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over time (COVID Tracker)" sheetId="1" r:id="rId4"/>
    <sheet state="visible" name="US over time (NYT)" sheetId="2" r:id="rId5"/>
    <sheet state="visible" name="NYTCOVID Tracker comparison" sheetId="3" r:id="rId6"/>
    <sheet state="visible" name="US over time (main)" sheetId="4" r:id="rId7"/>
    <sheet state="visible" name="States population" sheetId="5" r:id="rId8"/>
    <sheet state="visible" name="Counties population" sheetId="6" r:id="rId9"/>
    <sheet state="visible" name="Holding cell" sheetId="7" r:id="rId10"/>
    <sheet state="visible" name="US over time by state (NYT)" sheetId="8" r:id="rId11"/>
    <sheet state="visible" name="US by state updated (NYT)" sheetId="9" r:id="rId12"/>
    <sheet state="visible" name="GA over time (NYT)" sheetId="10" r:id="rId13"/>
    <sheet state="visible" name="GA over time (COVID tracker)" sheetId="11" r:id="rId14"/>
    <sheet state="visible" name="GA over time (main)" sheetId="12" r:id="rId15"/>
    <sheet state="visible" name="US statistics" sheetId="13" r:id="rId16"/>
    <sheet state="visible" name="Scale" sheetId="14" r:id="rId17"/>
    <sheet state="visible" name="Notes" sheetId="15" r:id="rId18"/>
  </sheets>
  <definedNames>
    <definedName name="_xlchart.v1.3">#REF!</definedName>
    <definedName name="_xlchart.v1.9">#REF!</definedName>
    <definedName name="_xlchart.v1.6">#REF!</definedName>
    <definedName name="_xlchart.v1.1">#REF!</definedName>
    <definedName name="_xlchart.v1.2">#REF!</definedName>
    <definedName name="_xlchart.v1.7">#REF!</definedName>
    <definedName name="_xlchart.v1.4">#REF!</definedName>
    <definedName name="_xlchart.v1.5">'US over time (COVID Tracker)'!$A$2:$A$3923</definedName>
    <definedName name="_xlchart.v1.8">#REF!</definedName>
    <definedName name="_xlchart.v1.0">'US over time (COVID Tracker)'!$A$2:$A$3923</definedName>
    <definedName hidden="1" localSheetId="0" name="_xlnm._FilterDatabase">'US over time (COVID Tracker)'!$A$1:$G$111</definedName>
    <definedName hidden="1" localSheetId="4" name="_xlnm._FilterDatabase">'States population'!$A$1:$B$56</definedName>
    <definedName hidden="1" localSheetId="7" name="_xlnm._FilterDatabase">'US over time by state (NYT)'!$A$1:$D$3480</definedName>
    <definedName hidden="1" localSheetId="8" name="_xlnm._FilterDatabase">'US by state updated (NYT)'!$A$1:$M$56</definedName>
    <definedName hidden="1" localSheetId="10" name="_xlnm._FilterDatabase">'GA over time (COVID tracker)'!$A$1:$I$68</definedName>
  </definedNames>
  <calcPr/>
</workbook>
</file>

<file path=xl/sharedStrings.xml><?xml version="1.0" encoding="utf-8"?>
<sst xmlns="http://schemas.openxmlformats.org/spreadsheetml/2006/main" count="10064" uniqueCount="1976">
  <si>
    <t>Date</t>
  </si>
  <si>
    <t>Date number</t>
  </si>
  <si>
    <t>Cases</t>
  </si>
  <si>
    <t>Deaths</t>
  </si>
  <si>
    <t>Death rate</t>
  </si>
  <si>
    <t>Log(cases)</t>
  </si>
  <si>
    <t>Log(deaths)</t>
  </si>
  <si>
    <t>New cases</t>
  </si>
  <si>
    <t>New deaths</t>
  </si>
  <si>
    <t>New cases (%)</t>
  </si>
  <si>
    <t>New deaths (%)</t>
  </si>
  <si>
    <t>Total Tests</t>
  </si>
  <si>
    <t>Percent positive</t>
  </si>
  <si>
    <t>N/A</t>
  </si>
  <si>
    <t>Cases (COVID Tracker)</t>
  </si>
  <si>
    <t>Cases (NYT)</t>
  </si>
  <si>
    <t>Deaths (COVID Tracker)</t>
  </si>
  <si>
    <t>Deaths (NYT)</t>
  </si>
  <si>
    <t>Difference (cases)</t>
  </si>
  <si>
    <t>Difference (cases %)</t>
  </si>
  <si>
    <t>Difference (deaths)</t>
  </si>
  <si>
    <t>Difference (deaths %)</t>
  </si>
  <si>
    <t>Note</t>
  </si>
  <si>
    <t>All COVID Tracker data starts on Jan. 22, whereas all NYT data starts on Jan. 21. So COVID Tracker data shown here for Jan. 21 is indicated as "N/A" for the reason that it wasn't there in their dataset.</t>
  </si>
  <si>
    <t>New tests</t>
  </si>
  <si>
    <t>Linearity of cases</t>
  </si>
  <si>
    <t>Linearity of deaths</t>
  </si>
  <si>
    <t>Max linearity cases</t>
  </si>
  <si>
    <t>Max linearity deaths</t>
  </si>
  <si>
    <t>Partial linear cases</t>
  </si>
  <si>
    <t>Partial linear deaths</t>
  </si>
  <si>
    <t>Slope</t>
  </si>
  <si>
    <t>Intercept</t>
  </si>
  <si>
    <t>State</t>
  </si>
  <si>
    <t>2019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</si>
  <si>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</si>
  <si>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</si>
  <si>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</si>
  <si>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</si>
  <si>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</si>
  <si>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</si>
  <si>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</si>
  <si>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</si>
  <si>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</si>
  <si>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</si>
  <si>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(state)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</si>
  <si>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</si>
  <si>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</si>
  <si>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</si>
  <si>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</si>
  <si>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</si>
  <si>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</si>
  <si>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</si>
  <si>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</si>
  <si>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</si>
  <si>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</si>
  <si>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</si>
  <si>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</si>
  <si>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</si>
  <si>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</si>
  <si>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</si>
  <si>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</si>
  <si>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</si>
  <si>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</si>
  <si>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</si>
  <si>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</si>
  <si>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</si>
  <si>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</si>
  <si>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</si>
  <si>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</si>
  <si>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</si>
  <si>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</si>
  <si>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</si>
  <si>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</si>
  <si>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</si>
  <si>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</si>
  <si>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</si>
  <si>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</si>
  <si>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</si>
  <si>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</si>
  <si>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</si>
  <si>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</si>
  <si>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</si>
  <si>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</si>
  <si>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</si>
  <si>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</si>
  <si>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</si>
  <si>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</si>
  <si>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</si>
  <si>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</si>
  <si>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County</t>
  </si>
  <si>
    <t>2018 Population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</si>
  <si>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</si>
  <si>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</si>
  <si>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</si>
  <si>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</si>
  <si>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</si>
  <si>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</si>
  <si>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</si>
  <si>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</si>
  <si>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</si>
  <si>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</si>
  <si>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</si>
  <si>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</si>
  <si>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</si>
  <si>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</si>
  <si>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</si>
  <si>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</si>
  <si>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</si>
  <si>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</si>
  <si>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</si>
  <si>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</si>
  <si>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</si>
  <si>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</si>
  <si>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</si>
  <si>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</si>
  <si>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</si>
  <si>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</si>
  <si>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</si>
  <si>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</si>
  <si>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</si>
  <si>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</si>
  <si>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</si>
  <si>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</si>
  <si>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</si>
  <si>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</si>
  <si>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</si>
  <si>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</si>
  <si>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</si>
  <si>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</si>
  <si>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</si>
  <si>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</si>
  <si>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</si>
  <si>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</si>
  <si>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</si>
  <si>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</si>
  <si>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</si>
  <si>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</si>
  <si>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</si>
  <si>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</si>
  <si>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</si>
  <si>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</si>
  <si>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</si>
  <si>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</si>
  <si>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</si>
  <si>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</si>
  <si>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</si>
  <si>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</si>
  <si>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</si>
  <si>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</si>
  <si>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</si>
  <si>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</si>
  <si>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</si>
  <si>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</si>
  <si>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</si>
  <si>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</si>
  <si>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</si>
  <si>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</si>
  <si>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</si>
  <si>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</si>
  <si>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</si>
  <si>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</si>
  <si>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</si>
  <si>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</si>
  <si>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</si>
  <si>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</si>
  <si>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</si>
  <si>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</si>
  <si>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</si>
  <si>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</si>
  <si>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</si>
  <si>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</si>
  <si>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</si>
  <si>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</si>
  <si>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</si>
  <si>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</si>
  <si>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</si>
  <si>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</si>
  <si>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</si>
  <si>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</si>
  <si>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</si>
  <si>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</si>
  <si>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</si>
  <si>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</si>
  <si>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</si>
  <si>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</si>
  <si>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</si>
  <si>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</si>
  <si>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</si>
  <si>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</si>
  <si>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</si>
  <si>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</si>
  <si>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</si>
  <si>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</si>
  <si>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</si>
  <si>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</si>
  <si>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</si>
  <si>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</si>
  <si>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</si>
  <si>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</si>
  <si>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</si>
  <si>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</si>
  <si>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</si>
  <si>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</si>
  <si>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</si>
  <si>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</si>
  <si>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</si>
  <si>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</si>
  <si>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</si>
  <si>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</si>
  <si>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</si>
  <si>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</si>
  <si>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</si>
  <si>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</si>
  <si>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</si>
  <si>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</si>
  <si>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</si>
  <si>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</si>
  <si>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</si>
  <si>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</si>
  <si>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</si>
  <si>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</si>
  <si>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</si>
  <si>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</si>
  <si>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</si>
  <si>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</si>
  <si>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</si>
  <si>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</si>
  <si>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</si>
  <si>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</si>
  <si>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</si>
  <si>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</si>
  <si>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</si>
  <si>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</si>
  <si>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</si>
  <si>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</si>
  <si>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</si>
  <si>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</si>
  <si>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</si>
  <si>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</si>
  <si>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</si>
  <si>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</si>
  <si>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</si>
  <si>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</si>
  <si>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</si>
  <si>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</si>
  <si>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</si>
  <si>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</si>
  <si>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</si>
  <si>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</si>
  <si>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</si>
  <si>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</si>
  <si>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</si>
  <si>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</si>
  <si>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</si>
  <si>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</si>
  <si>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</si>
  <si>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</si>
  <si>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</si>
  <si>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</si>
  <si>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</si>
  <si>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</si>
  <si>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</si>
  <si>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</si>
  <si>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</si>
  <si>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</si>
  <si>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</si>
  <si>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</si>
  <si>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</si>
  <si>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</si>
  <si>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</si>
  <si>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</si>
  <si>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</si>
  <si>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</si>
  <si>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</si>
  <si>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</si>
  <si>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</si>
  <si>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</si>
  <si>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</si>
  <si>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</si>
  <si>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</si>
  <si>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</si>
  <si>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</si>
  <si>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</si>
  <si>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</si>
  <si>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</si>
  <si>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</si>
  <si>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</si>
  <si>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</si>
  <si>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</si>
  <si>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</si>
  <si>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</si>
  <si>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</si>
  <si>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</si>
  <si>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</si>
  <si>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</si>
  <si>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</si>
  <si>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</si>
  <si>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</si>
  <si>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</si>
  <si>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</si>
  <si>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</si>
  <si>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</si>
  <si>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</si>
  <si>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</si>
  <si>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</si>
  <si>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</si>
  <si>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</si>
  <si>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</si>
  <si>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</si>
  <si>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</si>
  <si>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</si>
  <si>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</si>
  <si>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</si>
  <si>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</si>
  <si>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</si>
  <si>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</si>
  <si>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</si>
  <si>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</si>
  <si>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</si>
  <si>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</si>
  <si>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</si>
  <si>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</si>
  <si>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</si>
  <si>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</si>
  <si>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</si>
  <si>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</si>
  <si>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</si>
  <si>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</si>
  <si>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</si>
  <si>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</si>
  <si>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</si>
  <si>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</si>
  <si>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</si>
  <si>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</si>
  <si>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</si>
  <si>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</si>
  <si>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</si>
  <si>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</si>
  <si>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</si>
  <si>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</si>
  <si>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</si>
  <si>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</si>
  <si>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</si>
  <si>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</si>
  <si>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</si>
  <si>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</si>
  <si>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</si>
  <si>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</si>
  <si>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</si>
  <si>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</si>
  <si>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</si>
  <si>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</si>
  <si>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</si>
  <si>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</si>
  <si>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</si>
  <si>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</si>
  <si>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</si>
  <si>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</si>
  <si>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</si>
  <si>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</si>
  <si>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</si>
  <si>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</si>
  <si>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</si>
  <si>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</si>
  <si>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</si>
  <si>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</si>
  <si>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</si>
  <si>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</si>
  <si>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</si>
  <si>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</si>
  <si>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</si>
  <si>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</si>
  <si>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</si>
  <si>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</si>
  <si>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</si>
  <si>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</si>
  <si>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</si>
  <si>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</si>
  <si>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</si>
  <si>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</si>
  <si>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</si>
  <si>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</si>
  <si>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</si>
  <si>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</si>
  <si>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</si>
  <si>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</si>
  <si>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</si>
  <si>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</si>
  <si>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</si>
  <si>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</si>
  <si>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</si>
  <si>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</si>
  <si>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</si>
  <si>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</si>
  <si>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</si>
  <si>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</si>
  <si>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</si>
  <si>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</si>
  <si>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</si>
  <si>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</si>
  <si>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</si>
  <si>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</si>
  <si>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</si>
  <si>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</si>
  <si>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</si>
  <si>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</si>
  <si>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</si>
  <si>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</si>
  <si>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</si>
  <si>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</si>
  <si>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</si>
  <si>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</si>
  <si>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</si>
  <si>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</si>
  <si>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</si>
  <si>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</si>
  <si>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</si>
  <si>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</si>
  <si>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</si>
  <si>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</si>
  <si>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</si>
  <si>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</si>
  <si>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</si>
  <si>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</si>
  <si>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</si>
  <si>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</si>
  <si>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</si>
  <si>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</si>
  <si>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</si>
  <si>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</si>
  <si>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</si>
  <si>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</si>
  <si>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</si>
  <si>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</si>
  <si>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</si>
  <si>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</si>
  <si>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</si>
  <si>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</si>
  <si>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</si>
  <si>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</si>
  <si>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</si>
  <si>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</si>
  <si>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</si>
  <si>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</si>
  <si>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</si>
  <si>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</si>
  <si>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</si>
  <si>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</si>
  <si>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</si>
  <si>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</si>
  <si>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</si>
  <si>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</si>
  <si>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</si>
  <si>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</si>
  <si>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</si>
  <si>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</si>
  <si>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</si>
  <si>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</si>
  <si>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</si>
  <si>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</si>
  <si>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</si>
  <si>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</si>
  <si>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</si>
  <si>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</si>
  <si>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</si>
  <si>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</si>
  <si>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</si>
  <si>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</si>
  <si>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</si>
  <si>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</si>
  <si>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</si>
  <si>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</si>
  <si>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</si>
  <si>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</si>
  <si>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</si>
  <si>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</si>
  <si>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</si>
  <si>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</si>
  <si>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</si>
  <si>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</si>
  <si>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</si>
  <si>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</si>
  <si>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</si>
  <si>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</si>
  <si>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</si>
  <si>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</si>
  <si>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</si>
  <si>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</si>
  <si>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</si>
  <si>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</si>
  <si>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</si>
  <si>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</si>
  <si>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</si>
  <si>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</si>
  <si>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</si>
  <si>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</si>
  <si>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</si>
  <si>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</si>
  <si>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</si>
  <si>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</si>
  <si>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</si>
  <si>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</si>
  <si>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</si>
  <si>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</si>
  <si>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</si>
  <si>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</si>
  <si>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</si>
  <si>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</si>
  <si>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</si>
  <si>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</si>
  <si>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</si>
  <si>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</si>
  <si>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</si>
  <si>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</si>
  <si>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</si>
  <si>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</si>
  <si>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</si>
  <si>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</si>
  <si>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</si>
  <si>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</si>
  <si>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</si>
  <si>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</si>
  <si>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</si>
  <si>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</si>
  <si>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</si>
  <si>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</si>
  <si>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</si>
  <si>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</si>
  <si>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</si>
  <si>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</si>
  <si>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</si>
  <si>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</si>
  <si>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</si>
  <si>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</si>
  <si>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</si>
  <si>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Unknown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</si>
  <si>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</si>
  <si>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</si>
  <si>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</si>
  <si>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</si>
  <si>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</si>
  <si>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</si>
  <si>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</si>
  <si>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</si>
  <si>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</si>
  <si>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</si>
  <si>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</si>
  <si>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</si>
  <si>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</si>
  <si>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</si>
  <si>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</si>
  <si>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</si>
  <si>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</si>
  <si>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</si>
  <si>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</si>
  <si>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</si>
  <si>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</si>
  <si>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</si>
  <si>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</si>
  <si>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</si>
  <si>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</si>
  <si>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</si>
  <si>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</si>
  <si>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</si>
  <si>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</si>
  <si>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</si>
  <si>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</si>
  <si>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</si>
  <si>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</si>
  <si>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</si>
  <si>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</si>
  <si>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</si>
  <si>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</si>
  <si>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</si>
  <si>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</si>
  <si>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</si>
  <si>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</si>
  <si>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</si>
  <si>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</si>
  <si>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</si>
  <si>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</si>
  <si>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</si>
  <si>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</si>
  <si>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</si>
  <si>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</si>
  <si>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</si>
  <si>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</si>
  <si>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</si>
  <si>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</si>
  <si>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</si>
  <si>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</si>
  <si>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</si>
  <si>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</si>
  <si>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</si>
  <si>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</si>
  <si>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</si>
  <si>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</si>
  <si>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</si>
  <si>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</si>
  <si>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</si>
  <si>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</si>
  <si>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</si>
  <si>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</si>
  <si>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</si>
  <si>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</si>
  <si>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</si>
  <si>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</si>
  <si>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</si>
  <si>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</si>
  <si>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</si>
  <si>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</si>
  <si>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</si>
  <si>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</si>
  <si>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</si>
  <si>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</si>
  <si>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</si>
  <si>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</si>
  <si>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</si>
  <si>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</si>
  <si>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</si>
  <si>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</si>
  <si>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</si>
  <si>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</si>
  <si>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</si>
  <si>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</si>
  <si>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</si>
  <si>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</si>
  <si>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</si>
  <si>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</si>
  <si>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</si>
  <si>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</si>
  <si>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</si>
  <si>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</si>
  <si>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</si>
  <si>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</si>
  <si>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</si>
  <si>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</si>
  <si>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</si>
  <si>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</si>
  <si>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</si>
  <si>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</si>
  <si>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</si>
  <si>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</si>
  <si>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</si>
  <si>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</si>
  <si>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</si>
  <si>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</si>
  <si>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</si>
  <si>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</si>
  <si>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</si>
  <si>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</si>
  <si>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</si>
  <si>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</si>
  <si>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</si>
  <si>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</si>
  <si>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</si>
  <si>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</si>
  <si>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</si>
  <si>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</si>
  <si>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</si>
  <si>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</si>
  <si>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</si>
  <si>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</si>
  <si>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</si>
  <si>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</si>
  <si>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</si>
  <si>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</si>
  <si>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</si>
  <si>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</si>
  <si>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</si>
  <si>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</si>
  <si>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</si>
  <si>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</si>
  <si>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</si>
  <si>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</si>
  <si>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</si>
  <si>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</si>
  <si>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</si>
  <si>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</si>
  <si>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</si>
  <si>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</si>
  <si>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</si>
  <si>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</si>
  <si>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</si>
  <si>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</si>
  <si>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</si>
  <si>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</si>
  <si>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</si>
  <si>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</si>
  <si>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</si>
  <si>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</si>
  <si>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</si>
  <si>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</si>
  <si>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</si>
  <si>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</si>
  <si>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</si>
  <si>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</si>
  <si>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</si>
  <si>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</si>
  <si>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</si>
  <si>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</si>
  <si>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</si>
  <si>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</si>
  <si>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</si>
  <si>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</si>
  <si>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</si>
  <si>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</si>
  <si>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</si>
  <si>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</si>
  <si>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</si>
  <si>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</si>
  <si>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</si>
  <si>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</si>
  <si>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</si>
  <si>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</si>
  <si>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</si>
  <si>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</si>
  <si>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</si>
  <si>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</si>
  <si>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</si>
  <si>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</si>
  <si>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</si>
  <si>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</si>
  <si>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</si>
  <si>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</si>
  <si>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</si>
  <si>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</si>
  <si>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</si>
  <si>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</si>
  <si>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</si>
  <si>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</si>
  <si>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</si>
  <si>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</si>
  <si>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</si>
  <si>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</si>
  <si>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</si>
  <si>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</si>
  <si>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</si>
  <si>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</si>
  <si>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</si>
  <si>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</si>
  <si>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</si>
  <si>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</si>
  <si>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</si>
  <si>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</si>
  <si>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</si>
  <si>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</si>
  <si>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</si>
  <si>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</si>
  <si>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</si>
  <si>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</si>
  <si>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</si>
  <si>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</si>
  <si>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</si>
  <si>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</si>
  <si>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</si>
  <si>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</si>
  <si>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</si>
  <si>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</si>
  <si>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</si>
  <si>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</si>
  <si>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</si>
  <si>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</si>
  <si>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</si>
  <si>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</si>
  <si>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</si>
  <si>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</si>
  <si>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</si>
  <si>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</si>
  <si>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</si>
  <si>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</si>
  <si>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</si>
  <si>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</si>
  <si>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</si>
  <si>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</si>
  <si>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</si>
  <si>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</si>
  <si>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</si>
  <si>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</si>
  <si>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</si>
  <si>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</si>
  <si>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</si>
  <si>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</si>
  <si>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</si>
  <si>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</si>
  <si>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</si>
  <si>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</si>
  <si>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</si>
  <si>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</si>
  <si>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</si>
  <si>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</si>
  <si>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</si>
  <si>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</si>
  <si>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</si>
  <si>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</si>
  <si>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</si>
  <si>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</si>
  <si>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</si>
  <si>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</si>
  <si>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</si>
  <si>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</si>
  <si>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</si>
  <si>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</si>
  <si>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</si>
  <si>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</si>
  <si>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</si>
  <si>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</si>
  <si>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</si>
  <si>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</si>
  <si>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</si>
  <si>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</si>
  <si>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</si>
  <si>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</si>
  <si>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</si>
  <si>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</si>
  <si>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</si>
  <si>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</si>
  <si>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</si>
  <si>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</si>
  <si>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</si>
  <si>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</si>
  <si>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</si>
  <si>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</si>
  <si>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</si>
  <si>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</si>
  <si>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</si>
  <si>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</si>
  <si>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</si>
  <si>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</si>
  <si>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</si>
  <si>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</si>
  <si>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</si>
  <si>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</si>
  <si>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</si>
  <si>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</si>
  <si>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</si>
  <si>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</si>
  <si>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</si>
  <si>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</si>
  <si>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</si>
  <si>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</si>
  <si>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</si>
  <si>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</si>
  <si>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</si>
  <si>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</si>
  <si>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</si>
  <si>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</si>
  <si>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</si>
  <si>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</si>
  <si>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</si>
  <si>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</si>
  <si>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</si>
  <si>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</si>
  <si>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</si>
  <si>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</si>
  <si>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</si>
  <si>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</si>
  <si>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</si>
  <si>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</si>
  <si>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</si>
  <si>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</si>
  <si>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</si>
  <si>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</si>
  <si>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</si>
  <si>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</si>
  <si>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</si>
  <si>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</si>
  <si>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</si>
  <si>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</si>
  <si>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</si>
  <si>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</si>
  <si>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</si>
  <si>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</si>
  <si>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</si>
  <si>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</si>
  <si>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</si>
  <si>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</si>
  <si>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</si>
  <si>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</si>
  <si>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</si>
  <si>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</si>
  <si>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</si>
  <si>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</si>
  <si>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</si>
  <si>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</si>
  <si>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</si>
  <si>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</si>
  <si>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</si>
  <si>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</si>
  <si>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</si>
  <si>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</si>
  <si>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</si>
  <si>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</si>
  <si>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</si>
  <si>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</si>
  <si>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</si>
  <si>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</si>
  <si>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</si>
  <si>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</si>
  <si>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</si>
  <si>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</si>
  <si>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</si>
  <si>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</si>
  <si>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</si>
  <si>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</si>
  <si>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</si>
  <si>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</si>
  <si>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</si>
  <si>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</si>
  <si>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</si>
  <si>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</si>
  <si>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</si>
  <si>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</si>
  <si>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</si>
  <si>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</si>
  <si>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</si>
  <si>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</si>
  <si>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</si>
  <si>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</si>
  <si>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</si>
  <si>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</si>
  <si>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</si>
  <si>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</si>
  <si>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</si>
  <si>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</si>
  <si>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</si>
  <si>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</si>
  <si>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</si>
  <si>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</si>
  <si>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</si>
  <si>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</si>
  <si>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</si>
  <si>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</si>
  <si>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</si>
  <si>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</si>
  <si>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</si>
  <si>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</si>
  <si>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</si>
  <si>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</si>
  <si>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</si>
  <si>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</si>
  <si>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</si>
  <si>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</si>
  <si>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</si>
  <si>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</si>
  <si>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</si>
  <si>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</si>
  <si>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</si>
  <si>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</si>
  <si>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</si>
  <si>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</si>
  <si>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</si>
  <si>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</si>
  <si>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</si>
  <si>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</si>
  <si>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</si>
  <si>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</si>
  <si>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</si>
  <si>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</si>
  <si>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</si>
  <si>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</si>
  <si>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</si>
  <si>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</si>
  <si>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</si>
  <si>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</si>
  <si>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</si>
  <si>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</si>
  <si>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</si>
  <si>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</si>
  <si>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</si>
  <si>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</si>
  <si>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</si>
  <si>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</si>
  <si>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</si>
  <si>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</si>
  <si>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</si>
  <si>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</si>
  <si>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</si>
  <si>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</si>
  <si>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</si>
  <si>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</si>
  <si>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</si>
  <si>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</si>
  <si>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</si>
  <si>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</si>
  <si>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</si>
  <si>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</si>
  <si>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</si>
  <si>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</si>
  <si>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</si>
  <si>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</si>
  <si>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</si>
  <si>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</si>
  <si>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</si>
  <si>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</si>
  <si>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</si>
  <si>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</si>
  <si>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</si>
  <si>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</si>
  <si>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</si>
  <si>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</si>
  <si>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</si>
  <si>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</si>
  <si>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</si>
  <si>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</si>
  <si>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</si>
  <si>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</si>
  <si>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</si>
  <si>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</si>
  <si>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</si>
  <si>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</si>
  <si>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</si>
  <si>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</si>
  <si>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</si>
  <si>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</si>
  <si>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</si>
  <si>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</si>
  <si>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</si>
  <si>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</si>
  <si>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</si>
  <si>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</si>
  <si>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</si>
  <si>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</si>
  <si>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</si>
  <si>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</si>
  <si>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</si>
  <si>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</si>
  <si>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</si>
  <si>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</si>
  <si>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</si>
  <si>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</si>
  <si>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</si>
  <si>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</si>
  <si>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</si>
  <si>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</si>
  <si>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</si>
  <si>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</si>
  <si>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</si>
  <si>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</si>
  <si>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</si>
  <si>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</si>
  <si>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</si>
  <si>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</si>
  <si>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</si>
  <si>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</si>
  <si>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</si>
  <si>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</si>
  <si>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</si>
  <si>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</si>
  <si>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</si>
  <si>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</si>
  <si>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</si>
  <si>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</si>
  <si>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</si>
  <si>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</si>
  <si>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</si>
  <si>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</si>
  <si>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</si>
  <si>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</si>
  <si>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</si>
  <si>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</si>
  <si>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</si>
  <si>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</si>
  <si>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</si>
  <si>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</si>
  <si>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</si>
  <si>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</si>
  <si>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</si>
  <si>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</si>
  <si>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</si>
  <si>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</si>
  <si>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</si>
  <si>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</si>
  <si>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</si>
  <si>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</si>
  <si>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</si>
  <si>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</si>
  <si>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</si>
  <si>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</si>
  <si>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</si>
  <si>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</si>
  <si>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</si>
  <si>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</si>
  <si>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</si>
  <si>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</si>
  <si>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</si>
  <si>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</si>
  <si>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</si>
  <si>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</si>
  <si>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</si>
  <si>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</si>
  <si>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</si>
  <si>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</si>
  <si>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</si>
  <si>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</si>
  <si>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</si>
  <si>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</si>
  <si>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</si>
  <si>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</si>
  <si>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</si>
  <si>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</si>
  <si>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</si>
  <si>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</si>
  <si>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</si>
  <si>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</si>
  <si>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</si>
  <si>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</si>
  <si>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</si>
  <si>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</si>
  <si>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</si>
  <si>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</si>
  <si>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</si>
  <si>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</si>
  <si>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</si>
  <si>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</si>
  <si>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</si>
  <si>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</si>
  <si>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</si>
  <si>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</si>
  <si>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</si>
  <si>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</si>
  <si>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</si>
  <si>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</si>
  <si>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</si>
  <si>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</si>
  <si>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</si>
  <si>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</si>
  <si>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</si>
  <si>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</si>
  <si>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</si>
  <si>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</si>
  <si>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</si>
  <si>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</si>
  <si>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</si>
  <si>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</si>
  <si>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</si>
  <si>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</si>
  <si>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</si>
  <si>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</si>
  <si>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</si>
  <si>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</si>
  <si>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</si>
  <si>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</si>
  <si>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</si>
  <si>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</si>
  <si>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</si>
  <si>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</si>
  <si>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</si>
  <si>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</si>
  <si>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</si>
  <si>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</si>
  <si>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</si>
  <si>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</si>
  <si>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</si>
  <si>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</si>
  <si>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</si>
  <si>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</si>
  <si>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</si>
  <si>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</si>
  <si>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</si>
  <si>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</si>
  <si>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</si>
  <si>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</si>
  <si>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</si>
  <si>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</si>
  <si>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</si>
  <si>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</si>
  <si>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</si>
  <si>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</si>
  <si>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</si>
  <si>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</si>
  <si>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</si>
  <si>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</si>
  <si>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</si>
  <si>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</si>
  <si>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</si>
  <si>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</si>
  <si>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</si>
  <si>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</si>
  <si>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</si>
  <si>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</si>
  <si>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</si>
  <si>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</si>
  <si>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</si>
  <si>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</si>
  <si>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</si>
  <si>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</si>
  <si>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</si>
  <si>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</si>
  <si>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</si>
  <si>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</si>
  <si>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</si>
  <si>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</si>
  <si>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</si>
  <si>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</si>
  <si>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</si>
  <si>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</si>
  <si>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</si>
  <si>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</si>
  <si>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</si>
  <si>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</si>
  <si>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</si>
  <si>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</si>
  <si>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</si>
  <si>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</si>
  <si>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</si>
  <si>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</si>
  <si>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</si>
  <si>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</si>
  <si>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</si>
  <si>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</si>
  <si>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</si>
  <si>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</si>
  <si>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</si>
  <si>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</si>
  <si>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</si>
  <si>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</si>
  <si>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</si>
  <si>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</si>
  <si>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</si>
  <si>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</si>
  <si>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</si>
  <si>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</si>
  <si>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</si>
  <si>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</si>
  <si>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</si>
  <si>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</si>
  <si>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</si>
  <si>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</si>
  <si>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</si>
  <si>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</si>
  <si>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</si>
  <si>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</si>
  <si>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</si>
  <si>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</si>
  <si>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</si>
  <si>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</si>
  <si>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</si>
  <si>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</si>
  <si>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</si>
  <si>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</si>
  <si>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</si>
  <si>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</si>
  <si>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</si>
  <si>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</si>
  <si>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</si>
  <si>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</si>
  <si>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</si>
  <si>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</si>
  <si>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</si>
  <si>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</si>
  <si>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</si>
  <si>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</si>
  <si>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</si>
  <si>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</si>
  <si>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</si>
  <si>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</si>
  <si>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</si>
  <si>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</si>
  <si>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</si>
  <si>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</si>
  <si>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</si>
  <si>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</si>
  <si>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</si>
  <si>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</si>
  <si>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</si>
  <si>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</si>
  <si>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</si>
  <si>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</si>
  <si>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</si>
  <si>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</si>
  <si>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</si>
  <si>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</si>
  <si>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</si>
  <si>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</si>
  <si>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</si>
  <si>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</si>
  <si>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</si>
  <si>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</si>
  <si>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</si>
  <si>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</si>
  <si>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</si>
  <si>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</si>
  <si>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</si>
  <si>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</si>
  <si>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</si>
  <si>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</si>
  <si>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</si>
  <si>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</si>
  <si>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</si>
  <si>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</si>
  <si>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</si>
  <si>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</si>
  <si>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</si>
  <si>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</si>
  <si>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</si>
  <si>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</si>
  <si>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</si>
  <si>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</si>
  <si>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</si>
  <si>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</si>
  <si>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</si>
  <si>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</si>
  <si>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</si>
  <si>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</si>
  <si>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</si>
  <si>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</si>
  <si>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</si>
  <si>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</si>
  <si>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</si>
  <si>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</si>
  <si>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</si>
  <si>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</si>
  <si>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</si>
  <si>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</si>
  <si>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</si>
  <si>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</si>
  <si>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</si>
  <si>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</si>
  <si>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</si>
  <si>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</si>
  <si>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</si>
  <si>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</si>
  <si>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</si>
  <si>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</si>
  <si>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</si>
  <si>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</si>
  <si>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</si>
  <si>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</si>
  <si>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</si>
  <si>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</si>
  <si>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</si>
  <si>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</si>
  <si>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</si>
  <si>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</si>
  <si>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</si>
  <si>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</si>
  <si>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</si>
  <si>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</si>
  <si>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</si>
  <si>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</si>
  <si>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</si>
  <si>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</si>
  <si>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</si>
  <si>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</si>
  <si>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</si>
  <si>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</si>
  <si>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</si>
  <si>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</si>
  <si>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</si>
  <si>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</si>
  <si>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</si>
  <si>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</si>
  <si>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</si>
  <si>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</si>
  <si>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</si>
  <si>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</si>
  <si>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</si>
  <si>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</si>
  <si>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</si>
  <si>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</si>
  <si>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</si>
  <si>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</si>
  <si>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</si>
  <si>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</si>
  <si>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</si>
  <si>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</si>
  <si>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date</t>
  </si>
  <si>
    <t>state</t>
  </si>
  <si>
    <t>Cuyahoga</t>
  </si>
  <si>
    <t>cases</t>
  </si>
  <si>
    <t>deaths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</si>
  <si>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</si>
  <si>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</si>
  <si>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</si>
  <si>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</si>
  <si>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</si>
  <si>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</si>
  <si>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</si>
  <si>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</si>
  <si>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</si>
  <si>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</si>
  <si>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</si>
  <si>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</si>
  <si>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</si>
  <si>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</si>
  <si>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</si>
  <si>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</si>
  <si>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</si>
  <si>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</si>
  <si>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</si>
  <si>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</si>
  <si>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</si>
  <si>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</si>
  <si>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</si>
  <si>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</si>
  <si>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</si>
  <si>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</si>
  <si>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</si>
  <si>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</si>
  <si>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</si>
  <si>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</si>
  <si>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</si>
  <si>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</si>
  <si>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</si>
  <si>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</si>
  <si>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</si>
  <si>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</si>
  <si>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</si>
  <si>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</si>
  <si>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</si>
  <si>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</si>
  <si>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</si>
  <si>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</si>
  <si>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</si>
  <si>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</si>
  <si>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</si>
  <si>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</si>
  <si>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</si>
  <si>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</si>
  <si>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</si>
  <si>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</si>
  <si>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</si>
  <si>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</si>
  <si>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</si>
  <si>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</si>
  <si>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</si>
  <si>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</si>
  <si>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</si>
  <si>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</si>
  <si>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</si>
  <si>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</si>
  <si>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</si>
  <si>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</si>
  <si>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</si>
  <si>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</si>
  <si>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</si>
  <si>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</si>
  <si>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</si>
  <si>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</si>
  <si>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</si>
  <si>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</si>
  <si>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</si>
  <si>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</si>
  <si>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</si>
  <si>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</si>
  <si>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</si>
  <si>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</si>
  <si>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</si>
  <si>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</si>
  <si>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</si>
  <si>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</si>
  <si>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</si>
  <si>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</si>
  <si>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</si>
  <si>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</si>
  <si>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</si>
  <si>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</si>
  <si>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</si>
  <si>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</si>
  <si>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</si>
  <si>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</si>
  <si>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</si>
  <si>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</si>
  <si>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</si>
  <si>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</si>
  <si>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</si>
  <si>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</si>
  <si>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</si>
  <si>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</si>
  <si>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</si>
  <si>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</si>
  <si>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</si>
  <si>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</si>
  <si>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</si>
  <si>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</si>
  <si>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</si>
  <si>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</si>
  <si>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</si>
  <si>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</si>
  <si>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</si>
  <si>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</si>
  <si>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</si>
  <si>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</si>
  <si>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</si>
  <si>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</si>
  <si>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</si>
  <si>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</si>
  <si>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</si>
  <si>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</si>
  <si>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</si>
  <si>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</si>
  <si>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</si>
  <si>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</si>
  <si>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</si>
  <si>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</si>
  <si>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</si>
  <si>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</si>
  <si>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</si>
  <si>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</si>
  <si>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</si>
  <si>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</si>
  <si>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</si>
  <si>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</si>
  <si>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</si>
  <si>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</si>
  <si>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</si>
  <si>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</si>
  <si>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</si>
  <si>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</si>
  <si>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</si>
  <si>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</si>
  <si>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</si>
  <si>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</si>
  <si>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</si>
  <si>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</si>
  <si>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</si>
  <si>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</si>
  <si>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</si>
  <si>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</si>
  <si>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</si>
  <si>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</si>
  <si>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</si>
  <si>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</si>
  <si>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</si>
  <si>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</si>
  <si>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</si>
  <si>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</si>
  <si>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</si>
  <si>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</si>
  <si>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</si>
  <si>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</si>
  <si>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</si>
  <si>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</si>
  <si>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</si>
  <si>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</si>
  <si>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</si>
  <si>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</si>
  <si>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</si>
  <si>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</si>
  <si>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</si>
  <si>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</si>
  <si>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</si>
  <si>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</si>
  <si>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</si>
  <si>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</si>
  <si>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</si>
  <si>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</si>
  <si>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</si>
  <si>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</si>
  <si>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</si>
  <si>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</si>
  <si>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</si>
  <si>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</si>
  <si>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</si>
  <si>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</si>
  <si>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</si>
  <si>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</si>
  <si>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</si>
  <si>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</si>
  <si>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</si>
  <si>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</si>
  <si>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</si>
  <si>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</si>
  <si>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</si>
  <si>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</si>
  <si>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</si>
  <si>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</si>
  <si>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</si>
  <si>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</si>
  <si>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</si>
  <si>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</si>
  <si>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</si>
  <si>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</si>
  <si>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</si>
  <si>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</si>
  <si>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</si>
  <si>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</si>
  <si>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</si>
  <si>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</si>
  <si>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</si>
  <si>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</si>
  <si>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</si>
  <si>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</si>
  <si>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</si>
  <si>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</si>
  <si>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</si>
  <si>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</si>
  <si>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</si>
  <si>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</si>
  <si>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</si>
  <si>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</si>
  <si>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</si>
  <si>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</si>
  <si>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</si>
  <si>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</si>
  <si>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</si>
  <si>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</si>
  <si>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</si>
  <si>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</si>
  <si>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</si>
  <si>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</si>
  <si>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</si>
  <si>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</si>
  <si>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</si>
  <si>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</si>
  <si>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</si>
  <si>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</si>
  <si>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</si>
  <si>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</si>
  <si>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</si>
  <si>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</si>
  <si>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</si>
  <si>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</si>
  <si>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</si>
  <si>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</si>
  <si>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</si>
  <si>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</si>
  <si>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</si>
  <si>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</si>
  <si>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</si>
  <si>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</si>
  <si>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</si>
  <si>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</si>
  <si>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</si>
  <si>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</si>
  <si>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</si>
  <si>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</si>
  <si>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</si>
  <si>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</si>
  <si>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</si>
  <si>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</si>
  <si>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</si>
  <si>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</si>
  <si>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</si>
  <si>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</si>
  <si>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</si>
  <si>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</si>
  <si>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</si>
  <si>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</si>
  <si>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</si>
  <si>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</si>
  <si>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</si>
  <si>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</si>
  <si>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</si>
  <si>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</si>
  <si>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</si>
  <si>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</si>
  <si>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</si>
  <si>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</si>
  <si>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</si>
  <si>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</si>
  <si>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</si>
  <si>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</si>
  <si>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</si>
  <si>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</si>
  <si>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</si>
  <si>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</si>
  <si>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</si>
  <si>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</si>
  <si>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</si>
  <si>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</si>
  <si>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</si>
  <si>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</si>
  <si>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</si>
  <si>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</si>
  <si>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</si>
  <si>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</si>
  <si>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</si>
  <si>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</si>
  <si>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</si>
  <si>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</si>
  <si>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</si>
  <si>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</si>
  <si>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</si>
  <si>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</si>
  <si>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</si>
  <si>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</si>
  <si>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</si>
  <si>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</si>
  <si>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</si>
  <si>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</si>
  <si>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</si>
  <si>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</si>
  <si>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</si>
  <si>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</si>
  <si>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</si>
  <si>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</si>
  <si>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</si>
  <si>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</si>
  <si>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</si>
  <si>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</si>
  <si>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</si>
  <si>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</si>
  <si>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</si>
  <si>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</si>
  <si>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</si>
  <si>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</si>
  <si>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</si>
  <si>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</si>
  <si>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</si>
  <si>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</si>
  <si>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</si>
  <si>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</si>
  <si>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</si>
  <si>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</si>
  <si>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</si>
  <si>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</si>
  <si>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</si>
  <si>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</si>
  <si>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</si>
  <si>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</si>
  <si>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</si>
  <si>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</si>
  <si>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</si>
  <si>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</si>
  <si>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</si>
  <si>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</si>
  <si>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</si>
  <si>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</si>
  <si>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</si>
  <si>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</si>
  <si>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</si>
  <si>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</si>
  <si>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</si>
  <si>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</si>
  <si>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</si>
  <si>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</si>
  <si>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</si>
  <si>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</si>
  <si>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</si>
  <si>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</si>
  <si>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</si>
  <si>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</si>
  <si>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</si>
  <si>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</si>
  <si>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</si>
  <si>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</si>
  <si>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</si>
  <si>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</si>
  <si>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</si>
  <si>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</si>
  <si>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</si>
  <si>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</si>
  <si>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</si>
  <si>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</si>
  <si>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</si>
  <si>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</si>
  <si>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</si>
  <si>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</si>
  <si>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</si>
  <si>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</si>
  <si>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</si>
  <si>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</si>
  <si>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</si>
  <si>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</si>
  <si>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</si>
  <si>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</si>
  <si>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</si>
  <si>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</si>
  <si>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</si>
  <si>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</si>
  <si>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</si>
  <si>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</si>
  <si>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</si>
  <si>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</si>
  <si>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</si>
  <si>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</si>
  <si>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</si>
  <si>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</si>
  <si>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</si>
  <si>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</si>
  <si>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</si>
  <si>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</si>
  <si>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</si>
  <si>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</si>
  <si>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</si>
  <si>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</si>
  <si>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</si>
  <si>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</si>
  <si>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</si>
  <si>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</si>
  <si>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</si>
  <si>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</si>
  <si>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</si>
  <si>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</si>
  <si>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</si>
  <si>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</si>
  <si>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</si>
  <si>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</si>
  <si>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</si>
  <si>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</si>
  <si>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</si>
  <si>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</si>
  <si>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</si>
  <si>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</si>
  <si>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</si>
  <si>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</si>
  <si>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</si>
  <si>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</si>
  <si>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</si>
  <si>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</si>
  <si>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</si>
  <si>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</si>
  <si>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</si>
  <si>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</si>
  <si>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</si>
  <si>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</si>
  <si>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</si>
  <si>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</si>
  <si>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</si>
  <si>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</si>
  <si>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</si>
  <si>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</si>
  <si>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</si>
  <si>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</si>
  <si>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</si>
  <si>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</si>
  <si>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</si>
  <si>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</si>
  <si>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</si>
  <si>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</si>
  <si>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</si>
  <si>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</si>
  <si>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</si>
  <si>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</si>
  <si>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</si>
  <si>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</si>
  <si>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</si>
  <si>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</si>
  <si>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</si>
  <si>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</si>
  <si>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</si>
  <si>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</si>
  <si>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</si>
  <si>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</si>
  <si>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</si>
  <si>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</si>
  <si>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</si>
  <si>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</si>
  <si>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</si>
  <si>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</si>
  <si>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</si>
  <si>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</si>
  <si>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</si>
  <si>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</si>
  <si>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</si>
  <si>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</si>
  <si>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</si>
  <si>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</si>
  <si>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</si>
  <si>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</si>
  <si>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</si>
  <si>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</si>
  <si>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</si>
  <si>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</si>
  <si>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</si>
  <si>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</si>
  <si>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</si>
  <si>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</si>
  <si>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</si>
  <si>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</si>
  <si>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</si>
  <si>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</si>
  <si>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</si>
  <si>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</si>
  <si>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</si>
  <si>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</si>
  <si>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</si>
  <si>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</si>
  <si>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</si>
  <si>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</si>
  <si>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</si>
  <si>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</si>
  <si>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</si>
  <si>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</si>
  <si>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</si>
  <si>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</si>
  <si>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</si>
  <si>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</si>
  <si>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</si>
  <si>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</si>
  <si>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</si>
  <si>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</si>
  <si>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</si>
  <si>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</si>
  <si>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</si>
  <si>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</si>
  <si>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</si>
  <si>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</si>
  <si>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</si>
  <si>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</si>
  <si>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</si>
  <si>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</si>
  <si>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</si>
  <si>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</si>
  <si>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</si>
  <si>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</si>
  <si>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</si>
  <si>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</si>
  <si>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</si>
  <si>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</si>
  <si>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</si>
  <si>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</si>
  <si>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</si>
  <si>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</si>
  <si>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</si>
  <si>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</si>
  <si>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</si>
  <si>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</si>
  <si>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</si>
  <si>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</si>
  <si>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</si>
  <si>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</si>
  <si>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</si>
  <si>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</si>
  <si>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</si>
  <si>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</si>
  <si>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</si>
  <si>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</si>
  <si>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</si>
  <si>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</si>
  <si>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</si>
  <si>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</si>
  <si>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</si>
  <si>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</si>
  <si>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</si>
  <si>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</si>
  <si>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Cases/million</t>
  </si>
  <si>
    <t>Deaths/million</t>
  </si>
  <si>
    <t>Cases scale</t>
  </si>
  <si>
    <t>Deaths scale</t>
  </si>
  <si>
    <t>Deaths scale (num.)</t>
  </si>
  <si>
    <t>Cases/capita rank</t>
  </si>
  <si>
    <t>Deaths/capita rank</t>
  </si>
  <si>
    <t>National average</t>
  </si>
  <si>
    <t>Deaths per million people scale map</t>
  </si>
  <si>
    <t>New GA cases (CT)</t>
  </si>
  <si>
    <t>New GA deaths (CT)</t>
  </si>
  <si>
    <t>Death rate (CT)</t>
  </si>
  <si>
    <t>Cases difference</t>
  </si>
  <si>
    <t>Cases difference (%)</t>
  </si>
  <si>
    <t>Deaths difference</t>
  </si>
  <si>
    <t>Deaths difference (%)</t>
  </si>
  <si>
    <t>Total cases</t>
  </si>
  <si>
    <t>Total deaths</t>
  </si>
  <si>
    <t>Total population</t>
  </si>
  <si>
    <t>National death rate</t>
  </si>
  <si>
    <t>National cases/million (mean)</t>
  </si>
  <si>
    <t>National cases/million (median)</t>
  </si>
  <si>
    <t>Category</t>
  </si>
  <si>
    <t>Number per million</t>
  </si>
  <si>
    <t>A</t>
  </si>
  <si>
    <t>B</t>
  </si>
  <si>
    <t>C</t>
  </si>
  <si>
    <t>D</t>
  </si>
  <si>
    <t>15-20</t>
  </si>
  <si>
    <t>E</t>
  </si>
  <si>
    <t>20-30</t>
  </si>
  <si>
    <t>F</t>
  </si>
  <si>
    <t>30-50</t>
  </si>
  <si>
    <t>G</t>
  </si>
  <si>
    <t>50-100</t>
  </si>
  <si>
    <t>H</t>
  </si>
  <si>
    <t>100-200</t>
  </si>
  <si>
    <t>I</t>
  </si>
  <si>
    <t>200-300</t>
  </si>
  <si>
    <t>J</t>
  </si>
  <si>
    <t>300+</t>
  </si>
  <si>
    <t>Data source</t>
  </si>
  <si>
    <t>National</t>
  </si>
  <si>
    <r>
      <rPr>
        <color rgb="FF000000"/>
      </rPr>
      <t xml:space="preserve">NYT: </t>
    </r>
    <r>
      <rPr>
        <color rgb="FF1155CC"/>
        <u/>
      </rPr>
      <t>https://github.com/nytimes/covid-19-data/blob/master/us.csv</t>
    </r>
  </si>
  <si>
    <r>
      <rPr>
        <color rgb="FF000000"/>
      </rPr>
      <t xml:space="preserve">COVID Tracking Project: </t>
    </r>
    <r>
      <rPr>
        <color rgb="FF1155CC"/>
        <u/>
      </rPr>
      <t>https://covidtracking.com/data/us-daily</t>
    </r>
  </si>
  <si>
    <t>"Each day’s total is generally as of 4 pm ET that day, so data that comes in from states after that cut-off will usually show in the next day’s total. We do occasionally delay our release if it appears that a large state report is about to come in just after 4 pm ET." Source: https://covidtracking.com/data/us-daily</t>
  </si>
  <si>
    <t>Last daily update is generally around 6 PM (when that info w/screenshot is included which is usually but not always). Source: https://covidtracking.com/data/state/georgia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</si>
</sst>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"/>
    <numFmt numFmtId="165" formatCode="M/d/yyyy"/>
    <numFmt numFmtId="166" formatCode="0.0%"/>
    <numFmt numFmtId="167" formatCode="m/d/yyyy"/>
    <numFmt numFmtId="168" formatCode="0.000"/>
    <numFmt numFmtId="169" formatCode="0.00000"/>
    <numFmt numFmtId="170" formatCode="yyyy-mm-dd"/>
    <numFmt numFmtId="171" formatCode="m-d"/>
  </numFmts>
  <fonts count="23">
    <font>
      <sz val="12.0"/>
      <color theme="1"/>
      <name val="Arial"/>
    </font>
    <font>
      <b/>
      <sz val="12.0"/>
      <color rgb="FF000000"/>
      <name val="Arial"/>
    </font>
    <font>
      <b/>
      <sz val="12.0"/>
      <name val="Arial"/>
    </font>
    <font>
      <sz val="12.0"/>
      <color rgb="FF000000"/>
      <name val="Arial"/>
    </font>
    <font>
      <sz val="12.0"/>
      <name val="Arial"/>
    </font>
    <font>
      <b/>
      <sz val="12.0"/>
      <color theme="1"/>
      <name val="Arial"/>
    </font>
    <font>
      <color theme="1"/>
      <name val="Arial"/>
    </font>
    <font>
      <sz val="12.0"/>
      <name val="Calibri"/>
    </font>
    <font>
      <sz val="12.0"/>
      <color theme="1"/>
      <name val="Calibri"/>
    </font>
    <font>
      <color theme="1"/>
      <name val="Calibri"/>
    </font>
    <font>
      <b/>
      <sz val="12.0"/>
      <color rgb="FF000000"/>
      <name val="Calibri"/>
    </font>
    <font>
      <b/>
      <color theme="1"/>
      <name val="Calibri"/>
    </font>
    <font>
      <sz val="12.0"/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4.0"/>
      <color theme="1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sz val="14.0"/>
      <color rgb="FF000000"/>
      <name val="Calibri"/>
    </font>
    <font>
      <sz val="14.0"/>
      <color theme="5"/>
      <name val="Calibri"/>
    </font>
    <font>
      <color theme="5"/>
      <name val="Calibri"/>
    </font>
    <font>
      <b/>
      <sz val="12.0"/>
      <color theme="1"/>
      <name val="Calibri"/>
    </font>
    <font>
      <u/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0" numFmtId="10" xfId="0" applyFont="1" applyNumberFormat="1"/>
    <xf borderId="0" fillId="0" fontId="0" numFmtId="2" xfId="0" applyFont="1" applyNumberFormat="1"/>
    <xf borderId="0" fillId="0" fontId="4" numFmtId="0" xfId="0" applyFont="1"/>
    <xf borderId="0" fillId="0" fontId="4" numFmtId="10" xfId="0" applyFont="1" applyNumberFormat="1"/>
    <xf borderId="0" fillId="0" fontId="0" numFmtId="3" xfId="0" applyFont="1" applyNumberFormat="1"/>
    <xf borderId="0" fillId="0" fontId="1" numFmtId="165" xfId="0" applyAlignment="1" applyFont="1" applyNumberFormat="1">
      <alignment horizontal="left" readingOrder="0" shrinkToFit="0" vertical="bottom" wrapText="0"/>
    </xf>
    <xf borderId="0" fillId="0" fontId="5" numFmtId="10" xfId="0" applyAlignment="1" applyFont="1" applyNumberFormat="1">
      <alignment horizontal="left" readingOrder="0"/>
    </xf>
    <xf borderId="0" fillId="0" fontId="5" numFmtId="3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 shrinkToFit="0" vertical="bottom" wrapText="0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3" numFmtId="1" xfId="0" applyAlignment="1" applyFont="1" applyNumberFormat="1">
      <alignment horizontal="left" readingOrder="0" shrinkToFit="0" vertical="bottom" wrapText="0"/>
    </xf>
    <xf borderId="0" fillId="0" fontId="3" numFmtId="3" xfId="0" applyAlignment="1" applyFont="1" applyNumberFormat="1">
      <alignment horizontal="left" readingOrder="0" shrinkToFit="0" vertical="bottom" wrapText="0"/>
    </xf>
    <xf borderId="0" fillId="0" fontId="0" numFmtId="10" xfId="0" applyAlignment="1" applyFont="1" applyNumberFormat="1">
      <alignment horizontal="left" readingOrder="0"/>
    </xf>
    <xf borderId="0" fillId="0" fontId="0" numFmtId="3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0" numFmtId="165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0" fillId="0" fontId="6" numFmtId="3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0" numFmtId="165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3" xfId="0" applyAlignment="1" applyFont="1" applyNumberFormat="1">
      <alignment horizontal="left"/>
    </xf>
    <xf borderId="0" fillId="0" fontId="0" numFmtId="10" xfId="0" applyAlignment="1" applyFont="1" applyNumberFormat="1">
      <alignment horizontal="left"/>
    </xf>
    <xf borderId="0" fillId="0" fontId="0" numFmtId="166" xfId="0" applyAlignment="1" applyFont="1" applyNumberFormat="1">
      <alignment horizontal="left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167" xfId="0" applyAlignment="1" applyFont="1" applyNumberFormat="1">
      <alignment readingOrder="0" shrinkToFit="0" vertical="bottom" wrapText="0"/>
    </xf>
    <xf borderId="0" fillId="0" fontId="4" numFmtId="3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0" numFmtId="0" xfId="0" applyFont="1"/>
    <xf borderId="0" fillId="0" fontId="1" numFmtId="165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5" numFmtId="10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vertical="bottom"/>
    </xf>
    <xf borderId="0" fillId="0" fontId="0" numFmtId="0" xfId="0" applyAlignment="1" applyFont="1">
      <alignment horizontal="right"/>
    </xf>
    <xf borderId="0" fillId="0" fontId="0" numFmtId="10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/>
    </xf>
    <xf borderId="0" fillId="0" fontId="3" numFmtId="165" xfId="0" applyAlignment="1" applyFont="1" applyNumberFormat="1">
      <alignment horizontal="right" vertical="bottom"/>
    </xf>
    <xf borderId="0" fillId="0" fontId="0" numFmtId="3" xfId="0" applyAlignment="1" applyFont="1" applyNumberFormat="1">
      <alignment horizontal="right"/>
    </xf>
    <xf borderId="0" fillId="0" fontId="0" numFmtId="3" xfId="0" applyAlignment="1" applyFont="1" applyNumberFormat="1">
      <alignment horizontal="right" readingOrder="0"/>
    </xf>
    <xf borderId="0" fillId="0" fontId="3" numFmtId="3" xfId="0" applyAlignment="1" applyFont="1" applyNumberFormat="1">
      <alignment horizontal="right" shrinkToFit="0" vertical="bottom" wrapText="0"/>
    </xf>
    <xf borderId="0" fillId="0" fontId="0" numFmtId="165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/>
    </xf>
    <xf borderId="0" fillId="0" fontId="6" numFmtId="0" xfId="0" applyFont="1"/>
    <xf borderId="0" fillId="0" fontId="0" numFmtId="165" xfId="0" applyAlignment="1" applyFont="1" applyNumberFormat="1">
      <alignment readingOrder="0" vertical="bottom"/>
    </xf>
    <xf borderId="0" fillId="0" fontId="0" numFmtId="3" xfId="0" applyAlignment="1" applyFont="1" applyNumberFormat="1">
      <alignment readingOrder="0" vertical="bottom"/>
    </xf>
    <xf borderId="0" fillId="0" fontId="7" numFmtId="165" xfId="0" applyAlignment="1" applyFont="1" applyNumberFormat="1">
      <alignment readingOrder="0" vertical="bottom"/>
    </xf>
    <xf borderId="0" fillId="0" fontId="8" numFmtId="3" xfId="0" applyAlignment="1" applyFont="1" applyNumberFormat="1">
      <alignment vertical="bottom"/>
    </xf>
    <xf borderId="0" fillId="0" fontId="9" numFmtId="10" xfId="0" applyFont="1" applyNumberFormat="1"/>
    <xf borderId="0" fillId="0" fontId="8" numFmtId="165" xfId="0" applyAlignment="1" applyFont="1" applyNumberFormat="1">
      <alignment vertical="bottom"/>
    </xf>
    <xf borderId="0" fillId="0" fontId="10" numFmtId="165" xfId="0" applyAlignment="1" applyFont="1" applyNumberFormat="1">
      <alignment horizontal="left" vertical="bottom"/>
    </xf>
    <xf borderId="0" fillId="0" fontId="11" numFmtId="3" xfId="0" applyAlignment="1" applyFont="1" applyNumberFormat="1">
      <alignment horizontal="left" readingOrder="0"/>
    </xf>
    <xf borderId="0" fillId="0" fontId="11" numFmtId="10" xfId="0" applyAlignment="1" applyFont="1" applyNumberFormat="1">
      <alignment horizontal="left" readingOrder="0"/>
    </xf>
    <xf borderId="0" fillId="0" fontId="10" numFmtId="3" xfId="0" applyAlignment="1" applyFont="1" applyNumberFormat="1">
      <alignment horizontal="left" readingOrder="0" shrinkToFit="0" vertical="bottom" wrapText="0"/>
    </xf>
    <xf borderId="0" fillId="0" fontId="11" numFmtId="168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165" xfId="0" applyAlignment="1" applyFont="1" applyNumberFormat="1">
      <alignment horizontal="left" vertical="bottom"/>
    </xf>
    <xf borderId="0" fillId="0" fontId="9" numFmtId="3" xfId="0" applyAlignment="1" applyFont="1" applyNumberFormat="1">
      <alignment horizontal="left"/>
    </xf>
    <xf borderId="0" fillId="0" fontId="9" numFmtId="10" xfId="0" applyAlignment="1" applyFont="1" applyNumberFormat="1">
      <alignment horizontal="left"/>
    </xf>
    <xf borderId="0" fillId="0" fontId="12" numFmtId="3" xfId="0" applyAlignment="1" applyFont="1" applyNumberFormat="1">
      <alignment horizontal="left" shrinkToFit="0" vertical="bottom" wrapText="0"/>
    </xf>
    <xf borderId="0" fillId="0" fontId="9" numFmtId="168" xfId="0" applyAlignment="1" applyFont="1" applyNumberFormat="1">
      <alignment horizontal="left"/>
    </xf>
    <xf borderId="0" fillId="0" fontId="9" numFmtId="169" xfId="0" applyAlignment="1" applyFont="1" applyNumberFormat="1">
      <alignment horizontal="left"/>
    </xf>
    <xf borderId="0" fillId="0" fontId="9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3" xfId="0" applyFont="1" applyNumberFormat="1"/>
    <xf borderId="0" fillId="0" fontId="3" numFmtId="3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8" numFmtId="165" xfId="0" applyAlignment="1" applyFont="1" applyNumberFormat="1">
      <alignment horizontal="left" readingOrder="0" vertical="bottom"/>
    </xf>
    <xf borderId="0" fillId="0" fontId="9" numFmtId="169" xfId="0" applyFont="1" applyNumberFormat="1"/>
    <xf borderId="0" fillId="0" fontId="7" numFmtId="165" xfId="0" applyAlignment="1" applyFont="1" applyNumberFormat="1">
      <alignment horizontal="left" readingOrder="0" vertical="bottom"/>
    </xf>
    <xf borderId="0" fillId="0" fontId="8" numFmtId="3" xfId="0" applyFont="1" applyNumberFormat="1"/>
    <xf borderId="0" fillId="0" fontId="9" numFmtId="168" xfId="0" applyFont="1" applyNumberFormat="1"/>
    <xf borderId="0" fillId="0" fontId="8" numFmtId="165" xfId="0" applyAlignment="1" applyFont="1" applyNumberFormat="1">
      <alignment horizontal="lef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3" numFmtId="3" xfId="0" applyFont="1" applyNumberFormat="1"/>
    <xf borderId="0" fillId="0" fontId="13" numFmtId="14" xfId="0" applyFont="1" applyNumberFormat="1"/>
    <xf borderId="0" fillId="0" fontId="9" numFmtId="170" xfId="0" applyAlignment="1" applyFont="1" applyNumberFormat="1">
      <alignment readingOrder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readingOrder="0"/>
    </xf>
    <xf borderId="0" fillId="0" fontId="15" numFmtId="3" xfId="0" applyAlignment="1" applyFont="1" applyNumberFormat="1">
      <alignment readingOrder="0"/>
    </xf>
    <xf borderId="0" fillId="0" fontId="16" numFmtId="3" xfId="0" applyAlignment="1" applyFont="1" applyNumberFormat="1">
      <alignment horizontal="left" readingOrder="0" shrinkToFit="0" vertical="bottom" wrapText="0"/>
    </xf>
    <xf borderId="0" fillId="0" fontId="17" numFmtId="3" xfId="0" applyAlignment="1" applyFont="1" applyNumberFormat="1">
      <alignment readingOrder="0"/>
    </xf>
    <xf borderId="0" fillId="0" fontId="17" numFmtId="1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11" numFmtId="3" xfId="0" applyFont="1" applyNumberFormat="1"/>
    <xf borderId="0" fillId="0" fontId="15" numFmtId="170" xfId="0" applyAlignment="1" applyFont="1" applyNumberFormat="1">
      <alignment readingOrder="0"/>
    </xf>
    <xf borderId="0" fillId="0" fontId="18" numFmtId="10" xfId="0" applyAlignment="1" applyFont="1" applyNumberFormat="1">
      <alignment horizontal="right" readingOrder="0" shrinkToFit="0" vertical="bottom" wrapText="0"/>
    </xf>
    <xf borderId="0" fillId="0" fontId="18" numFmtId="3" xfId="0" applyAlignment="1" applyFont="1" applyNumberFormat="1">
      <alignment horizontal="right" readingOrder="0" shrinkToFit="0" vertical="bottom" wrapText="0"/>
    </xf>
    <xf borderId="0" fillId="0" fontId="15" numFmtId="3" xfId="0" applyFont="1" applyNumberFormat="1"/>
    <xf borderId="0" fillId="0" fontId="15" numFmtId="1" xfId="0" applyFont="1" applyNumberFormat="1"/>
    <xf borderId="0" fillId="0" fontId="15" numFmtId="0" xfId="0" applyFont="1"/>
    <xf borderId="0" fillId="0" fontId="19" numFmtId="170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19" numFmtId="3" xfId="0" applyAlignment="1" applyFont="1" applyNumberFormat="1">
      <alignment readingOrder="0"/>
    </xf>
    <xf borderId="0" fillId="0" fontId="19" numFmtId="10" xfId="0" applyAlignment="1" applyFont="1" applyNumberFormat="1">
      <alignment horizontal="right" readingOrder="0" shrinkToFit="0" vertical="bottom" wrapText="0"/>
    </xf>
    <xf borderId="0" fillId="0" fontId="19" numFmtId="3" xfId="0" applyAlignment="1" applyFont="1" applyNumberFormat="1">
      <alignment horizontal="right" readingOrder="0" shrinkToFit="0" vertical="bottom" wrapText="0"/>
    </xf>
    <xf borderId="0" fillId="0" fontId="19" numFmtId="3" xfId="0" applyFont="1" applyNumberFormat="1"/>
    <xf borderId="0" fillId="0" fontId="19" numFmtId="1" xfId="0" applyFont="1" applyNumberFormat="1"/>
    <xf borderId="0" fillId="0" fontId="19" numFmtId="0" xfId="0" applyFont="1"/>
    <xf borderId="0" fillId="0" fontId="20" numFmtId="0" xfId="0" applyFont="1"/>
    <xf borderId="0" fillId="0" fontId="20" numFmtId="3" xfId="0" applyFont="1" applyNumberFormat="1"/>
    <xf borderId="0" fillId="0" fontId="9" numFmtId="1" xfId="0" applyFont="1" applyNumberFormat="1"/>
    <xf borderId="0" fillId="0" fontId="10" numFmtId="165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1" numFmtId="3" xfId="0" applyAlignment="1" applyFont="1" applyNumberFormat="1">
      <alignment vertical="bottom"/>
    </xf>
    <xf borderId="0" fillId="0" fontId="11" numFmtId="168" xfId="0" applyAlignment="1" applyFont="1" applyNumberFormat="1">
      <alignment readingOrder="0"/>
    </xf>
    <xf borderId="0" fillId="0" fontId="12" numFmtId="165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8" numFmtId="3" xfId="0" applyAlignment="1" applyFont="1" applyNumberFormat="1">
      <alignment horizontal="right" vertical="bottom"/>
    </xf>
    <xf borderId="0" fillId="0" fontId="9" numFmtId="3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0" fontId="9" numFmtId="165" xfId="0" applyFont="1" applyNumberFormat="1"/>
    <xf borderId="0" fillId="0" fontId="11" numFmtId="165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0" numFmtId="3" xfId="0" applyAlignment="1" applyFont="1" applyNumberFormat="1">
      <alignment readingOrder="0" shrinkToFit="0" vertical="bottom" wrapText="0"/>
    </xf>
    <xf borderId="0" fillId="0" fontId="21" numFmtId="0" xfId="0" applyFont="1"/>
    <xf borderId="0" fillId="0" fontId="8" numFmtId="0" xfId="0" applyFont="1"/>
    <xf borderId="0" fillId="0" fontId="12" numFmtId="3" xfId="0" applyAlignment="1" applyFont="1" applyNumberFormat="1">
      <alignment horizontal="right" shrinkToFit="0" vertical="bottom" wrapText="0"/>
    </xf>
    <xf borderId="0" fillId="0" fontId="12" numFmtId="1" xfId="0" applyAlignment="1" applyFont="1" applyNumberFormat="1">
      <alignment horizontal="right" shrinkToFit="0" vertical="bottom" wrapText="0"/>
    </xf>
    <xf borderId="0" fillId="0" fontId="12" numFmtId="2" xfId="0" applyAlignment="1" applyFont="1" applyNumberFormat="1">
      <alignment horizontal="right" readingOrder="0" shrinkToFit="0" vertical="bottom" wrapText="0"/>
    </xf>
    <xf borderId="0" fillId="0" fontId="12" numFmtId="2" xfId="0" applyAlignment="1" applyFont="1" applyNumberFormat="1">
      <alignment shrinkToFit="0" vertical="bottom" wrapText="0"/>
    </xf>
    <xf borderId="0" fillId="0" fontId="12" numFmtId="3" xfId="0" applyAlignment="1" applyFont="1" applyNumberFormat="1">
      <alignment horizontal="right" readingOrder="0" shrinkToFit="0" vertical="bottom" wrapText="0"/>
    </xf>
    <xf borderId="0" fillId="0" fontId="12" numFmtId="3" xfId="0" applyAlignment="1" applyFont="1" applyNumberFormat="1">
      <alignment shrinkToFit="0" vertical="bottom" wrapText="0"/>
    </xf>
    <xf borderId="0" fillId="0" fontId="12" numFmtId="10" xfId="0" applyAlignment="1" applyFont="1" applyNumberFormat="1">
      <alignment horizontal="right" readingOrder="0" shrinkToFit="0" vertical="bottom" wrapText="0"/>
    </xf>
    <xf borderId="0" fillId="0" fontId="8" numFmtId="168" xfId="0" applyFont="1" applyNumberFormat="1"/>
    <xf borderId="0" fillId="0" fontId="12" numFmtId="3" xfId="0" applyAlignment="1" applyFont="1" applyNumberFormat="1">
      <alignment horizontal="right" readingOrder="0"/>
    </xf>
    <xf borderId="0" fillId="0" fontId="12" numFmtId="3" xfId="0" applyAlignment="1" applyFont="1" applyNumberFormat="1">
      <alignment readingOrder="0"/>
    </xf>
    <xf borderId="0" fillId="0" fontId="12" numFmtId="165" xfId="0" applyAlignment="1" applyFont="1" applyNumberFormat="1">
      <alignment readingOrder="0"/>
    </xf>
    <xf borderId="0" fillId="0" fontId="8" numFmtId="165" xfId="0" applyFont="1" applyNumberFormat="1"/>
    <xf borderId="0" fillId="0" fontId="8" numFmtId="3" xfId="0" applyAlignment="1" applyFont="1" applyNumberFormat="1">
      <alignment horizontal="right"/>
    </xf>
    <xf borderId="0" fillId="0" fontId="21" numFmtId="165" xfId="0" applyAlignment="1" applyFont="1" applyNumberFormat="1">
      <alignment horizontal="center" readingOrder="0"/>
    </xf>
    <xf borderId="0" fillId="0" fontId="2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168" xfId="0" applyAlignment="1" applyFont="1" applyNumberFormat="1">
      <alignment readingOrder="0"/>
    </xf>
    <xf borderId="0" fillId="0" fontId="8" numFmtId="166" xfId="0" applyAlignment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0" xfId="0" applyFont="1"/>
    <xf borderId="0" fillId="0" fontId="8" numFmtId="166" xfId="0" applyFont="1" applyNumberFormat="1"/>
    <xf borderId="0" fillId="0" fontId="8" numFmtId="3" xfId="0" applyAlignment="1" applyFont="1" applyNumberFormat="1">
      <alignment readingOrder="0"/>
    </xf>
    <xf borderId="0" fillId="0" fontId="8" numFmtId="10" xfId="0" applyFont="1" applyNumberFormat="1"/>
    <xf borderId="0" fillId="0" fontId="9" numFmtId="0" xfId="0" applyAlignment="1" applyFont="1">
      <alignment horizontal="left" readingOrder="0"/>
    </xf>
    <xf borderId="0" fillId="0" fontId="9" numFmtId="171" xfId="0" applyAlignment="1" applyFont="1" applyNumberFormat="1">
      <alignment horizontal="left" readingOrder="0"/>
    </xf>
    <xf borderId="0" fillId="0" fontId="22" numFmtId="0" xfId="0" applyAlignment="1" applyFont="1">
      <alignment readingOrder="0"/>
    </xf>
    <xf borderId="0" fillId="0" fontId="8" numFmtId="14" xfId="0" applyFont="1" applyNumberFormat="1"/>
    <xf borderId="0" fillId="0" fontId="9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Difference in number of cases (COVID Tracker-NYT)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'NYTCOVID Tracker comparison'!$F$1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'NYTCOVID Tracker comparison'!$A$2:$A$3883</c:f>
            </c:strRef>
          </c:cat>
          <c:val>
            <c:numRef>
              <c:f>'NYTCOVID Tracker comparison'!$F$2:$F$3883</c:f>
            </c:numRef>
          </c:val>
          <c:smooth val="0"/>
        </c:ser>
        <c:axId val="1040525512"/>
        <c:axId val="1431108441"/>
      </c:lineChart>
      <c:catAx>
        <c:axId val="104052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108441"/>
      </c:catAx>
      <c:valAx>
        <c:axId val="1431108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525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% Difference in number of cases (COVID Tracker-NYT)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'NYTCOVID Tracker comparison'!$G$1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'NYTCOVID Tracker comparison'!$A$2:$A$3883</c:f>
            </c:strRef>
          </c:cat>
          <c:val>
            <c:numRef>
              <c:f>'NYTCOVID Tracker comparison'!$G$2:$G$3883</c:f>
            </c:numRef>
          </c:val>
          <c:smooth val="0"/>
        </c:ser>
        <c:axId val="1543990601"/>
        <c:axId val="1202122408"/>
      </c:lineChart>
      <c:catAx>
        <c:axId val="1543990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122408"/>
      </c:catAx>
      <c:valAx>
        <c:axId val="1202122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Difference (cases 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990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Difference (deaths)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'NYTCOVID Tracker comparison'!$H$1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'NYTCOVID Tracker comparison'!$A$2:$A$3883</c:f>
            </c:strRef>
          </c:cat>
          <c:val>
            <c:numRef>
              <c:f>'NYTCOVID Tracker comparison'!$H$2:$H$3883</c:f>
            </c:numRef>
          </c:val>
          <c:smooth val="0"/>
        </c:ser>
        <c:axId val="413569406"/>
        <c:axId val="178186684"/>
      </c:lineChart>
      <c:catAx>
        <c:axId val="413569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86684"/>
      </c:catAx>
      <c:valAx>
        <c:axId val="178186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Difference (deaths)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3569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Difference (deaths %)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'NYTCOVID Tracker comparison'!$I$1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'NYTCOVID Tracker comparison'!$A$2:$A$3883</c:f>
            </c:strRef>
          </c:cat>
          <c:val>
            <c:numRef>
              <c:f>'NYTCOVID Tracker comparison'!$I$2:$I$3883</c:f>
            </c:numRef>
          </c:val>
          <c:smooth val="0"/>
        </c:ser>
        <c:axId val="1625343589"/>
        <c:axId val="447260934"/>
      </c:lineChart>
      <c:catAx>
        <c:axId val="1625343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260934"/>
      </c:catAx>
      <c:valAx>
        <c:axId val="447260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Difference (deaths 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343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in the United States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'US over time (main)'!$C$1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(main)'!$A$2:$A$3883</c:f>
            </c:strRef>
          </c:cat>
          <c:val>
            <c:numRef>
              <c:f>'US over time (main)'!$C$2:$C$3883</c:f>
            </c:numRef>
          </c:val>
          <c:smooth val="0"/>
        </c:ser>
        <c:axId val="1471193228"/>
        <c:axId val="492965038"/>
      </c:lineChart>
      <c:catAx>
        <c:axId val="1471193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965038"/>
      </c:catAx>
      <c:valAx>
        <c:axId val="492965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193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Log(cases) and Log(deaths)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'US over time (main)'!$I$1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(main)'!$A$2:$A$3883</c:f>
            </c:strRef>
          </c:cat>
          <c:val>
            <c:numRef>
              <c:f>'US over time (main)'!$I$2:$I$3883</c:f>
            </c:numRef>
          </c:val>
          <c:smooth val="0"/>
        </c:ser>
        <c:ser>
          <c:idx val="1"/>
          <c:order val="1"/>
          <c:tx>
            <c:strRef>
              <c:f>'US over time (main)'!$J$1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'US over time (main)'!$A$2:$A$3883</c:f>
            </c:strRef>
          </c:cat>
          <c:val>
            <c:numRef>
              <c:f>'US over time (main)'!$J$2:$J$3883</c:f>
            </c:numRef>
          </c:val>
          <c:smooth val="0"/>
        </c:ser>
        <c:axId val="120421595"/>
        <c:axId val="1889531138"/>
      </c:lineChart>
      <c:catAx>
        <c:axId val="120421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531138"/>
      </c:catAx>
      <c:valAx>
        <c:axId val="1889531138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21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New cases in the United States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'US over time (main)'!$G$1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(main)'!$A$2:$A$3883</c:f>
            </c:strRef>
          </c:cat>
          <c:val>
            <c:numRef>
              <c:f>'US over time (main)'!$G$2:$G$3883</c:f>
            </c:numRef>
          </c:val>
          <c:smooth val="0"/>
        </c:ser>
        <c:axId val="1459111507"/>
        <c:axId val="356484573"/>
      </c:lineChart>
      <c:catAx>
        <c:axId val="1459111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484573"/>
      </c:catAx>
      <c:valAx>
        <c:axId val="3564845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1115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New deaths in the United States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'US over time (main)'!$H$1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(main)'!$A$2:$A$3883</c:f>
            </c:strRef>
          </c:cat>
          <c:val>
            <c:numRef>
              <c:f>'US over time (main)'!$H$2:$H$3883</c:f>
            </c:numRef>
          </c:val>
          <c:smooth val="0"/>
        </c:ser>
        <c:axId val="1960711866"/>
        <c:axId val="2034095067"/>
      </c:lineChart>
      <c:catAx>
        <c:axId val="1960711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095067"/>
      </c:catAx>
      <c:valAx>
        <c:axId val="2034095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711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New tests per day (COVID Tracker)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'US over time (main)'!$F$1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(main)'!$A$2:$A$3884</c:f>
            </c:strRef>
          </c:cat>
          <c:val>
            <c:numRef>
              <c:f>'US over time (main)'!$F$2:$F$3884</c:f>
            </c:numRef>
          </c:val>
          <c:smooth val="0"/>
        </c:ser>
        <c:axId val="870728060"/>
        <c:axId val="1760118498"/>
      </c:lineChart>
      <c:catAx>
        <c:axId val="870728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118498"/>
      </c:catAx>
      <c:valAx>
        <c:axId val="1760118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728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Total deaths in the US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'US over time (main)'!$D$1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'US over time (main)'!$A$2:$A$3884</c:f>
            </c:strRef>
          </c:cat>
          <c:val>
            <c:numRef>
              <c:f>'US over time (main)'!$D$2:$D$3884</c:f>
            </c:numRef>
          </c:val>
          <c:smooth val="0"/>
        </c:ser>
        <c:axId val="1864987756"/>
        <c:axId val="1745185813"/>
      </c:lineChart>
      <c:catAx>
        <c:axId val="1864987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185813"/>
      </c:catAx>
      <c:valAx>
        <c:axId val="1745185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9877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New cases and deaths in GA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'GA over time (main)'!$E$1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'GA over time (main)'!$A$2:$A$1002</c:f>
            </c:strRef>
          </c:cat>
          <c:val>
            <c:numRef>
              <c:f>'GA over time (main)'!$E$2:$E$1002</c:f>
            </c:numRef>
          </c:val>
          <c:smooth val="0"/>
        </c:ser>
        <c:ser>
          <c:idx val="1"/>
          <c:order val="1"/>
          <c:tx>
            <c:strRef>
              <c:f>'GA over time (main)'!$D$1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'GA over time (main)'!$A$2:$A$1002</c:f>
            </c:strRef>
          </c:cat>
          <c:val>
            <c:numRef>
              <c:f>'GA over time (main)'!$D$2:$D$1002</c:f>
            </c:numRef>
          </c:val>
          <c:smooth val="0"/>
        </c:ser>
        <c:axId val="1386179078"/>
        <c:axId val="240006057"/>
      </c:lineChart>
      <c:catAx>
        <c:axId val="1386179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006057"/>
      </c:catAx>
      <c:valAx>
        <c:axId val="240006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New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179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and deaths in GA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'GA over time (main)'!$B$1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'GA over time (main)'!$A$2:$A$1002</c:f>
            </c:strRef>
          </c:cat>
          <c:val>
            <c:numRef>
              <c:f>'GA over time (main)'!$B$2:$B$1002</c:f>
            </c:numRef>
          </c:val>
          <c:smooth val="0"/>
        </c:ser>
        <c:ser>
          <c:idx val="1"/>
          <c:order val="1"/>
          <c:tx>
            <c:strRef>
              <c:f>'GA over time (main)'!$C$1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'GA over time (main)'!$A$2:$A$1002</c:f>
            </c:strRef>
          </c:cat>
          <c:val>
            <c:numRef>
              <c:f>'GA over time (main)'!$C$2:$C$1002</c:f>
            </c:numRef>
          </c:val>
          <c:smooth val="0"/>
        </c:ser>
        <c:axId val="194247984"/>
        <c:axId val="590416560"/>
      </c:lineChart>
      <c:catAx>
        <c:axId val="19424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416560"/>
      </c:catAx>
      <c:valAx>
        <c:axId val="590416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47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(COVID Tracker) and Cases (NYT)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'GA over time (main)'!$J$1</c:f>
            </c:strRef>
          </c:tx>
          <c:marker>
            <c:symbol val="none"/>
          </c:marker>
          <c:cat>
            <c:strRef>
              <c:f>'GA over time (main)'!$A$2:$A$1002</c:f>
            </c:strRef>
          </c:cat>
          <c:val>
            <c:numRef>
              <c:f>'GA over time (main)'!$J$2:$J$1002</c:f>
            </c:numRef>
          </c:val>
          <c:smooth val="0"/>
        </c:ser>
        <c:ser>
          <c:idx val="1"/>
          <c:order val="1"/>
          <c:tx>
            <c:strRef>
              <c:f>'GA over time (main)'!$K$1</c:f>
            </c:strRef>
          </c:tx>
          <c:marker>
            <c:symbol val="none"/>
          </c:marker>
          <c:cat>
            <c:strRef>
              <c:f>'GA over time (main)'!$A$2:$A$1002</c:f>
            </c:strRef>
          </c:cat>
          <c:val>
            <c:numRef>
              <c:f>'GA over time (main)'!$K$2:$K$1002</c:f>
            </c:numRef>
          </c:val>
          <c:smooth val="0"/>
        </c:ser>
        <c:axId val="1600988646"/>
        <c:axId val="873385763"/>
      </c:lineChart>
      <c:catAx>
        <c:axId val="1600988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385763"/>
      </c:catAx>
      <c:valAx>
        <c:axId val="873385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9886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'GA over time (main)'!$N$1</c:f>
            </c:strRef>
          </c:tx>
          <c:marker>
            <c:symbol val="none"/>
          </c:marker>
          <c:cat>
            <c:strRef>
              <c:f>'GA over time (main)'!$A$2:$A$1002</c:f>
            </c:strRef>
          </c:cat>
          <c:val>
            <c:numRef>
              <c:f>'GA over time (main)'!$N$2:$N$1002</c:f>
            </c:numRef>
          </c:val>
          <c:smooth val="0"/>
        </c:ser>
        <c:ser>
          <c:idx val="1"/>
          <c:order val="1"/>
          <c:tx>
            <c:strRef>
              <c:f>'GA over time (main)'!$O$1</c:f>
            </c:strRef>
          </c:tx>
          <c:marker>
            <c:symbol val="none"/>
          </c:marker>
          <c:cat>
            <c:strRef>
              <c:f>'GA over time (main)'!$A$2:$A$1002</c:f>
            </c:strRef>
          </c:cat>
          <c:val>
            <c:numRef>
              <c:f>'GA over time (main)'!$O$2:$O$1002</c:f>
            </c:numRef>
          </c:val>
          <c:smooth val="0"/>
        </c:ser>
        <c:axId val="357567796"/>
        <c:axId val="406748446"/>
      </c:lineChart>
      <c:catAx>
        <c:axId val="357567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748446"/>
      </c:catAx>
      <c:valAx>
        <c:axId val="406748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567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514350</xdr:colOff>
      <xdr:row>2</xdr:row>
      <xdr:rowOff>85725</xdr:rowOff>
    </xdr:from>
    <xdr:ext cx="7162800" cy="4429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609600</xdr:colOff>
      <xdr:row>2</xdr:row>
      <xdr:rowOff>85725</xdr:rowOff>
    </xdr:from>
    <xdr:ext cx="8010525" cy="4429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514350</xdr:colOff>
      <xdr:row>26</xdr:row>
      <xdr:rowOff>28575</xdr:rowOff>
    </xdr:from>
    <xdr:ext cx="71628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609600</xdr:colOff>
      <xdr:row>26</xdr:row>
      <xdr:rowOff>28575</xdr:rowOff>
    </xdr:from>
    <xdr:ext cx="80105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152400</xdr:colOff>
      <xdr:row>2</xdr:row>
      <xdr:rowOff>180975</xdr:rowOff>
    </xdr:from>
    <xdr:ext cx="6962775" cy="4162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27</xdr:col>
      <xdr:colOff>428625</xdr:colOff>
      <xdr:row>26</xdr:row>
      <xdr:rowOff>180975</xdr:rowOff>
    </xdr:from>
    <xdr:ext cx="7248525" cy="47815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209550</xdr:colOff>
      <xdr:row>26</xdr:row>
      <xdr:rowOff>180975</xdr:rowOff>
    </xdr:from>
    <xdr:ext cx="6696075" cy="36576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1133475</xdr:colOff>
      <xdr:row>26</xdr:row>
      <xdr:rowOff>180975</xdr:rowOff>
    </xdr:from>
    <xdr:ext cx="6962775" cy="36576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1133475</xdr:colOff>
      <xdr:row>47</xdr:row>
      <xdr:rowOff>19050</xdr:rowOff>
    </xdr:from>
    <xdr:ext cx="6696075" cy="36957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1352550</xdr:colOff>
      <xdr:row>2</xdr:row>
      <xdr:rowOff>180975</xdr:rowOff>
    </xdr:from>
    <xdr:ext cx="6696075" cy="40957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704850</xdr:colOff>
      <xdr:row>21</xdr:row>
      <xdr:rowOff>66675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704850</xdr:colOff>
      <xdr:row>1</xdr:row>
      <xdr:rowOff>95250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704850</xdr:colOff>
      <xdr:row>41</xdr:row>
      <xdr:rowOff>38100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704850</xdr:colOff>
      <xdr:row>61</xdr:row>
      <xdr:rowOff>9525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ytimes/covid-19-data/blob/master/us.csv" TargetMode="External"/><Relationship Id="rId2" Type="http://schemas.openxmlformats.org/officeDocument/2006/relationships/hyperlink" Target="https://covidtracking.com/data/us-daily" TargetMode="External"/><Relationship Id="rId3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3.56"/>
    <col customWidth="1" min="4" max="4" width="10.56"/>
    <col customWidth="1" min="5" max="6" width="13.67"/>
    <col customWidth="1" min="7" max="7" width="17.78"/>
  </cols>
  <sheetData>
    <row r="1" ht="15.75" customHeight="1">
      <c r="A1" s="13" t="s">
        <v>0</v>
      </c>
      <c r="B1" s="1" t="s">
        <v>1</v>
      </c>
      <c r="C1" s="2" t="s">
        <v>2</v>
      </c>
      <c r="D1" s="2" t="s">
        <v>3</v>
      </c>
      <c r="E1" s="14" t="s">
        <v>4</v>
      </c>
      <c r="F1" s="15" t="s">
        <v>11</v>
      </c>
      <c r="G1" s="16" t="s">
        <v>12</v>
      </c>
    </row>
    <row r="2" ht="15.75" customHeight="1">
      <c r="A2" s="17">
        <v>43852.0</v>
      </c>
      <c r="B2" s="18">
        <v>0.0</v>
      </c>
      <c r="C2" s="19">
        <v>1.0</v>
      </c>
      <c r="D2" s="19" t="s">
        <v>13</v>
      </c>
      <c r="E2" s="20">
        <f t="shared" ref="E2:E111" si="1">if(D2="N/A",0%,D2/C2)</f>
        <v>0</v>
      </c>
      <c r="F2" s="21">
        <v>1.0</v>
      </c>
      <c r="G2" s="22">
        <f t="shared" ref="G2:G111" si="2">C2/F2</f>
        <v>1</v>
      </c>
    </row>
    <row r="3" ht="15.75" customHeight="1">
      <c r="A3" s="17">
        <v>43853.0</v>
      </c>
      <c r="B3" s="18">
        <v>1.0</v>
      </c>
      <c r="C3" s="19">
        <v>1.0</v>
      </c>
      <c r="D3" s="19" t="s">
        <v>13</v>
      </c>
      <c r="E3" s="20">
        <f t="shared" si="1"/>
        <v>0</v>
      </c>
      <c r="F3" s="21">
        <v>1.0</v>
      </c>
      <c r="G3" s="22">
        <f t="shared" si="2"/>
        <v>1</v>
      </c>
    </row>
    <row r="4" ht="15.75" customHeight="1">
      <c r="A4" s="17">
        <v>43854.0</v>
      </c>
      <c r="B4" s="18">
        <v>2.0</v>
      </c>
      <c r="C4" s="19">
        <v>1.0</v>
      </c>
      <c r="D4" s="19" t="s">
        <v>13</v>
      </c>
      <c r="E4" s="20">
        <f t="shared" si="1"/>
        <v>0</v>
      </c>
      <c r="F4" s="21">
        <v>1.0</v>
      </c>
      <c r="G4" s="22">
        <f t="shared" si="2"/>
        <v>1</v>
      </c>
    </row>
    <row r="5" ht="15.75" customHeight="1">
      <c r="A5" s="17">
        <v>43855.0</v>
      </c>
      <c r="B5" s="18">
        <v>3.0</v>
      </c>
      <c r="C5" s="19">
        <v>1.0</v>
      </c>
      <c r="D5" s="19" t="s">
        <v>13</v>
      </c>
      <c r="E5" s="20">
        <f t="shared" si="1"/>
        <v>0</v>
      </c>
      <c r="F5" s="21">
        <v>1.0</v>
      </c>
      <c r="G5" s="22">
        <f t="shared" si="2"/>
        <v>1</v>
      </c>
    </row>
    <row r="6" ht="15.75" customHeight="1">
      <c r="A6" s="17">
        <v>43856.0</v>
      </c>
      <c r="B6" s="18">
        <v>4.0</v>
      </c>
      <c r="C6" s="19">
        <v>1.0</v>
      </c>
      <c r="D6" s="19" t="s">
        <v>13</v>
      </c>
      <c r="E6" s="20">
        <f t="shared" si="1"/>
        <v>0</v>
      </c>
      <c r="F6" s="21">
        <v>1.0</v>
      </c>
      <c r="G6" s="22">
        <f t="shared" si="2"/>
        <v>1</v>
      </c>
    </row>
    <row r="7" ht="15.75" customHeight="1">
      <c r="A7" s="17">
        <v>43857.0</v>
      </c>
      <c r="B7" s="18">
        <v>5.0</v>
      </c>
      <c r="C7" s="19">
        <v>1.0</v>
      </c>
      <c r="D7" s="19" t="s">
        <v>13</v>
      </c>
      <c r="E7" s="20">
        <f t="shared" si="1"/>
        <v>0</v>
      </c>
      <c r="F7" s="21">
        <v>1.0</v>
      </c>
      <c r="G7" s="22">
        <f t="shared" si="2"/>
        <v>1</v>
      </c>
    </row>
    <row r="8" ht="15.75" customHeight="1">
      <c r="A8" s="17">
        <v>43858.0</v>
      </c>
      <c r="B8" s="18">
        <v>6.0</v>
      </c>
      <c r="C8" s="19">
        <v>1.0</v>
      </c>
      <c r="D8" s="19" t="s">
        <v>13</v>
      </c>
      <c r="E8" s="20">
        <f t="shared" si="1"/>
        <v>0</v>
      </c>
      <c r="F8" s="21">
        <v>1.0</v>
      </c>
      <c r="G8" s="22">
        <f t="shared" si="2"/>
        <v>1</v>
      </c>
    </row>
    <row r="9" ht="15.75" customHeight="1">
      <c r="A9" s="17">
        <v>43859.0</v>
      </c>
      <c r="B9" s="18">
        <v>7.0</v>
      </c>
      <c r="C9" s="19">
        <v>1.0</v>
      </c>
      <c r="D9" s="19" t="s">
        <v>13</v>
      </c>
      <c r="E9" s="20">
        <f t="shared" si="1"/>
        <v>0</v>
      </c>
      <c r="F9" s="21">
        <v>1.0</v>
      </c>
      <c r="G9" s="22">
        <f t="shared" si="2"/>
        <v>1</v>
      </c>
    </row>
    <row r="10" ht="15.75" customHeight="1">
      <c r="A10" s="17">
        <v>43860.0</v>
      </c>
      <c r="B10" s="18">
        <v>8.0</v>
      </c>
      <c r="C10" s="19">
        <v>1.0</v>
      </c>
      <c r="D10" s="19" t="s">
        <v>13</v>
      </c>
      <c r="E10" s="20">
        <f t="shared" si="1"/>
        <v>0</v>
      </c>
      <c r="F10" s="21">
        <v>1.0</v>
      </c>
      <c r="G10" s="22">
        <f t="shared" si="2"/>
        <v>1</v>
      </c>
    </row>
    <row r="11" ht="15.75" customHeight="1">
      <c r="A11" s="17">
        <v>43861.0</v>
      </c>
      <c r="B11" s="18">
        <v>9.0</v>
      </c>
      <c r="C11" s="19">
        <v>1.0</v>
      </c>
      <c r="D11" s="19" t="s">
        <v>13</v>
      </c>
      <c r="E11" s="20">
        <f t="shared" si="1"/>
        <v>0</v>
      </c>
      <c r="F11" s="21">
        <v>1.0</v>
      </c>
      <c r="G11" s="22">
        <f t="shared" si="2"/>
        <v>1</v>
      </c>
    </row>
    <row r="12" ht="15.75" customHeight="1">
      <c r="A12" s="17">
        <v>43862.0</v>
      </c>
      <c r="B12" s="18">
        <v>10.0</v>
      </c>
      <c r="C12" s="19">
        <v>1.0</v>
      </c>
      <c r="D12" s="19" t="s">
        <v>13</v>
      </c>
      <c r="E12" s="20">
        <f t="shared" si="1"/>
        <v>0</v>
      </c>
      <c r="F12" s="21">
        <v>1.0</v>
      </c>
      <c r="G12" s="22">
        <f t="shared" si="2"/>
        <v>1</v>
      </c>
    </row>
    <row r="13" ht="15.75" customHeight="1">
      <c r="A13" s="17">
        <v>43863.0</v>
      </c>
      <c r="B13" s="18">
        <v>11.0</v>
      </c>
      <c r="C13" s="19">
        <v>1.0</v>
      </c>
      <c r="D13" s="19" t="s">
        <v>13</v>
      </c>
      <c r="E13" s="20">
        <f t="shared" si="1"/>
        <v>0</v>
      </c>
      <c r="F13" s="21">
        <v>1.0</v>
      </c>
      <c r="G13" s="22">
        <f t="shared" si="2"/>
        <v>1</v>
      </c>
    </row>
    <row r="14" ht="15.75" customHeight="1">
      <c r="A14" s="17">
        <v>43864.0</v>
      </c>
      <c r="B14" s="18">
        <v>12.0</v>
      </c>
      <c r="C14" s="19">
        <v>1.0</v>
      </c>
      <c r="D14" s="19" t="s">
        <v>13</v>
      </c>
      <c r="E14" s="20">
        <f t="shared" si="1"/>
        <v>0</v>
      </c>
      <c r="F14" s="21">
        <v>1.0</v>
      </c>
      <c r="G14" s="22">
        <f t="shared" si="2"/>
        <v>1</v>
      </c>
    </row>
    <row r="15" ht="15.75" customHeight="1">
      <c r="A15" s="17">
        <v>43865.0</v>
      </c>
      <c r="B15" s="18">
        <v>13.0</v>
      </c>
      <c r="C15" s="19">
        <v>1.0</v>
      </c>
      <c r="D15" s="19" t="s">
        <v>13</v>
      </c>
      <c r="E15" s="20">
        <f t="shared" si="1"/>
        <v>0</v>
      </c>
      <c r="F15" s="21">
        <v>1.0</v>
      </c>
      <c r="G15" s="22">
        <f t="shared" si="2"/>
        <v>1</v>
      </c>
    </row>
    <row r="16" ht="15.75" customHeight="1">
      <c r="A16" s="17">
        <v>43866.0</v>
      </c>
      <c r="B16" s="18">
        <v>14.0</v>
      </c>
      <c r="C16" s="19">
        <v>1.0</v>
      </c>
      <c r="D16" s="19" t="s">
        <v>13</v>
      </c>
      <c r="E16" s="20">
        <f t="shared" si="1"/>
        <v>0</v>
      </c>
      <c r="F16" s="21">
        <v>1.0</v>
      </c>
      <c r="G16" s="22">
        <f t="shared" si="2"/>
        <v>1</v>
      </c>
    </row>
    <row r="17" ht="15.75" customHeight="1">
      <c r="A17" s="17">
        <v>43867.0</v>
      </c>
      <c r="B17" s="18">
        <v>15.0</v>
      </c>
      <c r="C17" s="19">
        <v>1.0</v>
      </c>
      <c r="D17" s="19" t="s">
        <v>13</v>
      </c>
      <c r="E17" s="20">
        <f t="shared" si="1"/>
        <v>0</v>
      </c>
      <c r="F17" s="21">
        <v>1.0</v>
      </c>
      <c r="G17" s="22">
        <f t="shared" si="2"/>
        <v>1</v>
      </c>
    </row>
    <row r="18" ht="15.75" customHeight="1">
      <c r="A18" s="17">
        <v>43868.0</v>
      </c>
      <c r="B18" s="18">
        <v>16.0</v>
      </c>
      <c r="C18" s="19">
        <v>2.0</v>
      </c>
      <c r="D18" s="19" t="s">
        <v>13</v>
      </c>
      <c r="E18" s="20">
        <f t="shared" si="1"/>
        <v>0</v>
      </c>
      <c r="F18" s="21">
        <v>2.0</v>
      </c>
      <c r="G18" s="22">
        <f t="shared" si="2"/>
        <v>1</v>
      </c>
    </row>
    <row r="19" ht="15.75" customHeight="1">
      <c r="A19" s="17">
        <v>43869.0</v>
      </c>
      <c r="B19" s="18">
        <v>17.0</v>
      </c>
      <c r="C19" s="19">
        <v>2.0</v>
      </c>
      <c r="D19" s="19" t="s">
        <v>13</v>
      </c>
      <c r="E19" s="20">
        <f t="shared" si="1"/>
        <v>0</v>
      </c>
      <c r="F19" s="21">
        <v>2.0</v>
      </c>
      <c r="G19" s="22">
        <f t="shared" si="2"/>
        <v>1</v>
      </c>
    </row>
    <row r="20" ht="15.75" customHeight="1">
      <c r="A20" s="17">
        <v>43870.0</v>
      </c>
      <c r="B20" s="18">
        <v>18.0</v>
      </c>
      <c r="C20" s="19">
        <v>2.0</v>
      </c>
      <c r="D20" s="19" t="s">
        <v>13</v>
      </c>
      <c r="E20" s="20">
        <f t="shared" si="1"/>
        <v>0</v>
      </c>
      <c r="F20" s="21">
        <v>2.0</v>
      </c>
      <c r="G20" s="22">
        <f t="shared" si="2"/>
        <v>1</v>
      </c>
    </row>
    <row r="21" ht="15.75" customHeight="1">
      <c r="A21" s="17">
        <v>43871.0</v>
      </c>
      <c r="B21" s="18">
        <v>19.0</v>
      </c>
      <c r="C21" s="19">
        <v>2.0</v>
      </c>
      <c r="D21" s="19" t="s">
        <v>13</v>
      </c>
      <c r="E21" s="20">
        <f t="shared" si="1"/>
        <v>0</v>
      </c>
      <c r="F21" s="21">
        <v>2.0</v>
      </c>
      <c r="G21" s="22">
        <f t="shared" si="2"/>
        <v>1</v>
      </c>
    </row>
    <row r="22" ht="15.75" customHeight="1">
      <c r="A22" s="17">
        <v>43872.0</v>
      </c>
      <c r="B22" s="18">
        <v>20.0</v>
      </c>
      <c r="C22" s="19">
        <v>2.0</v>
      </c>
      <c r="D22" s="19" t="s">
        <v>13</v>
      </c>
      <c r="E22" s="20">
        <f t="shared" si="1"/>
        <v>0</v>
      </c>
      <c r="F22" s="21">
        <v>2.0</v>
      </c>
      <c r="G22" s="22">
        <f t="shared" si="2"/>
        <v>1</v>
      </c>
    </row>
    <row r="23" ht="15.75" customHeight="1">
      <c r="A23" s="17">
        <v>43873.0</v>
      </c>
      <c r="B23" s="18">
        <v>21.0</v>
      </c>
      <c r="C23" s="19">
        <v>2.0</v>
      </c>
      <c r="D23" s="19" t="s">
        <v>13</v>
      </c>
      <c r="E23" s="20">
        <f t="shared" si="1"/>
        <v>0</v>
      </c>
      <c r="F23" s="21">
        <v>2.0</v>
      </c>
      <c r="G23" s="22">
        <f t="shared" si="2"/>
        <v>1</v>
      </c>
    </row>
    <row r="24" ht="15.75" customHeight="1">
      <c r="A24" s="17">
        <v>43874.0</v>
      </c>
      <c r="B24" s="18">
        <v>22.0</v>
      </c>
      <c r="C24" s="19">
        <v>2.0</v>
      </c>
      <c r="D24" s="19" t="s">
        <v>13</v>
      </c>
      <c r="E24" s="20">
        <f t="shared" si="1"/>
        <v>0</v>
      </c>
      <c r="F24" s="21">
        <v>2.0</v>
      </c>
      <c r="G24" s="22">
        <f t="shared" si="2"/>
        <v>1</v>
      </c>
    </row>
    <row r="25" ht="15.75" customHeight="1">
      <c r="A25" s="17">
        <v>43875.0</v>
      </c>
      <c r="B25" s="18">
        <v>23.0</v>
      </c>
      <c r="C25" s="19">
        <v>2.0</v>
      </c>
      <c r="D25" s="19" t="s">
        <v>13</v>
      </c>
      <c r="E25" s="20">
        <f t="shared" si="1"/>
        <v>0</v>
      </c>
      <c r="F25" s="21">
        <v>2.0</v>
      </c>
      <c r="G25" s="22">
        <f t="shared" si="2"/>
        <v>1</v>
      </c>
    </row>
    <row r="26" ht="15.75" customHeight="1">
      <c r="A26" s="17">
        <v>43876.0</v>
      </c>
      <c r="B26" s="18">
        <v>24.0</v>
      </c>
      <c r="C26" s="19">
        <v>2.0</v>
      </c>
      <c r="D26" s="19" t="s">
        <v>13</v>
      </c>
      <c r="E26" s="20">
        <f t="shared" si="1"/>
        <v>0</v>
      </c>
      <c r="F26" s="21">
        <v>2.0</v>
      </c>
      <c r="G26" s="22">
        <f t="shared" si="2"/>
        <v>1</v>
      </c>
    </row>
    <row r="27" ht="15.75" customHeight="1">
      <c r="A27" s="17">
        <v>43877.0</v>
      </c>
      <c r="B27" s="18">
        <v>25.0</v>
      </c>
      <c r="C27" s="19">
        <v>2.0</v>
      </c>
      <c r="D27" s="19" t="s">
        <v>13</v>
      </c>
      <c r="E27" s="20">
        <f t="shared" si="1"/>
        <v>0</v>
      </c>
      <c r="F27" s="21">
        <v>2.0</v>
      </c>
      <c r="G27" s="22">
        <f t="shared" si="2"/>
        <v>1</v>
      </c>
    </row>
    <row r="28" ht="15.75" customHeight="1">
      <c r="A28" s="17">
        <v>43878.0</v>
      </c>
      <c r="B28" s="18">
        <v>26.0</v>
      </c>
      <c r="C28" s="19">
        <v>2.0</v>
      </c>
      <c r="D28" s="19" t="s">
        <v>13</v>
      </c>
      <c r="E28" s="20">
        <f t="shared" si="1"/>
        <v>0</v>
      </c>
      <c r="F28" s="21">
        <v>2.0</v>
      </c>
      <c r="G28" s="22">
        <f t="shared" si="2"/>
        <v>1</v>
      </c>
    </row>
    <row r="29" ht="15.75" customHeight="1">
      <c r="A29" s="17">
        <v>43879.0</v>
      </c>
      <c r="B29" s="18">
        <v>27.0</v>
      </c>
      <c r="C29" s="19">
        <v>2.0</v>
      </c>
      <c r="D29" s="19" t="s">
        <v>13</v>
      </c>
      <c r="E29" s="20">
        <f t="shared" si="1"/>
        <v>0</v>
      </c>
      <c r="F29" s="21">
        <v>2.0</v>
      </c>
      <c r="G29" s="22">
        <f t="shared" si="2"/>
        <v>1</v>
      </c>
    </row>
    <row r="30" ht="15.75" customHeight="1">
      <c r="A30" s="17">
        <v>43880.0</v>
      </c>
      <c r="B30" s="18">
        <v>28.0</v>
      </c>
      <c r="C30" s="19">
        <v>2.0</v>
      </c>
      <c r="D30" s="19" t="s">
        <v>13</v>
      </c>
      <c r="E30" s="20">
        <f t="shared" si="1"/>
        <v>0</v>
      </c>
      <c r="F30" s="21">
        <v>2.0</v>
      </c>
      <c r="G30" s="22">
        <f t="shared" si="2"/>
        <v>1</v>
      </c>
    </row>
    <row r="31" ht="15.75" customHeight="1">
      <c r="A31" s="17">
        <v>43881.0</v>
      </c>
      <c r="B31" s="18">
        <v>29.0</v>
      </c>
      <c r="C31" s="19">
        <v>2.0</v>
      </c>
      <c r="D31" s="19" t="s">
        <v>13</v>
      </c>
      <c r="E31" s="20">
        <f t="shared" si="1"/>
        <v>0</v>
      </c>
      <c r="F31" s="21">
        <v>2.0</v>
      </c>
      <c r="G31" s="22">
        <f t="shared" si="2"/>
        <v>1</v>
      </c>
    </row>
    <row r="32" ht="15.75" customHeight="1">
      <c r="A32" s="17">
        <v>43882.0</v>
      </c>
      <c r="B32" s="18">
        <v>30.0</v>
      </c>
      <c r="C32" s="19">
        <v>2.0</v>
      </c>
      <c r="D32" s="19" t="s">
        <v>13</v>
      </c>
      <c r="E32" s="20">
        <f t="shared" si="1"/>
        <v>0</v>
      </c>
      <c r="F32" s="21">
        <v>2.0</v>
      </c>
      <c r="G32" s="22">
        <f t="shared" si="2"/>
        <v>1</v>
      </c>
    </row>
    <row r="33" ht="15.75" customHeight="1">
      <c r="A33" s="17">
        <v>43883.0</v>
      </c>
      <c r="B33" s="18">
        <v>31.0</v>
      </c>
      <c r="C33" s="19">
        <v>2.0</v>
      </c>
      <c r="D33" s="19" t="s">
        <v>13</v>
      </c>
      <c r="E33" s="20">
        <f t="shared" si="1"/>
        <v>0</v>
      </c>
      <c r="F33" s="21">
        <v>2.0</v>
      </c>
      <c r="G33" s="22">
        <f t="shared" si="2"/>
        <v>1</v>
      </c>
    </row>
    <row r="34" ht="15.75" customHeight="1">
      <c r="A34" s="17">
        <v>43884.0</v>
      </c>
      <c r="B34" s="18">
        <v>32.0</v>
      </c>
      <c r="C34" s="19">
        <v>2.0</v>
      </c>
      <c r="D34" s="19" t="s">
        <v>13</v>
      </c>
      <c r="E34" s="20">
        <f t="shared" si="1"/>
        <v>0</v>
      </c>
      <c r="F34" s="21">
        <v>2.0</v>
      </c>
      <c r="G34" s="22">
        <f t="shared" si="2"/>
        <v>1</v>
      </c>
    </row>
    <row r="35" ht="15.75" customHeight="1">
      <c r="A35" s="17">
        <v>43885.0</v>
      </c>
      <c r="B35" s="18">
        <v>33.0</v>
      </c>
      <c r="C35" s="19">
        <v>2.0</v>
      </c>
      <c r="D35" s="19" t="s">
        <v>13</v>
      </c>
      <c r="E35" s="20">
        <f t="shared" si="1"/>
        <v>0</v>
      </c>
      <c r="F35" s="21">
        <v>2.0</v>
      </c>
      <c r="G35" s="22">
        <f t="shared" si="2"/>
        <v>1</v>
      </c>
    </row>
    <row r="36" ht="15.75" customHeight="1">
      <c r="A36" s="17">
        <v>43886.0</v>
      </c>
      <c r="B36" s="18">
        <v>34.0</v>
      </c>
      <c r="C36" s="19">
        <v>2.0</v>
      </c>
      <c r="D36" s="19" t="s">
        <v>13</v>
      </c>
      <c r="E36" s="20">
        <f t="shared" si="1"/>
        <v>0</v>
      </c>
      <c r="F36" s="21">
        <v>2.0</v>
      </c>
      <c r="G36" s="22">
        <f t="shared" si="2"/>
        <v>1</v>
      </c>
    </row>
    <row r="37" ht="15.75" customHeight="1">
      <c r="A37" s="17">
        <v>43887.0</v>
      </c>
      <c r="B37" s="18">
        <v>35.0</v>
      </c>
      <c r="C37" s="19">
        <v>2.0</v>
      </c>
      <c r="D37" s="19">
        <v>2.0</v>
      </c>
      <c r="E37" s="20">
        <f t="shared" si="1"/>
        <v>1</v>
      </c>
      <c r="F37" s="21">
        <v>2.0</v>
      </c>
      <c r="G37" s="22">
        <f t="shared" si="2"/>
        <v>1</v>
      </c>
    </row>
    <row r="38" ht="15.75" customHeight="1">
      <c r="A38" s="17">
        <v>43888.0</v>
      </c>
      <c r="B38" s="18">
        <v>36.0</v>
      </c>
      <c r="C38" s="19">
        <v>2.0</v>
      </c>
      <c r="D38" s="19">
        <v>2.0</v>
      </c>
      <c r="E38" s="20">
        <f t="shared" si="1"/>
        <v>1</v>
      </c>
      <c r="F38" s="21">
        <v>2.0</v>
      </c>
      <c r="G38" s="22">
        <f t="shared" si="2"/>
        <v>1</v>
      </c>
    </row>
    <row r="39" ht="15.75" customHeight="1">
      <c r="A39" s="17">
        <v>43889.0</v>
      </c>
      <c r="B39" s="18">
        <v>37.0</v>
      </c>
      <c r="C39" s="19">
        <v>9.0</v>
      </c>
      <c r="D39" s="19">
        <v>4.0</v>
      </c>
      <c r="E39" s="20">
        <f t="shared" si="1"/>
        <v>0.4444444444</v>
      </c>
      <c r="F39" s="21">
        <v>9.0</v>
      </c>
      <c r="G39" s="22">
        <f t="shared" si="2"/>
        <v>1</v>
      </c>
    </row>
    <row r="40" ht="15.75" customHeight="1">
      <c r="A40" s="17">
        <v>43890.0</v>
      </c>
      <c r="B40" s="18">
        <v>38.0</v>
      </c>
      <c r="C40" s="19">
        <v>18.0</v>
      </c>
      <c r="D40" s="19">
        <v>5.0</v>
      </c>
      <c r="E40" s="20">
        <f t="shared" si="1"/>
        <v>0.2777777778</v>
      </c>
      <c r="F40" s="21">
        <v>41.0</v>
      </c>
      <c r="G40" s="22">
        <f t="shared" si="2"/>
        <v>0.4390243902</v>
      </c>
    </row>
    <row r="41" ht="15.75" customHeight="1">
      <c r="A41" s="17">
        <v>43891.0</v>
      </c>
      <c r="B41" s="18">
        <v>39.0</v>
      </c>
      <c r="C41" s="19">
        <v>40.0</v>
      </c>
      <c r="D41" s="19">
        <v>8.0</v>
      </c>
      <c r="E41" s="20">
        <f t="shared" si="1"/>
        <v>0.2</v>
      </c>
      <c r="F41" s="21">
        <v>121.0</v>
      </c>
      <c r="G41" s="22">
        <f t="shared" si="2"/>
        <v>0.3305785124</v>
      </c>
    </row>
    <row r="42" ht="15.75" customHeight="1">
      <c r="A42" s="17">
        <v>43892.0</v>
      </c>
      <c r="B42" s="18">
        <v>40.0</v>
      </c>
      <c r="C42" s="19">
        <v>53.0</v>
      </c>
      <c r="D42" s="19">
        <v>11.0</v>
      </c>
      <c r="E42" s="20">
        <f t="shared" si="1"/>
        <v>0.2075471698</v>
      </c>
      <c r="F42" s="21">
        <v>282.0</v>
      </c>
      <c r="G42" s="22">
        <f t="shared" si="2"/>
        <v>0.1879432624</v>
      </c>
    </row>
    <row r="43" ht="15.75" customHeight="1">
      <c r="A43" s="17">
        <v>43893.0</v>
      </c>
      <c r="B43" s="18">
        <v>41.0</v>
      </c>
      <c r="C43" s="19">
        <v>94.0</v>
      </c>
      <c r="D43" s="19">
        <v>14.0</v>
      </c>
      <c r="E43" s="20">
        <f t="shared" si="1"/>
        <v>0.1489361702</v>
      </c>
      <c r="F43" s="21">
        <v>527.0</v>
      </c>
      <c r="G43" s="22">
        <f t="shared" si="2"/>
        <v>0.1783681214</v>
      </c>
    </row>
    <row r="44" ht="15.75" customHeight="1">
      <c r="A44" s="17">
        <v>43894.0</v>
      </c>
      <c r="B44" s="18">
        <v>42.0</v>
      </c>
      <c r="C44" s="19">
        <v>207.0</v>
      </c>
      <c r="D44" s="19">
        <v>16.0</v>
      </c>
      <c r="E44" s="20">
        <f t="shared" si="1"/>
        <v>0.07729468599</v>
      </c>
      <c r="F44" s="21">
        <v>1597.0</v>
      </c>
      <c r="G44" s="22">
        <f t="shared" si="2"/>
        <v>0.1296180338</v>
      </c>
    </row>
    <row r="45" ht="15.75" customHeight="1">
      <c r="A45" s="17">
        <v>43895.0</v>
      </c>
      <c r="B45" s="18">
        <v>43.0</v>
      </c>
      <c r="C45" s="19">
        <v>275.0</v>
      </c>
      <c r="D45" s="19">
        <v>20.0</v>
      </c>
      <c r="E45" s="20">
        <f t="shared" si="1"/>
        <v>0.07272727273</v>
      </c>
      <c r="F45" s="21">
        <v>2188.0</v>
      </c>
      <c r="G45" s="22">
        <f t="shared" si="2"/>
        <v>0.1256855576</v>
      </c>
    </row>
    <row r="46" ht="15.75" customHeight="1">
      <c r="A46" s="17">
        <v>43896.0</v>
      </c>
      <c r="B46" s="18">
        <v>44.0</v>
      </c>
      <c r="C46" s="19">
        <v>387.0</v>
      </c>
      <c r="D46" s="19">
        <v>26.0</v>
      </c>
      <c r="E46" s="20">
        <f t="shared" si="1"/>
        <v>0.06718346253</v>
      </c>
      <c r="F46" s="21">
        <v>2983.0</v>
      </c>
      <c r="G46" s="22">
        <f t="shared" si="2"/>
        <v>0.1297351659</v>
      </c>
    </row>
    <row r="47" ht="15.75" customHeight="1">
      <c r="A47" s="17">
        <v>43897.0</v>
      </c>
      <c r="B47" s="18">
        <v>45.0</v>
      </c>
      <c r="C47" s="19">
        <v>538.0</v>
      </c>
      <c r="D47" s="19">
        <v>27.0</v>
      </c>
      <c r="E47" s="20">
        <f t="shared" si="1"/>
        <v>0.05018587361</v>
      </c>
      <c r="F47" s="21">
        <v>3753.0</v>
      </c>
      <c r="G47" s="22">
        <f t="shared" si="2"/>
        <v>0.1433519851</v>
      </c>
    </row>
    <row r="48" ht="15.75" customHeight="1">
      <c r="A48" s="17">
        <v>43898.0</v>
      </c>
      <c r="B48" s="18">
        <v>46.0</v>
      </c>
      <c r="C48" s="19">
        <v>721.0</v>
      </c>
      <c r="D48" s="19">
        <v>31.0</v>
      </c>
      <c r="E48" s="20">
        <f t="shared" si="1"/>
        <v>0.04299583911</v>
      </c>
      <c r="F48" s="21">
        <v>4624.0</v>
      </c>
      <c r="G48" s="22">
        <f t="shared" si="2"/>
        <v>0.1559256055</v>
      </c>
    </row>
    <row r="49" ht="15.75" customHeight="1">
      <c r="A49" s="17">
        <v>43899.0</v>
      </c>
      <c r="B49" s="18">
        <v>47.0</v>
      </c>
      <c r="C49" s="19">
        <v>1013.0</v>
      </c>
      <c r="D49" s="19">
        <v>35.0</v>
      </c>
      <c r="E49" s="20">
        <f t="shared" si="1"/>
        <v>0.03455083909</v>
      </c>
      <c r="F49" s="21">
        <v>6420.0</v>
      </c>
      <c r="G49" s="22">
        <f t="shared" si="2"/>
        <v>0.157788162</v>
      </c>
    </row>
    <row r="50" ht="15.75" customHeight="1">
      <c r="A50" s="17">
        <v>43900.0</v>
      </c>
      <c r="B50" s="18">
        <v>48.0</v>
      </c>
      <c r="C50" s="19">
        <v>1280.0</v>
      </c>
      <c r="D50" s="19">
        <v>37.0</v>
      </c>
      <c r="E50" s="20">
        <f t="shared" si="1"/>
        <v>0.02890625</v>
      </c>
      <c r="F50" s="21">
        <v>8832.0</v>
      </c>
      <c r="G50" s="22">
        <f t="shared" si="2"/>
        <v>0.1449275362</v>
      </c>
    </row>
    <row r="51" ht="15.75" customHeight="1">
      <c r="A51" s="17">
        <v>43901.0</v>
      </c>
      <c r="B51" s="18">
        <v>49.0</v>
      </c>
      <c r="C51" s="19">
        <v>1672.0</v>
      </c>
      <c r="D51" s="19">
        <v>43.0</v>
      </c>
      <c r="E51" s="20">
        <f t="shared" si="1"/>
        <v>0.02571770335</v>
      </c>
      <c r="F51" s="21">
        <v>12580.0</v>
      </c>
      <c r="G51" s="22">
        <f t="shared" si="2"/>
        <v>0.13290938</v>
      </c>
    </row>
    <row r="52" ht="15.75" customHeight="1">
      <c r="A52" s="17">
        <v>43902.0</v>
      </c>
      <c r="B52" s="18">
        <v>50.0</v>
      </c>
      <c r="C52" s="19">
        <v>2142.0</v>
      </c>
      <c r="D52" s="19">
        <v>51.0</v>
      </c>
      <c r="E52" s="20">
        <f t="shared" si="1"/>
        <v>0.02380952381</v>
      </c>
      <c r="F52" s="21">
        <v>17717.0</v>
      </c>
      <c r="G52" s="22">
        <f t="shared" si="2"/>
        <v>0.1209008297</v>
      </c>
    </row>
    <row r="53" ht="15.75" customHeight="1">
      <c r="A53" s="17">
        <v>43903.0</v>
      </c>
      <c r="B53" s="18">
        <v>51.0</v>
      </c>
      <c r="C53" s="19">
        <v>3004.0</v>
      </c>
      <c r="D53" s="19">
        <v>55.0</v>
      </c>
      <c r="E53" s="20">
        <f t="shared" si="1"/>
        <v>0.01830892144</v>
      </c>
      <c r="F53" s="21">
        <v>26773.0</v>
      </c>
      <c r="G53" s="22">
        <f t="shared" si="2"/>
        <v>0.1122025922</v>
      </c>
    </row>
    <row r="54" ht="15.75" customHeight="1">
      <c r="A54" s="17">
        <v>43904.0</v>
      </c>
      <c r="B54" s="18">
        <v>52.0</v>
      </c>
      <c r="C54" s="19">
        <v>3759.0</v>
      </c>
      <c r="D54" s="19">
        <v>63.0</v>
      </c>
      <c r="E54" s="20">
        <f t="shared" si="1"/>
        <v>0.01675977654</v>
      </c>
      <c r="F54" s="21">
        <v>31291.0</v>
      </c>
      <c r="G54" s="22">
        <f t="shared" si="2"/>
        <v>0.1201303889</v>
      </c>
    </row>
    <row r="55" ht="15.75" customHeight="1">
      <c r="A55" s="17">
        <v>43905.0</v>
      </c>
      <c r="B55" s="18">
        <v>53.0</v>
      </c>
      <c r="C55" s="19">
        <v>4843.0</v>
      </c>
      <c r="D55" s="19">
        <v>77.0</v>
      </c>
      <c r="E55" s="20">
        <f t="shared" si="1"/>
        <v>0.01589923601</v>
      </c>
      <c r="F55" s="21">
        <v>38949.0</v>
      </c>
      <c r="G55" s="22">
        <f t="shared" si="2"/>
        <v>0.1243420884</v>
      </c>
    </row>
    <row r="56" ht="15.75" customHeight="1">
      <c r="A56" s="17">
        <v>43906.0</v>
      </c>
      <c r="B56" s="18">
        <v>54.0</v>
      </c>
      <c r="C56" s="19">
        <v>6130.0</v>
      </c>
      <c r="D56" s="19">
        <v>98.0</v>
      </c>
      <c r="E56" s="20">
        <f t="shared" si="1"/>
        <v>0.01598694943</v>
      </c>
      <c r="F56" s="21">
        <v>56610.0</v>
      </c>
      <c r="G56" s="22">
        <f t="shared" si="2"/>
        <v>0.1082847553</v>
      </c>
    </row>
    <row r="57" ht="15.75" customHeight="1">
      <c r="A57" s="17">
        <v>43907.0</v>
      </c>
      <c r="B57" s="18">
        <v>55.0</v>
      </c>
      <c r="C57" s="19">
        <v>8288.0</v>
      </c>
      <c r="D57" s="19">
        <v>120.0</v>
      </c>
      <c r="E57" s="20">
        <f t="shared" si="1"/>
        <v>0.01447876448</v>
      </c>
      <c r="F57" s="21">
        <v>72219.0</v>
      </c>
      <c r="G57" s="22">
        <f t="shared" si="2"/>
        <v>0.1147620432</v>
      </c>
    </row>
    <row r="58" ht="15.75" customHeight="1">
      <c r="A58" s="17">
        <v>43908.0</v>
      </c>
      <c r="B58" s="18">
        <v>56.0</v>
      </c>
      <c r="C58" s="19">
        <v>10865.0</v>
      </c>
      <c r="D58" s="19">
        <v>145.0</v>
      </c>
      <c r="E58" s="20">
        <f t="shared" si="1"/>
        <v>0.01334560515</v>
      </c>
      <c r="F58" s="21">
        <v>96858.0</v>
      </c>
      <c r="G58" s="22">
        <f t="shared" si="2"/>
        <v>0.1121745235</v>
      </c>
    </row>
    <row r="59" ht="15.75" customHeight="1">
      <c r="A59" s="17">
        <v>43909.0</v>
      </c>
      <c r="B59" s="18">
        <v>57.0</v>
      </c>
      <c r="C59" s="19">
        <v>15063.0</v>
      </c>
      <c r="D59" s="19">
        <v>189.0</v>
      </c>
      <c r="E59" s="20">
        <f t="shared" si="1"/>
        <v>0.01254730133</v>
      </c>
      <c r="F59" s="21">
        <v>124258.0</v>
      </c>
      <c r="G59" s="22">
        <f t="shared" si="2"/>
        <v>0.1212235832</v>
      </c>
    </row>
    <row r="60" ht="15.75" customHeight="1">
      <c r="A60" s="17">
        <v>43910.0</v>
      </c>
      <c r="B60" s="18">
        <v>58.0</v>
      </c>
      <c r="C60" s="19">
        <v>20840.0</v>
      </c>
      <c r="D60" s="19">
        <v>253.0</v>
      </c>
      <c r="E60" s="20">
        <f t="shared" si="1"/>
        <v>0.01214011516</v>
      </c>
      <c r="F60" s="21">
        <v>160419.0</v>
      </c>
      <c r="G60" s="22">
        <f t="shared" si="2"/>
        <v>0.1299097987</v>
      </c>
    </row>
    <row r="61" ht="15.75" customHeight="1">
      <c r="A61" s="17">
        <v>43911.0</v>
      </c>
      <c r="B61" s="18">
        <v>59.0</v>
      </c>
      <c r="C61" s="19">
        <v>27372.0</v>
      </c>
      <c r="D61" s="19">
        <v>306.0</v>
      </c>
      <c r="E61" s="20">
        <f t="shared" si="1"/>
        <v>0.01117930732</v>
      </c>
      <c r="F61" s="21">
        <v>205172.0</v>
      </c>
      <c r="G61" s="22">
        <f t="shared" si="2"/>
        <v>0.133410017</v>
      </c>
    </row>
    <row r="62" ht="15.75" customHeight="1">
      <c r="A62" s="17">
        <v>43912.0</v>
      </c>
      <c r="B62" s="18">
        <v>60.0</v>
      </c>
      <c r="C62" s="19">
        <v>36334.0</v>
      </c>
      <c r="D62" s="19">
        <v>436.0</v>
      </c>
      <c r="E62" s="20">
        <f t="shared" si="1"/>
        <v>0.01199977982</v>
      </c>
      <c r="F62" s="21">
        <v>249769.0</v>
      </c>
      <c r="G62" s="22">
        <f t="shared" si="2"/>
        <v>0.1454704147</v>
      </c>
    </row>
    <row r="63" ht="15.75" customHeight="1">
      <c r="A63" s="17">
        <v>43913.0</v>
      </c>
      <c r="B63" s="18">
        <v>61.0</v>
      </c>
      <c r="C63" s="19">
        <v>47013.0</v>
      </c>
      <c r="D63" s="19">
        <v>521.0</v>
      </c>
      <c r="E63" s="20">
        <f t="shared" si="1"/>
        <v>0.01108204114</v>
      </c>
      <c r="F63" s="21">
        <v>306904.0</v>
      </c>
      <c r="G63" s="22">
        <f t="shared" si="2"/>
        <v>0.1531847092</v>
      </c>
    </row>
    <row r="64" ht="15.75" customHeight="1">
      <c r="A64" s="17">
        <v>43914.0</v>
      </c>
      <c r="B64" s="18">
        <v>62.0</v>
      </c>
      <c r="C64" s="19">
        <v>57179.0</v>
      </c>
      <c r="D64" s="19">
        <v>725.0</v>
      </c>
      <c r="E64" s="20">
        <f t="shared" si="1"/>
        <v>0.01267948023</v>
      </c>
      <c r="F64" s="21">
        <v>375517.0</v>
      </c>
      <c r="G64" s="22">
        <f t="shared" si="2"/>
        <v>0.1522674073</v>
      </c>
    </row>
    <row r="65" ht="15.75" customHeight="1">
      <c r="A65" s="17">
        <v>43915.0</v>
      </c>
      <c r="B65" s="18">
        <v>63.0</v>
      </c>
      <c r="C65" s="19">
        <v>69473.0</v>
      </c>
      <c r="D65" s="19">
        <v>953.0</v>
      </c>
      <c r="E65" s="20">
        <f t="shared" si="1"/>
        <v>0.01371755934</v>
      </c>
      <c r="F65" s="21">
        <v>459004.0</v>
      </c>
      <c r="G65" s="22">
        <f t="shared" si="2"/>
        <v>0.1513559795</v>
      </c>
    </row>
    <row r="66" ht="15.75" customHeight="1">
      <c r="A66" s="17">
        <v>43916.0</v>
      </c>
      <c r="B66" s="18">
        <v>64.0</v>
      </c>
      <c r="C66" s="19">
        <v>86789.0</v>
      </c>
      <c r="D66" s="19">
        <v>1231.0</v>
      </c>
      <c r="E66" s="20">
        <f t="shared" si="1"/>
        <v>0.01418382514</v>
      </c>
      <c r="F66" s="21">
        <v>559468.0</v>
      </c>
      <c r="G66" s="22">
        <f t="shared" si="2"/>
        <v>0.1551277285</v>
      </c>
    </row>
    <row r="67" ht="15.75" customHeight="1">
      <c r="A67" s="17">
        <v>43917.0</v>
      </c>
      <c r="B67" s="18">
        <v>65.0</v>
      </c>
      <c r="C67" s="19">
        <v>105462.0</v>
      </c>
      <c r="D67" s="19">
        <v>1604.0</v>
      </c>
      <c r="E67" s="20">
        <f t="shared" si="1"/>
        <v>0.01520926969</v>
      </c>
      <c r="F67" s="21">
        <v>662538.0</v>
      </c>
      <c r="G67" s="22">
        <f t="shared" si="2"/>
        <v>0.1591787943</v>
      </c>
    </row>
    <row r="68" ht="15.75" customHeight="1">
      <c r="A68" s="17">
        <v>43918.0</v>
      </c>
      <c r="B68" s="18">
        <v>66.0</v>
      </c>
      <c r="C68" s="19">
        <v>124815.0</v>
      </c>
      <c r="D68" s="19">
        <v>2038.0</v>
      </c>
      <c r="E68" s="20">
        <f t="shared" si="1"/>
        <v>0.01632816569</v>
      </c>
      <c r="F68" s="21">
        <v>766904.0</v>
      </c>
      <c r="G68" s="22">
        <f t="shared" si="2"/>
        <v>0.1627517916</v>
      </c>
    </row>
    <row r="69" ht="15.75" customHeight="1">
      <c r="A69" s="17">
        <v>43919.0</v>
      </c>
      <c r="B69" s="18">
        <v>67.0</v>
      </c>
      <c r="C69" s="19">
        <v>144297.0</v>
      </c>
      <c r="D69" s="19">
        <v>2527.0</v>
      </c>
      <c r="E69" s="20">
        <f t="shared" si="1"/>
        <v>0.0175124916</v>
      </c>
      <c r="F69" s="21">
        <v>855684.0</v>
      </c>
      <c r="G69" s="22">
        <f t="shared" si="2"/>
        <v>0.1686335142</v>
      </c>
    </row>
    <row r="70" ht="15.75" customHeight="1">
      <c r="A70" s="17">
        <v>43920.0</v>
      </c>
      <c r="B70" s="18">
        <v>68.0</v>
      </c>
      <c r="C70" s="19">
        <v>165521.0</v>
      </c>
      <c r="D70" s="19">
        <v>3060.0</v>
      </c>
      <c r="E70" s="20">
        <f t="shared" si="1"/>
        <v>0.01848708019</v>
      </c>
      <c r="F70" s="21">
        <v>973134.0</v>
      </c>
      <c r="G70" s="22">
        <f t="shared" si="2"/>
        <v>0.1700906556</v>
      </c>
    </row>
    <row r="71" ht="15.75" customHeight="1">
      <c r="A71" s="17">
        <v>43921.0</v>
      </c>
      <c r="B71" s="18">
        <v>69.0</v>
      </c>
      <c r="C71" s="19">
        <v>189998.0</v>
      </c>
      <c r="D71" s="19">
        <v>3877.0</v>
      </c>
      <c r="E71" s="20">
        <f t="shared" si="1"/>
        <v>0.02040547795</v>
      </c>
      <c r="F71" s="21">
        <v>1084228.0</v>
      </c>
      <c r="G71" s="22">
        <f t="shared" si="2"/>
        <v>0.1752380496</v>
      </c>
    </row>
    <row r="72" ht="15.75" customHeight="1">
      <c r="A72" s="17">
        <v>43922.0</v>
      </c>
      <c r="B72" s="18">
        <v>70.0</v>
      </c>
      <c r="C72" s="19">
        <v>215177.0</v>
      </c>
      <c r="D72" s="19">
        <v>4823.0</v>
      </c>
      <c r="E72" s="20">
        <f t="shared" si="1"/>
        <v>0.0224141056</v>
      </c>
      <c r="F72" s="21">
        <v>1191810.0</v>
      </c>
      <c r="G72" s="22">
        <f t="shared" si="2"/>
        <v>0.1805463958</v>
      </c>
    </row>
    <row r="73" ht="15.75" customHeight="1">
      <c r="A73" s="17">
        <v>43923.0</v>
      </c>
      <c r="B73" s="18">
        <v>71.0</v>
      </c>
      <c r="C73" s="19">
        <v>243235.0</v>
      </c>
      <c r="D73" s="19">
        <v>5924.0</v>
      </c>
      <c r="E73" s="20">
        <f t="shared" si="1"/>
        <v>0.02435504759</v>
      </c>
      <c r="F73" s="21">
        <v>1309833.0</v>
      </c>
      <c r="G73" s="22">
        <f t="shared" si="2"/>
        <v>0.1856992456</v>
      </c>
    </row>
    <row r="74" ht="15.75" customHeight="1">
      <c r="A74" s="17">
        <v>43924.0</v>
      </c>
      <c r="B74" s="18">
        <v>72.0</v>
      </c>
      <c r="C74" s="19">
        <v>275234.0</v>
      </c>
      <c r="D74" s="19">
        <v>7112.0</v>
      </c>
      <c r="E74" s="20">
        <f t="shared" si="1"/>
        <v>0.02583983083</v>
      </c>
      <c r="F74" s="21">
        <v>1442065.0</v>
      </c>
      <c r="G74" s="22">
        <f t="shared" si="2"/>
        <v>0.1908610222</v>
      </c>
    </row>
    <row r="75" ht="15.75" customHeight="1">
      <c r="A75" s="17">
        <v>43925.0</v>
      </c>
      <c r="B75" s="18">
        <v>73.0</v>
      </c>
      <c r="C75" s="19">
        <v>308752.0</v>
      </c>
      <c r="D75" s="19">
        <v>8487.0</v>
      </c>
      <c r="E75" s="20">
        <f t="shared" si="1"/>
        <v>0.02748808105</v>
      </c>
      <c r="F75" s="21">
        <v>1670862.0</v>
      </c>
      <c r="G75" s="22">
        <f t="shared" si="2"/>
        <v>0.1847860565</v>
      </c>
    </row>
    <row r="76" ht="15.75" customHeight="1">
      <c r="A76" s="17">
        <v>43926.0</v>
      </c>
      <c r="B76" s="18">
        <v>74.0</v>
      </c>
      <c r="C76" s="19">
        <v>334718.0</v>
      </c>
      <c r="D76" s="19">
        <v>9714.0</v>
      </c>
      <c r="E76" s="20">
        <f t="shared" si="1"/>
        <v>0.02902144492</v>
      </c>
      <c r="F76" s="21">
        <v>1790521.0</v>
      </c>
      <c r="G76" s="22">
        <f t="shared" si="2"/>
        <v>0.1869388854</v>
      </c>
    </row>
    <row r="77" ht="15.75" customHeight="1">
      <c r="A77" s="17">
        <v>43927.0</v>
      </c>
      <c r="B77" s="18">
        <v>75.0</v>
      </c>
      <c r="C77" s="19">
        <v>363465.0</v>
      </c>
      <c r="D77" s="19">
        <v>10937.0</v>
      </c>
      <c r="E77" s="20">
        <f t="shared" si="1"/>
        <v>0.03009093035</v>
      </c>
      <c r="F77" s="21">
        <v>1941251.0</v>
      </c>
      <c r="G77" s="22">
        <f t="shared" si="2"/>
        <v>0.1872323569</v>
      </c>
    </row>
    <row r="78" ht="15.75" customHeight="1">
      <c r="A78" s="17">
        <v>43928.0</v>
      </c>
      <c r="B78" s="18">
        <v>76.0</v>
      </c>
      <c r="C78" s="19">
        <v>393874.0</v>
      </c>
      <c r="D78" s="19">
        <v>12841.0</v>
      </c>
      <c r="E78" s="20">
        <f t="shared" si="1"/>
        <v>0.03260179651</v>
      </c>
      <c r="F78" s="21">
        <v>2093996.0</v>
      </c>
      <c r="G78" s="22">
        <f t="shared" si="2"/>
        <v>0.1880968254</v>
      </c>
    </row>
    <row r="79" ht="15.75" customHeight="1">
      <c r="A79" s="17">
        <v>43929.0</v>
      </c>
      <c r="B79" s="18">
        <v>77.0</v>
      </c>
      <c r="C79" s="19">
        <v>424045.0</v>
      </c>
      <c r="D79" s="19">
        <v>14737.0</v>
      </c>
      <c r="E79" s="20">
        <f t="shared" si="1"/>
        <v>0.03475338702</v>
      </c>
      <c r="F79" s="21">
        <v>2238429.0</v>
      </c>
      <c r="G79" s="22">
        <f t="shared" si="2"/>
        <v>0.1894386643</v>
      </c>
    </row>
    <row r="80" ht="15.75" customHeight="1">
      <c r="A80" s="17">
        <v>43930.0</v>
      </c>
      <c r="B80" s="18">
        <v>78.0</v>
      </c>
      <c r="C80" s="19">
        <v>458260.0</v>
      </c>
      <c r="D80" s="19">
        <v>16659.0</v>
      </c>
      <c r="E80" s="20">
        <f t="shared" si="1"/>
        <v>0.03635272553</v>
      </c>
      <c r="F80" s="21">
        <v>2404262.0</v>
      </c>
      <c r="G80" s="22">
        <f t="shared" si="2"/>
        <v>0.1906031872</v>
      </c>
    </row>
    <row r="81" ht="15.75" customHeight="1">
      <c r="A81" s="17">
        <v>43931.0</v>
      </c>
      <c r="B81" s="18">
        <v>79.0</v>
      </c>
      <c r="C81" s="19">
        <v>492806.0</v>
      </c>
      <c r="D81" s="19">
        <v>18751.0</v>
      </c>
      <c r="E81" s="20">
        <f t="shared" si="1"/>
        <v>0.03804945557</v>
      </c>
      <c r="F81" s="21">
        <v>2562007.0</v>
      </c>
      <c r="G81" s="22">
        <f t="shared" si="2"/>
        <v>0.1923515431</v>
      </c>
    </row>
    <row r="82" ht="15.75" customHeight="1">
      <c r="A82" s="17">
        <v>43932.0</v>
      </c>
      <c r="B82" s="18">
        <v>80.0</v>
      </c>
      <c r="C82" s="19">
        <v>522687.0</v>
      </c>
      <c r="D82" s="19">
        <v>20686.0</v>
      </c>
      <c r="E82" s="20">
        <f t="shared" si="1"/>
        <v>0.03957626648</v>
      </c>
      <c r="F82" s="21">
        <v>2700554.0</v>
      </c>
      <c r="G82" s="22">
        <f t="shared" si="2"/>
        <v>0.1935480646</v>
      </c>
    </row>
    <row r="83" ht="15.75" customHeight="1">
      <c r="A83" s="17">
        <v>43933.0</v>
      </c>
      <c r="B83" s="18">
        <v>81.0</v>
      </c>
      <c r="C83" s="19">
        <v>551906.0</v>
      </c>
      <c r="D83" s="19">
        <v>22237.0</v>
      </c>
      <c r="E83" s="20">
        <f t="shared" si="1"/>
        <v>0.04029128149</v>
      </c>
      <c r="F83" s="21">
        <v>2842322.0</v>
      </c>
      <c r="G83" s="22">
        <f t="shared" si="2"/>
        <v>0.1941743406</v>
      </c>
    </row>
    <row r="84" ht="15.75" customHeight="1">
      <c r="A84" s="17">
        <v>43934.0</v>
      </c>
      <c r="B84" s="18">
        <v>82.0</v>
      </c>
      <c r="C84" s="19">
        <v>576875.0</v>
      </c>
      <c r="D84" s="19">
        <v>23754.0</v>
      </c>
      <c r="E84" s="20">
        <f t="shared" si="1"/>
        <v>0.04117703142</v>
      </c>
      <c r="F84" s="21">
        <v>2975315.0</v>
      </c>
      <c r="G84" s="22">
        <f t="shared" si="2"/>
        <v>0.1938870338</v>
      </c>
    </row>
    <row r="85" ht="15.75" customHeight="1">
      <c r="A85" s="17">
        <v>43935.0</v>
      </c>
      <c r="B85" s="18">
        <v>83.0</v>
      </c>
      <c r="C85" s="19">
        <v>602668.0</v>
      </c>
      <c r="D85" s="19">
        <v>26066.0</v>
      </c>
      <c r="E85" s="20">
        <f t="shared" si="1"/>
        <v>0.04325101051</v>
      </c>
      <c r="F85" s="21">
        <v>3125731.0</v>
      </c>
      <c r="G85" s="22">
        <f t="shared" si="2"/>
        <v>0.1928086582</v>
      </c>
    </row>
    <row r="86" ht="15.75" customHeight="1">
      <c r="A86" s="17">
        <v>43936.0</v>
      </c>
      <c r="B86" s="18">
        <v>84.0</v>
      </c>
      <c r="C86" s="19">
        <v>633112.0</v>
      </c>
      <c r="D86" s="19">
        <v>28564.0</v>
      </c>
      <c r="E86" s="20">
        <f t="shared" si="1"/>
        <v>0.04511681977</v>
      </c>
      <c r="F86" s="21">
        <v>3262564.0</v>
      </c>
      <c r="G86" s="22">
        <f t="shared" si="2"/>
        <v>0.1940535113</v>
      </c>
    </row>
    <row r="87" ht="15.75" customHeight="1">
      <c r="A87" s="17">
        <v>43937.0</v>
      </c>
      <c r="B87" s="18">
        <v>85.0</v>
      </c>
      <c r="C87" s="19">
        <v>664129.0</v>
      </c>
      <c r="D87" s="19">
        <v>30722.0</v>
      </c>
      <c r="E87" s="20">
        <f t="shared" si="1"/>
        <v>0.04625908521</v>
      </c>
      <c r="F87" s="21">
        <v>3424690.0</v>
      </c>
      <c r="G87" s="22">
        <f t="shared" si="2"/>
        <v>0.1939238296</v>
      </c>
    </row>
    <row r="88" ht="15.75" customHeight="1">
      <c r="A88" s="17">
        <v>43938.0</v>
      </c>
      <c r="B88" s="18">
        <v>86.0</v>
      </c>
      <c r="C88" s="19">
        <v>695761.0</v>
      </c>
      <c r="D88" s="19">
        <v>32785.0</v>
      </c>
      <c r="E88" s="20">
        <f t="shared" si="1"/>
        <v>0.047121066</v>
      </c>
      <c r="F88" s="21">
        <v>3582610.0</v>
      </c>
      <c r="G88" s="22">
        <f t="shared" si="2"/>
        <v>0.1942050628</v>
      </c>
    </row>
    <row r="89" ht="15.75" customHeight="1">
      <c r="A89" s="17">
        <v>43939.0</v>
      </c>
      <c r="B89" s="18">
        <v>87.0</v>
      </c>
      <c r="C89" s="19">
        <v>723776.0</v>
      </c>
      <c r="D89" s="19">
        <v>34557.0</v>
      </c>
      <c r="E89" s="20">
        <f t="shared" si="1"/>
        <v>0.04774543505</v>
      </c>
      <c r="F89" s="21">
        <v>3724925.0</v>
      </c>
      <c r="G89" s="22">
        <f t="shared" si="2"/>
        <v>0.1943061941</v>
      </c>
    </row>
    <row r="90" ht="15.75" customHeight="1">
      <c r="A90" s="17">
        <v>43940.0</v>
      </c>
      <c r="B90" s="18">
        <v>88.0</v>
      </c>
      <c r="C90" s="19">
        <v>751287.0</v>
      </c>
      <c r="D90" s="19">
        <v>36224.0</v>
      </c>
      <c r="E90" s="20">
        <f t="shared" si="1"/>
        <v>0.04821592813</v>
      </c>
      <c r="F90" s="21">
        <v>3891383.0</v>
      </c>
      <c r="G90" s="22">
        <f t="shared" si="2"/>
        <v>0.1930642653</v>
      </c>
    </row>
    <row r="91" ht="15.75" customHeight="1">
      <c r="A91" s="17">
        <v>43941.0</v>
      </c>
      <c r="B91" s="18">
        <v>89.0</v>
      </c>
      <c r="C91" s="19">
        <v>776419.0</v>
      </c>
      <c r="D91" s="19">
        <v>37913.0</v>
      </c>
      <c r="E91" s="20">
        <f t="shared" si="1"/>
        <v>0.04883059276</v>
      </c>
      <c r="F91" s="21">
        <v>4038895.0</v>
      </c>
      <c r="G91" s="22">
        <f t="shared" si="2"/>
        <v>0.1922355001</v>
      </c>
    </row>
    <row r="92" ht="15.75" customHeight="1">
      <c r="A92" s="17">
        <v>43942.0</v>
      </c>
      <c r="B92" s="18">
        <v>90.0</v>
      </c>
      <c r="C92" s="19">
        <v>802330.0</v>
      </c>
      <c r="D92" s="19">
        <v>40471.0</v>
      </c>
      <c r="E92" s="20">
        <f t="shared" si="1"/>
        <v>0.05044183815</v>
      </c>
      <c r="F92" s="21">
        <v>4186974.0</v>
      </c>
      <c r="G92" s="22">
        <f t="shared" si="2"/>
        <v>0.1916252645</v>
      </c>
    </row>
    <row r="93" ht="15.75" customHeight="1">
      <c r="A93" s="17">
        <v>43943.0</v>
      </c>
      <c r="B93" s="18">
        <v>91.0</v>
      </c>
      <c r="C93" s="19">
        <v>830223.0</v>
      </c>
      <c r="D93" s="19">
        <v>42508.0</v>
      </c>
      <c r="E93" s="20">
        <f t="shared" si="1"/>
        <v>0.0512007015</v>
      </c>
      <c r="F93" s="21">
        <v>4501795.0</v>
      </c>
      <c r="G93" s="22">
        <f t="shared" si="2"/>
        <v>0.1844204367</v>
      </c>
    </row>
    <row r="94" ht="15.75" customHeight="1">
      <c r="A94" s="17">
        <v>43944.0</v>
      </c>
      <c r="B94" s="18">
        <v>92.0</v>
      </c>
      <c r="C94" s="19">
        <v>861788.0</v>
      </c>
      <c r="D94" s="19">
        <v>44385.0</v>
      </c>
      <c r="E94" s="20">
        <f t="shared" si="1"/>
        <v>0.05150338598</v>
      </c>
      <c r="F94" s="21">
        <v>4693574.0</v>
      </c>
      <c r="G94" s="22">
        <f t="shared" si="2"/>
        <v>0.183610187</v>
      </c>
    </row>
    <row r="95" ht="15.75" customHeight="1">
      <c r="A95" s="17">
        <v>43945.0</v>
      </c>
      <c r="B95" s="18">
        <v>93.0</v>
      </c>
      <c r="C95" s="19">
        <v>896306.0</v>
      </c>
      <c r="D95" s="19">
        <v>46251.0</v>
      </c>
      <c r="E95" s="20">
        <f t="shared" si="1"/>
        <v>0.05160179671</v>
      </c>
      <c r="F95" s="21">
        <v>4925393.0</v>
      </c>
      <c r="G95" s="22">
        <f t="shared" si="2"/>
        <v>0.1819765448</v>
      </c>
    </row>
    <row r="96" ht="15.75" customHeight="1">
      <c r="A96" s="17">
        <v>43946.0</v>
      </c>
      <c r="B96" s="18">
        <v>94.0</v>
      </c>
      <c r="C96" s="19">
        <v>932242.0</v>
      </c>
      <c r="D96" s="19">
        <v>48069.0</v>
      </c>
      <c r="E96" s="20">
        <f t="shared" si="1"/>
        <v>0.05156279164</v>
      </c>
      <c r="F96" s="21">
        <v>5196649.0</v>
      </c>
      <c r="G96" s="22">
        <f t="shared" si="2"/>
        <v>0.1793929126</v>
      </c>
    </row>
    <row r="97" ht="15.75" customHeight="1">
      <c r="A97" s="17">
        <v>43947.0</v>
      </c>
      <c r="B97" s="18">
        <v>95.0</v>
      </c>
      <c r="C97" s="19">
        <v>959258.0</v>
      </c>
      <c r="D97" s="19">
        <v>49164.0</v>
      </c>
      <c r="E97" s="20">
        <f t="shared" si="1"/>
        <v>0.05125211361</v>
      </c>
      <c r="F97" s="21">
        <v>5403052.0</v>
      </c>
      <c r="G97" s="22">
        <f t="shared" si="2"/>
        <v>0.1775400274</v>
      </c>
    </row>
    <row r="98" ht="15.75" customHeight="1">
      <c r="A98" s="17">
        <v>43948.0</v>
      </c>
      <c r="B98" s="18">
        <v>96.0</v>
      </c>
      <c r="C98" s="19">
        <v>981134.0</v>
      </c>
      <c r="D98" s="19">
        <v>50327.0</v>
      </c>
      <c r="E98" s="20">
        <f t="shared" si="1"/>
        <v>0.05129472631</v>
      </c>
      <c r="F98" s="21">
        <v>5593495.0</v>
      </c>
      <c r="G98" s="22">
        <f t="shared" si="2"/>
        <v>0.1754062532</v>
      </c>
    </row>
    <row r="99" ht="15.75" customHeight="1">
      <c r="A99" s="17">
        <v>43949.0</v>
      </c>
      <c r="B99" s="18">
        <v>97.0</v>
      </c>
      <c r="C99" s="19">
        <v>1005592.0</v>
      </c>
      <c r="D99" s="19">
        <v>52525.0</v>
      </c>
      <c r="E99" s="20">
        <f t="shared" si="1"/>
        <v>0.05223291355</v>
      </c>
      <c r="F99" s="21">
        <v>5795728.0</v>
      </c>
      <c r="G99" s="22">
        <f t="shared" si="2"/>
        <v>0.173505727</v>
      </c>
    </row>
    <row r="100" ht="15.75" customHeight="1">
      <c r="A100" s="17">
        <v>43950.0</v>
      </c>
      <c r="B100" s="18">
        <v>98.0</v>
      </c>
      <c r="C100" s="19">
        <v>1033157.0</v>
      </c>
      <c r="D100" s="19">
        <v>55225.0</v>
      </c>
      <c r="E100" s="20">
        <f t="shared" si="1"/>
        <v>0.05345266983</v>
      </c>
      <c r="F100" s="21">
        <v>6026170.0</v>
      </c>
      <c r="G100" s="22">
        <f t="shared" si="2"/>
        <v>0.1714450472</v>
      </c>
    </row>
    <row r="101" ht="15.75" customHeight="1">
      <c r="A101" s="17">
        <v>43951.0</v>
      </c>
      <c r="B101" s="23">
        <v>99.0</v>
      </c>
      <c r="C101" s="19">
        <v>1061101.0</v>
      </c>
      <c r="D101" s="19">
        <v>57266.0</v>
      </c>
      <c r="E101" s="20">
        <f t="shared" si="1"/>
        <v>0.05396847237</v>
      </c>
      <c r="F101" s="21">
        <v>6246692.0</v>
      </c>
      <c r="G101" s="22">
        <f t="shared" si="2"/>
        <v>0.1698660667</v>
      </c>
    </row>
    <row r="102" ht="15.75" customHeight="1">
      <c r="A102" s="24">
        <v>43952.0</v>
      </c>
      <c r="B102" s="23">
        <v>100.0</v>
      </c>
      <c r="C102" s="21">
        <v>1095681.0</v>
      </c>
      <c r="D102" s="21">
        <v>59059.0</v>
      </c>
      <c r="E102" s="20">
        <f t="shared" si="1"/>
        <v>0.05390163743</v>
      </c>
      <c r="F102" s="21">
        <v>6551810.0</v>
      </c>
      <c r="G102" s="22">
        <f t="shared" si="2"/>
        <v>0.1672333294</v>
      </c>
    </row>
    <row r="103" ht="15.75" customHeight="1">
      <c r="A103" s="24">
        <v>43953.0</v>
      </c>
      <c r="B103" s="25">
        <v>101.0</v>
      </c>
      <c r="C103" s="21">
        <v>1125719.0</v>
      </c>
      <c r="D103" s="21">
        <v>60710.0</v>
      </c>
      <c r="E103" s="20">
        <f t="shared" si="1"/>
        <v>0.0539299772</v>
      </c>
      <c r="F103" s="21">
        <v>6816347.0</v>
      </c>
      <c r="G103" s="22">
        <f t="shared" si="2"/>
        <v>0.1651498963</v>
      </c>
    </row>
    <row r="104" ht="15.75" customHeight="1">
      <c r="A104" s="24">
        <v>43954.0</v>
      </c>
      <c r="B104" s="25">
        <v>102.0</v>
      </c>
      <c r="C104" s="21">
        <v>1152006.0</v>
      </c>
      <c r="D104" s="21">
        <v>61868.0</v>
      </c>
      <c r="E104" s="20">
        <f t="shared" si="1"/>
        <v>0.0537045814</v>
      </c>
      <c r="F104" s="21">
        <v>7053366.0</v>
      </c>
      <c r="G104" s="22">
        <f t="shared" si="2"/>
        <v>0.1633271264</v>
      </c>
    </row>
    <row r="105" ht="15.75" customHeight="1">
      <c r="A105" s="24">
        <v>43955.0</v>
      </c>
      <c r="B105" s="25">
        <v>103.0</v>
      </c>
      <c r="C105" s="21">
        <v>1173257.0</v>
      </c>
      <c r="D105" s="21">
        <v>62806.0</v>
      </c>
      <c r="E105" s="20">
        <f t="shared" si="1"/>
        <v>0.05353132349</v>
      </c>
      <c r="F105" s="21">
        <v>7285178.0</v>
      </c>
      <c r="G105" s="22">
        <f t="shared" si="2"/>
        <v>0.1610471288</v>
      </c>
    </row>
    <row r="106" ht="15.75" customHeight="1">
      <c r="A106" s="24">
        <v>43956.0</v>
      </c>
      <c r="B106" s="25">
        <v>104.0</v>
      </c>
      <c r="C106" s="21">
        <v>1195605.0</v>
      </c>
      <c r="D106" s="21">
        <v>65307.0</v>
      </c>
      <c r="E106" s="20">
        <f t="shared" si="1"/>
        <v>0.05462255511</v>
      </c>
      <c r="F106" s="21">
        <v>7544328.0</v>
      </c>
      <c r="G106" s="22">
        <f t="shared" si="2"/>
        <v>0.1584773356</v>
      </c>
    </row>
    <row r="107" ht="15.75" customHeight="1">
      <c r="A107" s="24">
        <v>43957.0</v>
      </c>
      <c r="B107" s="25">
        <v>105.0</v>
      </c>
      <c r="C107" s="21">
        <v>1220557.0</v>
      </c>
      <c r="D107" s="21">
        <v>67256.0</v>
      </c>
      <c r="E107" s="20">
        <f t="shared" si="1"/>
        <v>0.0551027113</v>
      </c>
      <c r="F107" s="21">
        <v>7759771.0</v>
      </c>
      <c r="G107" s="22">
        <f t="shared" si="2"/>
        <v>0.157292915</v>
      </c>
    </row>
    <row r="108" ht="15.75" customHeight="1">
      <c r="A108" s="24">
        <v>43958.0</v>
      </c>
      <c r="B108" s="25">
        <v>106.0</v>
      </c>
      <c r="C108" s="21">
        <v>1248137.0</v>
      </c>
      <c r="D108" s="21">
        <v>70002.0</v>
      </c>
      <c r="E108" s="20">
        <f t="shared" si="1"/>
        <v>0.05608518937</v>
      </c>
      <c r="F108" s="21">
        <v>8105513.0</v>
      </c>
      <c r="G108" s="22">
        <f t="shared" si="2"/>
        <v>0.153986182</v>
      </c>
    </row>
    <row r="109" ht="15.75" customHeight="1">
      <c r="A109" s="24">
        <v>43959.0</v>
      </c>
      <c r="B109" s="25">
        <v>107.0</v>
      </c>
      <c r="C109" s="26">
        <v>1275916.0</v>
      </c>
      <c r="D109" s="21">
        <v>71762.0</v>
      </c>
      <c r="E109" s="20">
        <f t="shared" si="1"/>
        <v>0.05624351446</v>
      </c>
      <c r="F109" s="26">
        <v>8408788.0</v>
      </c>
      <c r="G109" s="22">
        <f t="shared" si="2"/>
        <v>0.1517360171</v>
      </c>
    </row>
    <row r="110" ht="15.75" customHeight="1">
      <c r="A110" s="27">
        <v>43960.0</v>
      </c>
      <c r="B110" s="28">
        <v>108.0</v>
      </c>
      <c r="C110" s="29">
        <v>1301095.0</v>
      </c>
      <c r="D110" s="29">
        <v>73291.0</v>
      </c>
      <c r="E110" s="20">
        <f t="shared" si="1"/>
        <v>0.05633024491</v>
      </c>
      <c r="F110" s="29">
        <v>8709630.0</v>
      </c>
      <c r="G110" s="22">
        <f t="shared" si="2"/>
        <v>0.1493857948</v>
      </c>
    </row>
    <row r="111" ht="15.75" customHeight="1">
      <c r="A111" s="27">
        <v>43961.0</v>
      </c>
      <c r="B111" s="28">
        <v>108.0</v>
      </c>
      <c r="C111" s="29">
        <v>1322807.0</v>
      </c>
      <c r="D111" s="29">
        <v>74270.0</v>
      </c>
      <c r="E111" s="20">
        <f t="shared" si="1"/>
        <v>0.05614575671</v>
      </c>
      <c r="F111" s="29">
        <v>8987524.0</v>
      </c>
      <c r="G111" s="22">
        <f t="shared" si="2"/>
        <v>0.1471825833</v>
      </c>
    </row>
    <row r="112" ht="15.75" customHeight="1">
      <c r="A112" s="30"/>
      <c r="B112" s="31"/>
      <c r="C112" s="32"/>
      <c r="D112" s="32"/>
      <c r="E112" s="33"/>
      <c r="F112" s="32"/>
      <c r="G112" s="34"/>
    </row>
    <row r="113" ht="15.75" customHeight="1">
      <c r="A113" s="30"/>
      <c r="B113" s="31"/>
      <c r="C113" s="32"/>
      <c r="D113" s="32"/>
      <c r="E113" s="33"/>
      <c r="F113" s="32"/>
      <c r="G113" s="34"/>
    </row>
    <row r="114" ht="15.75" customHeight="1">
      <c r="A114" s="30"/>
      <c r="B114" s="31"/>
      <c r="C114" s="32"/>
      <c r="D114" s="32"/>
      <c r="E114" s="33"/>
      <c r="F114" s="32"/>
      <c r="G114" s="34"/>
    </row>
    <row r="115" ht="15.75" customHeight="1">
      <c r="A115" s="30"/>
      <c r="B115" s="31"/>
      <c r="C115" s="32"/>
      <c r="D115" s="32"/>
      <c r="E115" s="33"/>
      <c r="F115" s="32"/>
      <c r="G115" s="34"/>
    </row>
    <row r="116" ht="15.75" customHeight="1">
      <c r="A116" s="30"/>
      <c r="B116" s="31"/>
      <c r="C116" s="32"/>
      <c r="D116" s="32"/>
      <c r="E116" s="33"/>
      <c r="F116" s="32"/>
      <c r="G116" s="34"/>
    </row>
    <row r="117" ht="15.75" customHeight="1">
      <c r="A117" s="30"/>
      <c r="B117" s="31"/>
      <c r="C117" s="32"/>
      <c r="D117" s="32"/>
      <c r="E117" s="33"/>
      <c r="F117" s="32"/>
      <c r="G117" s="34"/>
    </row>
    <row r="118" ht="15.75" customHeight="1">
      <c r="A118" s="30"/>
      <c r="B118" s="31"/>
      <c r="C118" s="32"/>
      <c r="D118" s="32"/>
      <c r="E118" s="33"/>
      <c r="F118" s="32"/>
      <c r="G118" s="34"/>
    </row>
    <row r="119" ht="15.75" customHeight="1">
      <c r="A119" s="30"/>
      <c r="B119" s="31"/>
      <c r="C119" s="32"/>
      <c r="D119" s="32"/>
      <c r="E119" s="33"/>
      <c r="F119" s="32"/>
      <c r="G119" s="34"/>
    </row>
    <row r="120" ht="15.75" customHeight="1">
      <c r="A120" s="30"/>
      <c r="B120" s="31"/>
      <c r="C120" s="32"/>
      <c r="D120" s="32"/>
      <c r="E120" s="33"/>
      <c r="F120" s="32"/>
      <c r="G120" s="34"/>
    </row>
    <row r="121" ht="15.75" customHeight="1">
      <c r="A121" s="30"/>
      <c r="B121" s="31"/>
      <c r="C121" s="32"/>
      <c r="D121" s="32"/>
      <c r="E121" s="33"/>
      <c r="F121" s="32"/>
      <c r="G121" s="34"/>
    </row>
    <row r="122" ht="15.75" customHeight="1">
      <c r="A122" s="30"/>
      <c r="B122" s="31"/>
      <c r="C122" s="32"/>
      <c r="D122" s="32"/>
      <c r="E122" s="33"/>
      <c r="F122" s="32"/>
      <c r="G122" s="34"/>
    </row>
    <row r="123" ht="15.75" customHeight="1">
      <c r="A123" s="30"/>
      <c r="B123" s="31"/>
      <c r="C123" s="32"/>
      <c r="D123" s="32"/>
      <c r="E123" s="33"/>
      <c r="F123" s="32"/>
      <c r="G123" s="34"/>
    </row>
    <row r="124" ht="15.75" customHeight="1">
      <c r="A124" s="30"/>
      <c r="B124" s="31"/>
      <c r="C124" s="32"/>
      <c r="D124" s="32"/>
      <c r="E124" s="33"/>
      <c r="F124" s="32"/>
      <c r="G124" s="34"/>
    </row>
    <row r="125" ht="15.75" customHeight="1">
      <c r="A125" s="30"/>
      <c r="B125" s="31"/>
      <c r="C125" s="32"/>
      <c r="D125" s="32"/>
      <c r="E125" s="33"/>
      <c r="F125" s="32"/>
      <c r="G125" s="34"/>
    </row>
    <row r="126" ht="15.75" customHeight="1">
      <c r="A126" s="30"/>
      <c r="B126" s="31"/>
      <c r="C126" s="32"/>
      <c r="D126" s="32"/>
      <c r="E126" s="33"/>
      <c r="F126" s="32"/>
      <c r="G126" s="34"/>
    </row>
    <row r="127" ht="15.75" customHeight="1">
      <c r="A127" s="30"/>
      <c r="B127" s="31"/>
      <c r="C127" s="32"/>
      <c r="D127" s="32"/>
      <c r="E127" s="33"/>
      <c r="F127" s="32"/>
      <c r="G127" s="34"/>
    </row>
    <row r="128" ht="15.75" customHeight="1">
      <c r="A128" s="30"/>
      <c r="B128" s="31"/>
      <c r="C128" s="32"/>
      <c r="D128" s="32"/>
      <c r="E128" s="33"/>
      <c r="F128" s="32"/>
      <c r="G128" s="34"/>
    </row>
    <row r="129" ht="15.75" customHeight="1">
      <c r="A129" s="30"/>
      <c r="B129" s="31"/>
      <c r="C129" s="32"/>
      <c r="D129" s="32"/>
      <c r="E129" s="33"/>
      <c r="F129" s="32"/>
      <c r="G129" s="34"/>
    </row>
    <row r="130" ht="15.75" customHeight="1">
      <c r="A130" s="30"/>
      <c r="B130" s="31"/>
      <c r="C130" s="32"/>
      <c r="D130" s="32"/>
      <c r="E130" s="33"/>
      <c r="F130" s="32"/>
      <c r="G130" s="34"/>
    </row>
    <row r="131" ht="15.75" customHeight="1">
      <c r="A131" s="30"/>
      <c r="B131" s="31"/>
      <c r="C131" s="32"/>
      <c r="D131" s="32"/>
      <c r="E131" s="33"/>
      <c r="F131" s="32"/>
      <c r="G131" s="34"/>
    </row>
    <row r="132" ht="15.75" customHeight="1">
      <c r="A132" s="30"/>
      <c r="B132" s="31"/>
      <c r="C132" s="32"/>
      <c r="D132" s="32"/>
      <c r="E132" s="33"/>
      <c r="F132" s="32"/>
      <c r="G132" s="34"/>
    </row>
    <row r="133" ht="15.75" customHeight="1">
      <c r="A133" s="30"/>
      <c r="B133" s="31"/>
      <c r="C133" s="32"/>
      <c r="D133" s="32"/>
      <c r="E133" s="33"/>
      <c r="F133" s="32"/>
      <c r="G133" s="34"/>
    </row>
    <row r="134" ht="15.75" customHeight="1">
      <c r="A134" s="30"/>
      <c r="B134" s="31"/>
      <c r="C134" s="32"/>
      <c r="D134" s="32"/>
      <c r="E134" s="33"/>
      <c r="F134" s="32"/>
      <c r="G134" s="34"/>
    </row>
    <row r="135" ht="15.75" customHeight="1">
      <c r="A135" s="30"/>
      <c r="B135" s="31"/>
      <c r="C135" s="32"/>
      <c r="D135" s="32"/>
      <c r="E135" s="33"/>
      <c r="F135" s="32"/>
      <c r="G135" s="34"/>
    </row>
    <row r="136" ht="15.75" customHeight="1">
      <c r="A136" s="30"/>
      <c r="B136" s="31"/>
      <c r="C136" s="32"/>
      <c r="D136" s="32"/>
      <c r="E136" s="33"/>
      <c r="F136" s="32"/>
      <c r="G136" s="34"/>
    </row>
    <row r="137" ht="15.75" customHeight="1">
      <c r="A137" s="30"/>
      <c r="B137" s="31"/>
      <c r="C137" s="32"/>
      <c r="D137" s="32"/>
      <c r="E137" s="33"/>
      <c r="F137" s="32"/>
      <c r="G137" s="34"/>
    </row>
    <row r="138" ht="15.75" customHeight="1">
      <c r="A138" s="30"/>
      <c r="B138" s="31"/>
      <c r="C138" s="32"/>
      <c r="D138" s="32"/>
      <c r="E138" s="33"/>
      <c r="F138" s="32"/>
      <c r="G138" s="34"/>
    </row>
    <row r="139" ht="15.75" customHeight="1">
      <c r="A139" s="30"/>
      <c r="B139" s="31"/>
      <c r="C139" s="32"/>
      <c r="D139" s="32"/>
      <c r="E139" s="33"/>
      <c r="F139" s="32"/>
      <c r="G139" s="34"/>
    </row>
    <row r="140" ht="15.75" customHeight="1">
      <c r="A140" s="30"/>
      <c r="B140" s="31"/>
      <c r="C140" s="32"/>
      <c r="D140" s="32"/>
      <c r="E140" s="33"/>
      <c r="F140" s="32"/>
      <c r="G140" s="34"/>
    </row>
    <row r="141" ht="15.75" customHeight="1">
      <c r="A141" s="30"/>
      <c r="B141" s="31"/>
      <c r="C141" s="32"/>
      <c r="D141" s="32"/>
      <c r="E141" s="33"/>
      <c r="F141" s="32"/>
      <c r="G141" s="34"/>
    </row>
    <row r="142" ht="15.75" customHeight="1">
      <c r="A142" s="30"/>
      <c r="B142" s="31"/>
      <c r="C142" s="32"/>
      <c r="D142" s="32"/>
      <c r="E142" s="33"/>
      <c r="F142" s="32"/>
      <c r="G142" s="34"/>
    </row>
    <row r="143" ht="15.75" customHeight="1">
      <c r="A143" s="30"/>
      <c r="B143" s="31"/>
      <c r="C143" s="32"/>
      <c r="D143" s="32"/>
      <c r="E143" s="33"/>
      <c r="F143" s="32"/>
      <c r="G143" s="34"/>
    </row>
    <row r="144" ht="15.75" customHeight="1">
      <c r="A144" s="30"/>
      <c r="B144" s="31"/>
      <c r="C144" s="32"/>
      <c r="D144" s="32"/>
      <c r="E144" s="33"/>
      <c r="F144" s="32"/>
      <c r="G144" s="34"/>
    </row>
    <row r="145" ht="15.75" customHeight="1">
      <c r="A145" s="30"/>
      <c r="B145" s="31"/>
      <c r="C145" s="32"/>
      <c r="D145" s="32"/>
      <c r="E145" s="33"/>
      <c r="F145" s="32"/>
      <c r="G145" s="34"/>
    </row>
    <row r="146" ht="15.75" customHeight="1">
      <c r="A146" s="30"/>
      <c r="B146" s="31"/>
      <c r="C146" s="32"/>
      <c r="D146" s="32"/>
      <c r="E146" s="33"/>
      <c r="F146" s="32"/>
      <c r="G146" s="34"/>
    </row>
    <row r="147" ht="15.75" customHeight="1">
      <c r="A147" s="30"/>
      <c r="B147" s="31"/>
      <c r="C147" s="32"/>
      <c r="D147" s="32"/>
      <c r="E147" s="33"/>
      <c r="F147" s="32"/>
      <c r="G147" s="34"/>
    </row>
    <row r="148" ht="15.75" customHeight="1">
      <c r="A148" s="30"/>
      <c r="B148" s="31"/>
      <c r="C148" s="32"/>
      <c r="D148" s="32"/>
      <c r="E148" s="33"/>
      <c r="F148" s="32"/>
      <c r="G148" s="34"/>
    </row>
    <row r="149" ht="15.75" customHeight="1">
      <c r="A149" s="30"/>
      <c r="B149" s="31"/>
      <c r="C149" s="32"/>
      <c r="D149" s="32"/>
      <c r="E149" s="33"/>
      <c r="F149" s="32"/>
      <c r="G149" s="34"/>
    </row>
    <row r="150" ht="15.75" customHeight="1">
      <c r="A150" s="30"/>
      <c r="B150" s="31"/>
      <c r="C150" s="32"/>
      <c r="D150" s="32"/>
      <c r="E150" s="33"/>
      <c r="F150" s="32"/>
      <c r="G150" s="34"/>
    </row>
    <row r="151" ht="15.75" customHeight="1">
      <c r="A151" s="30"/>
      <c r="B151" s="31"/>
      <c r="C151" s="32"/>
      <c r="D151" s="32"/>
      <c r="E151" s="33"/>
      <c r="F151" s="32"/>
      <c r="G151" s="34"/>
    </row>
    <row r="152" ht="15.75" customHeight="1">
      <c r="A152" s="30"/>
      <c r="B152" s="31"/>
      <c r="C152" s="32"/>
      <c r="D152" s="32"/>
      <c r="E152" s="33"/>
      <c r="F152" s="32"/>
      <c r="G152" s="34"/>
    </row>
    <row r="153" ht="15.75" customHeight="1">
      <c r="A153" s="30"/>
      <c r="B153" s="31"/>
      <c r="C153" s="32"/>
      <c r="D153" s="32"/>
      <c r="E153" s="33"/>
      <c r="F153" s="32"/>
      <c r="G153" s="34"/>
    </row>
    <row r="154" ht="15.75" customHeight="1">
      <c r="A154" s="30"/>
      <c r="B154" s="31"/>
      <c r="C154" s="32"/>
      <c r="D154" s="32"/>
      <c r="E154" s="33"/>
      <c r="F154" s="32"/>
      <c r="G154" s="34"/>
    </row>
    <row r="155" ht="15.75" customHeight="1">
      <c r="A155" s="30"/>
      <c r="B155" s="31"/>
      <c r="C155" s="32"/>
      <c r="D155" s="32"/>
      <c r="E155" s="33"/>
      <c r="F155" s="32"/>
      <c r="G155" s="34"/>
    </row>
    <row r="156" ht="15.75" customHeight="1">
      <c r="A156" s="30"/>
      <c r="B156" s="31"/>
      <c r="C156" s="32"/>
      <c r="D156" s="32"/>
      <c r="E156" s="33"/>
      <c r="F156" s="32"/>
      <c r="G156" s="34"/>
    </row>
    <row r="157" ht="15.75" customHeight="1">
      <c r="A157" s="30"/>
      <c r="B157" s="31"/>
      <c r="C157" s="32"/>
      <c r="D157" s="32"/>
      <c r="E157" s="33"/>
      <c r="F157" s="32"/>
      <c r="G157" s="34"/>
    </row>
    <row r="158" ht="15.75" customHeight="1">
      <c r="A158" s="30"/>
      <c r="B158" s="31"/>
      <c r="C158" s="32"/>
      <c r="D158" s="32"/>
      <c r="E158" s="33"/>
      <c r="F158" s="32"/>
      <c r="G158" s="34"/>
    </row>
    <row r="159" ht="15.75" customHeight="1">
      <c r="A159" s="30"/>
      <c r="B159" s="31"/>
      <c r="C159" s="32"/>
      <c r="D159" s="32"/>
      <c r="E159" s="33"/>
      <c r="F159" s="32"/>
      <c r="G159" s="34"/>
    </row>
    <row r="160" ht="15.75" customHeight="1">
      <c r="A160" s="30"/>
      <c r="B160" s="31"/>
      <c r="C160" s="32"/>
      <c r="D160" s="32"/>
      <c r="E160" s="33"/>
      <c r="F160" s="32"/>
      <c r="G160" s="34"/>
    </row>
    <row r="161" ht="15.75" customHeight="1">
      <c r="A161" s="30"/>
      <c r="B161" s="31"/>
      <c r="C161" s="32"/>
      <c r="D161" s="32"/>
      <c r="E161" s="33"/>
      <c r="F161" s="32"/>
      <c r="G161" s="34"/>
    </row>
    <row r="162" ht="15.75" customHeight="1">
      <c r="A162" s="30"/>
      <c r="B162" s="31"/>
      <c r="C162" s="32"/>
      <c r="D162" s="32"/>
      <c r="E162" s="33"/>
      <c r="F162" s="32"/>
      <c r="G162" s="34"/>
    </row>
    <row r="163" ht="15.75" customHeight="1">
      <c r="A163" s="30"/>
      <c r="B163" s="31"/>
      <c r="C163" s="32"/>
      <c r="D163" s="32"/>
      <c r="E163" s="33"/>
      <c r="F163" s="32"/>
      <c r="G163" s="34"/>
    </row>
    <row r="164" ht="15.75" customHeight="1">
      <c r="A164" s="30"/>
      <c r="B164" s="31"/>
      <c r="C164" s="32"/>
      <c r="D164" s="32"/>
      <c r="E164" s="33"/>
      <c r="F164" s="32"/>
      <c r="G164" s="34"/>
    </row>
    <row r="165" ht="15.75" customHeight="1">
      <c r="A165" s="30"/>
      <c r="B165" s="31"/>
      <c r="C165" s="32"/>
      <c r="D165" s="32"/>
      <c r="E165" s="33"/>
      <c r="F165" s="32"/>
      <c r="G165" s="34"/>
    </row>
    <row r="166" ht="15.75" customHeight="1">
      <c r="A166" s="30"/>
      <c r="B166" s="31"/>
      <c r="C166" s="32"/>
      <c r="D166" s="32"/>
      <c r="E166" s="33"/>
      <c r="F166" s="32"/>
      <c r="G166" s="34"/>
    </row>
    <row r="167" ht="15.75" customHeight="1">
      <c r="A167" s="30"/>
      <c r="B167" s="31"/>
      <c r="C167" s="32"/>
      <c r="D167" s="32"/>
      <c r="E167" s="33"/>
      <c r="F167" s="32"/>
      <c r="G167" s="34"/>
    </row>
    <row r="168" ht="15.75" customHeight="1">
      <c r="A168" s="30"/>
      <c r="B168" s="31"/>
      <c r="C168" s="32"/>
      <c r="D168" s="32"/>
      <c r="E168" s="33"/>
      <c r="F168" s="32"/>
      <c r="G168" s="34"/>
    </row>
    <row r="169" ht="15.75" customHeight="1">
      <c r="A169" s="30"/>
      <c r="B169" s="31"/>
      <c r="C169" s="32"/>
      <c r="D169" s="32"/>
      <c r="E169" s="33"/>
      <c r="F169" s="32"/>
      <c r="G169" s="34"/>
    </row>
    <row r="170" ht="15.75" customHeight="1">
      <c r="A170" s="30"/>
      <c r="B170" s="31"/>
      <c r="C170" s="32"/>
      <c r="D170" s="32"/>
      <c r="E170" s="33"/>
      <c r="F170" s="32"/>
      <c r="G170" s="34"/>
    </row>
    <row r="171" ht="15.75" customHeight="1">
      <c r="A171" s="30"/>
      <c r="B171" s="31"/>
      <c r="C171" s="32"/>
      <c r="D171" s="32"/>
      <c r="E171" s="33"/>
      <c r="F171" s="32"/>
      <c r="G171" s="34"/>
    </row>
    <row r="172" ht="15.75" customHeight="1">
      <c r="A172" s="30"/>
      <c r="B172" s="31"/>
      <c r="C172" s="32"/>
      <c r="D172" s="32"/>
      <c r="E172" s="33"/>
      <c r="F172" s="32"/>
      <c r="G172" s="34"/>
    </row>
    <row r="173" ht="15.75" customHeight="1">
      <c r="A173" s="30"/>
      <c r="B173" s="31"/>
      <c r="C173" s="32"/>
      <c r="D173" s="32"/>
      <c r="E173" s="33"/>
      <c r="F173" s="32"/>
      <c r="G173" s="34"/>
    </row>
    <row r="174" ht="15.75" customHeight="1">
      <c r="A174" s="30"/>
      <c r="B174" s="31"/>
      <c r="C174" s="32"/>
      <c r="D174" s="32"/>
      <c r="E174" s="33"/>
      <c r="F174" s="32"/>
      <c r="G174" s="34"/>
    </row>
    <row r="175" ht="15.75" customHeight="1">
      <c r="A175" s="30"/>
      <c r="B175" s="31"/>
      <c r="C175" s="32"/>
      <c r="D175" s="32"/>
      <c r="E175" s="33"/>
      <c r="F175" s="32"/>
      <c r="G175" s="34"/>
    </row>
    <row r="176" ht="15.75" customHeight="1">
      <c r="A176" s="30"/>
      <c r="B176" s="31"/>
      <c r="C176" s="32"/>
      <c r="D176" s="32"/>
      <c r="E176" s="33"/>
      <c r="F176" s="32"/>
      <c r="G176" s="34"/>
    </row>
    <row r="177" ht="15.75" customHeight="1">
      <c r="A177" s="30"/>
      <c r="B177" s="31"/>
      <c r="C177" s="32"/>
      <c r="D177" s="32"/>
      <c r="E177" s="33"/>
      <c r="F177" s="32"/>
      <c r="G177" s="34"/>
    </row>
    <row r="178" ht="15.75" customHeight="1">
      <c r="A178" s="30"/>
      <c r="B178" s="31"/>
      <c r="C178" s="32"/>
      <c r="D178" s="32"/>
      <c r="E178" s="33"/>
      <c r="F178" s="32"/>
      <c r="G178" s="34"/>
    </row>
    <row r="179" ht="15.75" customHeight="1">
      <c r="A179" s="30"/>
      <c r="B179" s="31"/>
      <c r="C179" s="32"/>
      <c r="D179" s="32"/>
      <c r="E179" s="33"/>
      <c r="F179" s="32"/>
      <c r="G179" s="34"/>
    </row>
    <row r="180" ht="15.75" customHeight="1">
      <c r="A180" s="30"/>
      <c r="B180" s="31"/>
      <c r="C180" s="32"/>
      <c r="D180" s="32"/>
      <c r="E180" s="33"/>
      <c r="F180" s="32"/>
      <c r="G180" s="34"/>
    </row>
    <row r="181" ht="15.75" customHeight="1">
      <c r="A181" s="30"/>
      <c r="B181" s="31"/>
      <c r="C181" s="32"/>
      <c r="D181" s="32"/>
      <c r="E181" s="33"/>
      <c r="F181" s="32"/>
      <c r="G181" s="34"/>
    </row>
    <row r="182" ht="15.75" customHeight="1">
      <c r="A182" s="30"/>
      <c r="B182" s="31"/>
      <c r="C182" s="32"/>
      <c r="D182" s="32"/>
      <c r="E182" s="33"/>
      <c r="F182" s="32"/>
      <c r="G182" s="34"/>
    </row>
    <row r="183" ht="15.75" customHeight="1">
      <c r="A183" s="30"/>
      <c r="B183" s="31"/>
      <c r="C183" s="32"/>
      <c r="D183" s="32"/>
      <c r="E183" s="33"/>
      <c r="F183" s="32"/>
      <c r="G183" s="34"/>
    </row>
    <row r="184" ht="15.75" customHeight="1">
      <c r="A184" s="30"/>
      <c r="B184" s="31"/>
      <c r="C184" s="32"/>
      <c r="D184" s="32"/>
      <c r="E184" s="33"/>
      <c r="F184" s="32"/>
      <c r="G184" s="34"/>
    </row>
    <row r="185" ht="15.75" customHeight="1">
      <c r="A185" s="30"/>
      <c r="B185" s="31"/>
      <c r="C185" s="32"/>
      <c r="D185" s="32"/>
      <c r="E185" s="33"/>
      <c r="F185" s="32"/>
      <c r="G185" s="34"/>
    </row>
    <row r="186" ht="15.75" customHeight="1">
      <c r="A186" s="30"/>
      <c r="B186" s="31"/>
      <c r="C186" s="32"/>
      <c r="D186" s="32"/>
      <c r="E186" s="33"/>
      <c r="F186" s="32"/>
      <c r="G186" s="34"/>
    </row>
    <row r="187" ht="15.75" customHeight="1">
      <c r="A187" s="30"/>
      <c r="B187" s="31"/>
      <c r="C187" s="32"/>
      <c r="D187" s="32"/>
      <c r="E187" s="33"/>
      <c r="F187" s="32"/>
      <c r="G187" s="34"/>
    </row>
    <row r="188" ht="15.75" customHeight="1">
      <c r="A188" s="30"/>
      <c r="B188" s="31"/>
      <c r="C188" s="32"/>
      <c r="D188" s="32"/>
      <c r="E188" s="33"/>
      <c r="F188" s="32"/>
      <c r="G188" s="34"/>
    </row>
    <row r="189" ht="15.75" customHeight="1">
      <c r="A189" s="30"/>
      <c r="B189" s="31"/>
      <c r="C189" s="32"/>
      <c r="D189" s="32"/>
      <c r="E189" s="33"/>
      <c r="F189" s="32"/>
      <c r="G189" s="34"/>
    </row>
    <row r="190" ht="15.75" customHeight="1">
      <c r="A190" s="30"/>
      <c r="B190" s="31"/>
      <c r="C190" s="32"/>
      <c r="D190" s="32"/>
      <c r="E190" s="33"/>
      <c r="F190" s="32"/>
      <c r="G190" s="34"/>
    </row>
    <row r="191" ht="15.75" customHeight="1">
      <c r="A191" s="30"/>
      <c r="B191" s="31"/>
      <c r="C191" s="32"/>
      <c r="D191" s="32"/>
      <c r="E191" s="33"/>
      <c r="F191" s="32"/>
      <c r="G191" s="34"/>
    </row>
    <row r="192" ht="15.75" customHeight="1">
      <c r="A192" s="30"/>
      <c r="B192" s="31"/>
      <c r="C192" s="32"/>
      <c r="D192" s="32"/>
      <c r="E192" s="33"/>
      <c r="F192" s="32"/>
      <c r="G192" s="34"/>
    </row>
    <row r="193" ht="15.75" customHeight="1">
      <c r="A193" s="30"/>
      <c r="B193" s="31"/>
      <c r="C193" s="32"/>
      <c r="D193" s="32"/>
      <c r="E193" s="33"/>
      <c r="F193" s="32"/>
      <c r="G193" s="34"/>
    </row>
    <row r="194" ht="15.75" customHeight="1">
      <c r="A194" s="30"/>
      <c r="B194" s="31"/>
      <c r="C194" s="32"/>
      <c r="D194" s="32"/>
      <c r="E194" s="33"/>
      <c r="F194" s="32"/>
      <c r="G194" s="34"/>
    </row>
    <row r="195" ht="15.75" customHeight="1">
      <c r="A195" s="30"/>
      <c r="B195" s="31"/>
      <c r="C195" s="32"/>
      <c r="D195" s="32"/>
      <c r="E195" s="33"/>
      <c r="F195" s="32"/>
      <c r="G195" s="34"/>
    </row>
    <row r="196" ht="15.75" customHeight="1">
      <c r="A196" s="30"/>
      <c r="B196" s="31"/>
      <c r="C196" s="32"/>
      <c r="D196" s="32"/>
      <c r="E196" s="33"/>
      <c r="F196" s="32"/>
      <c r="G196" s="34"/>
    </row>
    <row r="197" ht="15.75" customHeight="1">
      <c r="A197" s="30"/>
      <c r="B197" s="31"/>
      <c r="C197" s="32"/>
      <c r="D197" s="32"/>
      <c r="E197" s="33"/>
      <c r="F197" s="32"/>
      <c r="G197" s="34"/>
    </row>
    <row r="198" ht="15.75" customHeight="1">
      <c r="A198" s="30"/>
      <c r="B198" s="31"/>
      <c r="C198" s="32"/>
      <c r="D198" s="32"/>
      <c r="E198" s="33"/>
      <c r="F198" s="32"/>
      <c r="G198" s="34"/>
    </row>
    <row r="199" ht="15.75" customHeight="1">
      <c r="A199" s="30"/>
      <c r="B199" s="31"/>
      <c r="C199" s="32"/>
      <c r="D199" s="32"/>
      <c r="E199" s="33"/>
      <c r="F199" s="32"/>
      <c r="G199" s="34"/>
    </row>
    <row r="200" ht="15.75" customHeight="1">
      <c r="A200" s="30"/>
      <c r="B200" s="31"/>
      <c r="C200" s="32"/>
      <c r="D200" s="32"/>
      <c r="E200" s="33"/>
      <c r="F200" s="32"/>
      <c r="G200" s="34"/>
    </row>
    <row r="201" ht="15.75" customHeight="1">
      <c r="A201" s="30"/>
      <c r="B201" s="31"/>
      <c r="C201" s="32"/>
      <c r="D201" s="32"/>
      <c r="E201" s="33"/>
      <c r="F201" s="32"/>
      <c r="G201" s="34"/>
    </row>
    <row r="202" ht="15.75" customHeight="1">
      <c r="A202" s="30"/>
      <c r="B202" s="31"/>
      <c r="C202" s="32"/>
      <c r="D202" s="32"/>
      <c r="E202" s="33"/>
      <c r="F202" s="32"/>
      <c r="G202" s="34"/>
    </row>
    <row r="203" ht="15.75" customHeight="1">
      <c r="A203" s="30"/>
      <c r="B203" s="31"/>
      <c r="C203" s="32"/>
      <c r="D203" s="32"/>
      <c r="E203" s="33"/>
      <c r="F203" s="32"/>
      <c r="G203" s="34"/>
    </row>
    <row r="204" ht="15.75" customHeight="1">
      <c r="A204" s="30"/>
      <c r="B204" s="31"/>
      <c r="C204" s="32"/>
      <c r="D204" s="32"/>
      <c r="E204" s="33"/>
      <c r="F204" s="32"/>
      <c r="G204" s="34"/>
    </row>
    <row r="205" ht="15.75" customHeight="1">
      <c r="A205" s="30"/>
      <c r="B205" s="31"/>
      <c r="C205" s="32"/>
      <c r="D205" s="32"/>
      <c r="E205" s="33"/>
      <c r="F205" s="32"/>
      <c r="G205" s="34"/>
    </row>
    <row r="206" ht="15.75" customHeight="1">
      <c r="A206" s="30"/>
      <c r="B206" s="31"/>
      <c r="C206" s="32"/>
      <c r="D206" s="32"/>
      <c r="E206" s="33"/>
      <c r="F206" s="32"/>
      <c r="G206" s="34"/>
    </row>
    <row r="207" ht="15.75" customHeight="1">
      <c r="A207" s="30"/>
      <c r="B207" s="31"/>
      <c r="C207" s="32"/>
      <c r="D207" s="32"/>
      <c r="E207" s="33"/>
      <c r="F207" s="32"/>
      <c r="G207" s="34"/>
    </row>
    <row r="208" ht="15.75" customHeight="1">
      <c r="A208" s="30"/>
      <c r="B208" s="31"/>
      <c r="C208" s="32"/>
      <c r="D208" s="32"/>
      <c r="E208" s="33"/>
      <c r="F208" s="32"/>
      <c r="G208" s="34"/>
    </row>
    <row r="209" ht="15.75" customHeight="1">
      <c r="A209" s="30"/>
      <c r="B209" s="31"/>
      <c r="C209" s="32"/>
      <c r="D209" s="32"/>
      <c r="E209" s="33"/>
      <c r="F209" s="32"/>
      <c r="G209" s="34"/>
    </row>
    <row r="210" ht="15.75" customHeight="1">
      <c r="A210" s="30"/>
      <c r="B210" s="31"/>
      <c r="C210" s="32"/>
      <c r="D210" s="32"/>
      <c r="E210" s="33"/>
      <c r="F210" s="32"/>
      <c r="G210" s="34"/>
    </row>
    <row r="211" ht="15.75" customHeight="1">
      <c r="A211" s="30"/>
      <c r="B211" s="31"/>
      <c r="C211" s="32"/>
      <c r="D211" s="32"/>
      <c r="E211" s="33"/>
      <c r="F211" s="32"/>
      <c r="G211" s="34"/>
    </row>
    <row r="212" ht="15.75" customHeight="1">
      <c r="A212" s="30"/>
      <c r="B212" s="31"/>
      <c r="C212" s="32"/>
      <c r="D212" s="32"/>
      <c r="E212" s="33"/>
      <c r="F212" s="32"/>
      <c r="G212" s="34"/>
    </row>
    <row r="213" ht="15.75" customHeight="1">
      <c r="A213" s="30"/>
      <c r="B213" s="31"/>
      <c r="C213" s="32"/>
      <c r="D213" s="32"/>
      <c r="E213" s="33"/>
      <c r="F213" s="32"/>
      <c r="G213" s="34"/>
    </row>
    <row r="214" ht="15.75" customHeight="1">
      <c r="A214" s="30"/>
      <c r="B214" s="31"/>
      <c r="C214" s="32"/>
      <c r="D214" s="32"/>
      <c r="E214" s="33"/>
      <c r="F214" s="32"/>
      <c r="G214" s="34"/>
    </row>
    <row r="215" ht="15.75" customHeight="1">
      <c r="A215" s="30"/>
      <c r="B215" s="31"/>
      <c r="C215" s="32"/>
      <c r="D215" s="32"/>
      <c r="E215" s="33"/>
      <c r="F215" s="32"/>
      <c r="G215" s="34"/>
    </row>
    <row r="216" ht="15.75" customHeight="1">
      <c r="A216" s="30"/>
      <c r="B216" s="31"/>
      <c r="C216" s="32"/>
      <c r="D216" s="32"/>
      <c r="E216" s="33"/>
      <c r="F216" s="32"/>
      <c r="G216" s="34"/>
    </row>
    <row r="217" ht="15.75" customHeight="1">
      <c r="A217" s="30"/>
      <c r="B217" s="31"/>
      <c r="C217" s="32"/>
      <c r="D217" s="32"/>
      <c r="E217" s="33"/>
      <c r="F217" s="32"/>
      <c r="G217" s="34"/>
    </row>
    <row r="218" ht="15.75" customHeight="1">
      <c r="A218" s="30"/>
      <c r="B218" s="31"/>
      <c r="C218" s="32"/>
      <c r="D218" s="32"/>
      <c r="E218" s="33"/>
      <c r="F218" s="32"/>
      <c r="G218" s="34"/>
    </row>
    <row r="219" ht="15.75" customHeight="1">
      <c r="A219" s="30"/>
      <c r="B219" s="31"/>
      <c r="C219" s="32"/>
      <c r="D219" s="32"/>
      <c r="E219" s="33"/>
      <c r="F219" s="32"/>
      <c r="G219" s="34"/>
    </row>
    <row r="220" ht="15.75" customHeight="1">
      <c r="A220" s="30"/>
      <c r="B220" s="31"/>
      <c r="C220" s="32"/>
      <c r="D220" s="32"/>
      <c r="E220" s="33"/>
      <c r="F220" s="32"/>
      <c r="G220" s="34"/>
    </row>
    <row r="221" ht="15.75" customHeight="1">
      <c r="A221" s="30"/>
      <c r="B221" s="31"/>
      <c r="C221" s="32"/>
      <c r="D221" s="32"/>
      <c r="E221" s="33"/>
      <c r="F221" s="32"/>
      <c r="G221" s="34"/>
    </row>
    <row r="222" ht="15.75" customHeight="1">
      <c r="A222" s="30"/>
      <c r="B222" s="31"/>
      <c r="C222" s="32"/>
      <c r="D222" s="32"/>
      <c r="E222" s="33"/>
      <c r="F222" s="32"/>
      <c r="G222" s="34"/>
    </row>
    <row r="223" ht="15.75" customHeight="1">
      <c r="A223" s="30"/>
      <c r="B223" s="31"/>
      <c r="C223" s="32"/>
      <c r="D223" s="32"/>
      <c r="E223" s="33"/>
      <c r="F223" s="32"/>
      <c r="G223" s="34"/>
    </row>
    <row r="224" ht="15.75" customHeight="1">
      <c r="A224" s="30"/>
      <c r="B224" s="31"/>
      <c r="C224" s="32"/>
      <c r="D224" s="32"/>
      <c r="E224" s="33"/>
      <c r="F224" s="32"/>
      <c r="G224" s="34"/>
    </row>
    <row r="225" ht="15.75" customHeight="1">
      <c r="A225" s="30"/>
      <c r="B225" s="31"/>
      <c r="C225" s="32"/>
      <c r="D225" s="32"/>
      <c r="E225" s="33"/>
      <c r="F225" s="32"/>
      <c r="G225" s="34"/>
    </row>
    <row r="226" ht="15.75" customHeight="1">
      <c r="A226" s="30"/>
      <c r="B226" s="31"/>
      <c r="C226" s="32"/>
      <c r="D226" s="32"/>
      <c r="E226" s="33"/>
      <c r="F226" s="32"/>
      <c r="G226" s="34"/>
    </row>
    <row r="227" ht="15.75" customHeight="1">
      <c r="A227" s="30"/>
      <c r="B227" s="31"/>
      <c r="C227" s="32"/>
      <c r="D227" s="32"/>
      <c r="E227" s="33"/>
      <c r="F227" s="32"/>
      <c r="G227" s="34"/>
    </row>
    <row r="228" ht="15.75" customHeight="1">
      <c r="A228" s="30"/>
      <c r="B228" s="31"/>
      <c r="C228" s="32"/>
      <c r="D228" s="32"/>
      <c r="E228" s="33"/>
      <c r="F228" s="32"/>
      <c r="G228" s="34"/>
    </row>
    <row r="229" ht="15.75" customHeight="1">
      <c r="A229" s="30"/>
      <c r="B229" s="31"/>
      <c r="C229" s="32"/>
      <c r="D229" s="32"/>
      <c r="E229" s="33"/>
      <c r="F229" s="32"/>
      <c r="G229" s="34"/>
    </row>
    <row r="230" ht="15.75" customHeight="1">
      <c r="A230" s="30"/>
      <c r="B230" s="31"/>
      <c r="C230" s="32"/>
      <c r="D230" s="32"/>
      <c r="E230" s="33"/>
      <c r="F230" s="32"/>
      <c r="G230" s="34"/>
    </row>
    <row r="231" ht="15.75" customHeight="1">
      <c r="A231" s="30"/>
      <c r="B231" s="31"/>
      <c r="C231" s="32"/>
      <c r="D231" s="32"/>
      <c r="E231" s="33"/>
      <c r="F231" s="32"/>
      <c r="G231" s="34"/>
    </row>
    <row r="232" ht="15.75" customHeight="1">
      <c r="A232" s="30"/>
      <c r="B232" s="31"/>
      <c r="C232" s="32"/>
      <c r="D232" s="32"/>
      <c r="E232" s="33"/>
      <c r="F232" s="32"/>
      <c r="G232" s="34"/>
    </row>
    <row r="233" ht="15.75" customHeight="1">
      <c r="A233" s="30"/>
      <c r="B233" s="31"/>
      <c r="C233" s="32"/>
      <c r="D233" s="32"/>
      <c r="E233" s="33"/>
      <c r="F233" s="32"/>
      <c r="G233" s="34"/>
    </row>
    <row r="234" ht="15.75" customHeight="1">
      <c r="A234" s="30"/>
      <c r="B234" s="31"/>
      <c r="C234" s="32"/>
      <c r="D234" s="32"/>
      <c r="E234" s="33"/>
      <c r="F234" s="32"/>
      <c r="G234" s="34"/>
    </row>
    <row r="235" ht="15.75" customHeight="1">
      <c r="A235" s="30"/>
      <c r="B235" s="31"/>
      <c r="C235" s="32"/>
      <c r="D235" s="32"/>
      <c r="E235" s="33"/>
      <c r="F235" s="32"/>
      <c r="G235" s="34"/>
    </row>
    <row r="236" ht="15.75" customHeight="1">
      <c r="A236" s="30"/>
      <c r="B236" s="31"/>
      <c r="C236" s="32"/>
      <c r="D236" s="32"/>
      <c r="E236" s="33"/>
      <c r="F236" s="32"/>
      <c r="G236" s="34"/>
    </row>
    <row r="237" ht="15.75" customHeight="1">
      <c r="A237" s="30"/>
      <c r="B237" s="31"/>
      <c r="C237" s="32"/>
      <c r="D237" s="32"/>
      <c r="E237" s="33"/>
      <c r="F237" s="32"/>
      <c r="G237" s="34"/>
    </row>
    <row r="238" ht="15.75" customHeight="1">
      <c r="A238" s="30"/>
      <c r="B238" s="31"/>
      <c r="C238" s="32"/>
      <c r="D238" s="32"/>
      <c r="E238" s="33"/>
      <c r="F238" s="32"/>
      <c r="G238" s="34"/>
    </row>
    <row r="239" ht="15.75" customHeight="1">
      <c r="A239" s="30"/>
      <c r="B239" s="31"/>
      <c r="C239" s="32"/>
      <c r="D239" s="32"/>
      <c r="E239" s="33"/>
      <c r="F239" s="32"/>
      <c r="G239" s="34"/>
    </row>
    <row r="240" ht="15.75" customHeight="1">
      <c r="A240" s="30"/>
      <c r="B240" s="31"/>
      <c r="C240" s="32"/>
      <c r="D240" s="32"/>
      <c r="E240" s="33"/>
      <c r="F240" s="32"/>
      <c r="G240" s="34"/>
    </row>
    <row r="241" ht="15.75" customHeight="1">
      <c r="A241" s="30"/>
      <c r="B241" s="31"/>
      <c r="C241" s="32"/>
      <c r="D241" s="32"/>
      <c r="E241" s="33"/>
      <c r="F241" s="32"/>
      <c r="G241" s="34"/>
    </row>
    <row r="242" ht="15.75" customHeight="1">
      <c r="A242" s="30"/>
      <c r="B242" s="31"/>
      <c r="C242" s="32"/>
      <c r="D242" s="32"/>
      <c r="E242" s="33"/>
      <c r="F242" s="32"/>
      <c r="G242" s="34"/>
    </row>
    <row r="243" ht="15.75" customHeight="1">
      <c r="A243" s="30"/>
      <c r="B243" s="31"/>
      <c r="C243" s="32"/>
      <c r="D243" s="32"/>
      <c r="E243" s="33"/>
      <c r="F243" s="32"/>
      <c r="G243" s="34"/>
    </row>
    <row r="244" ht="15.75" customHeight="1">
      <c r="A244" s="30"/>
      <c r="B244" s="31"/>
      <c r="C244" s="32"/>
      <c r="D244" s="32"/>
      <c r="E244" s="33"/>
      <c r="F244" s="32"/>
      <c r="G244" s="34"/>
    </row>
    <row r="245" ht="15.75" customHeight="1">
      <c r="A245" s="30"/>
      <c r="B245" s="31"/>
      <c r="C245" s="32"/>
      <c r="D245" s="32"/>
      <c r="E245" s="33"/>
      <c r="F245" s="32"/>
      <c r="G245" s="34"/>
    </row>
    <row r="246" ht="15.75" customHeight="1">
      <c r="A246" s="30"/>
      <c r="B246" s="31"/>
      <c r="C246" s="32"/>
      <c r="D246" s="32"/>
      <c r="E246" s="33"/>
      <c r="F246" s="32"/>
      <c r="G246" s="34"/>
    </row>
    <row r="247" ht="15.75" customHeight="1">
      <c r="A247" s="30"/>
      <c r="B247" s="31"/>
      <c r="C247" s="32"/>
      <c r="D247" s="32"/>
      <c r="E247" s="33"/>
      <c r="F247" s="32"/>
      <c r="G247" s="34"/>
    </row>
    <row r="248" ht="15.75" customHeight="1">
      <c r="A248" s="30"/>
      <c r="B248" s="31"/>
      <c r="C248" s="32"/>
      <c r="D248" s="32"/>
      <c r="E248" s="33"/>
      <c r="F248" s="32"/>
      <c r="G248" s="34"/>
    </row>
    <row r="249" ht="15.75" customHeight="1">
      <c r="A249" s="30"/>
      <c r="B249" s="31"/>
      <c r="C249" s="32"/>
      <c r="D249" s="32"/>
      <c r="E249" s="33"/>
      <c r="F249" s="32"/>
      <c r="G249" s="34"/>
    </row>
    <row r="250" ht="15.75" customHeight="1">
      <c r="A250" s="30"/>
      <c r="B250" s="31"/>
      <c r="C250" s="32"/>
      <c r="D250" s="32"/>
      <c r="E250" s="33"/>
      <c r="F250" s="32"/>
      <c r="G250" s="34"/>
    </row>
    <row r="251" ht="15.75" customHeight="1">
      <c r="A251" s="30"/>
      <c r="B251" s="31"/>
      <c r="C251" s="32"/>
      <c r="D251" s="32"/>
      <c r="E251" s="33"/>
      <c r="F251" s="32"/>
      <c r="G251" s="34"/>
    </row>
    <row r="252" ht="15.75" customHeight="1">
      <c r="A252" s="30"/>
      <c r="B252" s="31"/>
      <c r="C252" s="32"/>
      <c r="D252" s="32"/>
      <c r="E252" s="33"/>
      <c r="F252" s="32"/>
      <c r="G252" s="34"/>
    </row>
    <row r="253" ht="15.75" customHeight="1">
      <c r="A253" s="30"/>
      <c r="B253" s="31"/>
      <c r="C253" s="32"/>
      <c r="D253" s="32"/>
      <c r="E253" s="33"/>
      <c r="F253" s="32"/>
      <c r="G253" s="34"/>
    </row>
    <row r="254" ht="15.75" customHeight="1">
      <c r="A254" s="30"/>
      <c r="B254" s="31"/>
      <c r="C254" s="32"/>
      <c r="D254" s="32"/>
      <c r="E254" s="33"/>
      <c r="F254" s="32"/>
      <c r="G254" s="34"/>
    </row>
    <row r="255" ht="15.75" customHeight="1">
      <c r="A255" s="30"/>
      <c r="B255" s="31"/>
      <c r="C255" s="32"/>
      <c r="D255" s="32"/>
      <c r="E255" s="33"/>
      <c r="F255" s="32"/>
      <c r="G255" s="34"/>
    </row>
    <row r="256" ht="15.75" customHeight="1">
      <c r="A256" s="30"/>
      <c r="B256" s="31"/>
      <c r="C256" s="32"/>
      <c r="D256" s="32"/>
      <c r="E256" s="33"/>
      <c r="F256" s="32"/>
      <c r="G256" s="34"/>
    </row>
    <row r="257" ht="15.75" customHeight="1">
      <c r="A257" s="30"/>
      <c r="B257" s="31"/>
      <c r="C257" s="32"/>
      <c r="D257" s="32"/>
      <c r="E257" s="33"/>
      <c r="F257" s="32"/>
      <c r="G257" s="34"/>
    </row>
    <row r="258" ht="15.75" customHeight="1">
      <c r="A258" s="30"/>
      <c r="B258" s="31"/>
      <c r="C258" s="32"/>
      <c r="D258" s="32"/>
      <c r="E258" s="33"/>
      <c r="F258" s="32"/>
      <c r="G258" s="34"/>
    </row>
    <row r="259" ht="15.75" customHeight="1">
      <c r="A259" s="30"/>
      <c r="B259" s="31"/>
      <c r="C259" s="32"/>
      <c r="D259" s="32"/>
      <c r="E259" s="33"/>
      <c r="F259" s="32"/>
      <c r="G259" s="34"/>
    </row>
    <row r="260" ht="15.75" customHeight="1">
      <c r="A260" s="30"/>
      <c r="B260" s="31"/>
      <c r="C260" s="32"/>
      <c r="D260" s="32"/>
      <c r="E260" s="33"/>
      <c r="F260" s="32"/>
      <c r="G260" s="34"/>
    </row>
    <row r="261" ht="15.75" customHeight="1">
      <c r="A261" s="30"/>
      <c r="B261" s="31"/>
      <c r="C261" s="32"/>
      <c r="D261" s="32"/>
      <c r="E261" s="33"/>
      <c r="F261" s="32"/>
      <c r="G261" s="34"/>
    </row>
    <row r="262" ht="15.75" customHeight="1">
      <c r="A262" s="30"/>
      <c r="B262" s="31"/>
      <c r="C262" s="32"/>
      <c r="D262" s="32"/>
      <c r="E262" s="33"/>
      <c r="F262" s="32"/>
      <c r="G262" s="34"/>
    </row>
    <row r="263" ht="15.75" customHeight="1">
      <c r="A263" s="30"/>
      <c r="B263" s="31"/>
      <c r="C263" s="32"/>
      <c r="D263" s="32"/>
      <c r="E263" s="33"/>
      <c r="F263" s="32"/>
      <c r="G263" s="34"/>
    </row>
    <row r="264" ht="15.75" customHeight="1">
      <c r="A264" s="30"/>
      <c r="B264" s="31"/>
      <c r="C264" s="32"/>
      <c r="D264" s="32"/>
      <c r="E264" s="33"/>
      <c r="F264" s="32"/>
      <c r="G264" s="34"/>
    </row>
    <row r="265" ht="15.75" customHeight="1">
      <c r="A265" s="30"/>
      <c r="B265" s="31"/>
      <c r="C265" s="32"/>
      <c r="D265" s="32"/>
      <c r="E265" s="33"/>
      <c r="F265" s="32"/>
      <c r="G265" s="34"/>
    </row>
    <row r="266" ht="15.75" customHeight="1">
      <c r="A266" s="30"/>
      <c r="B266" s="31"/>
      <c r="C266" s="32"/>
      <c r="D266" s="32"/>
      <c r="E266" s="33"/>
      <c r="F266" s="32"/>
      <c r="G266" s="34"/>
    </row>
    <row r="267" ht="15.75" customHeight="1">
      <c r="A267" s="30"/>
      <c r="B267" s="31"/>
      <c r="C267" s="32"/>
      <c r="D267" s="32"/>
      <c r="E267" s="33"/>
      <c r="F267" s="32"/>
      <c r="G267" s="34"/>
    </row>
    <row r="268" ht="15.75" customHeight="1">
      <c r="A268" s="30"/>
      <c r="B268" s="31"/>
      <c r="C268" s="32"/>
      <c r="D268" s="32"/>
      <c r="E268" s="33"/>
      <c r="F268" s="32"/>
      <c r="G268" s="34"/>
    </row>
    <row r="269" ht="15.75" customHeight="1">
      <c r="A269" s="30"/>
      <c r="B269" s="31"/>
      <c r="C269" s="32"/>
      <c r="D269" s="32"/>
      <c r="E269" s="33"/>
      <c r="F269" s="32"/>
      <c r="G269" s="34"/>
    </row>
    <row r="270" ht="15.75" customHeight="1">
      <c r="A270" s="30"/>
      <c r="B270" s="31"/>
      <c r="C270" s="32"/>
      <c r="D270" s="32"/>
      <c r="E270" s="33"/>
      <c r="F270" s="32"/>
      <c r="G270" s="34"/>
    </row>
    <row r="271" ht="15.75" customHeight="1">
      <c r="A271" s="30"/>
      <c r="B271" s="31"/>
      <c r="C271" s="32"/>
      <c r="D271" s="32"/>
      <c r="E271" s="33"/>
      <c r="F271" s="32"/>
      <c r="G271" s="34"/>
    </row>
    <row r="272" ht="15.75" customHeight="1">
      <c r="A272" s="30"/>
      <c r="B272" s="31"/>
      <c r="C272" s="32"/>
      <c r="D272" s="32"/>
      <c r="E272" s="33"/>
      <c r="F272" s="32"/>
      <c r="G272" s="34"/>
    </row>
    <row r="273" ht="15.75" customHeight="1">
      <c r="A273" s="30"/>
      <c r="B273" s="31"/>
      <c r="C273" s="32"/>
      <c r="D273" s="32"/>
      <c r="E273" s="33"/>
      <c r="F273" s="32"/>
      <c r="G273" s="34"/>
    </row>
    <row r="274" ht="15.75" customHeight="1">
      <c r="A274" s="30"/>
      <c r="B274" s="31"/>
      <c r="C274" s="32"/>
      <c r="D274" s="32"/>
      <c r="E274" s="33"/>
      <c r="F274" s="32"/>
      <c r="G274" s="34"/>
    </row>
    <row r="275" ht="15.75" customHeight="1">
      <c r="A275" s="30"/>
      <c r="B275" s="31"/>
      <c r="C275" s="32"/>
      <c r="D275" s="32"/>
      <c r="E275" s="33"/>
      <c r="F275" s="32"/>
      <c r="G275" s="34"/>
    </row>
    <row r="276" ht="15.75" customHeight="1">
      <c r="A276" s="30"/>
      <c r="B276" s="31"/>
      <c r="C276" s="32"/>
      <c r="D276" s="32"/>
      <c r="E276" s="33"/>
      <c r="F276" s="32"/>
      <c r="G276" s="34"/>
    </row>
    <row r="277" ht="15.75" customHeight="1">
      <c r="A277" s="30"/>
      <c r="B277" s="31"/>
      <c r="C277" s="32"/>
      <c r="D277" s="32"/>
      <c r="E277" s="33"/>
      <c r="F277" s="32"/>
      <c r="G277" s="34"/>
    </row>
    <row r="278" ht="15.75" customHeight="1">
      <c r="A278" s="30"/>
      <c r="B278" s="31"/>
      <c r="C278" s="32"/>
      <c r="D278" s="32"/>
      <c r="E278" s="33"/>
      <c r="F278" s="32"/>
      <c r="G278" s="34"/>
    </row>
    <row r="279" ht="15.75" customHeight="1">
      <c r="A279" s="30"/>
      <c r="B279" s="31"/>
      <c r="C279" s="32"/>
      <c r="D279" s="32"/>
      <c r="E279" s="33"/>
      <c r="F279" s="32"/>
      <c r="G279" s="34"/>
    </row>
    <row r="280" ht="15.75" customHeight="1">
      <c r="A280" s="30"/>
      <c r="B280" s="31"/>
      <c r="C280" s="32"/>
      <c r="D280" s="32"/>
      <c r="E280" s="33"/>
      <c r="F280" s="32"/>
      <c r="G280" s="34"/>
    </row>
    <row r="281" ht="15.75" customHeight="1">
      <c r="A281" s="30"/>
      <c r="B281" s="31"/>
      <c r="C281" s="32"/>
      <c r="D281" s="32"/>
      <c r="E281" s="33"/>
      <c r="F281" s="32"/>
      <c r="G281" s="34"/>
    </row>
    <row r="282" ht="15.75" customHeight="1">
      <c r="A282" s="30"/>
      <c r="B282" s="31"/>
      <c r="C282" s="32"/>
      <c r="D282" s="32"/>
      <c r="E282" s="33"/>
      <c r="F282" s="32"/>
      <c r="G282" s="34"/>
    </row>
    <row r="283" ht="15.75" customHeight="1">
      <c r="A283" s="30"/>
      <c r="B283" s="31"/>
      <c r="C283" s="32"/>
      <c r="D283" s="32"/>
      <c r="E283" s="33"/>
      <c r="F283" s="32"/>
      <c r="G283" s="34"/>
    </row>
    <row r="284" ht="15.75" customHeight="1">
      <c r="A284" s="30"/>
      <c r="B284" s="31"/>
      <c r="C284" s="32"/>
      <c r="D284" s="32"/>
      <c r="E284" s="33"/>
      <c r="F284" s="32"/>
      <c r="G284" s="34"/>
    </row>
    <row r="285" ht="15.75" customHeight="1">
      <c r="A285" s="30"/>
      <c r="B285" s="31"/>
      <c r="C285" s="32"/>
      <c r="D285" s="32"/>
      <c r="E285" s="33"/>
      <c r="F285" s="32"/>
      <c r="G285" s="34"/>
    </row>
    <row r="286" ht="15.75" customHeight="1">
      <c r="A286" s="30"/>
      <c r="B286" s="31"/>
      <c r="C286" s="32"/>
      <c r="D286" s="32"/>
      <c r="E286" s="33"/>
      <c r="F286" s="32"/>
      <c r="G286" s="34"/>
    </row>
    <row r="287" ht="15.75" customHeight="1">
      <c r="A287" s="30"/>
      <c r="B287" s="31"/>
      <c r="C287" s="32"/>
      <c r="D287" s="32"/>
      <c r="E287" s="33"/>
      <c r="F287" s="32"/>
      <c r="G287" s="34"/>
    </row>
    <row r="288" ht="15.75" customHeight="1">
      <c r="A288" s="30"/>
      <c r="B288" s="31"/>
      <c r="C288" s="32"/>
      <c r="D288" s="32"/>
      <c r="E288" s="33"/>
      <c r="F288" s="32"/>
      <c r="G288" s="34"/>
    </row>
    <row r="289" ht="15.75" customHeight="1">
      <c r="A289" s="30"/>
      <c r="B289" s="31"/>
      <c r="C289" s="32"/>
      <c r="D289" s="32"/>
      <c r="E289" s="33"/>
      <c r="F289" s="32"/>
      <c r="G289" s="34"/>
    </row>
    <row r="290" ht="15.75" customHeight="1">
      <c r="A290" s="30"/>
      <c r="B290" s="31"/>
      <c r="C290" s="32"/>
      <c r="D290" s="32"/>
      <c r="E290" s="33"/>
      <c r="F290" s="32"/>
      <c r="G290" s="34"/>
    </row>
    <row r="291" ht="15.75" customHeight="1">
      <c r="A291" s="30"/>
      <c r="B291" s="31"/>
      <c r="C291" s="32"/>
      <c r="D291" s="32"/>
      <c r="E291" s="33"/>
      <c r="F291" s="32"/>
      <c r="G291" s="34"/>
    </row>
    <row r="292" ht="15.75" customHeight="1">
      <c r="A292" s="30"/>
      <c r="B292" s="31"/>
      <c r="C292" s="32"/>
      <c r="D292" s="32"/>
      <c r="E292" s="33"/>
      <c r="F292" s="32"/>
      <c r="G292" s="34"/>
    </row>
    <row r="293" ht="15.75" customHeight="1">
      <c r="A293" s="30"/>
      <c r="B293" s="31"/>
      <c r="C293" s="32"/>
      <c r="D293" s="32"/>
      <c r="E293" s="33"/>
      <c r="F293" s="32"/>
      <c r="G293" s="34"/>
    </row>
    <row r="294" ht="15.75" customHeight="1">
      <c r="A294" s="30"/>
      <c r="B294" s="31"/>
      <c r="C294" s="32"/>
      <c r="D294" s="32"/>
      <c r="E294" s="33"/>
      <c r="F294" s="32"/>
      <c r="G294" s="34"/>
    </row>
    <row r="295" ht="15.75" customHeight="1">
      <c r="A295" s="30"/>
      <c r="B295" s="31"/>
      <c r="C295" s="32"/>
      <c r="D295" s="32"/>
      <c r="E295" s="33"/>
      <c r="F295" s="32"/>
      <c r="G295" s="34"/>
    </row>
    <row r="296" ht="15.75" customHeight="1">
      <c r="A296" s="30"/>
      <c r="B296" s="31"/>
      <c r="C296" s="32"/>
      <c r="D296" s="32"/>
      <c r="E296" s="33"/>
      <c r="F296" s="32"/>
      <c r="G296" s="34"/>
    </row>
    <row r="297" ht="15.75" customHeight="1">
      <c r="A297" s="30"/>
      <c r="B297" s="31"/>
      <c r="C297" s="32"/>
      <c r="D297" s="32"/>
      <c r="E297" s="33"/>
      <c r="F297" s="32"/>
      <c r="G297" s="34"/>
    </row>
    <row r="298" ht="15.75" customHeight="1">
      <c r="A298" s="30"/>
      <c r="B298" s="31"/>
      <c r="C298" s="32"/>
      <c r="D298" s="32"/>
      <c r="E298" s="33"/>
      <c r="F298" s="32"/>
      <c r="G298" s="34"/>
    </row>
    <row r="299" ht="15.75" customHeight="1">
      <c r="A299" s="30"/>
      <c r="B299" s="31"/>
      <c r="C299" s="32"/>
      <c r="D299" s="32"/>
      <c r="E299" s="33"/>
      <c r="F299" s="32"/>
      <c r="G299" s="34"/>
    </row>
    <row r="300" ht="15.75" customHeight="1">
      <c r="A300" s="30"/>
      <c r="B300" s="31"/>
      <c r="C300" s="32"/>
      <c r="D300" s="32"/>
      <c r="E300" s="33"/>
      <c r="F300" s="32"/>
      <c r="G300" s="34"/>
    </row>
    <row r="301" ht="15.75" customHeight="1">
      <c r="A301" s="30"/>
      <c r="B301" s="31"/>
      <c r="C301" s="32"/>
      <c r="D301" s="32"/>
      <c r="E301" s="33"/>
      <c r="F301" s="32"/>
      <c r="G301" s="34"/>
    </row>
    <row r="302" ht="15.75" customHeight="1">
      <c r="A302" s="30"/>
      <c r="B302" s="31"/>
      <c r="C302" s="32"/>
      <c r="D302" s="32"/>
      <c r="E302" s="33"/>
      <c r="F302" s="32"/>
      <c r="G302" s="34"/>
    </row>
    <row r="303" ht="15.75" customHeight="1">
      <c r="A303" s="30"/>
      <c r="B303" s="31"/>
      <c r="C303" s="32"/>
      <c r="D303" s="32"/>
      <c r="E303" s="33"/>
      <c r="F303" s="32"/>
      <c r="G303" s="34"/>
    </row>
    <row r="304" ht="15.75" customHeight="1">
      <c r="A304" s="30"/>
      <c r="B304" s="31"/>
      <c r="C304" s="32"/>
      <c r="D304" s="32"/>
      <c r="E304" s="33"/>
      <c r="F304" s="32"/>
      <c r="G304" s="34"/>
    </row>
    <row r="305" ht="15.75" customHeight="1">
      <c r="A305" s="30"/>
      <c r="B305" s="31"/>
      <c r="C305" s="32"/>
      <c r="D305" s="32"/>
      <c r="E305" s="33"/>
      <c r="F305" s="32"/>
      <c r="G305" s="34"/>
    </row>
    <row r="306" ht="15.75" customHeight="1">
      <c r="A306" s="30"/>
      <c r="B306" s="31"/>
      <c r="C306" s="32"/>
      <c r="D306" s="32"/>
      <c r="E306" s="33"/>
      <c r="F306" s="32"/>
      <c r="G306" s="34"/>
    </row>
    <row r="307" ht="15.75" customHeight="1">
      <c r="A307" s="30"/>
      <c r="B307" s="31"/>
      <c r="C307" s="32"/>
      <c r="D307" s="32"/>
      <c r="E307" s="33"/>
      <c r="F307" s="32"/>
      <c r="G307" s="34"/>
    </row>
    <row r="308" ht="15.75" customHeight="1">
      <c r="A308" s="30"/>
      <c r="B308" s="31"/>
      <c r="C308" s="32"/>
      <c r="D308" s="32"/>
      <c r="E308" s="33"/>
      <c r="F308" s="32"/>
      <c r="G308" s="34"/>
    </row>
    <row r="309" ht="15.75" customHeight="1">
      <c r="A309" s="30"/>
      <c r="B309" s="31"/>
      <c r="C309" s="32"/>
      <c r="D309" s="32"/>
      <c r="E309" s="33"/>
      <c r="F309" s="32"/>
      <c r="G309" s="34"/>
    </row>
    <row r="310" ht="15.75" customHeight="1">
      <c r="A310" s="30"/>
      <c r="B310" s="31"/>
      <c r="C310" s="32"/>
      <c r="D310" s="32"/>
      <c r="E310" s="33"/>
      <c r="F310" s="32"/>
      <c r="G310" s="34"/>
    </row>
    <row r="311" ht="15.75" customHeight="1">
      <c r="A311" s="30"/>
      <c r="B311" s="31"/>
      <c r="C311" s="32"/>
      <c r="D311" s="32"/>
      <c r="E311" s="33"/>
      <c r="F311" s="32"/>
      <c r="G311" s="34"/>
    </row>
    <row r="312" ht="15.75" customHeight="1">
      <c r="A312" s="30"/>
      <c r="B312" s="31"/>
      <c r="C312" s="32"/>
      <c r="D312" s="32"/>
      <c r="E312" s="33"/>
      <c r="F312" s="32"/>
      <c r="G312" s="34"/>
    </row>
    <row r="313" ht="15.75" customHeight="1">
      <c r="A313" s="30"/>
      <c r="B313" s="31"/>
      <c r="C313" s="32"/>
      <c r="D313" s="32"/>
      <c r="E313" s="33"/>
      <c r="F313" s="32"/>
      <c r="G313" s="34"/>
    </row>
    <row r="314" ht="15.75" customHeight="1">
      <c r="A314" s="30"/>
      <c r="B314" s="31"/>
      <c r="C314" s="32"/>
      <c r="D314" s="32"/>
      <c r="E314" s="33"/>
      <c r="F314" s="32"/>
      <c r="G314" s="34"/>
    </row>
    <row r="315" ht="15.75" customHeight="1">
      <c r="A315" s="30"/>
      <c r="B315" s="31"/>
      <c r="C315" s="32"/>
      <c r="D315" s="32"/>
      <c r="E315" s="33"/>
      <c r="F315" s="32"/>
      <c r="G315" s="34"/>
    </row>
    <row r="316" ht="15.75" customHeight="1">
      <c r="A316" s="30"/>
      <c r="B316" s="31"/>
      <c r="C316" s="32"/>
      <c r="D316" s="32"/>
      <c r="E316" s="33"/>
      <c r="F316" s="32"/>
      <c r="G316" s="34"/>
    </row>
    <row r="317" ht="15.75" customHeight="1">
      <c r="A317" s="30"/>
      <c r="B317" s="31"/>
      <c r="C317" s="32"/>
      <c r="D317" s="32"/>
      <c r="E317" s="33"/>
      <c r="F317" s="32"/>
      <c r="G317" s="34"/>
    </row>
    <row r="318" ht="15.75" customHeight="1">
      <c r="A318" s="30"/>
      <c r="B318" s="31"/>
      <c r="C318" s="32"/>
      <c r="D318" s="32"/>
      <c r="E318" s="33"/>
      <c r="F318" s="32"/>
      <c r="G318" s="34"/>
    </row>
    <row r="319" ht="15.75" customHeight="1">
      <c r="A319" s="30"/>
      <c r="B319" s="31"/>
      <c r="C319" s="32"/>
      <c r="D319" s="32"/>
      <c r="E319" s="33"/>
      <c r="F319" s="32"/>
      <c r="G319" s="34"/>
    </row>
    <row r="320" ht="15.75" customHeight="1">
      <c r="A320" s="30"/>
      <c r="B320" s="31"/>
      <c r="C320" s="32"/>
      <c r="D320" s="32"/>
      <c r="E320" s="33"/>
      <c r="F320" s="32"/>
      <c r="G320" s="34"/>
    </row>
    <row r="321" ht="15.75" customHeight="1">
      <c r="A321" s="30"/>
      <c r="B321" s="31"/>
      <c r="C321" s="32"/>
      <c r="D321" s="32"/>
      <c r="E321" s="33"/>
      <c r="F321" s="32"/>
      <c r="G321" s="34"/>
    </row>
    <row r="322" ht="15.75" customHeight="1">
      <c r="A322" s="30"/>
      <c r="B322" s="31"/>
      <c r="C322" s="32"/>
      <c r="D322" s="32"/>
      <c r="E322" s="33"/>
      <c r="F322" s="32"/>
      <c r="G322" s="34"/>
    </row>
    <row r="323" ht="15.75" customHeight="1">
      <c r="A323" s="30"/>
      <c r="B323" s="31"/>
      <c r="C323" s="32"/>
      <c r="D323" s="32"/>
      <c r="E323" s="33"/>
      <c r="F323" s="32"/>
      <c r="G323" s="34"/>
    </row>
    <row r="324" ht="15.75" customHeight="1">
      <c r="A324" s="30"/>
      <c r="B324" s="31"/>
      <c r="C324" s="32"/>
      <c r="D324" s="32"/>
      <c r="E324" s="33"/>
      <c r="F324" s="32"/>
      <c r="G324" s="34"/>
    </row>
    <row r="325" ht="15.75" customHeight="1">
      <c r="A325" s="30"/>
      <c r="B325" s="31"/>
      <c r="C325" s="32"/>
      <c r="D325" s="32"/>
      <c r="E325" s="33"/>
      <c r="F325" s="32"/>
      <c r="G325" s="34"/>
    </row>
    <row r="326" ht="15.75" customHeight="1">
      <c r="A326" s="30"/>
      <c r="B326" s="31"/>
      <c r="C326" s="32"/>
      <c r="D326" s="32"/>
      <c r="E326" s="33"/>
      <c r="F326" s="32"/>
      <c r="G326" s="34"/>
    </row>
    <row r="327" ht="15.75" customHeight="1">
      <c r="A327" s="30"/>
      <c r="B327" s="31"/>
      <c r="C327" s="32"/>
      <c r="D327" s="32"/>
      <c r="E327" s="33"/>
      <c r="F327" s="32"/>
      <c r="G327" s="34"/>
    </row>
    <row r="328" ht="15.75" customHeight="1">
      <c r="A328" s="30"/>
      <c r="B328" s="31"/>
      <c r="C328" s="32"/>
      <c r="D328" s="32"/>
      <c r="E328" s="33"/>
      <c r="F328" s="32"/>
      <c r="G328" s="34"/>
    </row>
    <row r="329" ht="15.75" customHeight="1">
      <c r="A329" s="30"/>
      <c r="B329" s="31"/>
      <c r="C329" s="32"/>
      <c r="D329" s="32"/>
      <c r="E329" s="33"/>
      <c r="F329" s="32"/>
      <c r="G329" s="34"/>
    </row>
    <row r="330" ht="15.75" customHeight="1">
      <c r="A330" s="30"/>
      <c r="B330" s="31"/>
      <c r="C330" s="32"/>
      <c r="D330" s="32"/>
      <c r="E330" s="33"/>
      <c r="F330" s="32"/>
      <c r="G330" s="34"/>
    </row>
    <row r="331" ht="15.75" customHeight="1">
      <c r="A331" s="30"/>
      <c r="B331" s="31"/>
      <c r="C331" s="32"/>
      <c r="D331" s="32"/>
      <c r="E331" s="33"/>
      <c r="F331" s="32"/>
      <c r="G331" s="34"/>
    </row>
    <row r="332" ht="15.75" customHeight="1">
      <c r="A332" s="30"/>
      <c r="B332" s="31"/>
      <c r="C332" s="32"/>
      <c r="D332" s="32"/>
      <c r="E332" s="33"/>
      <c r="F332" s="32"/>
      <c r="G332" s="34"/>
    </row>
    <row r="333" ht="15.75" customHeight="1">
      <c r="A333" s="30"/>
      <c r="B333" s="31"/>
      <c r="C333" s="32"/>
      <c r="D333" s="32"/>
      <c r="E333" s="33"/>
      <c r="F333" s="32"/>
      <c r="G333" s="34"/>
    </row>
    <row r="334" ht="15.75" customHeight="1">
      <c r="A334" s="30"/>
      <c r="B334" s="31"/>
      <c r="C334" s="32"/>
      <c r="D334" s="32"/>
      <c r="E334" s="33"/>
      <c r="F334" s="32"/>
      <c r="G334" s="34"/>
    </row>
    <row r="335" ht="15.75" customHeight="1">
      <c r="A335" s="30"/>
      <c r="B335" s="31"/>
      <c r="C335" s="32"/>
      <c r="D335" s="32"/>
      <c r="E335" s="33"/>
      <c r="F335" s="32"/>
      <c r="G335" s="34"/>
    </row>
    <row r="336" ht="15.75" customHeight="1">
      <c r="A336" s="30"/>
      <c r="B336" s="31"/>
      <c r="C336" s="32"/>
      <c r="D336" s="32"/>
      <c r="E336" s="33"/>
      <c r="F336" s="32"/>
      <c r="G336" s="34"/>
    </row>
    <row r="337" ht="15.75" customHeight="1">
      <c r="A337" s="30"/>
      <c r="B337" s="31"/>
      <c r="C337" s="32"/>
      <c r="D337" s="32"/>
      <c r="E337" s="33"/>
      <c r="F337" s="32"/>
      <c r="G337" s="34"/>
    </row>
    <row r="338" ht="15.75" customHeight="1">
      <c r="A338" s="30"/>
      <c r="B338" s="31"/>
      <c r="C338" s="32"/>
      <c r="D338" s="32"/>
      <c r="E338" s="33"/>
      <c r="F338" s="32"/>
      <c r="G338" s="34"/>
    </row>
    <row r="339" ht="15.75" customHeight="1">
      <c r="A339" s="30"/>
      <c r="B339" s="31"/>
      <c r="C339" s="32"/>
      <c r="D339" s="32"/>
      <c r="E339" s="33"/>
      <c r="F339" s="32"/>
      <c r="G339" s="34"/>
    </row>
    <row r="340" ht="15.75" customHeight="1">
      <c r="A340" s="30"/>
      <c r="B340" s="31"/>
      <c r="C340" s="32"/>
      <c r="D340" s="32"/>
      <c r="E340" s="33"/>
      <c r="F340" s="32"/>
      <c r="G340" s="34"/>
    </row>
    <row r="341" ht="15.75" customHeight="1">
      <c r="A341" s="30"/>
      <c r="B341" s="31"/>
      <c r="C341" s="32"/>
      <c r="D341" s="32"/>
      <c r="E341" s="33"/>
      <c r="F341" s="32"/>
      <c r="G341" s="34"/>
    </row>
    <row r="342" ht="15.75" customHeight="1">
      <c r="A342" s="30"/>
      <c r="B342" s="31"/>
      <c r="C342" s="32"/>
      <c r="D342" s="32"/>
      <c r="E342" s="33"/>
      <c r="F342" s="32"/>
      <c r="G342" s="34"/>
    </row>
    <row r="343" ht="15.75" customHeight="1">
      <c r="A343" s="30"/>
      <c r="B343" s="31"/>
      <c r="C343" s="32"/>
      <c r="D343" s="32"/>
      <c r="E343" s="33"/>
      <c r="F343" s="32"/>
      <c r="G343" s="34"/>
    </row>
    <row r="344" ht="15.75" customHeight="1">
      <c r="A344" s="30"/>
      <c r="B344" s="31"/>
      <c r="C344" s="32"/>
      <c r="D344" s="32"/>
      <c r="E344" s="33"/>
      <c r="F344" s="32"/>
      <c r="G344" s="34"/>
    </row>
    <row r="345" ht="15.75" customHeight="1">
      <c r="A345" s="30"/>
      <c r="B345" s="31"/>
      <c r="C345" s="32"/>
      <c r="D345" s="32"/>
      <c r="E345" s="33"/>
      <c r="F345" s="32"/>
      <c r="G345" s="34"/>
    </row>
    <row r="346" ht="15.75" customHeight="1">
      <c r="A346" s="30"/>
      <c r="B346" s="31"/>
      <c r="C346" s="32"/>
      <c r="D346" s="32"/>
      <c r="E346" s="33"/>
      <c r="F346" s="32"/>
      <c r="G346" s="34"/>
    </row>
    <row r="347" ht="15.75" customHeight="1">
      <c r="A347" s="30"/>
      <c r="B347" s="31"/>
      <c r="C347" s="32"/>
      <c r="D347" s="32"/>
      <c r="E347" s="33"/>
      <c r="F347" s="32"/>
      <c r="G347" s="34"/>
    </row>
    <row r="348" ht="15.75" customHeight="1">
      <c r="A348" s="30"/>
      <c r="B348" s="31"/>
      <c r="C348" s="32"/>
      <c r="D348" s="32"/>
      <c r="E348" s="33"/>
      <c r="F348" s="32"/>
      <c r="G348" s="34"/>
    </row>
    <row r="349" ht="15.75" customHeight="1">
      <c r="A349" s="30"/>
      <c r="B349" s="31"/>
      <c r="C349" s="32"/>
      <c r="D349" s="32"/>
      <c r="E349" s="33"/>
      <c r="F349" s="32"/>
      <c r="G349" s="34"/>
    </row>
    <row r="350" ht="15.75" customHeight="1">
      <c r="A350" s="30"/>
      <c r="B350" s="31"/>
      <c r="C350" s="32"/>
      <c r="D350" s="32"/>
      <c r="E350" s="33"/>
      <c r="F350" s="32"/>
      <c r="G350" s="34"/>
    </row>
    <row r="351" ht="15.75" customHeight="1">
      <c r="A351" s="30"/>
      <c r="B351" s="31"/>
      <c r="C351" s="32"/>
      <c r="D351" s="32"/>
      <c r="E351" s="33"/>
      <c r="F351" s="32"/>
      <c r="G351" s="34"/>
    </row>
    <row r="352" ht="15.75" customHeight="1">
      <c r="A352" s="30"/>
      <c r="B352" s="31"/>
      <c r="C352" s="32"/>
      <c r="D352" s="32"/>
      <c r="E352" s="33"/>
      <c r="F352" s="32"/>
      <c r="G352" s="34"/>
    </row>
    <row r="353" ht="15.75" customHeight="1">
      <c r="A353" s="30"/>
      <c r="B353" s="31"/>
      <c r="C353" s="32"/>
      <c r="D353" s="32"/>
      <c r="E353" s="33"/>
      <c r="F353" s="32"/>
      <c r="G353" s="34"/>
    </row>
    <row r="354" ht="15.75" customHeight="1">
      <c r="A354" s="30"/>
      <c r="B354" s="31"/>
      <c r="C354" s="32"/>
      <c r="D354" s="32"/>
      <c r="E354" s="33"/>
      <c r="F354" s="32"/>
      <c r="G354" s="34"/>
    </row>
    <row r="355" ht="15.75" customHeight="1">
      <c r="A355" s="30"/>
      <c r="B355" s="31"/>
      <c r="C355" s="32"/>
      <c r="D355" s="32"/>
      <c r="E355" s="33"/>
      <c r="F355" s="32"/>
      <c r="G355" s="34"/>
    </row>
    <row r="356" ht="15.75" customHeight="1">
      <c r="A356" s="30"/>
      <c r="B356" s="31"/>
      <c r="C356" s="32"/>
      <c r="D356" s="32"/>
      <c r="E356" s="33"/>
      <c r="F356" s="32"/>
      <c r="G356" s="34"/>
    </row>
    <row r="357" ht="15.75" customHeight="1">
      <c r="A357" s="30"/>
      <c r="B357" s="31"/>
      <c r="C357" s="32"/>
      <c r="D357" s="32"/>
      <c r="E357" s="33"/>
      <c r="F357" s="32"/>
      <c r="G357" s="34"/>
    </row>
    <row r="358" ht="15.75" customHeight="1">
      <c r="A358" s="30"/>
      <c r="B358" s="31"/>
      <c r="C358" s="32"/>
      <c r="D358" s="32"/>
      <c r="E358" s="33"/>
      <c r="F358" s="32"/>
      <c r="G358" s="34"/>
    </row>
    <row r="359" ht="15.75" customHeight="1">
      <c r="A359" s="30"/>
      <c r="B359" s="31"/>
      <c r="C359" s="32"/>
      <c r="D359" s="32"/>
      <c r="E359" s="33"/>
      <c r="F359" s="32"/>
      <c r="G359" s="34"/>
    </row>
    <row r="360" ht="15.75" customHeight="1">
      <c r="A360" s="30"/>
      <c r="B360" s="31"/>
      <c r="C360" s="32"/>
      <c r="D360" s="32"/>
      <c r="E360" s="33"/>
      <c r="F360" s="32"/>
      <c r="G360" s="34"/>
    </row>
    <row r="361" ht="15.75" customHeight="1">
      <c r="A361" s="30"/>
      <c r="B361" s="31"/>
      <c r="C361" s="32"/>
      <c r="D361" s="32"/>
      <c r="E361" s="33"/>
      <c r="F361" s="32"/>
      <c r="G361" s="34"/>
    </row>
    <row r="362" ht="15.75" customHeight="1">
      <c r="A362" s="30"/>
      <c r="B362" s="31"/>
      <c r="C362" s="32"/>
      <c r="D362" s="32"/>
      <c r="E362" s="33"/>
      <c r="F362" s="32"/>
      <c r="G362" s="34"/>
    </row>
    <row r="363" ht="15.75" customHeight="1">
      <c r="A363" s="30"/>
      <c r="B363" s="31"/>
      <c r="C363" s="32"/>
      <c r="D363" s="32"/>
      <c r="E363" s="33"/>
      <c r="F363" s="32"/>
      <c r="G363" s="34"/>
    </row>
    <row r="364" ht="15.75" customHeight="1">
      <c r="A364" s="30"/>
      <c r="B364" s="31"/>
      <c r="C364" s="32"/>
      <c r="D364" s="32"/>
      <c r="E364" s="33"/>
      <c r="F364" s="32"/>
      <c r="G364" s="34"/>
    </row>
    <row r="365" ht="15.75" customHeight="1">
      <c r="A365" s="30"/>
      <c r="B365" s="31"/>
      <c r="C365" s="32"/>
      <c r="D365" s="32"/>
      <c r="E365" s="33"/>
      <c r="F365" s="32"/>
      <c r="G365" s="34"/>
    </row>
    <row r="366" ht="15.75" customHeight="1">
      <c r="A366" s="30"/>
      <c r="B366" s="31"/>
      <c r="C366" s="32"/>
      <c r="D366" s="32"/>
      <c r="E366" s="33"/>
      <c r="F366" s="32"/>
      <c r="G366" s="34"/>
    </row>
    <row r="367" ht="15.75" customHeight="1">
      <c r="A367" s="30"/>
      <c r="B367" s="31"/>
      <c r="C367" s="32"/>
      <c r="D367" s="32"/>
      <c r="E367" s="33"/>
      <c r="F367" s="32"/>
      <c r="G367" s="34"/>
    </row>
    <row r="368" ht="15.75" customHeight="1">
      <c r="A368" s="30"/>
      <c r="B368" s="31"/>
      <c r="C368" s="32"/>
      <c r="D368" s="32"/>
      <c r="E368" s="33"/>
      <c r="F368" s="32"/>
      <c r="G368" s="34"/>
    </row>
    <row r="369" ht="15.75" customHeight="1">
      <c r="A369" s="30"/>
      <c r="B369" s="31"/>
      <c r="C369" s="32"/>
      <c r="D369" s="32"/>
      <c r="E369" s="33"/>
      <c r="F369" s="32"/>
      <c r="G369" s="34"/>
    </row>
    <row r="370" ht="15.75" customHeight="1">
      <c r="A370" s="30"/>
      <c r="B370" s="31"/>
      <c r="C370" s="32"/>
      <c r="D370" s="32"/>
      <c r="E370" s="33"/>
      <c r="F370" s="32"/>
      <c r="G370" s="34"/>
    </row>
    <row r="371" ht="15.75" customHeight="1">
      <c r="A371" s="30"/>
      <c r="B371" s="31"/>
      <c r="C371" s="32"/>
      <c r="D371" s="32"/>
      <c r="E371" s="33"/>
      <c r="F371" s="32"/>
      <c r="G371" s="34"/>
    </row>
    <row r="372" ht="15.75" customHeight="1">
      <c r="A372" s="30"/>
      <c r="B372" s="31"/>
      <c r="C372" s="32"/>
      <c r="D372" s="32"/>
      <c r="E372" s="33"/>
      <c r="F372" s="32"/>
      <c r="G372" s="34"/>
    </row>
    <row r="373" ht="15.75" customHeight="1">
      <c r="A373" s="30"/>
      <c r="B373" s="31"/>
      <c r="C373" s="32"/>
      <c r="D373" s="32"/>
      <c r="E373" s="33"/>
      <c r="F373" s="32"/>
      <c r="G373" s="34"/>
    </row>
    <row r="374" ht="15.75" customHeight="1">
      <c r="A374" s="30"/>
      <c r="B374" s="31"/>
      <c r="C374" s="32"/>
      <c r="D374" s="32"/>
      <c r="E374" s="33"/>
      <c r="F374" s="32"/>
      <c r="G374" s="34"/>
    </row>
    <row r="375" ht="15.75" customHeight="1">
      <c r="A375" s="30"/>
      <c r="B375" s="31"/>
      <c r="C375" s="32"/>
      <c r="D375" s="32"/>
      <c r="E375" s="33"/>
      <c r="F375" s="32"/>
      <c r="G375" s="34"/>
    </row>
    <row r="376" ht="15.75" customHeight="1">
      <c r="A376" s="30"/>
      <c r="B376" s="31"/>
      <c r="C376" s="32"/>
      <c r="D376" s="32"/>
      <c r="E376" s="33"/>
      <c r="F376" s="32"/>
      <c r="G376" s="34"/>
    </row>
    <row r="377" ht="15.75" customHeight="1">
      <c r="A377" s="30"/>
      <c r="B377" s="31"/>
      <c r="C377" s="32"/>
      <c r="D377" s="32"/>
      <c r="E377" s="33"/>
      <c r="F377" s="32"/>
      <c r="G377" s="34"/>
    </row>
    <row r="378" ht="15.75" customHeight="1">
      <c r="A378" s="30"/>
      <c r="B378" s="31"/>
      <c r="C378" s="32"/>
      <c r="D378" s="32"/>
      <c r="E378" s="33"/>
      <c r="F378" s="32"/>
      <c r="G378" s="34"/>
    </row>
    <row r="379" ht="15.75" customHeight="1">
      <c r="A379" s="30"/>
      <c r="B379" s="31"/>
      <c r="C379" s="32"/>
      <c r="D379" s="32"/>
      <c r="E379" s="33"/>
      <c r="F379" s="32"/>
      <c r="G379" s="34"/>
    </row>
    <row r="380" ht="15.75" customHeight="1">
      <c r="A380" s="30"/>
      <c r="B380" s="31"/>
      <c r="C380" s="32"/>
      <c r="D380" s="32"/>
      <c r="E380" s="33"/>
      <c r="F380" s="32"/>
      <c r="G380" s="34"/>
    </row>
    <row r="381" ht="15.75" customHeight="1">
      <c r="A381" s="30"/>
      <c r="B381" s="31"/>
      <c r="C381" s="32"/>
      <c r="D381" s="32"/>
      <c r="E381" s="33"/>
      <c r="F381" s="32"/>
      <c r="G381" s="34"/>
    </row>
    <row r="382" ht="15.75" customHeight="1">
      <c r="A382" s="30"/>
      <c r="B382" s="31"/>
      <c r="C382" s="32"/>
      <c r="D382" s="32"/>
      <c r="E382" s="33"/>
      <c r="F382" s="32"/>
      <c r="G382" s="34"/>
    </row>
    <row r="383" ht="15.75" customHeight="1">
      <c r="A383" s="30"/>
      <c r="B383" s="31"/>
      <c r="C383" s="32"/>
      <c r="D383" s="32"/>
      <c r="E383" s="33"/>
      <c r="F383" s="32"/>
      <c r="G383" s="34"/>
    </row>
    <row r="384" ht="15.75" customHeight="1">
      <c r="A384" s="30"/>
      <c r="B384" s="31"/>
      <c r="C384" s="32"/>
      <c r="D384" s="32"/>
      <c r="E384" s="33"/>
      <c r="F384" s="32"/>
      <c r="G384" s="34"/>
    </row>
    <row r="385" ht="15.75" customHeight="1">
      <c r="A385" s="30"/>
      <c r="B385" s="31"/>
      <c r="C385" s="32"/>
      <c r="D385" s="32"/>
      <c r="E385" s="33"/>
      <c r="F385" s="32"/>
      <c r="G385" s="34"/>
    </row>
    <row r="386" ht="15.75" customHeight="1">
      <c r="A386" s="30"/>
      <c r="B386" s="31"/>
      <c r="C386" s="32"/>
      <c r="D386" s="32"/>
      <c r="E386" s="33"/>
      <c r="F386" s="32"/>
      <c r="G386" s="34"/>
    </row>
    <row r="387" ht="15.75" customHeight="1">
      <c r="A387" s="30"/>
      <c r="B387" s="31"/>
      <c r="C387" s="32"/>
      <c r="D387" s="32"/>
      <c r="E387" s="33"/>
      <c r="F387" s="32"/>
      <c r="G387" s="34"/>
    </row>
    <row r="388" ht="15.75" customHeight="1">
      <c r="A388" s="30"/>
      <c r="B388" s="31"/>
      <c r="C388" s="32"/>
      <c r="D388" s="32"/>
      <c r="E388" s="33"/>
      <c r="F388" s="32"/>
      <c r="G388" s="34"/>
    </row>
    <row r="389" ht="15.75" customHeight="1">
      <c r="A389" s="30"/>
      <c r="B389" s="31"/>
      <c r="C389" s="32"/>
      <c r="D389" s="32"/>
      <c r="E389" s="33"/>
      <c r="F389" s="32"/>
      <c r="G389" s="34"/>
    </row>
    <row r="390" ht="15.75" customHeight="1">
      <c r="A390" s="30"/>
      <c r="B390" s="31"/>
      <c r="C390" s="32"/>
      <c r="D390" s="32"/>
      <c r="E390" s="33"/>
      <c r="F390" s="32"/>
      <c r="G390" s="34"/>
    </row>
    <row r="391" ht="15.75" customHeight="1">
      <c r="A391" s="30"/>
      <c r="B391" s="31"/>
      <c r="C391" s="32"/>
      <c r="D391" s="32"/>
      <c r="E391" s="33"/>
      <c r="F391" s="32"/>
      <c r="G391" s="34"/>
    </row>
    <row r="392" ht="15.75" customHeight="1">
      <c r="A392" s="30"/>
      <c r="B392" s="31"/>
      <c r="C392" s="32"/>
      <c r="D392" s="32"/>
      <c r="E392" s="33"/>
      <c r="F392" s="32"/>
      <c r="G392" s="34"/>
    </row>
    <row r="393" ht="15.75" customHeight="1">
      <c r="A393" s="30"/>
      <c r="B393" s="31"/>
      <c r="C393" s="32"/>
      <c r="D393" s="32"/>
      <c r="E393" s="33"/>
      <c r="F393" s="32"/>
      <c r="G393" s="34"/>
    </row>
    <row r="394" ht="15.75" customHeight="1">
      <c r="A394" s="30"/>
      <c r="B394" s="31"/>
      <c r="C394" s="32"/>
      <c r="D394" s="32"/>
      <c r="E394" s="33"/>
      <c r="F394" s="32"/>
      <c r="G394" s="34"/>
    </row>
    <row r="395" ht="15.75" customHeight="1">
      <c r="A395" s="30"/>
      <c r="B395" s="31"/>
      <c r="C395" s="32"/>
      <c r="D395" s="32"/>
      <c r="E395" s="33"/>
      <c r="F395" s="32"/>
      <c r="G395" s="34"/>
    </row>
    <row r="396" ht="15.75" customHeight="1">
      <c r="A396" s="30"/>
      <c r="B396" s="31"/>
      <c r="C396" s="32"/>
      <c r="D396" s="32"/>
      <c r="E396" s="33"/>
      <c r="F396" s="32"/>
      <c r="G396" s="34"/>
    </row>
    <row r="397" ht="15.75" customHeight="1">
      <c r="A397" s="30"/>
      <c r="B397" s="31"/>
      <c r="C397" s="32"/>
      <c r="D397" s="32"/>
      <c r="E397" s="33"/>
      <c r="F397" s="32"/>
      <c r="G397" s="34"/>
    </row>
    <row r="398" ht="15.75" customHeight="1">
      <c r="A398" s="30"/>
      <c r="B398" s="31"/>
      <c r="C398" s="32"/>
      <c r="D398" s="32"/>
      <c r="E398" s="33"/>
      <c r="F398" s="32"/>
      <c r="G398" s="34"/>
    </row>
    <row r="399" ht="15.75" customHeight="1">
      <c r="A399" s="30"/>
      <c r="B399" s="31"/>
      <c r="C399" s="32"/>
      <c r="D399" s="32"/>
      <c r="E399" s="33"/>
      <c r="F399" s="32"/>
      <c r="G399" s="34"/>
    </row>
    <row r="400" ht="15.75" customHeight="1">
      <c r="A400" s="30"/>
      <c r="B400" s="31"/>
      <c r="C400" s="32"/>
      <c r="D400" s="32"/>
      <c r="E400" s="33"/>
      <c r="F400" s="32"/>
      <c r="G400" s="34"/>
    </row>
    <row r="401" ht="15.75" customHeight="1">
      <c r="A401" s="30"/>
      <c r="B401" s="31"/>
      <c r="C401" s="32"/>
      <c r="D401" s="32"/>
      <c r="E401" s="33"/>
      <c r="F401" s="32"/>
      <c r="G401" s="34"/>
    </row>
    <row r="402" ht="15.75" customHeight="1">
      <c r="A402" s="30"/>
      <c r="B402" s="31"/>
      <c r="C402" s="32"/>
      <c r="D402" s="32"/>
      <c r="E402" s="33"/>
      <c r="F402" s="32"/>
      <c r="G402" s="34"/>
    </row>
    <row r="403" ht="15.75" customHeight="1">
      <c r="A403" s="30"/>
      <c r="B403" s="31"/>
      <c r="C403" s="32"/>
      <c r="D403" s="32"/>
      <c r="E403" s="33"/>
      <c r="F403" s="32"/>
      <c r="G403" s="34"/>
    </row>
    <row r="404" ht="15.75" customHeight="1">
      <c r="A404" s="30"/>
      <c r="B404" s="31"/>
      <c r="C404" s="32"/>
      <c r="D404" s="32"/>
      <c r="E404" s="33"/>
      <c r="F404" s="32"/>
      <c r="G404" s="34"/>
    </row>
    <row r="405" ht="15.75" customHeight="1">
      <c r="A405" s="30"/>
      <c r="B405" s="31"/>
      <c r="C405" s="32"/>
      <c r="D405" s="32"/>
      <c r="E405" s="33"/>
      <c r="F405" s="32"/>
      <c r="G405" s="34"/>
    </row>
    <row r="406" ht="15.75" customHeight="1">
      <c r="A406" s="30"/>
      <c r="B406" s="31"/>
      <c r="C406" s="32"/>
      <c r="D406" s="32"/>
      <c r="E406" s="33"/>
      <c r="F406" s="32"/>
      <c r="G406" s="34"/>
    </row>
    <row r="407" ht="15.75" customHeight="1">
      <c r="A407" s="30"/>
      <c r="B407" s="31"/>
      <c r="C407" s="32"/>
      <c r="D407" s="32"/>
      <c r="E407" s="33"/>
      <c r="F407" s="32"/>
      <c r="G407" s="34"/>
    </row>
    <row r="408" ht="15.75" customHeight="1">
      <c r="A408" s="30"/>
      <c r="B408" s="31"/>
      <c r="C408" s="32"/>
      <c r="D408" s="32"/>
      <c r="E408" s="33"/>
      <c r="F408" s="32"/>
      <c r="G408" s="34"/>
    </row>
    <row r="409" ht="15.75" customHeight="1">
      <c r="A409" s="30"/>
      <c r="B409" s="31"/>
      <c r="C409" s="32"/>
      <c r="D409" s="32"/>
      <c r="E409" s="33"/>
      <c r="F409" s="32"/>
      <c r="G409" s="34"/>
    </row>
    <row r="410" ht="15.75" customHeight="1">
      <c r="A410" s="30"/>
      <c r="B410" s="31"/>
      <c r="C410" s="32"/>
      <c r="D410" s="32"/>
      <c r="E410" s="33"/>
      <c r="F410" s="32"/>
      <c r="G410" s="34"/>
    </row>
    <row r="411" ht="15.75" customHeight="1">
      <c r="A411" s="30"/>
      <c r="B411" s="31"/>
      <c r="C411" s="32"/>
      <c r="D411" s="32"/>
      <c r="E411" s="33"/>
      <c r="F411" s="32"/>
      <c r="G411" s="34"/>
    </row>
    <row r="412" ht="15.75" customHeight="1">
      <c r="A412" s="30"/>
      <c r="B412" s="31"/>
      <c r="C412" s="32"/>
      <c r="D412" s="32"/>
      <c r="E412" s="33"/>
      <c r="F412" s="32"/>
      <c r="G412" s="34"/>
    </row>
    <row r="413" ht="15.75" customHeight="1">
      <c r="A413" s="30"/>
      <c r="B413" s="31"/>
      <c r="C413" s="32"/>
      <c r="D413" s="32"/>
      <c r="E413" s="33"/>
      <c r="F413" s="32"/>
      <c r="G413" s="34"/>
    </row>
    <row r="414" ht="15.75" customHeight="1">
      <c r="A414" s="30"/>
      <c r="B414" s="31"/>
      <c r="C414" s="32"/>
      <c r="D414" s="32"/>
      <c r="E414" s="33"/>
      <c r="F414" s="32"/>
      <c r="G414" s="34"/>
    </row>
    <row r="415" ht="15.75" customHeight="1">
      <c r="A415" s="30"/>
      <c r="B415" s="31"/>
      <c r="C415" s="32"/>
      <c r="D415" s="32"/>
      <c r="E415" s="33"/>
      <c r="F415" s="32"/>
      <c r="G415" s="34"/>
    </row>
    <row r="416" ht="15.75" customHeight="1">
      <c r="A416" s="30"/>
      <c r="B416" s="31"/>
      <c r="C416" s="32"/>
      <c r="D416" s="32"/>
      <c r="E416" s="33"/>
      <c r="F416" s="32"/>
      <c r="G416" s="34"/>
    </row>
    <row r="417" ht="15.75" customHeight="1">
      <c r="A417" s="30"/>
      <c r="B417" s="31"/>
      <c r="C417" s="32"/>
      <c r="D417" s="32"/>
      <c r="E417" s="33"/>
      <c r="F417" s="32"/>
      <c r="G417" s="34"/>
    </row>
    <row r="418" ht="15.75" customHeight="1">
      <c r="A418" s="30"/>
      <c r="B418" s="31"/>
      <c r="C418" s="32"/>
      <c r="D418" s="32"/>
      <c r="E418" s="33"/>
      <c r="F418" s="32"/>
      <c r="G418" s="34"/>
    </row>
    <row r="419" ht="15.75" customHeight="1">
      <c r="A419" s="30"/>
      <c r="B419" s="31"/>
      <c r="C419" s="32"/>
      <c r="D419" s="32"/>
      <c r="E419" s="33"/>
      <c r="F419" s="32"/>
      <c r="G419" s="34"/>
    </row>
    <row r="420" ht="15.75" customHeight="1">
      <c r="A420" s="30"/>
      <c r="B420" s="31"/>
      <c r="C420" s="32"/>
      <c r="D420" s="32"/>
      <c r="E420" s="33"/>
      <c r="F420" s="32"/>
      <c r="G420" s="34"/>
    </row>
    <row r="421" ht="15.75" customHeight="1">
      <c r="A421" s="30"/>
      <c r="B421" s="31"/>
      <c r="C421" s="32"/>
      <c r="D421" s="32"/>
      <c r="E421" s="33"/>
      <c r="F421" s="32"/>
      <c r="G421" s="34"/>
    </row>
    <row r="422" ht="15.75" customHeight="1">
      <c r="A422" s="30"/>
      <c r="B422" s="31"/>
      <c r="C422" s="32"/>
      <c r="D422" s="32"/>
      <c r="E422" s="33"/>
      <c r="F422" s="32"/>
      <c r="G422" s="34"/>
    </row>
    <row r="423" ht="15.75" customHeight="1">
      <c r="A423" s="30"/>
      <c r="B423" s="31"/>
      <c r="C423" s="32"/>
      <c r="D423" s="32"/>
      <c r="E423" s="33"/>
      <c r="F423" s="32"/>
      <c r="G423" s="34"/>
    </row>
    <row r="424" ht="15.75" customHeight="1">
      <c r="A424" s="30"/>
      <c r="B424" s="31"/>
      <c r="C424" s="32"/>
      <c r="D424" s="32"/>
      <c r="E424" s="33"/>
      <c r="F424" s="32"/>
      <c r="G424" s="34"/>
    </row>
    <row r="425" ht="15.75" customHeight="1">
      <c r="A425" s="30"/>
      <c r="B425" s="31"/>
      <c r="C425" s="32"/>
      <c r="D425" s="32"/>
      <c r="E425" s="33"/>
      <c r="F425" s="32"/>
      <c r="G425" s="34"/>
    </row>
    <row r="426" ht="15.75" customHeight="1">
      <c r="A426" s="30"/>
      <c r="B426" s="31"/>
      <c r="C426" s="32"/>
      <c r="D426" s="32"/>
      <c r="E426" s="33"/>
      <c r="F426" s="32"/>
      <c r="G426" s="34"/>
    </row>
    <row r="427" ht="15.75" customHeight="1">
      <c r="A427" s="30"/>
      <c r="B427" s="31"/>
      <c r="C427" s="32"/>
      <c r="D427" s="32"/>
      <c r="E427" s="33"/>
      <c r="F427" s="32"/>
      <c r="G427" s="34"/>
    </row>
    <row r="428" ht="15.75" customHeight="1">
      <c r="A428" s="30"/>
      <c r="B428" s="31"/>
      <c r="C428" s="32"/>
      <c r="D428" s="32"/>
      <c r="E428" s="33"/>
      <c r="F428" s="32"/>
      <c r="G428" s="34"/>
    </row>
    <row r="429" ht="15.75" customHeight="1">
      <c r="A429" s="30"/>
      <c r="B429" s="31"/>
      <c r="C429" s="32"/>
      <c r="D429" s="32"/>
      <c r="E429" s="33"/>
      <c r="F429" s="32"/>
      <c r="G429" s="34"/>
    </row>
    <row r="430" ht="15.75" customHeight="1">
      <c r="A430" s="30"/>
      <c r="B430" s="31"/>
      <c r="C430" s="32"/>
      <c r="D430" s="32"/>
      <c r="E430" s="33"/>
      <c r="F430" s="32"/>
      <c r="G430" s="34"/>
    </row>
    <row r="431" ht="15.75" customHeight="1">
      <c r="A431" s="30"/>
      <c r="B431" s="31"/>
      <c r="C431" s="32"/>
      <c r="D431" s="32"/>
      <c r="E431" s="33"/>
      <c r="F431" s="32"/>
      <c r="G431" s="34"/>
    </row>
    <row r="432" ht="15.75" customHeight="1">
      <c r="A432" s="30"/>
      <c r="B432" s="31"/>
      <c r="C432" s="32"/>
      <c r="D432" s="32"/>
      <c r="E432" s="33"/>
      <c r="F432" s="32"/>
      <c r="G432" s="34"/>
    </row>
    <row r="433" ht="15.75" customHeight="1">
      <c r="A433" s="30"/>
      <c r="B433" s="31"/>
      <c r="C433" s="32"/>
      <c r="D433" s="32"/>
      <c r="E433" s="33"/>
      <c r="F433" s="32"/>
      <c r="G433" s="34"/>
    </row>
    <row r="434" ht="15.75" customHeight="1">
      <c r="A434" s="30"/>
      <c r="B434" s="31"/>
      <c r="C434" s="32"/>
      <c r="D434" s="32"/>
      <c r="E434" s="33"/>
      <c r="F434" s="32"/>
      <c r="G434" s="34"/>
    </row>
    <row r="435" ht="15.75" customHeight="1">
      <c r="A435" s="30"/>
      <c r="B435" s="31"/>
      <c r="C435" s="32"/>
      <c r="D435" s="32"/>
      <c r="E435" s="33"/>
      <c r="F435" s="32"/>
      <c r="G435" s="34"/>
    </row>
    <row r="436" ht="15.75" customHeight="1">
      <c r="A436" s="30"/>
      <c r="B436" s="31"/>
      <c r="C436" s="32"/>
      <c r="D436" s="32"/>
      <c r="E436" s="33"/>
      <c r="F436" s="32"/>
      <c r="G436" s="34"/>
    </row>
    <row r="437" ht="15.75" customHeight="1">
      <c r="A437" s="30"/>
      <c r="B437" s="31"/>
      <c r="C437" s="32"/>
      <c r="D437" s="32"/>
      <c r="E437" s="33"/>
      <c r="F437" s="32"/>
      <c r="G437" s="34"/>
    </row>
    <row r="438" ht="15.75" customHeight="1">
      <c r="A438" s="30"/>
      <c r="B438" s="31"/>
      <c r="C438" s="32"/>
      <c r="D438" s="32"/>
      <c r="E438" s="33"/>
      <c r="F438" s="32"/>
      <c r="G438" s="34"/>
    </row>
    <row r="439" ht="15.75" customHeight="1">
      <c r="A439" s="30"/>
      <c r="B439" s="31"/>
      <c r="C439" s="32"/>
      <c r="D439" s="32"/>
      <c r="E439" s="33"/>
      <c r="F439" s="32"/>
      <c r="G439" s="34"/>
    </row>
    <row r="440" ht="15.75" customHeight="1">
      <c r="A440" s="30"/>
      <c r="B440" s="31"/>
      <c r="C440" s="32"/>
      <c r="D440" s="32"/>
      <c r="E440" s="33"/>
      <c r="F440" s="32"/>
      <c r="G440" s="34"/>
    </row>
    <row r="441" ht="15.75" customHeight="1">
      <c r="A441" s="30"/>
      <c r="B441" s="31"/>
      <c r="C441" s="32"/>
      <c r="D441" s="32"/>
      <c r="E441" s="33"/>
      <c r="F441" s="32"/>
      <c r="G441" s="34"/>
    </row>
    <row r="442" ht="15.75" customHeight="1">
      <c r="A442" s="30"/>
      <c r="B442" s="31"/>
      <c r="C442" s="32"/>
      <c r="D442" s="32"/>
      <c r="E442" s="33"/>
      <c r="F442" s="32"/>
      <c r="G442" s="34"/>
    </row>
    <row r="443" ht="15.75" customHeight="1">
      <c r="A443" s="30"/>
      <c r="B443" s="31"/>
      <c r="C443" s="32"/>
      <c r="D443" s="32"/>
      <c r="E443" s="33"/>
      <c r="F443" s="32"/>
      <c r="G443" s="34"/>
    </row>
    <row r="444" ht="15.75" customHeight="1">
      <c r="A444" s="30"/>
      <c r="B444" s="31"/>
      <c r="C444" s="32"/>
      <c r="D444" s="32"/>
      <c r="E444" s="33"/>
      <c r="F444" s="32"/>
      <c r="G444" s="34"/>
    </row>
    <row r="445" ht="15.75" customHeight="1">
      <c r="A445" s="30"/>
      <c r="B445" s="31"/>
      <c r="C445" s="32"/>
      <c r="D445" s="32"/>
      <c r="E445" s="33"/>
      <c r="F445" s="32"/>
      <c r="G445" s="34"/>
    </row>
    <row r="446" ht="15.75" customHeight="1">
      <c r="A446" s="30"/>
      <c r="B446" s="31"/>
      <c r="C446" s="32"/>
      <c r="D446" s="32"/>
      <c r="E446" s="33"/>
      <c r="F446" s="32"/>
      <c r="G446" s="34"/>
    </row>
    <row r="447" ht="15.75" customHeight="1">
      <c r="A447" s="30"/>
      <c r="B447" s="31"/>
      <c r="C447" s="32"/>
      <c r="D447" s="32"/>
      <c r="E447" s="33"/>
      <c r="F447" s="32"/>
      <c r="G447" s="34"/>
    </row>
    <row r="448" ht="15.75" customHeight="1">
      <c r="A448" s="30"/>
      <c r="B448" s="31"/>
      <c r="C448" s="32"/>
      <c r="D448" s="32"/>
      <c r="E448" s="33"/>
      <c r="F448" s="32"/>
      <c r="G448" s="34"/>
    </row>
    <row r="449" ht="15.75" customHeight="1">
      <c r="A449" s="30"/>
      <c r="B449" s="31"/>
      <c r="C449" s="32"/>
      <c r="D449" s="32"/>
      <c r="E449" s="33"/>
      <c r="F449" s="32"/>
      <c r="G449" s="34"/>
    </row>
    <row r="450" ht="15.75" customHeight="1">
      <c r="A450" s="30"/>
      <c r="B450" s="31"/>
      <c r="C450" s="32"/>
      <c r="D450" s="32"/>
      <c r="E450" s="33"/>
      <c r="F450" s="32"/>
      <c r="G450" s="34"/>
    </row>
    <row r="451" ht="15.75" customHeight="1">
      <c r="A451" s="30"/>
      <c r="B451" s="31"/>
      <c r="C451" s="32"/>
      <c r="D451" s="32"/>
      <c r="E451" s="33"/>
      <c r="F451" s="32"/>
      <c r="G451" s="34"/>
    </row>
    <row r="452" ht="15.75" customHeight="1">
      <c r="A452" s="30"/>
      <c r="B452" s="31"/>
      <c r="C452" s="32"/>
      <c r="D452" s="32"/>
      <c r="E452" s="33"/>
      <c r="F452" s="32"/>
      <c r="G452" s="34"/>
    </row>
    <row r="453" ht="15.75" customHeight="1">
      <c r="A453" s="30"/>
      <c r="B453" s="31"/>
      <c r="C453" s="32"/>
      <c r="D453" s="32"/>
      <c r="E453" s="33"/>
      <c r="F453" s="32"/>
      <c r="G453" s="34"/>
    </row>
    <row r="454" ht="15.75" customHeight="1">
      <c r="A454" s="30"/>
      <c r="B454" s="31"/>
      <c r="C454" s="32"/>
      <c r="D454" s="32"/>
      <c r="E454" s="33"/>
      <c r="F454" s="32"/>
      <c r="G454" s="34"/>
    </row>
    <row r="455" ht="15.75" customHeight="1">
      <c r="A455" s="30"/>
      <c r="B455" s="31"/>
      <c r="C455" s="32"/>
      <c r="D455" s="32"/>
      <c r="E455" s="33"/>
      <c r="F455" s="32"/>
      <c r="G455" s="34"/>
    </row>
    <row r="456" ht="15.75" customHeight="1">
      <c r="A456" s="30"/>
      <c r="B456" s="31"/>
      <c r="C456" s="32"/>
      <c r="D456" s="32"/>
      <c r="E456" s="33"/>
      <c r="F456" s="32"/>
      <c r="G456" s="34"/>
    </row>
    <row r="457" ht="15.75" customHeight="1">
      <c r="A457" s="30"/>
      <c r="B457" s="31"/>
      <c r="C457" s="32"/>
      <c r="D457" s="32"/>
      <c r="E457" s="33"/>
      <c r="F457" s="32"/>
      <c r="G457" s="34"/>
    </row>
    <row r="458" ht="15.75" customHeight="1">
      <c r="A458" s="30"/>
      <c r="B458" s="31"/>
      <c r="C458" s="32"/>
      <c r="D458" s="32"/>
      <c r="E458" s="33"/>
      <c r="F458" s="32"/>
      <c r="G458" s="34"/>
    </row>
    <row r="459" ht="15.75" customHeight="1">
      <c r="A459" s="30"/>
      <c r="B459" s="31"/>
      <c r="C459" s="32"/>
      <c r="D459" s="32"/>
      <c r="E459" s="33"/>
      <c r="F459" s="32"/>
      <c r="G459" s="34"/>
    </row>
    <row r="460" ht="15.75" customHeight="1">
      <c r="A460" s="30"/>
      <c r="B460" s="31"/>
      <c r="C460" s="32"/>
      <c r="D460" s="32"/>
      <c r="E460" s="33"/>
      <c r="F460" s="32"/>
      <c r="G460" s="34"/>
    </row>
    <row r="461" ht="15.75" customHeight="1">
      <c r="A461" s="30"/>
      <c r="B461" s="31"/>
      <c r="C461" s="32"/>
      <c r="D461" s="32"/>
      <c r="E461" s="33"/>
      <c r="F461" s="32"/>
      <c r="G461" s="34"/>
    </row>
    <row r="462" ht="15.75" customHeight="1">
      <c r="A462" s="30"/>
      <c r="B462" s="31"/>
      <c r="C462" s="32"/>
      <c r="D462" s="32"/>
      <c r="E462" s="33"/>
      <c r="F462" s="32"/>
      <c r="G462" s="34"/>
    </row>
    <row r="463" ht="15.75" customHeight="1">
      <c r="A463" s="30"/>
      <c r="B463" s="31"/>
      <c r="C463" s="32"/>
      <c r="D463" s="32"/>
      <c r="E463" s="33"/>
      <c r="F463" s="32"/>
      <c r="G463" s="34"/>
    </row>
    <row r="464" ht="15.75" customHeight="1">
      <c r="A464" s="30"/>
      <c r="B464" s="31"/>
      <c r="C464" s="32"/>
      <c r="D464" s="32"/>
      <c r="E464" s="33"/>
      <c r="F464" s="32"/>
      <c r="G464" s="34"/>
    </row>
    <row r="465" ht="15.75" customHeight="1">
      <c r="A465" s="30"/>
      <c r="B465" s="31"/>
      <c r="C465" s="32"/>
      <c r="D465" s="32"/>
      <c r="E465" s="33"/>
      <c r="F465" s="32"/>
      <c r="G465" s="34"/>
    </row>
    <row r="466" ht="15.75" customHeight="1">
      <c r="A466" s="30"/>
      <c r="B466" s="31"/>
      <c r="C466" s="32"/>
      <c r="D466" s="32"/>
      <c r="E466" s="33"/>
      <c r="F466" s="32"/>
      <c r="G466" s="34"/>
    </row>
    <row r="467" ht="15.75" customHeight="1">
      <c r="A467" s="30"/>
      <c r="B467" s="31"/>
      <c r="C467" s="32"/>
      <c r="D467" s="32"/>
      <c r="E467" s="33"/>
      <c r="F467" s="32"/>
      <c r="G467" s="34"/>
    </row>
    <row r="468" ht="15.75" customHeight="1">
      <c r="A468" s="30"/>
      <c r="B468" s="31"/>
      <c r="C468" s="32"/>
      <c r="D468" s="32"/>
      <c r="E468" s="33"/>
      <c r="F468" s="32"/>
      <c r="G468" s="34"/>
    </row>
    <row r="469" ht="15.75" customHeight="1">
      <c r="A469" s="30"/>
      <c r="B469" s="31"/>
      <c r="C469" s="32"/>
      <c r="D469" s="32"/>
      <c r="E469" s="33"/>
      <c r="F469" s="32"/>
      <c r="G469" s="34"/>
    </row>
    <row r="470" ht="15.75" customHeight="1">
      <c r="A470" s="30"/>
      <c r="B470" s="31"/>
      <c r="C470" s="32"/>
      <c r="D470" s="32"/>
      <c r="E470" s="33"/>
      <c r="F470" s="32"/>
      <c r="G470" s="34"/>
    </row>
    <row r="471" ht="15.75" customHeight="1">
      <c r="A471" s="30"/>
      <c r="B471" s="31"/>
      <c r="C471" s="32"/>
      <c r="D471" s="32"/>
      <c r="E471" s="33"/>
      <c r="F471" s="32"/>
      <c r="G471" s="34"/>
    </row>
    <row r="472" ht="15.75" customHeight="1">
      <c r="A472" s="30"/>
      <c r="B472" s="31"/>
      <c r="C472" s="32"/>
      <c r="D472" s="32"/>
      <c r="E472" s="33"/>
      <c r="F472" s="32"/>
      <c r="G472" s="34"/>
    </row>
    <row r="473" ht="15.75" customHeight="1">
      <c r="A473" s="30"/>
      <c r="B473" s="31"/>
      <c r="C473" s="32"/>
      <c r="D473" s="32"/>
      <c r="E473" s="33"/>
      <c r="F473" s="32"/>
      <c r="G473" s="34"/>
    </row>
    <row r="474" ht="15.75" customHeight="1">
      <c r="A474" s="30"/>
      <c r="B474" s="31"/>
      <c r="C474" s="32"/>
      <c r="D474" s="32"/>
      <c r="E474" s="33"/>
      <c r="F474" s="32"/>
      <c r="G474" s="34"/>
    </row>
    <row r="475" ht="15.75" customHeight="1">
      <c r="A475" s="30"/>
      <c r="B475" s="31"/>
      <c r="C475" s="32"/>
      <c r="D475" s="32"/>
      <c r="E475" s="33"/>
      <c r="F475" s="32"/>
      <c r="G475" s="34"/>
    </row>
    <row r="476" ht="15.75" customHeight="1">
      <c r="A476" s="30"/>
      <c r="B476" s="31"/>
      <c r="C476" s="32"/>
      <c r="D476" s="32"/>
      <c r="E476" s="33"/>
      <c r="F476" s="32"/>
      <c r="G476" s="34"/>
    </row>
    <row r="477" ht="15.75" customHeight="1">
      <c r="A477" s="30"/>
      <c r="B477" s="31"/>
      <c r="C477" s="32"/>
      <c r="D477" s="32"/>
      <c r="E477" s="33"/>
      <c r="F477" s="32"/>
      <c r="G477" s="34"/>
    </row>
    <row r="478" ht="15.75" customHeight="1">
      <c r="A478" s="30"/>
      <c r="B478" s="31"/>
      <c r="C478" s="32"/>
      <c r="D478" s="32"/>
      <c r="E478" s="33"/>
      <c r="F478" s="32"/>
      <c r="G478" s="34"/>
    </row>
    <row r="479" ht="15.75" customHeight="1">
      <c r="A479" s="30"/>
      <c r="B479" s="31"/>
      <c r="C479" s="32"/>
      <c r="D479" s="32"/>
      <c r="E479" s="33"/>
      <c r="F479" s="32"/>
      <c r="G479" s="34"/>
    </row>
    <row r="480" ht="15.75" customHeight="1">
      <c r="A480" s="30"/>
      <c r="B480" s="31"/>
      <c r="C480" s="32"/>
      <c r="D480" s="32"/>
      <c r="E480" s="33"/>
      <c r="F480" s="32"/>
      <c r="G480" s="34"/>
    </row>
    <row r="481" ht="15.75" customHeight="1">
      <c r="A481" s="30"/>
      <c r="B481" s="31"/>
      <c r="C481" s="32"/>
      <c r="D481" s="32"/>
      <c r="E481" s="33"/>
      <c r="F481" s="32"/>
      <c r="G481" s="34"/>
    </row>
    <row r="482" ht="15.75" customHeight="1">
      <c r="A482" s="30"/>
      <c r="B482" s="31"/>
      <c r="C482" s="32"/>
      <c r="D482" s="32"/>
      <c r="E482" s="33"/>
      <c r="F482" s="32"/>
      <c r="G482" s="34"/>
    </row>
    <row r="483" ht="15.75" customHeight="1">
      <c r="A483" s="30"/>
      <c r="B483" s="31"/>
      <c r="C483" s="32"/>
      <c r="D483" s="32"/>
      <c r="E483" s="33"/>
      <c r="F483" s="32"/>
      <c r="G483" s="34"/>
    </row>
    <row r="484" ht="15.75" customHeight="1">
      <c r="A484" s="30"/>
      <c r="B484" s="31"/>
      <c r="C484" s="32"/>
      <c r="D484" s="32"/>
      <c r="E484" s="33"/>
      <c r="F484" s="32"/>
      <c r="G484" s="34"/>
    </row>
    <row r="485" ht="15.75" customHeight="1">
      <c r="A485" s="30"/>
      <c r="B485" s="31"/>
      <c r="C485" s="32"/>
      <c r="D485" s="32"/>
      <c r="E485" s="33"/>
      <c r="F485" s="32"/>
      <c r="G485" s="34"/>
    </row>
    <row r="486" ht="15.75" customHeight="1">
      <c r="A486" s="30"/>
      <c r="B486" s="31"/>
      <c r="C486" s="32"/>
      <c r="D486" s="32"/>
      <c r="E486" s="33"/>
      <c r="F486" s="32"/>
      <c r="G486" s="34"/>
    </row>
    <row r="487" ht="15.75" customHeight="1">
      <c r="A487" s="30"/>
      <c r="B487" s="31"/>
      <c r="C487" s="32"/>
      <c r="D487" s="32"/>
      <c r="E487" s="33"/>
      <c r="F487" s="32"/>
      <c r="G487" s="34"/>
    </row>
    <row r="488" ht="15.75" customHeight="1">
      <c r="A488" s="30"/>
      <c r="B488" s="31"/>
      <c r="C488" s="32"/>
      <c r="D488" s="32"/>
      <c r="E488" s="33"/>
      <c r="F488" s="32"/>
      <c r="G488" s="34"/>
    </row>
    <row r="489" ht="15.75" customHeight="1">
      <c r="A489" s="30"/>
      <c r="B489" s="31"/>
      <c r="C489" s="32"/>
      <c r="D489" s="32"/>
      <c r="E489" s="33"/>
      <c r="F489" s="32"/>
      <c r="G489" s="34"/>
    </row>
    <row r="490" ht="15.75" customHeight="1">
      <c r="A490" s="30"/>
      <c r="B490" s="31"/>
      <c r="C490" s="32"/>
      <c r="D490" s="32"/>
      <c r="E490" s="33"/>
      <c r="F490" s="32"/>
      <c r="G490" s="34"/>
    </row>
    <row r="491" ht="15.75" customHeight="1">
      <c r="A491" s="30"/>
      <c r="B491" s="31"/>
      <c r="C491" s="32"/>
      <c r="D491" s="32"/>
      <c r="E491" s="33"/>
      <c r="F491" s="32"/>
      <c r="G491" s="34"/>
    </row>
    <row r="492" ht="15.75" customHeight="1">
      <c r="A492" s="30"/>
      <c r="B492" s="31"/>
      <c r="C492" s="32"/>
      <c r="D492" s="32"/>
      <c r="E492" s="33"/>
      <c r="F492" s="32"/>
      <c r="G492" s="34"/>
    </row>
    <row r="493" ht="15.75" customHeight="1">
      <c r="A493" s="30"/>
      <c r="B493" s="31"/>
      <c r="C493" s="32"/>
      <c r="D493" s="32"/>
      <c r="E493" s="33"/>
      <c r="F493" s="32"/>
      <c r="G493" s="34"/>
    </row>
    <row r="494" ht="15.75" customHeight="1">
      <c r="A494" s="30"/>
      <c r="B494" s="31"/>
      <c r="C494" s="32"/>
      <c r="D494" s="32"/>
      <c r="E494" s="33"/>
      <c r="F494" s="32"/>
      <c r="G494" s="34"/>
    </row>
    <row r="495" ht="15.75" customHeight="1">
      <c r="A495" s="30"/>
      <c r="B495" s="31"/>
      <c r="C495" s="32"/>
      <c r="D495" s="32"/>
      <c r="E495" s="33"/>
      <c r="F495" s="32"/>
      <c r="G495" s="34"/>
    </row>
    <row r="496" ht="15.75" customHeight="1">
      <c r="A496" s="30"/>
      <c r="B496" s="31"/>
      <c r="C496" s="32"/>
      <c r="D496" s="32"/>
      <c r="E496" s="33"/>
      <c r="F496" s="32"/>
      <c r="G496" s="34"/>
    </row>
    <row r="497" ht="15.75" customHeight="1">
      <c r="A497" s="30"/>
      <c r="B497" s="31"/>
      <c r="C497" s="32"/>
      <c r="D497" s="32"/>
      <c r="E497" s="33"/>
      <c r="F497" s="32"/>
      <c r="G497" s="34"/>
    </row>
    <row r="498" ht="15.75" customHeight="1">
      <c r="A498" s="30"/>
      <c r="B498" s="31"/>
      <c r="C498" s="32"/>
      <c r="D498" s="32"/>
      <c r="E498" s="33"/>
      <c r="F498" s="32"/>
      <c r="G498" s="34"/>
    </row>
    <row r="499" ht="15.75" customHeight="1">
      <c r="A499" s="30"/>
      <c r="B499" s="31"/>
      <c r="C499" s="32"/>
      <c r="D499" s="32"/>
      <c r="E499" s="33"/>
      <c r="F499" s="32"/>
      <c r="G499" s="34"/>
    </row>
    <row r="500" ht="15.75" customHeight="1">
      <c r="A500" s="30"/>
      <c r="B500" s="31"/>
      <c r="C500" s="32"/>
      <c r="D500" s="32"/>
      <c r="E500" s="33"/>
      <c r="F500" s="32"/>
      <c r="G500" s="34"/>
    </row>
    <row r="501" ht="15.75" customHeight="1">
      <c r="A501" s="30"/>
      <c r="B501" s="31"/>
      <c r="C501" s="32"/>
      <c r="D501" s="32"/>
      <c r="E501" s="33"/>
      <c r="F501" s="32"/>
      <c r="G501" s="34"/>
    </row>
    <row r="502" ht="15.75" customHeight="1">
      <c r="A502" s="30"/>
      <c r="B502" s="31"/>
      <c r="C502" s="32"/>
      <c r="D502" s="32"/>
      <c r="E502" s="33"/>
      <c r="F502" s="32"/>
      <c r="G502" s="34"/>
    </row>
    <row r="503" ht="15.75" customHeight="1">
      <c r="A503" s="30"/>
      <c r="B503" s="31"/>
      <c r="C503" s="32"/>
      <c r="D503" s="32"/>
      <c r="E503" s="33"/>
      <c r="F503" s="32"/>
      <c r="G503" s="34"/>
    </row>
    <row r="504" ht="15.75" customHeight="1">
      <c r="A504" s="30"/>
      <c r="B504" s="31"/>
      <c r="C504" s="32"/>
      <c r="D504" s="32"/>
      <c r="E504" s="33"/>
      <c r="F504" s="32"/>
      <c r="G504" s="34"/>
    </row>
    <row r="505" ht="15.75" customHeight="1">
      <c r="A505" s="30"/>
      <c r="B505" s="31"/>
      <c r="C505" s="32"/>
      <c r="D505" s="32"/>
      <c r="E505" s="33"/>
      <c r="F505" s="32"/>
      <c r="G505" s="34"/>
    </row>
    <row r="506" ht="15.75" customHeight="1">
      <c r="A506" s="30"/>
      <c r="B506" s="31"/>
      <c r="C506" s="32"/>
      <c r="D506" s="32"/>
      <c r="E506" s="33"/>
      <c r="F506" s="32"/>
      <c r="G506" s="34"/>
    </row>
    <row r="507" ht="15.75" customHeight="1">
      <c r="A507" s="30"/>
      <c r="B507" s="31"/>
      <c r="C507" s="32"/>
      <c r="D507" s="32"/>
      <c r="E507" s="33"/>
      <c r="F507" s="32"/>
      <c r="G507" s="34"/>
    </row>
    <row r="508" ht="15.75" customHeight="1">
      <c r="A508" s="30"/>
      <c r="B508" s="31"/>
      <c r="C508" s="32"/>
      <c r="D508" s="32"/>
      <c r="E508" s="33"/>
      <c r="F508" s="32"/>
      <c r="G508" s="34"/>
    </row>
    <row r="509" ht="15.75" customHeight="1">
      <c r="A509" s="30"/>
      <c r="B509" s="31"/>
      <c r="C509" s="32"/>
      <c r="D509" s="32"/>
      <c r="E509" s="33"/>
      <c r="F509" s="32"/>
      <c r="G509" s="34"/>
    </row>
    <row r="510" ht="15.75" customHeight="1">
      <c r="A510" s="30"/>
      <c r="B510" s="31"/>
      <c r="C510" s="32"/>
      <c r="D510" s="32"/>
      <c r="E510" s="33"/>
      <c r="F510" s="32"/>
      <c r="G510" s="34"/>
    </row>
    <row r="511" ht="15.75" customHeight="1">
      <c r="A511" s="30"/>
      <c r="B511" s="31"/>
      <c r="C511" s="32"/>
      <c r="D511" s="32"/>
      <c r="E511" s="33"/>
      <c r="F511" s="32"/>
      <c r="G511" s="34"/>
    </row>
    <row r="512" ht="15.75" customHeight="1">
      <c r="A512" s="30"/>
      <c r="B512" s="31"/>
      <c r="C512" s="32"/>
      <c r="D512" s="32"/>
      <c r="E512" s="33"/>
      <c r="F512" s="32"/>
      <c r="G512" s="34"/>
    </row>
    <row r="513" ht="15.75" customHeight="1">
      <c r="A513" s="30"/>
      <c r="B513" s="31"/>
      <c r="C513" s="32"/>
      <c r="D513" s="32"/>
      <c r="E513" s="33"/>
      <c r="F513" s="32"/>
      <c r="G513" s="34"/>
    </row>
    <row r="514" ht="15.75" customHeight="1">
      <c r="A514" s="30"/>
      <c r="B514" s="31"/>
      <c r="C514" s="32"/>
      <c r="D514" s="32"/>
      <c r="E514" s="33"/>
      <c r="F514" s="32"/>
      <c r="G514" s="34"/>
    </row>
    <row r="515" ht="15.75" customHeight="1">
      <c r="A515" s="30"/>
      <c r="B515" s="31"/>
      <c r="C515" s="32"/>
      <c r="D515" s="32"/>
      <c r="E515" s="33"/>
      <c r="F515" s="32"/>
      <c r="G515" s="34"/>
    </row>
    <row r="516" ht="15.75" customHeight="1">
      <c r="A516" s="30"/>
      <c r="B516" s="31"/>
      <c r="C516" s="32"/>
      <c r="D516" s="32"/>
      <c r="E516" s="33"/>
      <c r="F516" s="32"/>
      <c r="G516" s="34"/>
    </row>
    <row r="517" ht="15.75" customHeight="1">
      <c r="A517" s="30"/>
      <c r="B517" s="31"/>
      <c r="C517" s="32"/>
      <c r="D517" s="32"/>
      <c r="E517" s="33"/>
      <c r="F517" s="32"/>
      <c r="G517" s="34"/>
    </row>
    <row r="518" ht="15.75" customHeight="1">
      <c r="A518" s="30"/>
      <c r="B518" s="31"/>
      <c r="C518" s="32"/>
      <c r="D518" s="32"/>
      <c r="E518" s="33"/>
      <c r="F518" s="32"/>
      <c r="G518" s="34"/>
    </row>
    <row r="519" ht="15.75" customHeight="1">
      <c r="A519" s="30"/>
      <c r="B519" s="31"/>
      <c r="C519" s="32"/>
      <c r="D519" s="32"/>
      <c r="E519" s="33"/>
      <c r="F519" s="32"/>
      <c r="G519" s="34"/>
    </row>
    <row r="520" ht="15.75" customHeight="1">
      <c r="A520" s="30"/>
      <c r="B520" s="31"/>
      <c r="C520" s="32"/>
      <c r="D520" s="32"/>
      <c r="E520" s="33"/>
      <c r="F520" s="32"/>
      <c r="G520" s="34"/>
    </row>
    <row r="521" ht="15.75" customHeight="1">
      <c r="A521" s="30"/>
      <c r="B521" s="31"/>
      <c r="C521" s="32"/>
      <c r="D521" s="32"/>
      <c r="E521" s="33"/>
      <c r="F521" s="32"/>
      <c r="G521" s="34"/>
    </row>
    <row r="522" ht="15.75" customHeight="1">
      <c r="A522" s="30"/>
      <c r="B522" s="31"/>
      <c r="C522" s="32"/>
      <c r="D522" s="32"/>
      <c r="E522" s="33"/>
      <c r="F522" s="32"/>
      <c r="G522" s="34"/>
    </row>
    <row r="523" ht="15.75" customHeight="1">
      <c r="A523" s="30"/>
      <c r="B523" s="31"/>
      <c r="C523" s="32"/>
      <c r="D523" s="32"/>
      <c r="E523" s="33"/>
      <c r="F523" s="32"/>
      <c r="G523" s="34"/>
    </row>
    <row r="524" ht="15.75" customHeight="1">
      <c r="A524" s="30"/>
      <c r="B524" s="31"/>
      <c r="C524" s="32"/>
      <c r="D524" s="32"/>
      <c r="E524" s="33"/>
      <c r="F524" s="32"/>
      <c r="G524" s="34"/>
    </row>
    <row r="525" ht="15.75" customHeight="1">
      <c r="A525" s="30"/>
      <c r="B525" s="31"/>
      <c r="C525" s="32"/>
      <c r="D525" s="32"/>
      <c r="E525" s="33"/>
      <c r="F525" s="32"/>
      <c r="G525" s="34"/>
    </row>
    <row r="526" ht="15.75" customHeight="1">
      <c r="A526" s="30"/>
      <c r="B526" s="31"/>
      <c r="C526" s="32"/>
      <c r="D526" s="32"/>
      <c r="E526" s="33"/>
      <c r="F526" s="32"/>
      <c r="G526" s="34"/>
    </row>
    <row r="527" ht="15.75" customHeight="1">
      <c r="A527" s="30"/>
      <c r="B527" s="31"/>
      <c r="C527" s="32"/>
      <c r="D527" s="32"/>
      <c r="E527" s="33"/>
      <c r="F527" s="32"/>
      <c r="G527" s="34"/>
    </row>
    <row r="528" ht="15.75" customHeight="1">
      <c r="A528" s="30"/>
      <c r="B528" s="31"/>
      <c r="C528" s="32"/>
      <c r="D528" s="32"/>
      <c r="E528" s="33"/>
      <c r="F528" s="32"/>
      <c r="G528" s="34"/>
    </row>
    <row r="529" ht="15.75" customHeight="1">
      <c r="A529" s="30"/>
      <c r="B529" s="31"/>
      <c r="C529" s="32"/>
      <c r="D529" s="32"/>
      <c r="E529" s="33"/>
      <c r="F529" s="32"/>
      <c r="G529" s="34"/>
    </row>
    <row r="530" ht="15.75" customHeight="1">
      <c r="A530" s="30"/>
      <c r="B530" s="31"/>
      <c r="C530" s="32"/>
      <c r="D530" s="32"/>
      <c r="E530" s="33"/>
      <c r="F530" s="32"/>
      <c r="G530" s="34"/>
    </row>
    <row r="531" ht="15.75" customHeight="1">
      <c r="A531" s="30"/>
      <c r="B531" s="31"/>
      <c r="C531" s="32"/>
      <c r="D531" s="32"/>
      <c r="E531" s="33"/>
      <c r="F531" s="32"/>
      <c r="G531" s="34"/>
    </row>
    <row r="532" ht="15.75" customHeight="1">
      <c r="A532" s="30"/>
      <c r="B532" s="31"/>
      <c r="C532" s="32"/>
      <c r="D532" s="32"/>
      <c r="E532" s="33"/>
      <c r="F532" s="32"/>
      <c r="G532" s="34"/>
    </row>
    <row r="533" ht="15.75" customHeight="1">
      <c r="A533" s="30"/>
      <c r="B533" s="31"/>
      <c r="C533" s="32"/>
      <c r="D533" s="32"/>
      <c r="E533" s="33"/>
      <c r="F533" s="32"/>
      <c r="G533" s="34"/>
    </row>
    <row r="534" ht="15.75" customHeight="1">
      <c r="A534" s="30"/>
      <c r="B534" s="31"/>
      <c r="C534" s="32"/>
      <c r="D534" s="32"/>
      <c r="E534" s="33"/>
      <c r="F534" s="32"/>
      <c r="G534" s="34"/>
    </row>
    <row r="535" ht="15.75" customHeight="1">
      <c r="A535" s="30"/>
      <c r="B535" s="31"/>
      <c r="C535" s="32"/>
      <c r="D535" s="32"/>
      <c r="E535" s="33"/>
      <c r="F535" s="32"/>
      <c r="G535" s="34"/>
    </row>
    <row r="536" ht="15.75" customHeight="1">
      <c r="A536" s="30"/>
      <c r="B536" s="31"/>
      <c r="C536" s="32"/>
      <c r="D536" s="32"/>
      <c r="E536" s="33"/>
      <c r="F536" s="32"/>
      <c r="G536" s="34"/>
    </row>
    <row r="537" ht="15.75" customHeight="1">
      <c r="A537" s="30"/>
      <c r="B537" s="31"/>
      <c r="C537" s="32"/>
      <c r="D537" s="32"/>
      <c r="E537" s="33"/>
      <c r="F537" s="32"/>
      <c r="G537" s="34"/>
    </row>
    <row r="538" ht="15.75" customHeight="1">
      <c r="A538" s="30"/>
      <c r="B538" s="31"/>
      <c r="C538" s="32"/>
      <c r="D538" s="32"/>
      <c r="E538" s="33"/>
      <c r="F538" s="32"/>
      <c r="G538" s="34"/>
    </row>
    <row r="539" ht="15.75" customHeight="1">
      <c r="A539" s="30"/>
      <c r="B539" s="31"/>
      <c r="C539" s="32"/>
      <c r="D539" s="32"/>
      <c r="E539" s="33"/>
      <c r="F539" s="32"/>
      <c r="G539" s="34"/>
    </row>
    <row r="540" ht="15.75" customHeight="1">
      <c r="A540" s="30"/>
      <c r="B540" s="31"/>
      <c r="C540" s="32"/>
      <c r="D540" s="32"/>
      <c r="E540" s="33"/>
      <c r="F540" s="32"/>
      <c r="G540" s="34"/>
    </row>
    <row r="541" ht="15.75" customHeight="1">
      <c r="A541" s="30"/>
      <c r="B541" s="31"/>
      <c r="C541" s="32"/>
      <c r="D541" s="32"/>
      <c r="E541" s="33"/>
      <c r="F541" s="32"/>
      <c r="G541" s="34"/>
    </row>
    <row r="542" ht="15.75" customHeight="1">
      <c r="A542" s="30"/>
      <c r="B542" s="31"/>
      <c r="C542" s="32"/>
      <c r="D542" s="32"/>
      <c r="E542" s="33"/>
      <c r="F542" s="32"/>
      <c r="G542" s="34"/>
    </row>
    <row r="543" ht="15.75" customHeight="1">
      <c r="A543" s="30"/>
      <c r="B543" s="31"/>
      <c r="C543" s="32"/>
      <c r="D543" s="32"/>
      <c r="E543" s="33"/>
      <c r="F543" s="32"/>
      <c r="G543" s="34"/>
    </row>
    <row r="544" ht="15.75" customHeight="1">
      <c r="A544" s="30"/>
      <c r="B544" s="31"/>
      <c r="C544" s="32"/>
      <c r="D544" s="32"/>
      <c r="E544" s="33"/>
      <c r="F544" s="32"/>
      <c r="G544" s="34"/>
    </row>
    <row r="545" ht="15.75" customHeight="1">
      <c r="A545" s="30"/>
      <c r="B545" s="31"/>
      <c r="C545" s="32"/>
      <c r="D545" s="32"/>
      <c r="E545" s="33"/>
      <c r="F545" s="32"/>
      <c r="G545" s="34"/>
    </row>
    <row r="546" ht="15.75" customHeight="1">
      <c r="A546" s="30"/>
      <c r="B546" s="31"/>
      <c r="C546" s="32"/>
      <c r="D546" s="32"/>
      <c r="E546" s="33"/>
      <c r="F546" s="32"/>
      <c r="G546" s="34"/>
    </row>
    <row r="547" ht="15.75" customHeight="1">
      <c r="A547" s="30"/>
      <c r="B547" s="31"/>
      <c r="C547" s="32"/>
      <c r="D547" s="32"/>
      <c r="E547" s="33"/>
      <c r="F547" s="32"/>
      <c r="G547" s="34"/>
    </row>
    <row r="548" ht="15.75" customHeight="1">
      <c r="A548" s="30"/>
      <c r="B548" s="31"/>
      <c r="C548" s="32"/>
      <c r="D548" s="32"/>
      <c r="E548" s="33"/>
      <c r="F548" s="32"/>
      <c r="G548" s="34"/>
    </row>
    <row r="549" ht="15.75" customHeight="1">
      <c r="A549" s="30"/>
      <c r="B549" s="31"/>
      <c r="C549" s="32"/>
      <c r="D549" s="32"/>
      <c r="E549" s="33"/>
      <c r="F549" s="32"/>
      <c r="G549" s="34"/>
    </row>
    <row r="550" ht="15.75" customHeight="1">
      <c r="A550" s="30"/>
      <c r="B550" s="31"/>
      <c r="C550" s="32"/>
      <c r="D550" s="32"/>
      <c r="E550" s="33"/>
      <c r="F550" s="32"/>
      <c r="G550" s="34"/>
    </row>
    <row r="551" ht="15.75" customHeight="1">
      <c r="A551" s="30"/>
      <c r="B551" s="31"/>
      <c r="C551" s="32"/>
      <c r="D551" s="32"/>
      <c r="E551" s="33"/>
      <c r="F551" s="32"/>
      <c r="G551" s="34"/>
    </row>
    <row r="552" ht="15.75" customHeight="1">
      <c r="A552" s="30"/>
      <c r="B552" s="31"/>
      <c r="C552" s="32"/>
      <c r="D552" s="32"/>
      <c r="E552" s="33"/>
      <c r="F552" s="32"/>
      <c r="G552" s="34"/>
    </row>
    <row r="553" ht="15.75" customHeight="1">
      <c r="A553" s="30"/>
      <c r="B553" s="31"/>
      <c r="C553" s="32"/>
      <c r="D553" s="32"/>
      <c r="E553" s="33"/>
      <c r="F553" s="32"/>
      <c r="G553" s="34"/>
    </row>
    <row r="554" ht="15.75" customHeight="1">
      <c r="A554" s="30"/>
      <c r="B554" s="31"/>
      <c r="C554" s="32"/>
      <c r="D554" s="32"/>
      <c r="E554" s="33"/>
      <c r="F554" s="32"/>
      <c r="G554" s="34"/>
    </row>
    <row r="555" ht="15.75" customHeight="1">
      <c r="A555" s="30"/>
      <c r="B555" s="31"/>
      <c r="C555" s="32"/>
      <c r="D555" s="32"/>
      <c r="E555" s="33"/>
      <c r="F555" s="32"/>
      <c r="G555" s="34"/>
    </row>
    <row r="556" ht="15.75" customHeight="1">
      <c r="A556" s="30"/>
      <c r="B556" s="31"/>
      <c r="C556" s="32"/>
      <c r="D556" s="32"/>
      <c r="E556" s="33"/>
      <c r="F556" s="32"/>
      <c r="G556" s="34"/>
    </row>
    <row r="557" ht="15.75" customHeight="1">
      <c r="A557" s="30"/>
      <c r="B557" s="31"/>
      <c r="C557" s="32"/>
      <c r="D557" s="32"/>
      <c r="E557" s="33"/>
      <c r="F557" s="32"/>
      <c r="G557" s="34"/>
    </row>
    <row r="558" ht="15.75" customHeight="1">
      <c r="A558" s="30"/>
      <c r="B558" s="31"/>
      <c r="C558" s="32"/>
      <c r="D558" s="32"/>
      <c r="E558" s="33"/>
      <c r="F558" s="32"/>
      <c r="G558" s="34"/>
    </row>
    <row r="559" ht="15.75" customHeight="1">
      <c r="A559" s="30"/>
      <c r="B559" s="31"/>
      <c r="C559" s="32"/>
      <c r="D559" s="32"/>
      <c r="E559" s="33"/>
      <c r="F559" s="32"/>
      <c r="G559" s="34"/>
    </row>
    <row r="560" ht="15.75" customHeight="1">
      <c r="A560" s="30"/>
      <c r="B560" s="31"/>
      <c r="C560" s="32"/>
      <c r="D560" s="32"/>
      <c r="E560" s="33"/>
      <c r="F560" s="32"/>
      <c r="G560" s="34"/>
    </row>
    <row r="561" ht="15.75" customHeight="1">
      <c r="A561" s="30"/>
      <c r="B561" s="31"/>
      <c r="C561" s="32"/>
      <c r="D561" s="32"/>
      <c r="E561" s="33"/>
      <c r="F561" s="32"/>
      <c r="G561" s="34"/>
    </row>
    <row r="562" ht="15.75" customHeight="1">
      <c r="A562" s="30"/>
      <c r="B562" s="31"/>
      <c r="C562" s="32"/>
      <c r="D562" s="32"/>
      <c r="E562" s="33"/>
      <c r="F562" s="32"/>
      <c r="G562" s="34"/>
    </row>
    <row r="563" ht="15.75" customHeight="1">
      <c r="A563" s="30"/>
      <c r="B563" s="31"/>
      <c r="C563" s="32"/>
      <c r="D563" s="32"/>
      <c r="E563" s="33"/>
      <c r="F563" s="32"/>
      <c r="G563" s="34"/>
    </row>
    <row r="564" ht="15.75" customHeight="1">
      <c r="A564" s="30"/>
      <c r="B564" s="31"/>
      <c r="C564" s="32"/>
      <c r="D564" s="32"/>
      <c r="E564" s="33"/>
      <c r="F564" s="32"/>
      <c r="G564" s="34"/>
    </row>
    <row r="565" ht="15.75" customHeight="1">
      <c r="A565" s="30"/>
      <c r="B565" s="31"/>
      <c r="C565" s="32"/>
      <c r="D565" s="32"/>
      <c r="E565" s="33"/>
      <c r="F565" s="32"/>
      <c r="G565" s="34"/>
    </row>
    <row r="566" ht="15.75" customHeight="1">
      <c r="A566" s="30"/>
      <c r="B566" s="31"/>
      <c r="C566" s="32"/>
      <c r="D566" s="32"/>
      <c r="E566" s="33"/>
      <c r="F566" s="32"/>
      <c r="G566" s="34"/>
    </row>
    <row r="567" ht="15.75" customHeight="1">
      <c r="A567" s="30"/>
      <c r="B567" s="31"/>
      <c r="C567" s="32"/>
      <c r="D567" s="32"/>
      <c r="E567" s="33"/>
      <c r="F567" s="32"/>
      <c r="G567" s="34"/>
    </row>
    <row r="568" ht="15.75" customHeight="1">
      <c r="A568" s="30"/>
      <c r="B568" s="31"/>
      <c r="C568" s="32"/>
      <c r="D568" s="32"/>
      <c r="E568" s="33"/>
      <c r="F568" s="32"/>
      <c r="G568" s="34"/>
    </row>
    <row r="569" ht="15.75" customHeight="1">
      <c r="A569" s="30"/>
      <c r="B569" s="31"/>
      <c r="C569" s="32"/>
      <c r="D569" s="32"/>
      <c r="E569" s="33"/>
      <c r="F569" s="32"/>
      <c r="G569" s="34"/>
    </row>
    <row r="570" ht="15.75" customHeight="1">
      <c r="A570" s="30"/>
      <c r="B570" s="31"/>
      <c r="C570" s="32"/>
      <c r="D570" s="32"/>
      <c r="E570" s="33"/>
      <c r="F570" s="32"/>
      <c r="G570" s="34"/>
    </row>
    <row r="571" ht="15.75" customHeight="1">
      <c r="A571" s="30"/>
      <c r="B571" s="31"/>
      <c r="C571" s="32"/>
      <c r="D571" s="32"/>
      <c r="E571" s="33"/>
      <c r="F571" s="32"/>
      <c r="G571" s="34"/>
    </row>
    <row r="572" ht="15.75" customHeight="1">
      <c r="A572" s="30"/>
      <c r="B572" s="31"/>
      <c r="C572" s="32"/>
      <c r="D572" s="32"/>
      <c r="E572" s="33"/>
      <c r="F572" s="32"/>
      <c r="G572" s="34"/>
    </row>
    <row r="573" ht="15.75" customHeight="1">
      <c r="A573" s="30"/>
      <c r="B573" s="31"/>
      <c r="C573" s="32"/>
      <c r="D573" s="32"/>
      <c r="E573" s="33"/>
      <c r="F573" s="32"/>
      <c r="G573" s="34"/>
    </row>
    <row r="574" ht="15.75" customHeight="1">
      <c r="A574" s="30"/>
      <c r="B574" s="31"/>
      <c r="C574" s="32"/>
      <c r="D574" s="32"/>
      <c r="E574" s="33"/>
      <c r="F574" s="32"/>
      <c r="G574" s="34"/>
    </row>
    <row r="575" ht="15.75" customHeight="1">
      <c r="A575" s="30"/>
      <c r="B575" s="31"/>
      <c r="C575" s="32"/>
      <c r="D575" s="32"/>
      <c r="E575" s="33"/>
      <c r="F575" s="32"/>
      <c r="G575" s="34"/>
    </row>
    <row r="576" ht="15.75" customHeight="1">
      <c r="A576" s="30"/>
      <c r="B576" s="31"/>
      <c r="C576" s="32"/>
      <c r="D576" s="32"/>
      <c r="E576" s="33"/>
      <c r="F576" s="32"/>
      <c r="G576" s="34"/>
    </row>
    <row r="577" ht="15.75" customHeight="1">
      <c r="A577" s="30"/>
      <c r="B577" s="31"/>
      <c r="C577" s="32"/>
      <c r="D577" s="32"/>
      <c r="E577" s="33"/>
      <c r="F577" s="32"/>
      <c r="G577" s="34"/>
    </row>
    <row r="578" ht="15.75" customHeight="1">
      <c r="A578" s="30"/>
      <c r="B578" s="31"/>
      <c r="C578" s="32"/>
      <c r="D578" s="32"/>
      <c r="E578" s="33"/>
      <c r="F578" s="32"/>
      <c r="G578" s="34"/>
    </row>
    <row r="579" ht="15.75" customHeight="1">
      <c r="A579" s="30"/>
      <c r="B579" s="31"/>
      <c r="C579" s="32"/>
      <c r="D579" s="32"/>
      <c r="E579" s="33"/>
      <c r="F579" s="32"/>
      <c r="G579" s="34"/>
    </row>
    <row r="580" ht="15.75" customHeight="1">
      <c r="A580" s="30"/>
      <c r="B580" s="31"/>
      <c r="C580" s="32"/>
      <c r="D580" s="32"/>
      <c r="E580" s="33"/>
      <c r="F580" s="32"/>
      <c r="G580" s="34"/>
    </row>
    <row r="581" ht="15.75" customHeight="1">
      <c r="A581" s="30"/>
      <c r="B581" s="31"/>
      <c r="C581" s="32"/>
      <c r="D581" s="32"/>
      <c r="E581" s="33"/>
      <c r="F581" s="32"/>
      <c r="G581" s="34"/>
    </row>
    <row r="582" ht="15.75" customHeight="1">
      <c r="A582" s="30"/>
      <c r="B582" s="31"/>
      <c r="C582" s="32"/>
      <c r="D582" s="32"/>
      <c r="E582" s="33"/>
      <c r="F582" s="32"/>
      <c r="G582" s="34"/>
    </row>
    <row r="583" ht="15.75" customHeight="1">
      <c r="A583" s="30"/>
      <c r="B583" s="31"/>
      <c r="C583" s="32"/>
      <c r="D583" s="32"/>
      <c r="E583" s="33"/>
      <c r="F583" s="32"/>
      <c r="G583" s="34"/>
    </row>
    <row r="584" ht="15.75" customHeight="1">
      <c r="A584" s="30"/>
      <c r="B584" s="31"/>
      <c r="C584" s="32"/>
      <c r="D584" s="32"/>
      <c r="E584" s="33"/>
      <c r="F584" s="32"/>
      <c r="G584" s="34"/>
    </row>
    <row r="585" ht="15.75" customHeight="1">
      <c r="A585" s="30"/>
      <c r="B585" s="31"/>
      <c r="C585" s="32"/>
      <c r="D585" s="32"/>
      <c r="E585" s="33"/>
      <c r="F585" s="32"/>
      <c r="G585" s="34"/>
    </row>
    <row r="586" ht="15.75" customHeight="1">
      <c r="A586" s="30"/>
      <c r="B586" s="31"/>
      <c r="C586" s="32"/>
      <c r="D586" s="32"/>
      <c r="E586" s="33"/>
      <c r="F586" s="32"/>
      <c r="G586" s="34"/>
    </row>
    <row r="587" ht="15.75" customHeight="1">
      <c r="A587" s="30"/>
      <c r="B587" s="31"/>
      <c r="C587" s="32"/>
      <c r="D587" s="32"/>
      <c r="E587" s="33"/>
      <c r="F587" s="32"/>
      <c r="G587" s="34"/>
    </row>
    <row r="588" ht="15.75" customHeight="1">
      <c r="A588" s="30"/>
      <c r="B588" s="31"/>
      <c r="C588" s="32"/>
      <c r="D588" s="32"/>
      <c r="E588" s="33"/>
      <c r="F588" s="32"/>
      <c r="G588" s="34"/>
    </row>
    <row r="589" ht="15.75" customHeight="1">
      <c r="A589" s="30"/>
      <c r="B589" s="31"/>
      <c r="C589" s="32"/>
      <c r="D589" s="32"/>
      <c r="E589" s="33"/>
      <c r="F589" s="32"/>
      <c r="G589" s="34"/>
    </row>
    <row r="590" ht="15.75" customHeight="1">
      <c r="A590" s="30"/>
      <c r="B590" s="31"/>
      <c r="C590" s="32"/>
      <c r="D590" s="32"/>
      <c r="E590" s="33"/>
      <c r="F590" s="32"/>
      <c r="G590" s="34"/>
    </row>
    <row r="591" ht="15.75" customHeight="1">
      <c r="A591" s="30"/>
      <c r="B591" s="31"/>
      <c r="C591" s="32"/>
      <c r="D591" s="32"/>
      <c r="E591" s="33"/>
      <c r="F591" s="32"/>
      <c r="G591" s="34"/>
    </row>
    <row r="592" ht="15.75" customHeight="1">
      <c r="A592" s="30"/>
      <c r="B592" s="31"/>
      <c r="C592" s="32"/>
      <c r="D592" s="32"/>
      <c r="E592" s="33"/>
      <c r="F592" s="32"/>
      <c r="G592" s="34"/>
    </row>
    <row r="593" ht="15.75" customHeight="1">
      <c r="A593" s="30"/>
      <c r="B593" s="31"/>
      <c r="C593" s="32"/>
      <c r="D593" s="32"/>
      <c r="E593" s="33"/>
      <c r="F593" s="32"/>
      <c r="G593" s="34"/>
    </row>
    <row r="594" ht="15.75" customHeight="1">
      <c r="A594" s="30"/>
      <c r="B594" s="31"/>
      <c r="C594" s="32"/>
      <c r="D594" s="32"/>
      <c r="E594" s="33"/>
      <c r="F594" s="32"/>
      <c r="G594" s="34"/>
    </row>
    <row r="595" ht="15.75" customHeight="1">
      <c r="A595" s="30"/>
      <c r="B595" s="31"/>
      <c r="C595" s="32"/>
      <c r="D595" s="32"/>
      <c r="E595" s="33"/>
      <c r="F595" s="32"/>
      <c r="G595" s="34"/>
    </row>
    <row r="596" ht="15.75" customHeight="1">
      <c r="A596" s="30"/>
      <c r="B596" s="31"/>
      <c r="C596" s="32"/>
      <c r="D596" s="32"/>
      <c r="E596" s="33"/>
      <c r="F596" s="32"/>
      <c r="G596" s="34"/>
    </row>
    <row r="597" ht="15.75" customHeight="1">
      <c r="A597" s="30"/>
      <c r="B597" s="31"/>
      <c r="C597" s="32"/>
      <c r="D597" s="32"/>
      <c r="E597" s="33"/>
      <c r="F597" s="32"/>
      <c r="G597" s="34"/>
    </row>
    <row r="598" ht="15.75" customHeight="1">
      <c r="A598" s="30"/>
      <c r="B598" s="31"/>
      <c r="C598" s="32"/>
      <c r="D598" s="32"/>
      <c r="E598" s="33"/>
      <c r="F598" s="32"/>
      <c r="G598" s="34"/>
    </row>
    <row r="599" ht="15.75" customHeight="1">
      <c r="A599" s="30"/>
      <c r="B599" s="31"/>
      <c r="C599" s="32"/>
      <c r="D599" s="32"/>
      <c r="E599" s="33"/>
      <c r="F599" s="32"/>
      <c r="G599" s="34"/>
    </row>
    <row r="600" ht="15.75" customHeight="1">
      <c r="A600" s="30"/>
      <c r="B600" s="31"/>
      <c r="C600" s="32"/>
      <c r="D600" s="32"/>
      <c r="E600" s="33"/>
      <c r="F600" s="32"/>
      <c r="G600" s="34"/>
    </row>
    <row r="601" ht="15.75" customHeight="1">
      <c r="A601" s="30"/>
      <c r="B601" s="31"/>
      <c r="C601" s="32"/>
      <c r="D601" s="32"/>
      <c r="E601" s="33"/>
      <c r="F601" s="32"/>
      <c r="G601" s="34"/>
    </row>
    <row r="602" ht="15.75" customHeight="1">
      <c r="A602" s="30"/>
      <c r="B602" s="31"/>
      <c r="C602" s="32"/>
      <c r="D602" s="32"/>
      <c r="E602" s="33"/>
      <c r="F602" s="32"/>
      <c r="G602" s="34"/>
    </row>
    <row r="603" ht="15.75" customHeight="1">
      <c r="A603" s="30"/>
      <c r="B603" s="31"/>
      <c r="C603" s="32"/>
      <c r="D603" s="32"/>
      <c r="E603" s="33"/>
      <c r="F603" s="32"/>
      <c r="G603" s="34"/>
    </row>
    <row r="604" ht="15.75" customHeight="1">
      <c r="A604" s="30"/>
      <c r="B604" s="31"/>
      <c r="C604" s="32"/>
      <c r="D604" s="32"/>
      <c r="E604" s="33"/>
      <c r="F604" s="32"/>
      <c r="G604" s="34"/>
    </row>
    <row r="605" ht="15.75" customHeight="1">
      <c r="A605" s="30"/>
      <c r="B605" s="31"/>
      <c r="C605" s="32"/>
      <c r="D605" s="32"/>
      <c r="E605" s="33"/>
      <c r="F605" s="32"/>
      <c r="G605" s="34"/>
    </row>
    <row r="606" ht="15.75" customHeight="1">
      <c r="A606" s="30"/>
      <c r="B606" s="31"/>
      <c r="C606" s="32"/>
      <c r="D606" s="32"/>
      <c r="E606" s="33"/>
      <c r="F606" s="32"/>
      <c r="G606" s="34"/>
    </row>
    <row r="607" ht="15.75" customHeight="1">
      <c r="A607" s="30"/>
      <c r="B607" s="31"/>
      <c r="C607" s="32"/>
      <c r="D607" s="32"/>
      <c r="E607" s="33"/>
      <c r="F607" s="32"/>
      <c r="G607" s="34"/>
    </row>
    <row r="608" ht="15.75" customHeight="1">
      <c r="A608" s="30"/>
      <c r="B608" s="31"/>
      <c r="C608" s="32"/>
      <c r="D608" s="32"/>
      <c r="E608" s="33"/>
      <c r="F608" s="32"/>
      <c r="G608" s="34"/>
    </row>
    <row r="609" ht="15.75" customHeight="1">
      <c r="A609" s="30"/>
      <c r="B609" s="31"/>
      <c r="C609" s="32"/>
      <c r="D609" s="32"/>
      <c r="E609" s="33"/>
      <c r="F609" s="32"/>
      <c r="G609" s="34"/>
    </row>
    <row r="610" ht="15.75" customHeight="1">
      <c r="A610" s="30"/>
      <c r="B610" s="31"/>
      <c r="C610" s="32"/>
      <c r="D610" s="32"/>
      <c r="E610" s="33"/>
      <c r="F610" s="32"/>
      <c r="G610" s="34"/>
    </row>
    <row r="611" ht="15.75" customHeight="1">
      <c r="A611" s="30"/>
      <c r="B611" s="31"/>
      <c r="C611" s="32"/>
      <c r="D611" s="32"/>
      <c r="E611" s="33"/>
      <c r="F611" s="32"/>
      <c r="G611" s="34"/>
    </row>
    <row r="612" ht="15.75" customHeight="1">
      <c r="A612" s="30"/>
      <c r="B612" s="31"/>
      <c r="C612" s="32"/>
      <c r="D612" s="32"/>
      <c r="E612" s="33"/>
      <c r="F612" s="32"/>
      <c r="G612" s="34"/>
    </row>
    <row r="613" ht="15.75" customHeight="1">
      <c r="A613" s="30"/>
      <c r="B613" s="31"/>
      <c r="C613" s="32"/>
      <c r="D613" s="32"/>
      <c r="E613" s="33"/>
      <c r="F613" s="32"/>
      <c r="G613" s="34"/>
    </row>
    <row r="614" ht="15.75" customHeight="1">
      <c r="A614" s="30"/>
      <c r="B614" s="31"/>
      <c r="C614" s="32"/>
      <c r="D614" s="32"/>
      <c r="E614" s="33"/>
      <c r="F614" s="32"/>
      <c r="G614" s="34"/>
    </row>
    <row r="615" ht="15.75" customHeight="1">
      <c r="A615" s="30"/>
      <c r="B615" s="31"/>
      <c r="C615" s="32"/>
      <c r="D615" s="32"/>
      <c r="E615" s="33"/>
      <c r="F615" s="32"/>
      <c r="G615" s="34"/>
    </row>
    <row r="616" ht="15.75" customHeight="1">
      <c r="A616" s="30"/>
      <c r="B616" s="31"/>
      <c r="C616" s="32"/>
      <c r="D616" s="32"/>
      <c r="E616" s="33"/>
      <c r="F616" s="32"/>
      <c r="G616" s="34"/>
    </row>
    <row r="617" ht="15.75" customHeight="1">
      <c r="A617" s="30"/>
      <c r="B617" s="31"/>
      <c r="C617" s="32"/>
      <c r="D617" s="32"/>
      <c r="E617" s="33"/>
      <c r="F617" s="32"/>
      <c r="G617" s="34"/>
    </row>
    <row r="618" ht="15.75" customHeight="1">
      <c r="A618" s="30"/>
      <c r="B618" s="31"/>
      <c r="C618" s="32"/>
      <c r="D618" s="32"/>
      <c r="E618" s="33"/>
      <c r="F618" s="32"/>
      <c r="G618" s="34"/>
    </row>
    <row r="619" ht="15.75" customHeight="1">
      <c r="A619" s="30"/>
      <c r="B619" s="31"/>
      <c r="C619" s="32"/>
      <c r="D619" s="32"/>
      <c r="E619" s="33"/>
      <c r="F619" s="32"/>
      <c r="G619" s="34"/>
    </row>
    <row r="620" ht="15.75" customHeight="1">
      <c r="A620" s="30"/>
      <c r="B620" s="31"/>
      <c r="C620" s="32"/>
      <c r="D620" s="32"/>
      <c r="E620" s="33"/>
      <c r="F620" s="32"/>
      <c r="G620" s="34"/>
    </row>
    <row r="621" ht="15.75" customHeight="1">
      <c r="A621" s="30"/>
      <c r="B621" s="31"/>
      <c r="C621" s="32"/>
      <c r="D621" s="32"/>
      <c r="E621" s="33"/>
      <c r="F621" s="32"/>
      <c r="G621" s="34"/>
    </row>
    <row r="622" ht="15.75" customHeight="1">
      <c r="A622" s="30"/>
      <c r="B622" s="31"/>
      <c r="C622" s="32"/>
      <c r="D622" s="32"/>
      <c r="E622" s="33"/>
      <c r="F622" s="32"/>
      <c r="G622" s="34"/>
    </row>
    <row r="623" ht="15.75" customHeight="1">
      <c r="A623" s="30"/>
      <c r="B623" s="31"/>
      <c r="C623" s="32"/>
      <c r="D623" s="32"/>
      <c r="E623" s="33"/>
      <c r="F623" s="32"/>
      <c r="G623" s="34"/>
    </row>
    <row r="624" ht="15.75" customHeight="1">
      <c r="A624" s="30"/>
      <c r="B624" s="31"/>
      <c r="C624" s="32"/>
      <c r="D624" s="32"/>
      <c r="E624" s="33"/>
      <c r="F624" s="32"/>
      <c r="G624" s="34"/>
    </row>
    <row r="625" ht="15.75" customHeight="1">
      <c r="A625" s="30"/>
      <c r="B625" s="31"/>
      <c r="C625" s="32"/>
      <c r="D625" s="32"/>
      <c r="E625" s="33"/>
      <c r="F625" s="32"/>
      <c r="G625" s="34"/>
    </row>
    <row r="626" ht="15.75" customHeight="1">
      <c r="A626" s="30"/>
      <c r="B626" s="31"/>
      <c r="C626" s="32"/>
      <c r="D626" s="32"/>
      <c r="E626" s="33"/>
      <c r="F626" s="32"/>
      <c r="G626" s="34"/>
    </row>
    <row r="627" ht="15.75" customHeight="1">
      <c r="A627" s="30"/>
      <c r="B627" s="31"/>
      <c r="C627" s="32"/>
      <c r="D627" s="32"/>
      <c r="E627" s="33"/>
      <c r="F627" s="32"/>
      <c r="G627" s="34"/>
    </row>
    <row r="628" ht="15.75" customHeight="1">
      <c r="A628" s="30"/>
      <c r="B628" s="31"/>
      <c r="C628" s="32"/>
      <c r="D628" s="32"/>
      <c r="E628" s="33"/>
      <c r="F628" s="32"/>
      <c r="G628" s="34"/>
    </row>
    <row r="629" ht="15.75" customHeight="1">
      <c r="A629" s="30"/>
      <c r="B629" s="31"/>
      <c r="C629" s="32"/>
      <c r="D629" s="32"/>
      <c r="E629" s="33"/>
      <c r="F629" s="32"/>
      <c r="G629" s="34"/>
    </row>
    <row r="630" ht="15.75" customHeight="1">
      <c r="A630" s="30"/>
      <c r="B630" s="31"/>
      <c r="C630" s="32"/>
      <c r="D630" s="32"/>
      <c r="E630" s="33"/>
      <c r="F630" s="32"/>
      <c r="G630" s="34"/>
    </row>
    <row r="631" ht="15.75" customHeight="1">
      <c r="A631" s="30"/>
      <c r="B631" s="31"/>
      <c r="C631" s="32"/>
      <c r="D631" s="32"/>
      <c r="E631" s="33"/>
      <c r="F631" s="32"/>
      <c r="G631" s="34"/>
    </row>
    <row r="632" ht="15.75" customHeight="1">
      <c r="A632" s="30"/>
      <c r="B632" s="31"/>
      <c r="C632" s="32"/>
      <c r="D632" s="32"/>
      <c r="E632" s="33"/>
      <c r="F632" s="32"/>
      <c r="G632" s="34"/>
    </row>
    <row r="633" ht="15.75" customHeight="1">
      <c r="A633" s="30"/>
      <c r="B633" s="31"/>
      <c r="C633" s="32"/>
      <c r="D633" s="32"/>
      <c r="E633" s="33"/>
      <c r="F633" s="32"/>
      <c r="G633" s="34"/>
    </row>
    <row r="634" ht="15.75" customHeight="1">
      <c r="A634" s="30"/>
      <c r="B634" s="31"/>
      <c r="C634" s="32"/>
      <c r="D634" s="32"/>
      <c r="E634" s="33"/>
      <c r="F634" s="32"/>
      <c r="G634" s="34"/>
    </row>
    <row r="635" ht="15.75" customHeight="1">
      <c r="A635" s="30"/>
      <c r="B635" s="31"/>
      <c r="C635" s="32"/>
      <c r="D635" s="32"/>
      <c r="E635" s="33"/>
      <c r="F635" s="32"/>
      <c r="G635" s="34"/>
    </row>
    <row r="636" ht="15.75" customHeight="1">
      <c r="A636" s="30"/>
      <c r="B636" s="31"/>
      <c r="C636" s="32"/>
      <c r="D636" s="32"/>
      <c r="E636" s="33"/>
      <c r="F636" s="32"/>
      <c r="G636" s="34"/>
    </row>
    <row r="637" ht="15.75" customHeight="1">
      <c r="A637" s="30"/>
      <c r="B637" s="31"/>
      <c r="C637" s="32"/>
      <c r="D637" s="32"/>
      <c r="E637" s="33"/>
      <c r="F637" s="32"/>
      <c r="G637" s="34"/>
    </row>
    <row r="638" ht="15.75" customHeight="1">
      <c r="A638" s="30"/>
      <c r="B638" s="31"/>
      <c r="C638" s="32"/>
      <c r="D638" s="32"/>
      <c r="E638" s="33"/>
      <c r="F638" s="32"/>
      <c r="G638" s="34"/>
    </row>
    <row r="639" ht="15.75" customHeight="1">
      <c r="A639" s="30"/>
      <c r="B639" s="31"/>
      <c r="C639" s="32"/>
      <c r="D639" s="32"/>
      <c r="E639" s="33"/>
      <c r="F639" s="32"/>
      <c r="G639" s="34"/>
    </row>
    <row r="640" ht="15.75" customHeight="1">
      <c r="A640" s="30"/>
      <c r="B640" s="31"/>
      <c r="C640" s="32"/>
      <c r="D640" s="32"/>
      <c r="E640" s="33"/>
      <c r="F640" s="32"/>
      <c r="G640" s="34"/>
    </row>
    <row r="641" ht="15.75" customHeight="1">
      <c r="A641" s="30"/>
      <c r="B641" s="31"/>
      <c r="C641" s="32"/>
      <c r="D641" s="32"/>
      <c r="E641" s="33"/>
      <c r="F641" s="32"/>
      <c r="G641" s="34"/>
    </row>
    <row r="642" ht="15.75" customHeight="1">
      <c r="A642" s="30"/>
      <c r="B642" s="31"/>
      <c r="C642" s="32"/>
      <c r="D642" s="32"/>
      <c r="E642" s="33"/>
      <c r="F642" s="32"/>
      <c r="G642" s="34"/>
    </row>
    <row r="643" ht="15.75" customHeight="1">
      <c r="A643" s="30"/>
      <c r="B643" s="31"/>
      <c r="C643" s="32"/>
      <c r="D643" s="32"/>
      <c r="E643" s="33"/>
      <c r="F643" s="32"/>
      <c r="G643" s="34"/>
    </row>
    <row r="644" ht="15.75" customHeight="1">
      <c r="A644" s="30"/>
      <c r="B644" s="31"/>
      <c r="C644" s="32"/>
      <c r="D644" s="32"/>
      <c r="E644" s="33"/>
      <c r="F644" s="32"/>
      <c r="G644" s="34"/>
    </row>
    <row r="645" ht="15.75" customHeight="1">
      <c r="A645" s="30"/>
      <c r="B645" s="31"/>
      <c r="C645" s="32"/>
      <c r="D645" s="32"/>
      <c r="E645" s="33"/>
      <c r="F645" s="32"/>
      <c r="G645" s="34"/>
    </row>
    <row r="646" ht="15.75" customHeight="1">
      <c r="A646" s="30"/>
      <c r="B646" s="31"/>
      <c r="C646" s="32"/>
      <c r="D646" s="32"/>
      <c r="E646" s="33"/>
      <c r="F646" s="32"/>
      <c r="G646" s="34"/>
    </row>
    <row r="647" ht="15.75" customHeight="1">
      <c r="A647" s="30"/>
      <c r="B647" s="31"/>
      <c r="C647" s="32"/>
      <c r="D647" s="32"/>
      <c r="E647" s="33"/>
      <c r="F647" s="32"/>
      <c r="G647" s="34"/>
    </row>
    <row r="648" ht="15.75" customHeight="1">
      <c r="A648" s="30"/>
      <c r="B648" s="31"/>
      <c r="C648" s="32"/>
      <c r="D648" s="32"/>
      <c r="E648" s="33"/>
      <c r="F648" s="32"/>
      <c r="G648" s="34"/>
    </row>
    <row r="649" ht="15.75" customHeight="1">
      <c r="A649" s="30"/>
      <c r="B649" s="31"/>
      <c r="C649" s="32"/>
      <c r="D649" s="32"/>
      <c r="E649" s="33"/>
      <c r="F649" s="32"/>
      <c r="G649" s="34"/>
    </row>
    <row r="650" ht="15.75" customHeight="1">
      <c r="A650" s="30"/>
      <c r="B650" s="31"/>
      <c r="C650" s="32"/>
      <c r="D650" s="32"/>
      <c r="E650" s="33"/>
      <c r="F650" s="32"/>
      <c r="G650" s="34"/>
    </row>
    <row r="651" ht="15.75" customHeight="1">
      <c r="A651" s="30"/>
      <c r="B651" s="31"/>
      <c r="C651" s="32"/>
      <c r="D651" s="32"/>
      <c r="E651" s="33"/>
      <c r="F651" s="32"/>
      <c r="G651" s="34"/>
    </row>
    <row r="652" ht="15.75" customHeight="1">
      <c r="A652" s="30"/>
      <c r="B652" s="31"/>
      <c r="C652" s="32"/>
      <c r="D652" s="32"/>
      <c r="E652" s="33"/>
      <c r="F652" s="32"/>
      <c r="G652" s="34"/>
    </row>
    <row r="653" ht="15.75" customHeight="1">
      <c r="A653" s="30"/>
      <c r="B653" s="31"/>
      <c r="C653" s="32"/>
      <c r="D653" s="32"/>
      <c r="E653" s="33"/>
      <c r="F653" s="32"/>
      <c r="G653" s="34"/>
    </row>
    <row r="654" ht="15.75" customHeight="1">
      <c r="A654" s="30"/>
      <c r="B654" s="31"/>
      <c r="C654" s="32"/>
      <c r="D654" s="32"/>
      <c r="E654" s="33"/>
      <c r="F654" s="32"/>
      <c r="G654" s="34"/>
    </row>
    <row r="655" ht="15.75" customHeight="1">
      <c r="A655" s="30"/>
      <c r="B655" s="31"/>
      <c r="C655" s="32"/>
      <c r="D655" s="32"/>
      <c r="E655" s="33"/>
      <c r="F655" s="32"/>
      <c r="G655" s="34"/>
    </row>
    <row r="656" ht="15.75" customHeight="1">
      <c r="A656" s="30"/>
      <c r="B656" s="31"/>
      <c r="C656" s="32"/>
      <c r="D656" s="32"/>
      <c r="E656" s="33"/>
      <c r="F656" s="32"/>
      <c r="G656" s="34"/>
    </row>
    <row r="657" ht="15.75" customHeight="1">
      <c r="A657" s="30"/>
      <c r="B657" s="31"/>
      <c r="C657" s="32"/>
      <c r="D657" s="32"/>
      <c r="E657" s="33"/>
      <c r="F657" s="32"/>
      <c r="G657" s="34"/>
    </row>
    <row r="658" ht="15.75" customHeight="1">
      <c r="A658" s="30"/>
      <c r="B658" s="31"/>
      <c r="C658" s="32"/>
      <c r="D658" s="32"/>
      <c r="E658" s="33"/>
      <c r="F658" s="32"/>
      <c r="G658" s="34"/>
    </row>
    <row r="659" ht="15.75" customHeight="1">
      <c r="A659" s="30"/>
      <c r="B659" s="31"/>
      <c r="C659" s="32"/>
      <c r="D659" s="32"/>
      <c r="E659" s="33"/>
      <c r="F659" s="32"/>
      <c r="G659" s="34"/>
    </row>
    <row r="660" ht="15.75" customHeight="1">
      <c r="A660" s="30"/>
      <c r="B660" s="31"/>
      <c r="C660" s="32"/>
      <c r="D660" s="32"/>
      <c r="E660" s="33"/>
      <c r="F660" s="32"/>
      <c r="G660" s="34"/>
    </row>
    <row r="661" ht="15.75" customHeight="1">
      <c r="A661" s="30"/>
      <c r="B661" s="31"/>
      <c r="C661" s="32"/>
      <c r="D661" s="32"/>
      <c r="E661" s="33"/>
      <c r="F661" s="32"/>
      <c r="G661" s="34"/>
    </row>
    <row r="662" ht="15.75" customHeight="1">
      <c r="A662" s="30"/>
      <c r="B662" s="31"/>
      <c r="C662" s="32"/>
      <c r="D662" s="32"/>
      <c r="E662" s="33"/>
      <c r="F662" s="32"/>
      <c r="G662" s="34"/>
    </row>
    <row r="663" ht="15.75" customHeight="1">
      <c r="A663" s="30"/>
      <c r="B663" s="31"/>
      <c r="C663" s="32"/>
      <c r="D663" s="32"/>
      <c r="E663" s="33"/>
      <c r="F663" s="32"/>
      <c r="G663" s="34"/>
    </row>
    <row r="664" ht="15.75" customHeight="1">
      <c r="A664" s="30"/>
      <c r="B664" s="31"/>
      <c r="C664" s="32"/>
      <c r="D664" s="32"/>
      <c r="E664" s="33"/>
      <c r="F664" s="32"/>
      <c r="G664" s="34"/>
    </row>
    <row r="665" ht="15.75" customHeight="1">
      <c r="A665" s="30"/>
      <c r="B665" s="31"/>
      <c r="C665" s="32"/>
      <c r="D665" s="32"/>
      <c r="E665" s="33"/>
      <c r="F665" s="32"/>
      <c r="G665" s="34"/>
    </row>
    <row r="666" ht="15.75" customHeight="1">
      <c r="A666" s="30"/>
      <c r="B666" s="31"/>
      <c r="C666" s="32"/>
      <c r="D666" s="32"/>
      <c r="E666" s="33"/>
      <c r="F666" s="32"/>
      <c r="G666" s="34"/>
    </row>
    <row r="667" ht="15.75" customHeight="1">
      <c r="A667" s="30"/>
      <c r="B667" s="31"/>
      <c r="C667" s="32"/>
      <c r="D667" s="32"/>
      <c r="E667" s="33"/>
      <c r="F667" s="32"/>
      <c r="G667" s="34"/>
    </row>
    <row r="668" ht="15.75" customHeight="1">
      <c r="A668" s="30"/>
      <c r="B668" s="31"/>
      <c r="C668" s="32"/>
      <c r="D668" s="32"/>
      <c r="E668" s="33"/>
      <c r="F668" s="32"/>
      <c r="G668" s="34"/>
    </row>
    <row r="669" ht="15.75" customHeight="1">
      <c r="A669" s="30"/>
      <c r="B669" s="31"/>
      <c r="C669" s="32"/>
      <c r="D669" s="32"/>
      <c r="E669" s="33"/>
      <c r="F669" s="32"/>
      <c r="G669" s="34"/>
    </row>
    <row r="670" ht="15.75" customHeight="1">
      <c r="A670" s="30"/>
      <c r="B670" s="31"/>
      <c r="C670" s="32"/>
      <c r="D670" s="32"/>
      <c r="E670" s="33"/>
      <c r="F670" s="32"/>
      <c r="G670" s="34"/>
    </row>
    <row r="671" ht="15.75" customHeight="1">
      <c r="A671" s="30"/>
      <c r="B671" s="31"/>
      <c r="C671" s="32"/>
      <c r="D671" s="32"/>
      <c r="E671" s="33"/>
      <c r="F671" s="32"/>
      <c r="G671" s="34"/>
    </row>
    <row r="672" ht="15.75" customHeight="1">
      <c r="A672" s="30"/>
      <c r="B672" s="31"/>
      <c r="C672" s="32"/>
      <c r="D672" s="32"/>
      <c r="E672" s="33"/>
      <c r="F672" s="32"/>
      <c r="G672" s="34"/>
    </row>
    <row r="673" ht="15.75" customHeight="1">
      <c r="A673" s="30"/>
      <c r="B673" s="31"/>
      <c r="C673" s="32"/>
      <c r="D673" s="32"/>
      <c r="E673" s="33"/>
      <c r="F673" s="32"/>
      <c r="G673" s="34"/>
    </row>
    <row r="674" ht="15.75" customHeight="1">
      <c r="A674" s="30"/>
      <c r="B674" s="31"/>
      <c r="C674" s="32"/>
      <c r="D674" s="32"/>
      <c r="E674" s="33"/>
      <c r="F674" s="32"/>
      <c r="G674" s="34"/>
    </row>
    <row r="675" ht="15.75" customHeight="1">
      <c r="A675" s="30"/>
      <c r="B675" s="31"/>
      <c r="C675" s="32"/>
      <c r="D675" s="32"/>
      <c r="E675" s="33"/>
      <c r="F675" s="32"/>
      <c r="G675" s="34"/>
    </row>
    <row r="676" ht="15.75" customHeight="1">
      <c r="A676" s="30"/>
      <c r="B676" s="31"/>
      <c r="C676" s="32"/>
      <c r="D676" s="32"/>
      <c r="E676" s="33"/>
      <c r="F676" s="32"/>
      <c r="G676" s="34"/>
    </row>
    <row r="677" ht="15.75" customHeight="1">
      <c r="A677" s="30"/>
      <c r="B677" s="31"/>
      <c r="C677" s="32"/>
      <c r="D677" s="32"/>
      <c r="E677" s="33"/>
      <c r="F677" s="32"/>
      <c r="G677" s="34"/>
    </row>
    <row r="678" ht="15.75" customHeight="1">
      <c r="A678" s="30"/>
      <c r="B678" s="31"/>
      <c r="C678" s="32"/>
      <c r="D678" s="32"/>
      <c r="E678" s="33"/>
      <c r="F678" s="32"/>
      <c r="G678" s="34"/>
    </row>
    <row r="679" ht="15.75" customHeight="1">
      <c r="A679" s="30"/>
      <c r="B679" s="31"/>
      <c r="C679" s="32"/>
      <c r="D679" s="32"/>
      <c r="E679" s="33"/>
      <c r="F679" s="32"/>
      <c r="G679" s="34"/>
    </row>
    <row r="680" ht="15.75" customHeight="1">
      <c r="A680" s="30"/>
      <c r="B680" s="31"/>
      <c r="C680" s="32"/>
      <c r="D680" s="32"/>
      <c r="E680" s="33"/>
      <c r="F680" s="32"/>
      <c r="G680" s="34"/>
    </row>
    <row r="681" ht="15.75" customHeight="1">
      <c r="A681" s="30"/>
      <c r="B681" s="31"/>
      <c r="C681" s="32"/>
      <c r="D681" s="32"/>
      <c r="E681" s="33"/>
      <c r="F681" s="32"/>
      <c r="G681" s="34"/>
    </row>
    <row r="682" ht="15.75" customHeight="1">
      <c r="A682" s="30"/>
      <c r="B682" s="31"/>
      <c r="C682" s="32"/>
      <c r="D682" s="32"/>
      <c r="E682" s="33"/>
      <c r="F682" s="32"/>
      <c r="G682" s="34"/>
    </row>
    <row r="683" ht="15.75" customHeight="1">
      <c r="A683" s="30"/>
      <c r="B683" s="31"/>
      <c r="C683" s="32"/>
      <c r="D683" s="32"/>
      <c r="E683" s="33"/>
      <c r="F683" s="32"/>
      <c r="G683" s="34"/>
    </row>
    <row r="684" ht="15.75" customHeight="1">
      <c r="A684" s="30"/>
      <c r="B684" s="31"/>
      <c r="C684" s="32"/>
      <c r="D684" s="32"/>
      <c r="E684" s="33"/>
      <c r="F684" s="32"/>
      <c r="G684" s="34"/>
    </row>
    <row r="685" ht="15.75" customHeight="1">
      <c r="A685" s="30"/>
      <c r="B685" s="31"/>
      <c r="C685" s="32"/>
      <c r="D685" s="32"/>
      <c r="E685" s="33"/>
      <c r="F685" s="32"/>
      <c r="G685" s="34"/>
    </row>
    <row r="686" ht="15.75" customHeight="1">
      <c r="A686" s="30"/>
      <c r="B686" s="31"/>
      <c r="C686" s="32"/>
      <c r="D686" s="32"/>
      <c r="E686" s="33"/>
      <c r="F686" s="32"/>
      <c r="G686" s="34"/>
    </row>
    <row r="687" ht="15.75" customHeight="1">
      <c r="A687" s="30"/>
      <c r="B687" s="31"/>
      <c r="C687" s="32"/>
      <c r="D687" s="32"/>
      <c r="E687" s="33"/>
      <c r="F687" s="32"/>
      <c r="G687" s="34"/>
    </row>
    <row r="688" ht="15.75" customHeight="1">
      <c r="A688" s="30"/>
      <c r="B688" s="31"/>
      <c r="C688" s="32"/>
      <c r="D688" s="32"/>
      <c r="E688" s="33"/>
      <c r="F688" s="32"/>
      <c r="G688" s="34"/>
    </row>
    <row r="689" ht="15.75" customHeight="1">
      <c r="A689" s="30"/>
      <c r="B689" s="31"/>
      <c r="C689" s="32"/>
      <c r="D689" s="32"/>
      <c r="E689" s="33"/>
      <c r="F689" s="32"/>
      <c r="G689" s="34"/>
    </row>
    <row r="690" ht="15.75" customHeight="1">
      <c r="A690" s="30"/>
      <c r="B690" s="31"/>
      <c r="C690" s="32"/>
      <c r="D690" s="32"/>
      <c r="E690" s="33"/>
      <c r="F690" s="32"/>
      <c r="G690" s="34"/>
    </row>
    <row r="691" ht="15.75" customHeight="1">
      <c r="A691" s="30"/>
      <c r="B691" s="31"/>
      <c r="C691" s="32"/>
      <c r="D691" s="32"/>
      <c r="E691" s="33"/>
      <c r="F691" s="32"/>
      <c r="G691" s="34"/>
    </row>
    <row r="692" ht="15.75" customHeight="1">
      <c r="A692" s="30"/>
      <c r="B692" s="31"/>
      <c r="C692" s="32"/>
      <c r="D692" s="32"/>
      <c r="E692" s="33"/>
      <c r="F692" s="32"/>
      <c r="G692" s="34"/>
    </row>
    <row r="693" ht="15.75" customHeight="1">
      <c r="A693" s="30"/>
      <c r="B693" s="31"/>
      <c r="C693" s="32"/>
      <c r="D693" s="32"/>
      <c r="E693" s="33"/>
      <c r="F693" s="32"/>
      <c r="G693" s="34"/>
    </row>
    <row r="694" ht="15.75" customHeight="1">
      <c r="A694" s="30"/>
      <c r="B694" s="31"/>
      <c r="C694" s="32"/>
      <c r="D694" s="32"/>
      <c r="E694" s="33"/>
      <c r="F694" s="32"/>
      <c r="G694" s="34"/>
    </row>
    <row r="695" ht="15.75" customHeight="1">
      <c r="A695" s="30"/>
      <c r="B695" s="31"/>
      <c r="C695" s="32"/>
      <c r="D695" s="32"/>
      <c r="E695" s="33"/>
      <c r="F695" s="32"/>
      <c r="G695" s="34"/>
    </row>
    <row r="696" ht="15.75" customHeight="1">
      <c r="A696" s="30"/>
      <c r="B696" s="31"/>
      <c r="C696" s="32"/>
      <c r="D696" s="32"/>
      <c r="E696" s="33"/>
      <c r="F696" s="32"/>
      <c r="G696" s="34"/>
    </row>
    <row r="697" ht="15.75" customHeight="1">
      <c r="A697" s="30"/>
      <c r="B697" s="31"/>
      <c r="C697" s="32"/>
      <c r="D697" s="32"/>
      <c r="E697" s="33"/>
      <c r="F697" s="32"/>
      <c r="G697" s="34"/>
    </row>
    <row r="698" ht="15.75" customHeight="1">
      <c r="A698" s="30"/>
      <c r="B698" s="31"/>
      <c r="C698" s="32"/>
      <c r="D698" s="32"/>
      <c r="E698" s="33"/>
      <c r="F698" s="32"/>
      <c r="G698" s="34"/>
    </row>
    <row r="699" ht="15.75" customHeight="1">
      <c r="A699" s="30"/>
      <c r="B699" s="31"/>
      <c r="C699" s="32"/>
      <c r="D699" s="32"/>
      <c r="E699" s="33"/>
      <c r="F699" s="32"/>
      <c r="G699" s="34"/>
    </row>
    <row r="700" ht="15.75" customHeight="1">
      <c r="A700" s="30"/>
      <c r="B700" s="31"/>
      <c r="C700" s="32"/>
      <c r="D700" s="32"/>
      <c r="E700" s="33"/>
      <c r="F700" s="32"/>
      <c r="G700" s="34"/>
    </row>
    <row r="701" ht="15.75" customHeight="1">
      <c r="A701" s="30"/>
      <c r="B701" s="31"/>
      <c r="C701" s="32"/>
      <c r="D701" s="32"/>
      <c r="E701" s="33"/>
      <c r="F701" s="32"/>
      <c r="G701" s="34"/>
    </row>
    <row r="702" ht="15.75" customHeight="1">
      <c r="A702" s="30"/>
      <c r="B702" s="31"/>
      <c r="C702" s="32"/>
      <c r="D702" s="32"/>
      <c r="E702" s="33"/>
      <c r="F702" s="32"/>
      <c r="G702" s="34"/>
    </row>
    <row r="703" ht="15.75" customHeight="1">
      <c r="A703" s="30"/>
      <c r="B703" s="31"/>
      <c r="C703" s="32"/>
      <c r="D703" s="32"/>
      <c r="E703" s="33"/>
      <c r="F703" s="32"/>
      <c r="G703" s="34"/>
    </row>
    <row r="704" ht="15.75" customHeight="1">
      <c r="A704" s="30"/>
      <c r="B704" s="31"/>
      <c r="C704" s="32"/>
      <c r="D704" s="32"/>
      <c r="E704" s="33"/>
      <c r="F704" s="32"/>
      <c r="G704" s="34"/>
    </row>
    <row r="705" ht="15.75" customHeight="1">
      <c r="A705" s="30"/>
      <c r="B705" s="31"/>
      <c r="C705" s="32"/>
      <c r="D705" s="32"/>
      <c r="E705" s="33"/>
      <c r="F705" s="32"/>
      <c r="G705" s="34"/>
    </row>
    <row r="706" ht="15.75" customHeight="1">
      <c r="A706" s="30"/>
      <c r="B706" s="31"/>
      <c r="C706" s="32"/>
      <c r="D706" s="32"/>
      <c r="E706" s="33"/>
      <c r="F706" s="32"/>
      <c r="G706" s="34"/>
    </row>
    <row r="707" ht="15.75" customHeight="1">
      <c r="A707" s="30"/>
      <c r="B707" s="31"/>
      <c r="C707" s="32"/>
      <c r="D707" s="32"/>
      <c r="E707" s="33"/>
      <c r="F707" s="32"/>
      <c r="G707" s="34"/>
    </row>
    <row r="708" ht="15.75" customHeight="1">
      <c r="A708" s="30"/>
      <c r="B708" s="31"/>
      <c r="C708" s="32"/>
      <c r="D708" s="32"/>
      <c r="E708" s="33"/>
      <c r="F708" s="32"/>
      <c r="G708" s="34"/>
    </row>
    <row r="709" ht="15.75" customHeight="1">
      <c r="A709" s="30"/>
      <c r="B709" s="31"/>
      <c r="C709" s="32"/>
      <c r="D709" s="32"/>
      <c r="E709" s="33"/>
      <c r="F709" s="32"/>
      <c r="G709" s="34"/>
    </row>
    <row r="710" ht="15.75" customHeight="1">
      <c r="A710" s="30"/>
      <c r="B710" s="31"/>
      <c r="C710" s="32"/>
      <c r="D710" s="32"/>
      <c r="E710" s="33"/>
      <c r="F710" s="32"/>
      <c r="G710" s="34"/>
    </row>
    <row r="711" ht="15.75" customHeight="1">
      <c r="A711" s="30"/>
      <c r="B711" s="31"/>
      <c r="C711" s="32"/>
      <c r="D711" s="32"/>
      <c r="E711" s="33"/>
      <c r="F711" s="32"/>
      <c r="G711" s="34"/>
    </row>
    <row r="712" ht="15.75" customHeight="1">
      <c r="A712" s="30"/>
      <c r="B712" s="31"/>
      <c r="C712" s="32"/>
      <c r="D712" s="32"/>
      <c r="E712" s="33"/>
      <c r="F712" s="32"/>
      <c r="G712" s="34"/>
    </row>
    <row r="713" ht="15.75" customHeight="1">
      <c r="A713" s="30"/>
      <c r="B713" s="31"/>
      <c r="C713" s="32"/>
      <c r="D713" s="32"/>
      <c r="E713" s="33"/>
      <c r="F713" s="32"/>
      <c r="G713" s="34"/>
    </row>
    <row r="714" ht="15.75" customHeight="1">
      <c r="A714" s="30"/>
      <c r="B714" s="31"/>
      <c r="C714" s="32"/>
      <c r="D714" s="32"/>
      <c r="E714" s="33"/>
      <c r="F714" s="32"/>
      <c r="G714" s="34"/>
    </row>
    <row r="715" ht="15.75" customHeight="1">
      <c r="A715" s="30"/>
      <c r="B715" s="31"/>
      <c r="C715" s="32"/>
      <c r="D715" s="32"/>
      <c r="E715" s="33"/>
      <c r="F715" s="32"/>
      <c r="G715" s="34"/>
    </row>
    <row r="716" ht="15.75" customHeight="1">
      <c r="A716" s="30"/>
      <c r="B716" s="31"/>
      <c r="C716" s="32"/>
      <c r="D716" s="32"/>
      <c r="E716" s="33"/>
      <c r="F716" s="32"/>
      <c r="G716" s="34"/>
    </row>
    <row r="717" ht="15.75" customHeight="1">
      <c r="A717" s="30"/>
      <c r="B717" s="31"/>
      <c r="C717" s="32"/>
      <c r="D717" s="32"/>
      <c r="E717" s="33"/>
      <c r="F717" s="32"/>
      <c r="G717" s="34"/>
    </row>
    <row r="718" ht="15.75" customHeight="1">
      <c r="A718" s="30"/>
      <c r="B718" s="31"/>
      <c r="C718" s="32"/>
      <c r="D718" s="32"/>
      <c r="E718" s="33"/>
      <c r="F718" s="32"/>
      <c r="G718" s="34"/>
    </row>
    <row r="719" ht="15.75" customHeight="1">
      <c r="A719" s="30"/>
      <c r="B719" s="31"/>
      <c r="C719" s="32"/>
      <c r="D719" s="32"/>
      <c r="E719" s="33"/>
      <c r="F719" s="32"/>
      <c r="G719" s="34"/>
    </row>
    <row r="720" ht="15.75" customHeight="1">
      <c r="A720" s="30"/>
      <c r="B720" s="31"/>
      <c r="C720" s="32"/>
      <c r="D720" s="32"/>
      <c r="E720" s="33"/>
      <c r="F720" s="32"/>
      <c r="G720" s="34"/>
    </row>
    <row r="721" ht="15.75" customHeight="1">
      <c r="A721" s="30"/>
      <c r="B721" s="31"/>
      <c r="C721" s="32"/>
      <c r="D721" s="32"/>
      <c r="E721" s="33"/>
      <c r="F721" s="32"/>
      <c r="G721" s="34"/>
    </row>
    <row r="722" ht="15.75" customHeight="1">
      <c r="A722" s="30"/>
      <c r="B722" s="31"/>
      <c r="C722" s="32"/>
      <c r="D722" s="32"/>
      <c r="E722" s="33"/>
      <c r="F722" s="32"/>
      <c r="G722" s="34"/>
    </row>
    <row r="723" ht="15.75" customHeight="1">
      <c r="A723" s="30"/>
      <c r="B723" s="31"/>
      <c r="C723" s="32"/>
      <c r="D723" s="32"/>
      <c r="E723" s="33"/>
      <c r="F723" s="32"/>
      <c r="G723" s="34"/>
    </row>
    <row r="724" ht="15.75" customHeight="1">
      <c r="A724" s="30"/>
      <c r="B724" s="31"/>
      <c r="C724" s="32"/>
      <c r="D724" s="32"/>
      <c r="E724" s="33"/>
      <c r="F724" s="32"/>
      <c r="G724" s="34"/>
    </row>
    <row r="725" ht="15.75" customHeight="1">
      <c r="A725" s="30"/>
      <c r="B725" s="31"/>
      <c r="C725" s="32"/>
      <c r="D725" s="32"/>
      <c r="E725" s="33"/>
      <c r="F725" s="32"/>
      <c r="G725" s="34"/>
    </row>
    <row r="726" ht="15.75" customHeight="1">
      <c r="A726" s="30"/>
      <c r="B726" s="31"/>
      <c r="C726" s="32"/>
      <c r="D726" s="32"/>
      <c r="E726" s="33"/>
      <c r="F726" s="32"/>
      <c r="G726" s="34"/>
    </row>
    <row r="727" ht="15.75" customHeight="1">
      <c r="A727" s="30"/>
      <c r="B727" s="31"/>
      <c r="C727" s="32"/>
      <c r="D727" s="32"/>
      <c r="E727" s="33"/>
      <c r="F727" s="32"/>
      <c r="G727" s="34"/>
    </row>
    <row r="728" ht="15.75" customHeight="1">
      <c r="A728" s="30"/>
      <c r="B728" s="31"/>
      <c r="C728" s="32"/>
      <c r="D728" s="32"/>
      <c r="E728" s="33"/>
      <c r="F728" s="32"/>
      <c r="G728" s="34"/>
    </row>
    <row r="729" ht="15.75" customHeight="1">
      <c r="A729" s="30"/>
      <c r="B729" s="31"/>
      <c r="C729" s="32"/>
      <c r="D729" s="32"/>
      <c r="E729" s="33"/>
      <c r="F729" s="32"/>
      <c r="G729" s="34"/>
    </row>
    <row r="730" ht="15.75" customHeight="1">
      <c r="A730" s="30"/>
      <c r="B730" s="31"/>
      <c r="C730" s="32"/>
      <c r="D730" s="32"/>
      <c r="E730" s="33"/>
      <c r="F730" s="32"/>
      <c r="G730" s="34"/>
    </row>
    <row r="731" ht="15.75" customHeight="1">
      <c r="A731" s="30"/>
      <c r="B731" s="31"/>
      <c r="C731" s="32"/>
      <c r="D731" s="32"/>
      <c r="E731" s="33"/>
      <c r="F731" s="32"/>
      <c r="G731" s="34"/>
    </row>
    <row r="732" ht="15.75" customHeight="1">
      <c r="A732" s="30"/>
      <c r="B732" s="31"/>
      <c r="C732" s="32"/>
      <c r="D732" s="32"/>
      <c r="E732" s="33"/>
      <c r="F732" s="32"/>
      <c r="G732" s="34"/>
    </row>
    <row r="733" ht="15.75" customHeight="1">
      <c r="A733" s="30"/>
      <c r="B733" s="31"/>
      <c r="C733" s="32"/>
      <c r="D733" s="32"/>
      <c r="E733" s="33"/>
      <c r="F733" s="32"/>
      <c r="G733" s="34"/>
    </row>
    <row r="734" ht="15.75" customHeight="1">
      <c r="A734" s="30"/>
      <c r="B734" s="31"/>
      <c r="C734" s="32"/>
      <c r="D734" s="32"/>
      <c r="E734" s="33"/>
      <c r="F734" s="32"/>
      <c r="G734" s="34"/>
    </row>
    <row r="735" ht="15.75" customHeight="1">
      <c r="A735" s="30"/>
      <c r="B735" s="31"/>
      <c r="C735" s="32"/>
      <c r="D735" s="32"/>
      <c r="E735" s="33"/>
      <c r="F735" s="32"/>
      <c r="G735" s="34"/>
    </row>
    <row r="736" ht="15.75" customHeight="1">
      <c r="A736" s="30"/>
      <c r="B736" s="31"/>
      <c r="C736" s="32"/>
      <c r="D736" s="32"/>
      <c r="E736" s="33"/>
      <c r="F736" s="32"/>
      <c r="G736" s="34"/>
    </row>
    <row r="737" ht="15.75" customHeight="1">
      <c r="A737" s="30"/>
      <c r="B737" s="31"/>
      <c r="C737" s="32"/>
      <c r="D737" s="32"/>
      <c r="E737" s="33"/>
      <c r="F737" s="32"/>
      <c r="G737" s="34"/>
    </row>
    <row r="738" ht="15.75" customHeight="1">
      <c r="A738" s="30"/>
      <c r="B738" s="31"/>
      <c r="C738" s="32"/>
      <c r="D738" s="32"/>
      <c r="E738" s="33"/>
      <c r="F738" s="32"/>
      <c r="G738" s="34"/>
    </row>
    <row r="739" ht="15.75" customHeight="1">
      <c r="A739" s="30"/>
      <c r="B739" s="31"/>
      <c r="C739" s="32"/>
      <c r="D739" s="32"/>
      <c r="E739" s="33"/>
      <c r="F739" s="32"/>
      <c r="G739" s="34"/>
    </row>
    <row r="740" ht="15.75" customHeight="1">
      <c r="A740" s="30"/>
      <c r="B740" s="31"/>
      <c r="C740" s="32"/>
      <c r="D740" s="32"/>
      <c r="E740" s="33"/>
      <c r="F740" s="32"/>
      <c r="G740" s="34"/>
    </row>
    <row r="741" ht="15.75" customHeight="1">
      <c r="A741" s="30"/>
      <c r="B741" s="31"/>
      <c r="C741" s="32"/>
      <c r="D741" s="32"/>
      <c r="E741" s="33"/>
      <c r="F741" s="32"/>
      <c r="G741" s="34"/>
    </row>
    <row r="742" ht="15.75" customHeight="1">
      <c r="A742" s="30"/>
      <c r="B742" s="31"/>
      <c r="C742" s="32"/>
      <c r="D742" s="32"/>
      <c r="E742" s="33"/>
      <c r="F742" s="32"/>
      <c r="G742" s="34"/>
    </row>
    <row r="743" ht="15.75" customHeight="1">
      <c r="A743" s="30"/>
      <c r="B743" s="31"/>
      <c r="C743" s="32"/>
      <c r="D743" s="32"/>
      <c r="E743" s="33"/>
      <c r="F743" s="32"/>
      <c r="G743" s="34"/>
    </row>
    <row r="744" ht="15.75" customHeight="1">
      <c r="A744" s="30"/>
      <c r="B744" s="31"/>
      <c r="C744" s="32"/>
      <c r="D744" s="32"/>
      <c r="E744" s="33"/>
      <c r="F744" s="32"/>
      <c r="G744" s="34"/>
    </row>
    <row r="745" ht="15.75" customHeight="1">
      <c r="A745" s="30"/>
      <c r="B745" s="31"/>
      <c r="C745" s="32"/>
      <c r="D745" s="32"/>
      <c r="E745" s="33"/>
      <c r="F745" s="32"/>
      <c r="G745" s="34"/>
    </row>
    <row r="746" ht="15.75" customHeight="1">
      <c r="A746" s="30"/>
      <c r="B746" s="31"/>
      <c r="C746" s="32"/>
      <c r="D746" s="32"/>
      <c r="E746" s="33"/>
      <c r="F746" s="32"/>
      <c r="G746" s="34"/>
    </row>
    <row r="747" ht="15.75" customHeight="1">
      <c r="A747" s="30"/>
      <c r="B747" s="31"/>
      <c r="C747" s="32"/>
      <c r="D747" s="32"/>
      <c r="E747" s="33"/>
      <c r="F747" s="32"/>
      <c r="G747" s="34"/>
    </row>
    <row r="748" ht="15.75" customHeight="1">
      <c r="A748" s="30"/>
      <c r="B748" s="31"/>
      <c r="C748" s="32"/>
      <c r="D748" s="32"/>
      <c r="E748" s="33"/>
      <c r="F748" s="32"/>
      <c r="G748" s="34"/>
    </row>
    <row r="749" ht="15.75" customHeight="1">
      <c r="A749" s="30"/>
      <c r="B749" s="31"/>
      <c r="C749" s="32"/>
      <c r="D749" s="32"/>
      <c r="E749" s="33"/>
      <c r="F749" s="32"/>
      <c r="G749" s="34"/>
    </row>
    <row r="750" ht="15.75" customHeight="1">
      <c r="A750" s="30"/>
      <c r="B750" s="31"/>
      <c r="C750" s="32"/>
      <c r="D750" s="32"/>
      <c r="E750" s="33"/>
      <c r="F750" s="32"/>
      <c r="G750" s="34"/>
    </row>
    <row r="751" ht="15.75" customHeight="1">
      <c r="A751" s="30"/>
      <c r="B751" s="31"/>
      <c r="C751" s="32"/>
      <c r="D751" s="32"/>
      <c r="E751" s="33"/>
      <c r="F751" s="32"/>
      <c r="G751" s="34"/>
    </row>
    <row r="752" ht="15.75" customHeight="1">
      <c r="A752" s="30"/>
      <c r="B752" s="31"/>
      <c r="C752" s="32"/>
      <c r="D752" s="32"/>
      <c r="E752" s="33"/>
      <c r="F752" s="32"/>
      <c r="G752" s="34"/>
    </row>
    <row r="753" ht="15.75" customHeight="1">
      <c r="A753" s="30"/>
      <c r="B753" s="31"/>
      <c r="C753" s="32"/>
      <c r="D753" s="32"/>
      <c r="E753" s="33"/>
      <c r="F753" s="32"/>
      <c r="G753" s="34"/>
    </row>
    <row r="754" ht="15.75" customHeight="1">
      <c r="A754" s="30"/>
      <c r="B754" s="31"/>
      <c r="C754" s="32"/>
      <c r="D754" s="32"/>
      <c r="E754" s="33"/>
      <c r="F754" s="32"/>
      <c r="G754" s="34"/>
    </row>
    <row r="755" ht="15.75" customHeight="1">
      <c r="A755" s="30"/>
      <c r="B755" s="31"/>
      <c r="C755" s="32"/>
      <c r="D755" s="32"/>
      <c r="E755" s="33"/>
      <c r="F755" s="32"/>
      <c r="G755" s="34"/>
    </row>
    <row r="756" ht="15.75" customHeight="1">
      <c r="A756" s="30"/>
      <c r="B756" s="31"/>
      <c r="C756" s="32"/>
      <c r="D756" s="32"/>
      <c r="E756" s="33"/>
      <c r="F756" s="32"/>
      <c r="G756" s="34"/>
    </row>
    <row r="757" ht="15.75" customHeight="1">
      <c r="A757" s="30"/>
      <c r="B757" s="31"/>
      <c r="C757" s="32"/>
      <c r="D757" s="32"/>
      <c r="E757" s="33"/>
      <c r="F757" s="32"/>
      <c r="G757" s="34"/>
    </row>
    <row r="758" ht="15.75" customHeight="1">
      <c r="A758" s="30"/>
      <c r="B758" s="31"/>
      <c r="C758" s="32"/>
      <c r="D758" s="32"/>
      <c r="E758" s="33"/>
      <c r="F758" s="32"/>
      <c r="G758" s="34"/>
    </row>
    <row r="759" ht="15.75" customHeight="1">
      <c r="A759" s="30"/>
      <c r="B759" s="31"/>
      <c r="C759" s="32"/>
      <c r="D759" s="32"/>
      <c r="E759" s="33"/>
      <c r="F759" s="32"/>
      <c r="G759" s="34"/>
    </row>
    <row r="760" ht="15.75" customHeight="1">
      <c r="A760" s="30"/>
      <c r="B760" s="31"/>
      <c r="C760" s="32"/>
      <c r="D760" s="32"/>
      <c r="E760" s="33"/>
      <c r="F760" s="32"/>
      <c r="G760" s="34"/>
    </row>
    <row r="761" ht="15.75" customHeight="1">
      <c r="A761" s="30"/>
      <c r="B761" s="31"/>
      <c r="C761" s="32"/>
      <c r="D761" s="32"/>
      <c r="E761" s="33"/>
      <c r="F761" s="32"/>
      <c r="G761" s="34"/>
    </row>
    <row r="762" ht="15.75" customHeight="1">
      <c r="A762" s="30"/>
      <c r="B762" s="31"/>
      <c r="C762" s="32"/>
      <c r="D762" s="32"/>
      <c r="E762" s="33"/>
      <c r="F762" s="32"/>
      <c r="G762" s="34"/>
    </row>
    <row r="763" ht="15.75" customHeight="1">
      <c r="A763" s="30"/>
      <c r="B763" s="31"/>
      <c r="C763" s="32"/>
      <c r="D763" s="32"/>
      <c r="E763" s="33"/>
      <c r="F763" s="32"/>
      <c r="G763" s="34"/>
    </row>
    <row r="764" ht="15.75" customHeight="1">
      <c r="A764" s="30"/>
      <c r="B764" s="31"/>
      <c r="C764" s="32"/>
      <c r="D764" s="32"/>
      <c r="E764" s="33"/>
      <c r="F764" s="32"/>
      <c r="G764" s="34"/>
    </row>
    <row r="765" ht="15.75" customHeight="1">
      <c r="A765" s="30"/>
      <c r="B765" s="31"/>
      <c r="C765" s="32"/>
      <c r="D765" s="32"/>
      <c r="E765" s="33"/>
      <c r="F765" s="32"/>
      <c r="G765" s="34"/>
    </row>
    <row r="766" ht="15.75" customHeight="1">
      <c r="A766" s="30"/>
      <c r="B766" s="31"/>
      <c r="C766" s="32"/>
      <c r="D766" s="32"/>
      <c r="E766" s="33"/>
      <c r="F766" s="32"/>
      <c r="G766" s="34"/>
    </row>
    <row r="767" ht="15.75" customHeight="1">
      <c r="A767" s="30"/>
      <c r="B767" s="31"/>
      <c r="C767" s="32"/>
      <c r="D767" s="32"/>
      <c r="E767" s="33"/>
      <c r="F767" s="32"/>
      <c r="G767" s="34"/>
    </row>
    <row r="768" ht="15.75" customHeight="1">
      <c r="A768" s="30"/>
      <c r="B768" s="31"/>
      <c r="C768" s="32"/>
      <c r="D768" s="32"/>
      <c r="E768" s="33"/>
      <c r="F768" s="32"/>
      <c r="G768" s="34"/>
    </row>
    <row r="769" ht="15.75" customHeight="1">
      <c r="A769" s="30"/>
      <c r="B769" s="31"/>
      <c r="C769" s="32"/>
      <c r="D769" s="32"/>
      <c r="E769" s="33"/>
      <c r="F769" s="32"/>
      <c r="G769" s="34"/>
    </row>
    <row r="770" ht="15.75" customHeight="1">
      <c r="A770" s="30"/>
      <c r="B770" s="31"/>
      <c r="C770" s="32"/>
      <c r="D770" s="32"/>
      <c r="E770" s="33"/>
      <c r="F770" s="32"/>
      <c r="G770" s="34"/>
    </row>
    <row r="771" ht="15.75" customHeight="1">
      <c r="A771" s="30"/>
      <c r="B771" s="31"/>
      <c r="C771" s="32"/>
      <c r="D771" s="32"/>
      <c r="E771" s="33"/>
      <c r="F771" s="32"/>
      <c r="G771" s="34"/>
    </row>
    <row r="772" ht="15.75" customHeight="1">
      <c r="A772" s="30"/>
      <c r="B772" s="31"/>
      <c r="C772" s="32"/>
      <c r="D772" s="32"/>
      <c r="E772" s="33"/>
      <c r="F772" s="32"/>
      <c r="G772" s="34"/>
    </row>
    <row r="773" ht="15.75" customHeight="1">
      <c r="A773" s="30"/>
      <c r="B773" s="31"/>
      <c r="C773" s="32"/>
      <c r="D773" s="32"/>
      <c r="E773" s="33"/>
      <c r="F773" s="32"/>
      <c r="G773" s="34"/>
    </row>
    <row r="774" ht="15.75" customHeight="1">
      <c r="A774" s="30"/>
      <c r="B774" s="31"/>
      <c r="C774" s="32"/>
      <c r="D774" s="32"/>
      <c r="E774" s="33"/>
      <c r="F774" s="32"/>
      <c r="G774" s="34"/>
    </row>
    <row r="775" ht="15.75" customHeight="1">
      <c r="A775" s="30"/>
      <c r="B775" s="31"/>
      <c r="C775" s="32"/>
      <c r="D775" s="32"/>
      <c r="E775" s="33"/>
      <c r="F775" s="32"/>
      <c r="G775" s="34"/>
    </row>
    <row r="776" ht="15.75" customHeight="1">
      <c r="A776" s="30"/>
      <c r="B776" s="31"/>
      <c r="C776" s="32"/>
      <c r="D776" s="32"/>
      <c r="E776" s="33"/>
      <c r="F776" s="32"/>
      <c r="G776" s="34"/>
    </row>
    <row r="777" ht="15.75" customHeight="1">
      <c r="A777" s="30"/>
      <c r="B777" s="31"/>
      <c r="C777" s="32"/>
      <c r="D777" s="32"/>
      <c r="E777" s="33"/>
      <c r="F777" s="32"/>
      <c r="G777" s="34"/>
    </row>
    <row r="778" ht="15.75" customHeight="1">
      <c r="A778" s="30"/>
      <c r="B778" s="31"/>
      <c r="C778" s="32"/>
      <c r="D778" s="32"/>
      <c r="E778" s="33"/>
      <c r="F778" s="32"/>
      <c r="G778" s="34"/>
    </row>
    <row r="779" ht="15.75" customHeight="1">
      <c r="A779" s="30"/>
      <c r="B779" s="31"/>
      <c r="C779" s="32"/>
      <c r="D779" s="32"/>
      <c r="E779" s="33"/>
      <c r="F779" s="32"/>
      <c r="G779" s="34"/>
    </row>
    <row r="780" ht="15.75" customHeight="1">
      <c r="A780" s="30"/>
      <c r="B780" s="31"/>
      <c r="C780" s="32"/>
      <c r="D780" s="32"/>
      <c r="E780" s="33"/>
      <c r="F780" s="32"/>
      <c r="G780" s="34"/>
    </row>
    <row r="781" ht="15.75" customHeight="1">
      <c r="A781" s="30"/>
      <c r="B781" s="31"/>
      <c r="C781" s="32"/>
      <c r="D781" s="32"/>
      <c r="E781" s="33"/>
      <c r="F781" s="32"/>
      <c r="G781" s="34"/>
    </row>
    <row r="782" ht="15.75" customHeight="1">
      <c r="A782" s="30"/>
      <c r="B782" s="31"/>
      <c r="C782" s="32"/>
      <c r="D782" s="32"/>
      <c r="E782" s="33"/>
      <c r="F782" s="32"/>
      <c r="G782" s="34"/>
    </row>
    <row r="783" ht="15.75" customHeight="1">
      <c r="A783" s="30"/>
      <c r="B783" s="31"/>
      <c r="C783" s="32"/>
      <c r="D783" s="32"/>
      <c r="E783" s="33"/>
      <c r="F783" s="32"/>
      <c r="G783" s="34"/>
    </row>
    <row r="784" ht="15.75" customHeight="1">
      <c r="A784" s="30"/>
      <c r="B784" s="31"/>
      <c r="C784" s="32"/>
      <c r="D784" s="32"/>
      <c r="E784" s="33"/>
      <c r="F784" s="32"/>
      <c r="G784" s="34"/>
    </row>
    <row r="785" ht="15.75" customHeight="1">
      <c r="A785" s="30"/>
      <c r="B785" s="31"/>
      <c r="C785" s="32"/>
      <c r="D785" s="32"/>
      <c r="E785" s="33"/>
      <c r="F785" s="32"/>
      <c r="G785" s="34"/>
    </row>
    <row r="786" ht="15.75" customHeight="1">
      <c r="A786" s="30"/>
      <c r="B786" s="31"/>
      <c r="C786" s="32"/>
      <c r="D786" s="32"/>
      <c r="E786" s="33"/>
      <c r="F786" s="32"/>
      <c r="G786" s="34"/>
    </row>
    <row r="787" ht="15.75" customHeight="1">
      <c r="A787" s="30"/>
      <c r="B787" s="31"/>
      <c r="C787" s="32"/>
      <c r="D787" s="32"/>
      <c r="E787" s="33"/>
      <c r="F787" s="32"/>
      <c r="G787" s="34"/>
    </row>
    <row r="788" ht="15.75" customHeight="1">
      <c r="A788" s="30"/>
      <c r="B788" s="31"/>
      <c r="C788" s="32"/>
      <c r="D788" s="32"/>
      <c r="E788" s="33"/>
      <c r="F788" s="32"/>
      <c r="G788" s="34"/>
    </row>
    <row r="789" ht="15.75" customHeight="1">
      <c r="A789" s="30"/>
      <c r="B789" s="31"/>
      <c r="C789" s="32"/>
      <c r="D789" s="32"/>
      <c r="E789" s="33"/>
      <c r="F789" s="32"/>
      <c r="G789" s="34"/>
    </row>
    <row r="790" ht="15.75" customHeight="1">
      <c r="A790" s="30"/>
      <c r="B790" s="31"/>
      <c r="C790" s="32"/>
      <c r="D790" s="32"/>
      <c r="E790" s="33"/>
      <c r="F790" s="32"/>
      <c r="G790" s="34"/>
    </row>
    <row r="791" ht="15.75" customHeight="1">
      <c r="A791" s="30"/>
      <c r="B791" s="31"/>
      <c r="C791" s="32"/>
      <c r="D791" s="32"/>
      <c r="E791" s="33"/>
      <c r="F791" s="32"/>
      <c r="G791" s="34"/>
    </row>
    <row r="792" ht="15.75" customHeight="1">
      <c r="A792" s="30"/>
      <c r="B792" s="31"/>
      <c r="C792" s="32"/>
      <c r="D792" s="32"/>
      <c r="E792" s="33"/>
      <c r="F792" s="32"/>
      <c r="G792" s="34"/>
    </row>
    <row r="793" ht="15.75" customHeight="1">
      <c r="A793" s="30"/>
      <c r="B793" s="31"/>
      <c r="C793" s="32"/>
      <c r="D793" s="32"/>
      <c r="E793" s="33"/>
      <c r="F793" s="32"/>
      <c r="G793" s="34"/>
    </row>
    <row r="794" ht="15.75" customHeight="1">
      <c r="A794" s="30"/>
      <c r="B794" s="31"/>
      <c r="C794" s="32"/>
      <c r="D794" s="32"/>
      <c r="E794" s="33"/>
      <c r="F794" s="32"/>
      <c r="G794" s="34"/>
    </row>
    <row r="795" ht="15.75" customHeight="1">
      <c r="A795" s="30"/>
      <c r="B795" s="31"/>
      <c r="C795" s="32"/>
      <c r="D795" s="32"/>
      <c r="E795" s="33"/>
      <c r="F795" s="32"/>
      <c r="G795" s="34"/>
    </row>
    <row r="796" ht="15.75" customHeight="1">
      <c r="A796" s="30"/>
      <c r="B796" s="31"/>
      <c r="C796" s="32"/>
      <c r="D796" s="32"/>
      <c r="E796" s="33"/>
      <c r="F796" s="32"/>
      <c r="G796" s="34"/>
    </row>
    <row r="797" ht="15.75" customHeight="1">
      <c r="A797" s="30"/>
      <c r="B797" s="31"/>
      <c r="C797" s="32"/>
      <c r="D797" s="32"/>
      <c r="E797" s="33"/>
      <c r="F797" s="32"/>
      <c r="G797" s="34"/>
    </row>
    <row r="798" ht="15.75" customHeight="1">
      <c r="A798" s="30"/>
      <c r="B798" s="31"/>
      <c r="C798" s="32"/>
      <c r="D798" s="32"/>
      <c r="E798" s="33"/>
      <c r="F798" s="32"/>
      <c r="G798" s="34"/>
    </row>
    <row r="799" ht="15.75" customHeight="1">
      <c r="A799" s="30"/>
      <c r="B799" s="31"/>
      <c r="C799" s="32"/>
      <c r="D799" s="32"/>
      <c r="E799" s="33"/>
      <c r="F799" s="32"/>
      <c r="G799" s="34"/>
    </row>
    <row r="800" ht="15.75" customHeight="1">
      <c r="A800" s="30"/>
      <c r="B800" s="31"/>
      <c r="C800" s="32"/>
      <c r="D800" s="32"/>
      <c r="E800" s="33"/>
      <c r="F800" s="32"/>
      <c r="G800" s="34"/>
    </row>
    <row r="801" ht="15.75" customHeight="1">
      <c r="A801" s="30"/>
      <c r="B801" s="31"/>
      <c r="C801" s="32"/>
      <c r="D801" s="32"/>
      <c r="E801" s="33"/>
      <c r="F801" s="32"/>
      <c r="G801" s="34"/>
    </row>
    <row r="802" ht="15.75" customHeight="1">
      <c r="A802" s="30"/>
      <c r="B802" s="31"/>
      <c r="C802" s="32"/>
      <c r="D802" s="32"/>
      <c r="E802" s="33"/>
      <c r="F802" s="32"/>
      <c r="G802" s="34"/>
    </row>
    <row r="803" ht="15.75" customHeight="1">
      <c r="A803" s="30"/>
      <c r="B803" s="31"/>
      <c r="C803" s="32"/>
      <c r="D803" s="32"/>
      <c r="E803" s="33"/>
      <c r="F803" s="32"/>
      <c r="G803" s="34"/>
    </row>
    <row r="804" ht="15.75" customHeight="1">
      <c r="A804" s="30"/>
      <c r="B804" s="31"/>
      <c r="C804" s="32"/>
      <c r="D804" s="32"/>
      <c r="E804" s="33"/>
      <c r="F804" s="32"/>
      <c r="G804" s="34"/>
    </row>
    <row r="805" ht="15.75" customHeight="1">
      <c r="A805" s="30"/>
      <c r="B805" s="31"/>
      <c r="C805" s="32"/>
      <c r="D805" s="32"/>
      <c r="E805" s="33"/>
      <c r="F805" s="32"/>
      <c r="G805" s="34"/>
    </row>
    <row r="806" ht="15.75" customHeight="1">
      <c r="A806" s="30"/>
      <c r="B806" s="31"/>
      <c r="C806" s="32"/>
      <c r="D806" s="32"/>
      <c r="E806" s="33"/>
      <c r="F806" s="32"/>
      <c r="G806" s="34"/>
    </row>
    <row r="807" ht="15.75" customHeight="1">
      <c r="A807" s="30"/>
      <c r="B807" s="31"/>
      <c r="C807" s="32"/>
      <c r="D807" s="32"/>
      <c r="E807" s="33"/>
      <c r="F807" s="32"/>
      <c r="G807" s="34"/>
    </row>
    <row r="808" ht="15.75" customHeight="1">
      <c r="A808" s="30"/>
      <c r="B808" s="31"/>
      <c r="C808" s="32"/>
      <c r="D808" s="32"/>
      <c r="E808" s="33"/>
      <c r="F808" s="32"/>
      <c r="G808" s="34"/>
    </row>
    <row r="809" ht="15.75" customHeight="1">
      <c r="A809" s="30"/>
      <c r="B809" s="31"/>
      <c r="C809" s="32"/>
      <c r="D809" s="32"/>
      <c r="E809" s="33"/>
      <c r="F809" s="32"/>
      <c r="G809" s="34"/>
    </row>
    <row r="810" ht="15.75" customHeight="1">
      <c r="A810" s="30"/>
      <c r="B810" s="31"/>
      <c r="C810" s="32"/>
      <c r="D810" s="32"/>
      <c r="E810" s="33"/>
      <c r="F810" s="32"/>
      <c r="G810" s="34"/>
    </row>
    <row r="811" ht="15.75" customHeight="1">
      <c r="A811" s="30"/>
      <c r="B811" s="31"/>
      <c r="C811" s="32"/>
      <c r="D811" s="32"/>
      <c r="E811" s="33"/>
      <c r="F811" s="32"/>
      <c r="G811" s="34"/>
    </row>
    <row r="812" ht="15.75" customHeight="1">
      <c r="A812" s="30"/>
      <c r="B812" s="31"/>
      <c r="C812" s="32"/>
      <c r="D812" s="32"/>
      <c r="E812" s="33"/>
      <c r="F812" s="32"/>
      <c r="G812" s="34"/>
    </row>
    <row r="813" ht="15.75" customHeight="1">
      <c r="A813" s="30"/>
      <c r="B813" s="31"/>
      <c r="C813" s="32"/>
      <c r="D813" s="32"/>
      <c r="E813" s="33"/>
      <c r="F813" s="32"/>
      <c r="G813" s="34"/>
    </row>
    <row r="814" ht="15.75" customHeight="1">
      <c r="A814" s="30"/>
      <c r="B814" s="31"/>
      <c r="C814" s="32"/>
      <c r="D814" s="32"/>
      <c r="E814" s="33"/>
      <c r="F814" s="32"/>
      <c r="G814" s="34"/>
    </row>
    <row r="815" ht="15.75" customHeight="1">
      <c r="A815" s="30"/>
      <c r="B815" s="31"/>
      <c r="C815" s="32"/>
      <c r="D815" s="32"/>
      <c r="E815" s="33"/>
      <c r="F815" s="32"/>
      <c r="G815" s="34"/>
    </row>
    <row r="816" ht="15.75" customHeight="1">
      <c r="A816" s="30"/>
      <c r="B816" s="31"/>
      <c r="C816" s="32"/>
      <c r="D816" s="32"/>
      <c r="E816" s="33"/>
      <c r="F816" s="32"/>
      <c r="G816" s="34"/>
    </row>
    <row r="817" ht="15.75" customHeight="1">
      <c r="A817" s="30"/>
      <c r="B817" s="31"/>
      <c r="C817" s="32"/>
      <c r="D817" s="32"/>
      <c r="E817" s="33"/>
      <c r="F817" s="32"/>
      <c r="G817" s="34"/>
    </row>
    <row r="818" ht="15.75" customHeight="1">
      <c r="A818" s="30"/>
      <c r="B818" s="31"/>
      <c r="C818" s="32"/>
      <c r="D818" s="32"/>
      <c r="E818" s="33"/>
      <c r="F818" s="32"/>
      <c r="G818" s="34"/>
    </row>
    <row r="819" ht="15.75" customHeight="1">
      <c r="A819" s="30"/>
      <c r="B819" s="31"/>
      <c r="C819" s="32"/>
      <c r="D819" s="32"/>
      <c r="E819" s="33"/>
      <c r="F819" s="32"/>
      <c r="G819" s="34"/>
    </row>
    <row r="820" ht="15.75" customHeight="1">
      <c r="A820" s="30"/>
      <c r="B820" s="31"/>
      <c r="C820" s="32"/>
      <c r="D820" s="32"/>
      <c r="E820" s="33"/>
      <c r="F820" s="32"/>
      <c r="G820" s="34"/>
    </row>
    <row r="821" ht="15.75" customHeight="1">
      <c r="A821" s="30"/>
      <c r="B821" s="31"/>
      <c r="C821" s="32"/>
      <c r="D821" s="32"/>
      <c r="E821" s="33"/>
      <c r="F821" s="32"/>
      <c r="G821" s="34"/>
    </row>
    <row r="822" ht="15.75" customHeight="1">
      <c r="A822" s="30"/>
      <c r="B822" s="31"/>
      <c r="C822" s="32"/>
      <c r="D822" s="32"/>
      <c r="E822" s="33"/>
      <c r="F822" s="32"/>
      <c r="G822" s="34"/>
    </row>
    <row r="823" ht="15.75" customHeight="1">
      <c r="A823" s="30"/>
      <c r="B823" s="31"/>
      <c r="C823" s="32"/>
      <c r="D823" s="32"/>
      <c r="E823" s="33"/>
      <c r="F823" s="32"/>
      <c r="G823" s="34"/>
    </row>
    <row r="824" ht="15.75" customHeight="1">
      <c r="A824" s="30"/>
      <c r="B824" s="31"/>
      <c r="C824" s="32"/>
      <c r="D824" s="32"/>
      <c r="E824" s="33"/>
      <c r="F824" s="32"/>
      <c r="G824" s="34"/>
    </row>
    <row r="825" ht="15.75" customHeight="1">
      <c r="A825" s="30"/>
      <c r="B825" s="31"/>
      <c r="C825" s="32"/>
      <c r="D825" s="32"/>
      <c r="E825" s="33"/>
      <c r="F825" s="32"/>
      <c r="G825" s="34"/>
    </row>
    <row r="826" ht="15.75" customHeight="1">
      <c r="A826" s="30"/>
      <c r="B826" s="31"/>
      <c r="C826" s="32"/>
      <c r="D826" s="32"/>
      <c r="E826" s="33"/>
      <c r="F826" s="32"/>
      <c r="G826" s="34"/>
    </row>
    <row r="827" ht="15.75" customHeight="1">
      <c r="A827" s="30"/>
      <c r="B827" s="31"/>
      <c r="C827" s="32"/>
      <c r="D827" s="32"/>
      <c r="E827" s="33"/>
      <c r="F827" s="32"/>
      <c r="G827" s="34"/>
    </row>
    <row r="828" ht="15.75" customHeight="1">
      <c r="A828" s="30"/>
      <c r="B828" s="31"/>
      <c r="C828" s="32"/>
      <c r="D828" s="32"/>
      <c r="E828" s="33"/>
      <c r="F828" s="32"/>
      <c r="G828" s="34"/>
    </row>
    <row r="829" ht="15.75" customHeight="1">
      <c r="A829" s="30"/>
      <c r="B829" s="31"/>
      <c r="C829" s="32"/>
      <c r="D829" s="32"/>
      <c r="E829" s="33"/>
      <c r="F829" s="32"/>
      <c r="G829" s="34"/>
    </row>
    <row r="830" ht="15.75" customHeight="1">
      <c r="A830" s="30"/>
      <c r="B830" s="31"/>
      <c r="C830" s="32"/>
      <c r="D830" s="32"/>
      <c r="E830" s="33"/>
      <c r="F830" s="32"/>
      <c r="G830" s="34"/>
    </row>
    <row r="831" ht="15.75" customHeight="1">
      <c r="A831" s="30"/>
      <c r="B831" s="31"/>
      <c r="C831" s="32"/>
      <c r="D831" s="32"/>
      <c r="E831" s="33"/>
      <c r="F831" s="32"/>
      <c r="G831" s="34"/>
    </row>
    <row r="832" ht="15.75" customHeight="1">
      <c r="A832" s="30"/>
      <c r="B832" s="31"/>
      <c r="C832" s="32"/>
      <c r="D832" s="32"/>
      <c r="E832" s="33"/>
      <c r="F832" s="32"/>
      <c r="G832" s="34"/>
    </row>
    <row r="833" ht="15.75" customHeight="1">
      <c r="A833" s="30"/>
      <c r="B833" s="31"/>
      <c r="C833" s="32"/>
      <c r="D833" s="32"/>
      <c r="E833" s="33"/>
      <c r="F833" s="32"/>
      <c r="G833" s="34"/>
    </row>
    <row r="834" ht="15.75" customHeight="1">
      <c r="A834" s="30"/>
      <c r="B834" s="31"/>
      <c r="C834" s="32"/>
      <c r="D834" s="32"/>
      <c r="E834" s="33"/>
      <c r="F834" s="32"/>
      <c r="G834" s="34"/>
    </row>
    <row r="835" ht="15.75" customHeight="1">
      <c r="A835" s="30"/>
      <c r="B835" s="31"/>
      <c r="C835" s="32"/>
      <c r="D835" s="32"/>
      <c r="E835" s="33"/>
      <c r="F835" s="32"/>
      <c r="G835" s="34"/>
    </row>
    <row r="836" ht="15.75" customHeight="1">
      <c r="A836" s="30"/>
      <c r="B836" s="31"/>
      <c r="C836" s="32"/>
      <c r="D836" s="32"/>
      <c r="E836" s="33"/>
      <c r="F836" s="32"/>
      <c r="G836" s="34"/>
    </row>
    <row r="837" ht="15.75" customHeight="1">
      <c r="A837" s="30"/>
      <c r="B837" s="31"/>
      <c r="C837" s="32"/>
      <c r="D837" s="32"/>
      <c r="E837" s="33"/>
      <c r="F837" s="32"/>
      <c r="G837" s="34"/>
    </row>
    <row r="838" ht="15.75" customHeight="1">
      <c r="A838" s="30"/>
      <c r="B838" s="31"/>
      <c r="C838" s="32"/>
      <c r="D838" s="32"/>
      <c r="E838" s="33"/>
      <c r="F838" s="32"/>
      <c r="G838" s="34"/>
    </row>
    <row r="839" ht="15.75" customHeight="1">
      <c r="A839" s="30"/>
      <c r="B839" s="31"/>
      <c r="C839" s="32"/>
      <c r="D839" s="32"/>
      <c r="E839" s="33"/>
      <c r="F839" s="32"/>
      <c r="G839" s="34"/>
    </row>
    <row r="840" ht="15.75" customHeight="1">
      <c r="A840" s="30"/>
      <c r="B840" s="31"/>
      <c r="C840" s="32"/>
      <c r="D840" s="32"/>
      <c r="E840" s="33"/>
      <c r="F840" s="32"/>
      <c r="G840" s="34"/>
    </row>
    <row r="841" ht="15.75" customHeight="1">
      <c r="A841" s="30"/>
      <c r="B841" s="31"/>
      <c r="C841" s="32"/>
      <c r="D841" s="32"/>
      <c r="E841" s="33"/>
      <c r="F841" s="32"/>
      <c r="G841" s="34"/>
    </row>
    <row r="842" ht="15.75" customHeight="1">
      <c r="A842" s="30"/>
      <c r="B842" s="31"/>
      <c r="C842" s="32"/>
      <c r="D842" s="32"/>
      <c r="E842" s="33"/>
      <c r="F842" s="32"/>
      <c r="G842" s="34"/>
    </row>
    <row r="843" ht="15.75" customHeight="1">
      <c r="A843" s="30"/>
      <c r="B843" s="31"/>
      <c r="C843" s="32"/>
      <c r="D843" s="32"/>
      <c r="E843" s="33"/>
      <c r="F843" s="32"/>
      <c r="G843" s="34"/>
    </row>
    <row r="844" ht="15.75" customHeight="1">
      <c r="A844" s="30"/>
      <c r="B844" s="31"/>
      <c r="C844" s="32"/>
      <c r="D844" s="32"/>
      <c r="E844" s="33"/>
      <c r="F844" s="32"/>
      <c r="G844" s="34"/>
    </row>
    <row r="845" ht="15.75" customHeight="1">
      <c r="A845" s="30"/>
      <c r="B845" s="31"/>
      <c r="C845" s="32"/>
      <c r="D845" s="32"/>
      <c r="E845" s="33"/>
      <c r="F845" s="32"/>
      <c r="G845" s="34"/>
    </row>
    <row r="846" ht="15.75" customHeight="1">
      <c r="A846" s="30"/>
      <c r="B846" s="31"/>
      <c r="C846" s="32"/>
      <c r="D846" s="32"/>
      <c r="E846" s="33"/>
      <c r="F846" s="32"/>
      <c r="G846" s="34"/>
    </row>
    <row r="847" ht="15.75" customHeight="1">
      <c r="A847" s="30"/>
      <c r="B847" s="31"/>
      <c r="C847" s="32"/>
      <c r="D847" s="32"/>
      <c r="E847" s="33"/>
      <c r="F847" s="32"/>
      <c r="G847" s="34"/>
    </row>
    <row r="848" ht="15.75" customHeight="1">
      <c r="A848" s="30"/>
      <c r="B848" s="31"/>
      <c r="C848" s="32"/>
      <c r="D848" s="32"/>
      <c r="E848" s="33"/>
      <c r="F848" s="32"/>
      <c r="G848" s="34"/>
    </row>
    <row r="849" ht="15.75" customHeight="1">
      <c r="A849" s="30"/>
      <c r="B849" s="31"/>
      <c r="C849" s="32"/>
      <c r="D849" s="32"/>
      <c r="E849" s="33"/>
      <c r="F849" s="32"/>
      <c r="G849" s="34"/>
    </row>
    <row r="850" ht="15.75" customHeight="1">
      <c r="A850" s="30"/>
      <c r="B850" s="31"/>
      <c r="C850" s="32"/>
      <c r="D850" s="32"/>
      <c r="E850" s="33"/>
      <c r="F850" s="32"/>
      <c r="G850" s="34"/>
    </row>
    <row r="851" ht="15.75" customHeight="1">
      <c r="A851" s="30"/>
      <c r="B851" s="31"/>
      <c r="C851" s="32"/>
      <c r="D851" s="32"/>
      <c r="E851" s="33"/>
      <c r="F851" s="32"/>
      <c r="G851" s="34"/>
    </row>
    <row r="852" ht="15.75" customHeight="1">
      <c r="A852" s="30"/>
      <c r="B852" s="31"/>
      <c r="C852" s="32"/>
      <c r="D852" s="32"/>
      <c r="E852" s="33"/>
      <c r="F852" s="32"/>
      <c r="G852" s="34"/>
    </row>
    <row r="853" ht="15.75" customHeight="1">
      <c r="A853" s="30"/>
      <c r="B853" s="31"/>
      <c r="C853" s="32"/>
      <c r="D853" s="32"/>
      <c r="E853" s="33"/>
      <c r="F853" s="32"/>
      <c r="G853" s="34"/>
    </row>
    <row r="854" ht="15.75" customHeight="1">
      <c r="A854" s="30"/>
      <c r="B854" s="31"/>
      <c r="C854" s="32"/>
      <c r="D854" s="32"/>
      <c r="E854" s="33"/>
      <c r="F854" s="32"/>
      <c r="G854" s="34"/>
    </row>
    <row r="855" ht="15.75" customHeight="1">
      <c r="A855" s="30"/>
      <c r="B855" s="31"/>
      <c r="C855" s="32"/>
      <c r="D855" s="32"/>
      <c r="E855" s="33"/>
      <c r="F855" s="32"/>
      <c r="G855" s="34"/>
    </row>
    <row r="856" ht="15.75" customHeight="1">
      <c r="A856" s="30"/>
      <c r="B856" s="31"/>
      <c r="C856" s="32"/>
      <c r="D856" s="32"/>
      <c r="E856" s="33"/>
      <c r="F856" s="32"/>
      <c r="G856" s="34"/>
    </row>
    <row r="857" ht="15.75" customHeight="1">
      <c r="A857" s="30"/>
      <c r="B857" s="31"/>
      <c r="C857" s="32"/>
      <c r="D857" s="32"/>
      <c r="E857" s="33"/>
      <c r="F857" s="32"/>
      <c r="G857" s="34"/>
    </row>
    <row r="858" ht="15.75" customHeight="1">
      <c r="A858" s="30"/>
      <c r="B858" s="31"/>
      <c r="C858" s="32"/>
      <c r="D858" s="32"/>
      <c r="E858" s="33"/>
      <c r="F858" s="32"/>
      <c r="G858" s="34"/>
    </row>
    <row r="859" ht="15.75" customHeight="1">
      <c r="A859" s="30"/>
      <c r="B859" s="31"/>
      <c r="C859" s="32"/>
      <c r="D859" s="32"/>
      <c r="E859" s="33"/>
      <c r="F859" s="32"/>
      <c r="G859" s="34"/>
    </row>
    <row r="860" ht="15.75" customHeight="1">
      <c r="A860" s="30"/>
      <c r="B860" s="31"/>
      <c r="C860" s="32"/>
      <c r="D860" s="32"/>
      <c r="E860" s="33"/>
      <c r="F860" s="32"/>
      <c r="G860" s="34"/>
    </row>
    <row r="861" ht="15.75" customHeight="1">
      <c r="A861" s="30"/>
      <c r="B861" s="31"/>
      <c r="C861" s="32"/>
      <c r="D861" s="32"/>
      <c r="E861" s="33"/>
      <c r="F861" s="32"/>
      <c r="G861" s="34"/>
    </row>
    <row r="862" ht="15.75" customHeight="1">
      <c r="A862" s="30"/>
      <c r="B862" s="31"/>
      <c r="C862" s="32"/>
      <c r="D862" s="32"/>
      <c r="E862" s="33"/>
      <c r="F862" s="32"/>
      <c r="G862" s="34"/>
    </row>
    <row r="863" ht="15.75" customHeight="1">
      <c r="A863" s="30"/>
      <c r="B863" s="31"/>
      <c r="C863" s="32"/>
      <c r="D863" s="32"/>
      <c r="E863" s="33"/>
      <c r="F863" s="32"/>
      <c r="G863" s="34"/>
    </row>
    <row r="864" ht="15.75" customHeight="1">
      <c r="A864" s="30"/>
      <c r="B864" s="31"/>
      <c r="C864" s="32"/>
      <c r="D864" s="32"/>
      <c r="E864" s="33"/>
      <c r="F864" s="32"/>
      <c r="G864" s="34"/>
    </row>
    <row r="865" ht="15.75" customHeight="1">
      <c r="A865" s="30"/>
      <c r="B865" s="31"/>
      <c r="C865" s="32"/>
      <c r="D865" s="32"/>
      <c r="E865" s="33"/>
      <c r="F865" s="32"/>
      <c r="G865" s="34"/>
    </row>
    <row r="866" ht="15.75" customHeight="1">
      <c r="A866" s="30"/>
      <c r="B866" s="31"/>
      <c r="C866" s="32"/>
      <c r="D866" s="32"/>
      <c r="E866" s="33"/>
      <c r="F866" s="32"/>
      <c r="G866" s="34"/>
    </row>
    <row r="867" ht="15.75" customHeight="1">
      <c r="A867" s="30"/>
      <c r="B867" s="31"/>
      <c r="C867" s="32"/>
      <c r="D867" s="32"/>
      <c r="E867" s="33"/>
      <c r="F867" s="32"/>
      <c r="G867" s="34"/>
    </row>
    <row r="868" ht="15.75" customHeight="1">
      <c r="A868" s="30"/>
      <c r="B868" s="31"/>
      <c r="C868" s="32"/>
      <c r="D868" s="32"/>
      <c r="E868" s="33"/>
      <c r="F868" s="32"/>
      <c r="G868" s="34"/>
    </row>
    <row r="869" ht="15.75" customHeight="1">
      <c r="A869" s="30"/>
      <c r="B869" s="31"/>
      <c r="C869" s="32"/>
      <c r="D869" s="32"/>
      <c r="E869" s="33"/>
      <c r="F869" s="32"/>
      <c r="G869" s="34"/>
    </row>
    <row r="870" ht="15.75" customHeight="1">
      <c r="A870" s="30"/>
      <c r="B870" s="31"/>
      <c r="C870" s="32"/>
      <c r="D870" s="32"/>
      <c r="E870" s="33"/>
      <c r="F870" s="32"/>
      <c r="G870" s="34"/>
    </row>
    <row r="871" ht="15.75" customHeight="1">
      <c r="A871" s="30"/>
      <c r="B871" s="31"/>
      <c r="C871" s="32"/>
      <c r="D871" s="32"/>
      <c r="E871" s="33"/>
      <c r="F871" s="32"/>
      <c r="G871" s="34"/>
    </row>
    <row r="872" ht="15.75" customHeight="1">
      <c r="A872" s="30"/>
      <c r="B872" s="31"/>
      <c r="C872" s="32"/>
      <c r="D872" s="32"/>
      <c r="E872" s="33"/>
      <c r="F872" s="32"/>
      <c r="G872" s="34"/>
    </row>
    <row r="873" ht="15.75" customHeight="1">
      <c r="A873" s="30"/>
      <c r="B873" s="31"/>
      <c r="C873" s="32"/>
      <c r="D873" s="32"/>
      <c r="E873" s="33"/>
      <c r="F873" s="32"/>
      <c r="G873" s="34"/>
    </row>
    <row r="874" ht="15.75" customHeight="1">
      <c r="A874" s="30"/>
      <c r="B874" s="31"/>
      <c r="C874" s="32"/>
      <c r="D874" s="32"/>
      <c r="E874" s="33"/>
      <c r="F874" s="32"/>
      <c r="G874" s="34"/>
    </row>
    <row r="875" ht="15.75" customHeight="1">
      <c r="A875" s="30"/>
      <c r="B875" s="31"/>
      <c r="C875" s="32"/>
      <c r="D875" s="32"/>
      <c r="E875" s="33"/>
      <c r="F875" s="32"/>
      <c r="G875" s="34"/>
    </row>
    <row r="876" ht="15.75" customHeight="1">
      <c r="A876" s="30"/>
      <c r="B876" s="31"/>
      <c r="C876" s="32"/>
      <c r="D876" s="32"/>
      <c r="E876" s="33"/>
      <c r="F876" s="32"/>
      <c r="G876" s="34"/>
    </row>
    <row r="877" ht="15.75" customHeight="1">
      <c r="A877" s="30"/>
      <c r="B877" s="31"/>
      <c r="C877" s="32"/>
      <c r="D877" s="32"/>
      <c r="E877" s="33"/>
      <c r="F877" s="32"/>
      <c r="G877" s="34"/>
    </row>
    <row r="878" ht="15.75" customHeight="1">
      <c r="A878" s="30"/>
      <c r="B878" s="31"/>
      <c r="C878" s="32"/>
      <c r="D878" s="32"/>
      <c r="E878" s="33"/>
      <c r="F878" s="32"/>
      <c r="G878" s="34"/>
    </row>
    <row r="879" ht="15.75" customHeight="1">
      <c r="A879" s="30"/>
      <c r="B879" s="31"/>
      <c r="C879" s="32"/>
      <c r="D879" s="32"/>
      <c r="E879" s="33"/>
      <c r="F879" s="32"/>
      <c r="G879" s="34"/>
    </row>
    <row r="880" ht="15.75" customHeight="1">
      <c r="A880" s="30"/>
      <c r="B880" s="31"/>
      <c r="C880" s="32"/>
      <c r="D880" s="32"/>
      <c r="E880" s="33"/>
      <c r="F880" s="32"/>
      <c r="G880" s="34"/>
    </row>
    <row r="881" ht="15.75" customHeight="1">
      <c r="A881" s="30"/>
      <c r="B881" s="31"/>
      <c r="C881" s="32"/>
      <c r="D881" s="32"/>
      <c r="E881" s="33"/>
      <c r="F881" s="32"/>
      <c r="G881" s="34"/>
    </row>
    <row r="882" ht="15.75" customHeight="1">
      <c r="A882" s="30"/>
      <c r="B882" s="31"/>
      <c r="C882" s="32"/>
      <c r="D882" s="32"/>
      <c r="E882" s="33"/>
      <c r="F882" s="32"/>
      <c r="G882" s="34"/>
    </row>
    <row r="883" ht="15.75" customHeight="1">
      <c r="A883" s="30"/>
      <c r="B883" s="31"/>
      <c r="C883" s="32"/>
      <c r="D883" s="32"/>
      <c r="E883" s="33"/>
      <c r="F883" s="32"/>
      <c r="G883" s="34"/>
    </row>
    <row r="884" ht="15.75" customHeight="1">
      <c r="A884" s="30"/>
      <c r="B884" s="31"/>
      <c r="C884" s="32"/>
      <c r="D884" s="32"/>
      <c r="E884" s="33"/>
      <c r="F884" s="32"/>
      <c r="G884" s="34"/>
    </row>
    <row r="885" ht="15.75" customHeight="1">
      <c r="A885" s="30"/>
      <c r="B885" s="31"/>
      <c r="C885" s="32"/>
      <c r="D885" s="32"/>
      <c r="E885" s="33"/>
      <c r="F885" s="32"/>
      <c r="G885" s="34"/>
    </row>
    <row r="886" ht="15.75" customHeight="1">
      <c r="A886" s="30"/>
      <c r="B886" s="31"/>
      <c r="C886" s="32"/>
      <c r="D886" s="32"/>
      <c r="E886" s="33"/>
      <c r="F886" s="32"/>
      <c r="G886" s="34"/>
    </row>
    <row r="887" ht="15.75" customHeight="1">
      <c r="A887" s="30"/>
      <c r="B887" s="31"/>
      <c r="C887" s="32"/>
      <c r="D887" s="32"/>
      <c r="E887" s="33"/>
      <c r="F887" s="32"/>
      <c r="G887" s="34"/>
    </row>
    <row r="888" ht="15.75" customHeight="1">
      <c r="A888" s="30"/>
      <c r="B888" s="31"/>
      <c r="C888" s="32"/>
      <c r="D888" s="32"/>
      <c r="E888" s="33"/>
      <c r="F888" s="32"/>
      <c r="G888" s="34"/>
    </row>
    <row r="889" ht="15.75" customHeight="1">
      <c r="A889" s="30"/>
      <c r="B889" s="31"/>
      <c r="C889" s="32"/>
      <c r="D889" s="32"/>
      <c r="E889" s="33"/>
      <c r="F889" s="32"/>
      <c r="G889" s="34"/>
    </row>
    <row r="890" ht="15.75" customHeight="1">
      <c r="A890" s="30"/>
      <c r="B890" s="31"/>
      <c r="C890" s="32"/>
      <c r="D890" s="32"/>
      <c r="E890" s="33"/>
      <c r="F890" s="32"/>
      <c r="G890" s="34"/>
    </row>
    <row r="891" ht="15.75" customHeight="1">
      <c r="A891" s="30"/>
      <c r="B891" s="31"/>
      <c r="C891" s="32"/>
      <c r="D891" s="32"/>
      <c r="E891" s="33"/>
      <c r="F891" s="32"/>
      <c r="G891" s="34"/>
    </row>
    <row r="892" ht="15.75" customHeight="1">
      <c r="A892" s="30"/>
      <c r="B892" s="31"/>
      <c r="C892" s="32"/>
      <c r="D892" s="32"/>
      <c r="E892" s="33"/>
      <c r="F892" s="32"/>
      <c r="G892" s="34"/>
    </row>
    <row r="893" ht="15.75" customHeight="1">
      <c r="A893" s="30"/>
      <c r="B893" s="31"/>
      <c r="C893" s="32"/>
      <c r="D893" s="32"/>
      <c r="E893" s="33"/>
      <c r="F893" s="32"/>
      <c r="G893" s="34"/>
    </row>
    <row r="894" ht="15.75" customHeight="1">
      <c r="A894" s="30"/>
      <c r="B894" s="31"/>
      <c r="C894" s="32"/>
      <c r="D894" s="32"/>
      <c r="E894" s="33"/>
      <c r="F894" s="32"/>
      <c r="G894" s="34"/>
    </row>
    <row r="895" ht="15.75" customHeight="1">
      <c r="A895" s="30"/>
      <c r="B895" s="31"/>
      <c r="C895" s="32"/>
      <c r="D895" s="32"/>
      <c r="E895" s="33"/>
      <c r="F895" s="32"/>
      <c r="G895" s="34"/>
    </row>
    <row r="896" ht="15.75" customHeight="1">
      <c r="A896" s="30"/>
      <c r="B896" s="31"/>
      <c r="C896" s="32"/>
      <c r="D896" s="32"/>
      <c r="E896" s="33"/>
      <c r="F896" s="32"/>
      <c r="G896" s="34"/>
    </row>
    <row r="897" ht="15.75" customHeight="1">
      <c r="A897" s="30"/>
      <c r="B897" s="31"/>
      <c r="C897" s="32"/>
      <c r="D897" s="32"/>
      <c r="E897" s="33"/>
      <c r="F897" s="32"/>
      <c r="G897" s="34"/>
    </row>
    <row r="898" ht="15.75" customHeight="1">
      <c r="A898" s="30"/>
      <c r="B898" s="31"/>
      <c r="C898" s="32"/>
      <c r="D898" s="32"/>
      <c r="E898" s="33"/>
      <c r="F898" s="32"/>
      <c r="G898" s="34"/>
    </row>
    <row r="899" ht="15.75" customHeight="1">
      <c r="A899" s="30"/>
      <c r="B899" s="31"/>
      <c r="C899" s="32"/>
      <c r="D899" s="32"/>
      <c r="E899" s="33"/>
      <c r="F899" s="32"/>
      <c r="G899" s="34"/>
    </row>
    <row r="900" ht="15.75" customHeight="1">
      <c r="A900" s="30"/>
      <c r="B900" s="31"/>
      <c r="C900" s="32"/>
      <c r="D900" s="32"/>
      <c r="E900" s="33"/>
      <c r="F900" s="32"/>
      <c r="G900" s="34"/>
    </row>
    <row r="901" ht="15.75" customHeight="1">
      <c r="A901" s="30"/>
      <c r="B901" s="31"/>
      <c r="C901" s="32"/>
      <c r="D901" s="32"/>
      <c r="E901" s="33"/>
      <c r="F901" s="32"/>
      <c r="G901" s="34"/>
    </row>
    <row r="902" ht="15.75" customHeight="1">
      <c r="A902" s="30"/>
      <c r="B902" s="31"/>
      <c r="C902" s="32"/>
      <c r="D902" s="32"/>
      <c r="E902" s="33"/>
      <c r="F902" s="32"/>
      <c r="G902" s="34"/>
    </row>
    <row r="903" ht="15.75" customHeight="1">
      <c r="A903" s="30"/>
      <c r="B903" s="31"/>
      <c r="C903" s="32"/>
      <c r="D903" s="32"/>
      <c r="E903" s="33"/>
      <c r="F903" s="32"/>
      <c r="G903" s="34"/>
    </row>
    <row r="904" ht="15.75" customHeight="1">
      <c r="A904" s="30"/>
      <c r="B904" s="31"/>
      <c r="C904" s="32"/>
      <c r="D904" s="32"/>
      <c r="E904" s="33"/>
      <c r="F904" s="32"/>
      <c r="G904" s="34"/>
    </row>
    <row r="905" ht="15.75" customHeight="1">
      <c r="A905" s="30"/>
      <c r="B905" s="31"/>
      <c r="C905" s="32"/>
      <c r="D905" s="32"/>
      <c r="E905" s="33"/>
      <c r="F905" s="32"/>
      <c r="G905" s="34"/>
    </row>
    <row r="906" ht="15.75" customHeight="1">
      <c r="A906" s="30"/>
      <c r="B906" s="31"/>
      <c r="C906" s="32"/>
      <c r="D906" s="32"/>
      <c r="E906" s="33"/>
      <c r="F906" s="32"/>
      <c r="G906" s="34"/>
    </row>
    <row r="907" ht="15.75" customHeight="1">
      <c r="A907" s="30"/>
      <c r="B907" s="31"/>
      <c r="C907" s="32"/>
      <c r="D907" s="32"/>
      <c r="E907" s="33"/>
      <c r="F907" s="32"/>
      <c r="G907" s="34"/>
    </row>
    <row r="908" ht="15.75" customHeight="1">
      <c r="A908" s="30"/>
      <c r="B908" s="31"/>
      <c r="C908" s="32"/>
      <c r="D908" s="32"/>
      <c r="E908" s="33"/>
      <c r="F908" s="32"/>
      <c r="G908" s="34"/>
    </row>
    <row r="909" ht="15.75" customHeight="1">
      <c r="A909" s="30"/>
      <c r="B909" s="31"/>
      <c r="C909" s="32"/>
      <c r="D909" s="32"/>
      <c r="E909" s="33"/>
      <c r="F909" s="32"/>
      <c r="G909" s="34"/>
    </row>
    <row r="910" ht="15.75" customHeight="1">
      <c r="A910" s="30"/>
      <c r="B910" s="31"/>
      <c r="C910" s="32"/>
      <c r="D910" s="32"/>
      <c r="E910" s="33"/>
      <c r="F910" s="32"/>
      <c r="G910" s="34"/>
    </row>
    <row r="911" ht="15.75" customHeight="1">
      <c r="A911" s="30"/>
      <c r="B911" s="31"/>
      <c r="C911" s="32"/>
      <c r="D911" s="32"/>
      <c r="E911" s="33"/>
      <c r="F911" s="32"/>
      <c r="G911" s="34"/>
    </row>
    <row r="912" ht="15.75" customHeight="1">
      <c r="A912" s="30"/>
      <c r="B912" s="31"/>
      <c r="C912" s="32"/>
      <c r="D912" s="32"/>
      <c r="E912" s="33"/>
      <c r="F912" s="32"/>
      <c r="G912" s="34"/>
    </row>
    <row r="913" ht="15.75" customHeight="1">
      <c r="A913" s="30"/>
      <c r="B913" s="31"/>
      <c r="C913" s="32"/>
      <c r="D913" s="32"/>
      <c r="E913" s="33"/>
      <c r="F913" s="32"/>
      <c r="G913" s="34"/>
    </row>
    <row r="914" ht="15.75" customHeight="1">
      <c r="A914" s="30"/>
      <c r="B914" s="31"/>
      <c r="C914" s="32"/>
      <c r="D914" s="32"/>
      <c r="E914" s="33"/>
      <c r="F914" s="32"/>
      <c r="G914" s="34"/>
    </row>
    <row r="915" ht="15.75" customHeight="1">
      <c r="A915" s="30"/>
      <c r="B915" s="31"/>
      <c r="C915" s="32"/>
      <c r="D915" s="32"/>
      <c r="E915" s="33"/>
      <c r="F915" s="32"/>
      <c r="G915" s="34"/>
    </row>
    <row r="916" ht="15.75" customHeight="1">
      <c r="A916" s="30"/>
      <c r="B916" s="31"/>
      <c r="C916" s="32"/>
      <c r="D916" s="32"/>
      <c r="E916" s="33"/>
      <c r="F916" s="32"/>
      <c r="G916" s="34"/>
    </row>
    <row r="917" ht="15.75" customHeight="1">
      <c r="A917" s="30"/>
      <c r="B917" s="31"/>
      <c r="C917" s="32"/>
      <c r="D917" s="32"/>
      <c r="E917" s="33"/>
      <c r="F917" s="32"/>
      <c r="G917" s="34"/>
    </row>
    <row r="918" ht="15.75" customHeight="1">
      <c r="A918" s="30"/>
      <c r="B918" s="31"/>
      <c r="C918" s="32"/>
      <c r="D918" s="32"/>
      <c r="E918" s="33"/>
      <c r="F918" s="32"/>
      <c r="G918" s="34"/>
    </row>
    <row r="919" ht="15.75" customHeight="1">
      <c r="A919" s="30"/>
      <c r="B919" s="31"/>
      <c r="C919" s="32"/>
      <c r="D919" s="32"/>
      <c r="E919" s="33"/>
      <c r="F919" s="32"/>
      <c r="G919" s="34"/>
    </row>
    <row r="920" ht="15.75" customHeight="1">
      <c r="A920" s="30"/>
      <c r="B920" s="31"/>
      <c r="C920" s="32"/>
      <c r="D920" s="32"/>
      <c r="E920" s="33"/>
      <c r="F920" s="32"/>
      <c r="G920" s="34"/>
    </row>
    <row r="921" ht="15.75" customHeight="1">
      <c r="A921" s="30"/>
      <c r="B921" s="31"/>
      <c r="C921" s="32"/>
      <c r="D921" s="32"/>
      <c r="E921" s="33"/>
      <c r="F921" s="32"/>
      <c r="G921" s="34"/>
    </row>
    <row r="922" ht="15.75" customHeight="1">
      <c r="A922" s="30"/>
      <c r="B922" s="31"/>
      <c r="C922" s="32"/>
      <c r="D922" s="32"/>
      <c r="E922" s="33"/>
      <c r="F922" s="32"/>
      <c r="G922" s="34"/>
    </row>
    <row r="923" ht="15.75" customHeight="1">
      <c r="A923" s="30"/>
      <c r="B923" s="31"/>
      <c r="C923" s="32"/>
      <c r="D923" s="32"/>
      <c r="E923" s="33"/>
      <c r="F923" s="32"/>
      <c r="G923" s="34"/>
    </row>
    <row r="924" ht="15.75" customHeight="1">
      <c r="A924" s="30"/>
      <c r="B924" s="31"/>
      <c r="C924" s="32"/>
      <c r="D924" s="32"/>
      <c r="E924" s="33"/>
      <c r="F924" s="32"/>
      <c r="G924" s="34"/>
    </row>
    <row r="925" ht="15.75" customHeight="1">
      <c r="A925" s="30"/>
      <c r="B925" s="31"/>
      <c r="C925" s="32"/>
      <c r="D925" s="32"/>
      <c r="E925" s="33"/>
      <c r="F925" s="32"/>
      <c r="G925" s="34"/>
    </row>
    <row r="926" ht="15.75" customHeight="1">
      <c r="A926" s="30"/>
      <c r="B926" s="31"/>
      <c r="C926" s="32"/>
      <c r="D926" s="32"/>
      <c r="E926" s="33"/>
      <c r="F926" s="32"/>
      <c r="G926" s="34"/>
    </row>
    <row r="927" ht="15.75" customHeight="1">
      <c r="A927" s="30"/>
      <c r="B927" s="31"/>
      <c r="C927" s="32"/>
      <c r="D927" s="32"/>
      <c r="E927" s="33"/>
      <c r="F927" s="32"/>
      <c r="G927" s="34"/>
    </row>
    <row r="928" ht="15.75" customHeight="1">
      <c r="A928" s="30"/>
      <c r="B928" s="31"/>
      <c r="C928" s="32"/>
      <c r="D928" s="32"/>
      <c r="E928" s="33"/>
      <c r="F928" s="32"/>
      <c r="G928" s="34"/>
    </row>
    <row r="929" ht="15.75" customHeight="1">
      <c r="A929" s="30"/>
      <c r="B929" s="31"/>
      <c r="C929" s="32"/>
      <c r="D929" s="32"/>
      <c r="E929" s="33"/>
      <c r="F929" s="32"/>
      <c r="G929" s="34"/>
    </row>
    <row r="930" ht="15.75" customHeight="1">
      <c r="A930" s="30"/>
      <c r="B930" s="31"/>
      <c r="C930" s="32"/>
      <c r="D930" s="32"/>
      <c r="E930" s="33"/>
      <c r="F930" s="32"/>
      <c r="G930" s="34"/>
    </row>
    <row r="931" ht="15.75" customHeight="1">
      <c r="A931" s="30"/>
      <c r="B931" s="31"/>
      <c r="C931" s="32"/>
      <c r="D931" s="32"/>
      <c r="E931" s="33"/>
      <c r="F931" s="32"/>
      <c r="G931" s="34"/>
    </row>
    <row r="932" ht="15.75" customHeight="1">
      <c r="A932" s="30"/>
      <c r="B932" s="31"/>
      <c r="C932" s="32"/>
      <c r="D932" s="32"/>
      <c r="E932" s="33"/>
      <c r="F932" s="32"/>
      <c r="G932" s="34"/>
    </row>
    <row r="933" ht="15.75" customHeight="1">
      <c r="A933" s="30"/>
      <c r="B933" s="31"/>
      <c r="C933" s="32"/>
      <c r="D933" s="32"/>
      <c r="E933" s="33"/>
      <c r="F933" s="32"/>
      <c r="G933" s="34"/>
    </row>
    <row r="934" ht="15.75" customHeight="1">
      <c r="A934" s="30"/>
      <c r="B934" s="31"/>
      <c r="C934" s="32"/>
      <c r="D934" s="32"/>
      <c r="E934" s="33"/>
      <c r="F934" s="32"/>
      <c r="G934" s="34"/>
    </row>
    <row r="935" ht="15.75" customHeight="1">
      <c r="A935" s="30"/>
      <c r="B935" s="31"/>
      <c r="C935" s="32"/>
      <c r="D935" s="32"/>
      <c r="E935" s="33"/>
      <c r="F935" s="32"/>
      <c r="G935" s="34"/>
    </row>
    <row r="936" ht="15.75" customHeight="1">
      <c r="A936" s="30"/>
      <c r="B936" s="31"/>
      <c r="C936" s="32"/>
      <c r="D936" s="32"/>
      <c r="E936" s="33"/>
      <c r="F936" s="32"/>
      <c r="G936" s="34"/>
    </row>
    <row r="937" ht="15.75" customHeight="1">
      <c r="A937" s="30"/>
      <c r="B937" s="31"/>
      <c r="C937" s="32"/>
      <c r="D937" s="32"/>
      <c r="E937" s="33"/>
      <c r="F937" s="32"/>
      <c r="G937" s="34"/>
    </row>
    <row r="938" ht="15.75" customHeight="1">
      <c r="A938" s="30"/>
      <c r="B938" s="31"/>
      <c r="C938" s="32"/>
      <c r="D938" s="32"/>
      <c r="E938" s="33"/>
      <c r="F938" s="32"/>
      <c r="G938" s="34"/>
    </row>
    <row r="939" ht="15.75" customHeight="1">
      <c r="A939" s="30"/>
      <c r="B939" s="31"/>
      <c r="C939" s="32"/>
      <c r="D939" s="32"/>
      <c r="E939" s="33"/>
      <c r="F939" s="32"/>
      <c r="G939" s="34"/>
    </row>
    <row r="940" ht="15.75" customHeight="1">
      <c r="A940" s="30"/>
      <c r="B940" s="31"/>
      <c r="C940" s="32"/>
      <c r="D940" s="32"/>
      <c r="E940" s="33"/>
      <c r="F940" s="32"/>
      <c r="G940" s="34"/>
    </row>
    <row r="941" ht="15.75" customHeight="1">
      <c r="A941" s="30"/>
      <c r="B941" s="31"/>
      <c r="C941" s="32"/>
      <c r="D941" s="32"/>
      <c r="E941" s="33"/>
      <c r="F941" s="32"/>
      <c r="G941" s="34"/>
    </row>
    <row r="942" ht="15.75" customHeight="1">
      <c r="A942" s="30"/>
      <c r="B942" s="31"/>
      <c r="C942" s="32"/>
      <c r="D942" s="32"/>
      <c r="E942" s="33"/>
      <c r="F942" s="32"/>
      <c r="G942" s="34"/>
    </row>
    <row r="943" ht="15.75" customHeight="1">
      <c r="A943" s="30"/>
      <c r="B943" s="31"/>
      <c r="C943" s="32"/>
      <c r="D943" s="32"/>
      <c r="E943" s="33"/>
      <c r="F943" s="32"/>
      <c r="G943" s="34"/>
    </row>
    <row r="944" ht="15.75" customHeight="1">
      <c r="A944" s="30"/>
      <c r="B944" s="31"/>
      <c r="C944" s="32"/>
      <c r="D944" s="32"/>
      <c r="E944" s="33"/>
      <c r="F944" s="32"/>
      <c r="G944" s="34"/>
    </row>
    <row r="945" ht="15.75" customHeight="1">
      <c r="A945" s="30"/>
      <c r="B945" s="31"/>
      <c r="C945" s="32"/>
      <c r="D945" s="32"/>
      <c r="E945" s="33"/>
      <c r="F945" s="32"/>
      <c r="G945" s="34"/>
    </row>
    <row r="946" ht="15.75" customHeight="1">
      <c r="A946" s="30"/>
      <c r="B946" s="31"/>
      <c r="C946" s="32"/>
      <c r="D946" s="32"/>
      <c r="E946" s="33"/>
      <c r="F946" s="32"/>
      <c r="G946" s="34"/>
    </row>
    <row r="947" ht="15.75" customHeight="1">
      <c r="A947" s="30"/>
      <c r="B947" s="31"/>
      <c r="C947" s="32"/>
      <c r="D947" s="32"/>
      <c r="E947" s="33"/>
      <c r="F947" s="32"/>
      <c r="G947" s="34"/>
    </row>
    <row r="948" ht="15.75" customHeight="1">
      <c r="A948" s="30"/>
      <c r="B948" s="31"/>
      <c r="C948" s="32"/>
      <c r="D948" s="32"/>
      <c r="E948" s="33"/>
      <c r="F948" s="32"/>
      <c r="G948" s="34"/>
    </row>
    <row r="949" ht="15.75" customHeight="1">
      <c r="A949" s="30"/>
      <c r="B949" s="31"/>
      <c r="C949" s="32"/>
      <c r="D949" s="32"/>
      <c r="E949" s="33"/>
      <c r="F949" s="32"/>
      <c r="G949" s="34"/>
    </row>
    <row r="950" ht="15.75" customHeight="1">
      <c r="A950" s="30"/>
      <c r="B950" s="31"/>
      <c r="C950" s="32"/>
      <c r="D950" s="32"/>
      <c r="E950" s="33"/>
      <c r="F950" s="32"/>
      <c r="G950" s="34"/>
    </row>
    <row r="951" ht="15.75" customHeight="1">
      <c r="A951" s="30"/>
      <c r="B951" s="31"/>
      <c r="C951" s="32"/>
      <c r="D951" s="32"/>
      <c r="E951" s="33"/>
      <c r="F951" s="32"/>
      <c r="G951" s="34"/>
    </row>
    <row r="952" ht="15.75" customHeight="1">
      <c r="A952" s="30"/>
      <c r="B952" s="31"/>
      <c r="C952" s="32"/>
      <c r="D952" s="32"/>
      <c r="E952" s="33"/>
      <c r="F952" s="32"/>
      <c r="G952" s="34"/>
    </row>
    <row r="953" ht="15.75" customHeight="1">
      <c r="A953" s="30"/>
      <c r="B953" s="31"/>
      <c r="C953" s="32"/>
      <c r="D953" s="32"/>
      <c r="E953" s="33"/>
      <c r="F953" s="32"/>
      <c r="G953" s="34"/>
    </row>
    <row r="954" ht="15.75" customHeight="1">
      <c r="A954" s="30"/>
      <c r="B954" s="31"/>
      <c r="C954" s="32"/>
      <c r="D954" s="32"/>
      <c r="E954" s="33"/>
      <c r="F954" s="32"/>
      <c r="G954" s="34"/>
    </row>
    <row r="955" ht="15.75" customHeight="1">
      <c r="A955" s="30"/>
      <c r="B955" s="31"/>
      <c r="C955" s="32"/>
      <c r="D955" s="32"/>
      <c r="E955" s="33"/>
      <c r="F955" s="32"/>
      <c r="G955" s="34"/>
    </row>
    <row r="956" ht="15.75" customHeight="1">
      <c r="A956" s="30"/>
      <c r="B956" s="31"/>
      <c r="C956" s="32"/>
      <c r="D956" s="32"/>
      <c r="E956" s="33"/>
      <c r="F956" s="32"/>
      <c r="G956" s="34"/>
    </row>
    <row r="957" ht="15.75" customHeight="1">
      <c r="A957" s="30"/>
      <c r="B957" s="31"/>
      <c r="C957" s="32"/>
      <c r="D957" s="32"/>
      <c r="E957" s="33"/>
      <c r="F957" s="32"/>
      <c r="G957" s="34"/>
    </row>
    <row r="958" ht="15.75" customHeight="1">
      <c r="A958" s="30"/>
      <c r="B958" s="31"/>
      <c r="C958" s="32"/>
      <c r="D958" s="32"/>
      <c r="E958" s="33"/>
      <c r="F958" s="32"/>
      <c r="G958" s="34"/>
    </row>
    <row r="959" ht="15.75" customHeight="1">
      <c r="A959" s="30"/>
      <c r="B959" s="31"/>
      <c r="C959" s="32"/>
      <c r="D959" s="32"/>
      <c r="E959" s="33"/>
      <c r="F959" s="32"/>
      <c r="G959" s="34"/>
    </row>
    <row r="960" ht="15.75" customHeight="1">
      <c r="A960" s="30"/>
      <c r="B960" s="31"/>
      <c r="C960" s="32"/>
      <c r="D960" s="32"/>
      <c r="E960" s="33"/>
      <c r="F960" s="32"/>
      <c r="G960" s="34"/>
    </row>
    <row r="961" ht="15.75" customHeight="1">
      <c r="A961" s="30"/>
      <c r="B961" s="31"/>
      <c r="C961" s="32"/>
      <c r="D961" s="32"/>
      <c r="E961" s="33"/>
      <c r="F961" s="32"/>
      <c r="G961" s="34"/>
    </row>
    <row r="962" ht="15.75" customHeight="1">
      <c r="A962" s="30"/>
      <c r="B962" s="31"/>
      <c r="C962" s="32"/>
      <c r="D962" s="32"/>
      <c r="E962" s="33"/>
      <c r="F962" s="32"/>
      <c r="G962" s="34"/>
    </row>
    <row r="963" ht="15.75" customHeight="1">
      <c r="A963" s="30"/>
      <c r="B963" s="31"/>
      <c r="C963" s="32"/>
      <c r="D963" s="32"/>
      <c r="E963" s="33"/>
      <c r="F963" s="32"/>
      <c r="G963" s="34"/>
    </row>
    <row r="964" ht="15.75" customHeight="1">
      <c r="A964" s="30"/>
      <c r="B964" s="31"/>
      <c r="C964" s="32"/>
      <c r="D964" s="32"/>
      <c r="E964" s="33"/>
      <c r="F964" s="32"/>
      <c r="G964" s="34"/>
    </row>
    <row r="965" ht="15.75" customHeight="1">
      <c r="A965" s="30"/>
      <c r="B965" s="31"/>
      <c r="C965" s="32"/>
      <c r="D965" s="32"/>
      <c r="E965" s="33"/>
      <c r="F965" s="32"/>
      <c r="G965" s="34"/>
    </row>
    <row r="966" ht="15.75" customHeight="1">
      <c r="A966" s="30"/>
      <c r="B966" s="31"/>
      <c r="C966" s="32"/>
      <c r="D966" s="32"/>
      <c r="E966" s="33"/>
      <c r="F966" s="32"/>
      <c r="G966" s="34"/>
    </row>
    <row r="967" ht="15.75" customHeight="1">
      <c r="A967" s="30"/>
      <c r="B967" s="31"/>
      <c r="C967" s="32"/>
      <c r="D967" s="32"/>
      <c r="E967" s="33"/>
      <c r="F967" s="32"/>
      <c r="G967" s="34"/>
    </row>
    <row r="968" ht="15.75" customHeight="1">
      <c r="A968" s="30"/>
      <c r="B968" s="31"/>
      <c r="C968" s="32"/>
      <c r="D968" s="32"/>
      <c r="E968" s="33"/>
      <c r="F968" s="32"/>
      <c r="G968" s="34"/>
    </row>
    <row r="969" ht="15.75" customHeight="1">
      <c r="A969" s="30"/>
      <c r="B969" s="31"/>
      <c r="C969" s="32"/>
      <c r="D969" s="32"/>
      <c r="E969" s="33"/>
      <c r="F969" s="32"/>
      <c r="G969" s="34"/>
    </row>
    <row r="970" ht="15.75" customHeight="1">
      <c r="A970" s="30"/>
      <c r="B970" s="31"/>
      <c r="C970" s="32"/>
      <c r="D970" s="32"/>
      <c r="E970" s="33"/>
      <c r="F970" s="32"/>
      <c r="G970" s="34"/>
    </row>
    <row r="971" ht="15.75" customHeight="1">
      <c r="A971" s="30"/>
      <c r="B971" s="31"/>
      <c r="C971" s="32"/>
      <c r="D971" s="32"/>
      <c r="E971" s="33"/>
      <c r="F971" s="32"/>
      <c r="G971" s="34"/>
    </row>
    <row r="972" ht="15.75" customHeight="1">
      <c r="A972" s="30"/>
      <c r="B972" s="31"/>
      <c r="C972" s="32"/>
      <c r="D972" s="32"/>
      <c r="E972" s="33"/>
      <c r="F972" s="32"/>
      <c r="G972" s="34"/>
    </row>
    <row r="973" ht="15.75" customHeight="1">
      <c r="A973" s="30"/>
      <c r="B973" s="31"/>
      <c r="C973" s="32"/>
      <c r="D973" s="32"/>
      <c r="E973" s="33"/>
      <c r="F973" s="32"/>
      <c r="G973" s="34"/>
    </row>
    <row r="974" ht="15.75" customHeight="1">
      <c r="A974" s="30"/>
      <c r="B974" s="31"/>
      <c r="C974" s="32"/>
      <c r="D974" s="32"/>
      <c r="E974" s="33"/>
      <c r="F974" s="32"/>
      <c r="G974" s="34"/>
    </row>
    <row r="975" ht="15.75" customHeight="1">
      <c r="A975" s="30"/>
      <c r="B975" s="31"/>
      <c r="C975" s="32"/>
      <c r="D975" s="32"/>
      <c r="E975" s="33"/>
      <c r="F975" s="32"/>
      <c r="G975" s="34"/>
    </row>
    <row r="976" ht="15.75" customHeight="1">
      <c r="A976" s="30"/>
      <c r="B976" s="31"/>
      <c r="C976" s="32"/>
      <c r="D976" s="32"/>
      <c r="E976" s="33"/>
      <c r="F976" s="32"/>
      <c r="G976" s="34"/>
    </row>
    <row r="977" ht="15.75" customHeight="1">
      <c r="A977" s="30"/>
      <c r="B977" s="31"/>
      <c r="C977" s="32"/>
      <c r="D977" s="32"/>
      <c r="E977" s="33"/>
      <c r="F977" s="32"/>
      <c r="G977" s="34"/>
    </row>
    <row r="978" ht="15.75" customHeight="1">
      <c r="A978" s="30"/>
      <c r="B978" s="31"/>
      <c r="C978" s="32"/>
      <c r="D978" s="32"/>
      <c r="E978" s="33"/>
      <c r="F978" s="32"/>
      <c r="G978" s="34"/>
    </row>
    <row r="979" ht="15.75" customHeight="1">
      <c r="A979" s="30"/>
      <c r="B979" s="31"/>
      <c r="C979" s="32"/>
      <c r="D979" s="32"/>
      <c r="E979" s="33"/>
      <c r="F979" s="32"/>
      <c r="G979" s="34"/>
    </row>
    <row r="980" ht="15.75" customHeight="1">
      <c r="A980" s="30"/>
      <c r="B980" s="31"/>
      <c r="C980" s="32"/>
      <c r="D980" s="32"/>
      <c r="E980" s="33"/>
      <c r="F980" s="32"/>
      <c r="G980" s="34"/>
    </row>
    <row r="981" ht="15.75" customHeight="1">
      <c r="A981" s="30"/>
      <c r="B981" s="31"/>
      <c r="C981" s="32"/>
      <c r="D981" s="32"/>
      <c r="E981" s="33"/>
      <c r="F981" s="32"/>
      <c r="G981" s="34"/>
    </row>
    <row r="982" ht="15.75" customHeight="1">
      <c r="A982" s="30"/>
      <c r="B982" s="31"/>
      <c r="C982" s="32"/>
      <c r="D982" s="32"/>
      <c r="E982" s="33"/>
      <c r="F982" s="32"/>
      <c r="G982" s="34"/>
    </row>
    <row r="983" ht="15.75" customHeight="1">
      <c r="A983" s="30"/>
      <c r="B983" s="31"/>
      <c r="C983" s="32"/>
      <c r="D983" s="32"/>
      <c r="E983" s="33"/>
      <c r="F983" s="32"/>
      <c r="G983" s="34"/>
    </row>
    <row r="984" ht="15.75" customHeight="1">
      <c r="A984" s="30"/>
      <c r="B984" s="31"/>
      <c r="C984" s="32"/>
      <c r="D984" s="32"/>
      <c r="E984" s="33"/>
      <c r="F984" s="32"/>
      <c r="G984" s="34"/>
    </row>
    <row r="985" ht="15.75" customHeight="1">
      <c r="A985" s="30"/>
      <c r="B985" s="31"/>
      <c r="C985" s="32"/>
      <c r="D985" s="32"/>
      <c r="E985" s="33"/>
      <c r="F985" s="32"/>
      <c r="G985" s="34"/>
    </row>
    <row r="986" ht="15.75" customHeight="1">
      <c r="A986" s="30"/>
      <c r="B986" s="31"/>
      <c r="C986" s="32"/>
      <c r="D986" s="32"/>
      <c r="E986" s="33"/>
      <c r="F986" s="32"/>
      <c r="G986" s="34"/>
    </row>
    <row r="987" ht="15.75" customHeight="1">
      <c r="A987" s="30"/>
      <c r="B987" s="31"/>
      <c r="C987" s="32"/>
      <c r="D987" s="32"/>
      <c r="E987" s="33"/>
      <c r="F987" s="32"/>
      <c r="G987" s="34"/>
    </row>
    <row r="988" ht="15.75" customHeight="1">
      <c r="A988" s="30"/>
      <c r="B988" s="31"/>
      <c r="C988" s="32"/>
      <c r="D988" s="32"/>
      <c r="E988" s="33"/>
      <c r="F988" s="32"/>
      <c r="G988" s="34"/>
    </row>
    <row r="989" ht="15.75" customHeight="1">
      <c r="A989" s="30"/>
      <c r="B989" s="31"/>
      <c r="C989" s="32"/>
      <c r="D989" s="32"/>
      <c r="E989" s="33"/>
      <c r="F989" s="32"/>
      <c r="G989" s="34"/>
    </row>
    <row r="990" ht="15.75" customHeight="1">
      <c r="A990" s="30"/>
      <c r="B990" s="31"/>
      <c r="C990" s="32"/>
      <c r="D990" s="32"/>
      <c r="E990" s="33"/>
      <c r="F990" s="32"/>
      <c r="G990" s="34"/>
    </row>
    <row r="991" ht="15.75" customHeight="1">
      <c r="A991" s="30"/>
      <c r="B991" s="31"/>
      <c r="C991" s="32"/>
      <c r="D991" s="32"/>
      <c r="E991" s="33"/>
      <c r="F991" s="32"/>
      <c r="G991" s="34"/>
    </row>
    <row r="992" ht="15.75" customHeight="1">
      <c r="A992" s="30"/>
      <c r="B992" s="31"/>
      <c r="C992" s="32"/>
      <c r="D992" s="32"/>
      <c r="E992" s="33"/>
      <c r="F992" s="32"/>
      <c r="G992" s="34"/>
    </row>
    <row r="993" ht="15.75" customHeight="1">
      <c r="A993" s="30"/>
      <c r="B993" s="31"/>
      <c r="C993" s="32"/>
      <c r="D993" s="32"/>
      <c r="E993" s="33"/>
      <c r="F993" s="32"/>
      <c r="G993" s="34"/>
    </row>
    <row r="994" ht="15.75" customHeight="1">
      <c r="A994" s="30"/>
      <c r="B994" s="31"/>
      <c r="C994" s="32"/>
      <c r="D994" s="32"/>
      <c r="E994" s="33"/>
      <c r="F994" s="32"/>
      <c r="G994" s="34"/>
    </row>
    <row r="995" ht="15.75" customHeight="1">
      <c r="A995" s="30"/>
      <c r="B995" s="31"/>
      <c r="C995" s="32"/>
      <c r="D995" s="32"/>
      <c r="E995" s="33"/>
      <c r="F995" s="32"/>
      <c r="G995" s="34"/>
    </row>
    <row r="996" ht="15.75" customHeight="1">
      <c r="A996" s="30"/>
      <c r="B996" s="31"/>
      <c r="C996" s="32"/>
      <c r="D996" s="32"/>
      <c r="E996" s="33"/>
      <c r="F996" s="32"/>
      <c r="G996" s="34"/>
    </row>
    <row r="997" ht="15.75" customHeight="1">
      <c r="A997" s="30"/>
      <c r="B997" s="31"/>
      <c r="C997" s="32"/>
      <c r="D997" s="32"/>
      <c r="E997" s="33"/>
      <c r="F997" s="32"/>
      <c r="G997" s="34"/>
    </row>
    <row r="998" ht="15.75" customHeight="1">
      <c r="A998" s="30"/>
      <c r="B998" s="31"/>
      <c r="C998" s="32"/>
      <c r="D998" s="32"/>
      <c r="E998" s="33"/>
      <c r="F998" s="32"/>
      <c r="G998" s="34"/>
    </row>
    <row r="999" ht="15.75" customHeight="1">
      <c r="A999" s="30"/>
      <c r="B999" s="31"/>
      <c r="C999" s="32"/>
      <c r="D999" s="32"/>
      <c r="E999" s="33"/>
      <c r="F999" s="32"/>
      <c r="G999" s="34"/>
    </row>
    <row r="1000" ht="15.75" customHeight="1">
      <c r="A1000" s="30"/>
      <c r="B1000" s="31"/>
      <c r="C1000" s="32"/>
      <c r="D1000" s="32"/>
      <c r="E1000" s="33"/>
      <c r="F1000" s="32"/>
      <c r="G1000" s="34"/>
    </row>
  </sheetData>
  <autoFilter ref="$A$1:$G$1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13.44"/>
    <col customWidth="1" min="8" max="8" width="12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>
      <c r="A2" s="6">
        <v>43851.0</v>
      </c>
      <c r="B2" s="7">
        <f t="shared" ref="B2:B111" si="1">A2-43851</f>
        <v>0</v>
      </c>
      <c r="C2" s="7">
        <v>1.0</v>
      </c>
      <c r="D2" s="7">
        <v>0.0</v>
      </c>
      <c r="E2" s="8">
        <f t="shared" ref="E2:E111" si="2">D2/C2</f>
        <v>0</v>
      </c>
      <c r="F2" s="9">
        <f t="shared" ref="F2:F111" si="3">log(C2)</f>
        <v>0</v>
      </c>
      <c r="G2" s="9" t="str">
        <f t="shared" ref="G2:G111" si="4">if(D2=0,"",log(D2))</f>
        <v/>
      </c>
      <c r="H2" s="10"/>
      <c r="I2" s="10"/>
      <c r="J2" s="10"/>
      <c r="K2" s="11"/>
    </row>
    <row r="3">
      <c r="A3" s="6">
        <v>43852.0</v>
      </c>
      <c r="B3" s="7">
        <f t="shared" si="1"/>
        <v>1</v>
      </c>
      <c r="C3" s="7">
        <v>1.0</v>
      </c>
      <c r="D3" s="7">
        <v>0.0</v>
      </c>
      <c r="E3" s="8">
        <f t="shared" si="2"/>
        <v>0</v>
      </c>
      <c r="F3" s="9">
        <f t="shared" si="3"/>
        <v>0</v>
      </c>
      <c r="G3" s="9" t="str">
        <f t="shared" si="4"/>
        <v/>
      </c>
      <c r="H3" s="12">
        <f t="shared" ref="H3:I3" si="5">C3-C2</f>
        <v>0</v>
      </c>
      <c r="I3" s="12">
        <f t="shared" si="5"/>
        <v>0</v>
      </c>
      <c r="J3" s="8">
        <f t="shared" ref="J3:J111" si="7">H3/C2</f>
        <v>0</v>
      </c>
      <c r="K3" s="8" t="str">
        <f>if(D2=0,"",I3/D2)</f>
        <v/>
      </c>
    </row>
    <row r="4">
      <c r="A4" s="6">
        <v>43853.0</v>
      </c>
      <c r="B4" s="7">
        <f t="shared" si="1"/>
        <v>2</v>
      </c>
      <c r="C4" s="7">
        <v>1.0</v>
      </c>
      <c r="D4" s="7">
        <v>0.0</v>
      </c>
      <c r="E4" s="8">
        <f t="shared" si="2"/>
        <v>0</v>
      </c>
      <c r="F4" s="9">
        <f t="shared" si="3"/>
        <v>0</v>
      </c>
      <c r="G4" s="9" t="str">
        <f t="shared" si="4"/>
        <v/>
      </c>
      <c r="H4" s="12">
        <f t="shared" ref="H4:I4" si="6">C4-C3</f>
        <v>0</v>
      </c>
      <c r="I4" s="12">
        <f t="shared" si="6"/>
        <v>0</v>
      </c>
      <c r="J4" s="8">
        <f t="shared" si="7"/>
        <v>0</v>
      </c>
      <c r="K4" s="8" t="str">
        <f t="shared" ref="K4:K111" si="9">if(G4="","",G4-G3)</f>
        <v/>
      </c>
    </row>
    <row r="5">
      <c r="A5" s="6">
        <v>43854.0</v>
      </c>
      <c r="B5" s="7">
        <f t="shared" si="1"/>
        <v>3</v>
      </c>
      <c r="C5" s="7">
        <v>2.0</v>
      </c>
      <c r="D5" s="7">
        <v>0.0</v>
      </c>
      <c r="E5" s="8">
        <f t="shared" si="2"/>
        <v>0</v>
      </c>
      <c r="F5" s="9">
        <f t="shared" si="3"/>
        <v>0.3010299957</v>
      </c>
      <c r="G5" s="9" t="str">
        <f t="shared" si="4"/>
        <v/>
      </c>
      <c r="H5" s="12">
        <f t="shared" ref="H5:I5" si="8">C5-C4</f>
        <v>1</v>
      </c>
      <c r="I5" s="12">
        <f t="shared" si="8"/>
        <v>0</v>
      </c>
      <c r="J5" s="8">
        <f t="shared" si="7"/>
        <v>1</v>
      </c>
      <c r="K5" s="8" t="str">
        <f t="shared" si="9"/>
        <v/>
      </c>
    </row>
    <row r="6">
      <c r="A6" s="6">
        <v>43855.0</v>
      </c>
      <c r="B6" s="7">
        <f t="shared" si="1"/>
        <v>4</v>
      </c>
      <c r="C6" s="7">
        <v>3.0</v>
      </c>
      <c r="D6" s="7">
        <v>0.0</v>
      </c>
      <c r="E6" s="8">
        <f t="shared" si="2"/>
        <v>0</v>
      </c>
      <c r="F6" s="9">
        <f t="shared" si="3"/>
        <v>0.4771212547</v>
      </c>
      <c r="G6" s="9" t="str">
        <f t="shared" si="4"/>
        <v/>
      </c>
      <c r="H6" s="12">
        <f t="shared" ref="H6:I6" si="10">C6-C5</f>
        <v>1</v>
      </c>
      <c r="I6" s="12">
        <f t="shared" si="10"/>
        <v>0</v>
      </c>
      <c r="J6" s="8">
        <f t="shared" si="7"/>
        <v>0.5</v>
      </c>
      <c r="K6" s="8" t="str">
        <f t="shared" si="9"/>
        <v/>
      </c>
    </row>
    <row r="7">
      <c r="A7" s="6">
        <v>43856.0</v>
      </c>
      <c r="B7" s="7">
        <f t="shared" si="1"/>
        <v>5</v>
      </c>
      <c r="C7" s="7">
        <v>5.0</v>
      </c>
      <c r="D7" s="7">
        <v>0.0</v>
      </c>
      <c r="E7" s="8">
        <f t="shared" si="2"/>
        <v>0</v>
      </c>
      <c r="F7" s="9">
        <f t="shared" si="3"/>
        <v>0.6989700043</v>
      </c>
      <c r="G7" s="9" t="str">
        <f t="shared" si="4"/>
        <v/>
      </c>
      <c r="H7" s="12">
        <f t="shared" ref="H7:I7" si="11">C7-C6</f>
        <v>2</v>
      </c>
      <c r="I7" s="12">
        <f t="shared" si="11"/>
        <v>0</v>
      </c>
      <c r="J7" s="8">
        <f t="shared" si="7"/>
        <v>0.6666666667</v>
      </c>
      <c r="K7" s="8" t="str">
        <f t="shared" si="9"/>
        <v/>
      </c>
    </row>
    <row r="8">
      <c r="A8" s="6">
        <v>43857.0</v>
      </c>
      <c r="B8" s="7">
        <f t="shared" si="1"/>
        <v>6</v>
      </c>
      <c r="C8" s="7">
        <v>5.0</v>
      </c>
      <c r="D8" s="7">
        <v>0.0</v>
      </c>
      <c r="E8" s="8">
        <f t="shared" si="2"/>
        <v>0</v>
      </c>
      <c r="F8" s="9">
        <f t="shared" si="3"/>
        <v>0.6989700043</v>
      </c>
      <c r="G8" s="9" t="str">
        <f t="shared" si="4"/>
        <v/>
      </c>
      <c r="H8" s="12">
        <f t="shared" ref="H8:I8" si="12">C8-C7</f>
        <v>0</v>
      </c>
      <c r="I8" s="12">
        <f t="shared" si="12"/>
        <v>0</v>
      </c>
      <c r="J8" s="8">
        <f t="shared" si="7"/>
        <v>0</v>
      </c>
      <c r="K8" s="8" t="str">
        <f t="shared" si="9"/>
        <v/>
      </c>
    </row>
    <row r="9">
      <c r="A9" s="6">
        <v>43858.0</v>
      </c>
      <c r="B9" s="7">
        <f t="shared" si="1"/>
        <v>7</v>
      </c>
      <c r="C9" s="7">
        <v>5.0</v>
      </c>
      <c r="D9" s="7">
        <v>0.0</v>
      </c>
      <c r="E9" s="8">
        <f t="shared" si="2"/>
        <v>0</v>
      </c>
      <c r="F9" s="9">
        <f t="shared" si="3"/>
        <v>0.6989700043</v>
      </c>
      <c r="G9" s="9" t="str">
        <f t="shared" si="4"/>
        <v/>
      </c>
      <c r="H9" s="12">
        <f t="shared" ref="H9:I9" si="13">C9-C8</f>
        <v>0</v>
      </c>
      <c r="I9" s="12">
        <f t="shared" si="13"/>
        <v>0</v>
      </c>
      <c r="J9" s="8">
        <f t="shared" si="7"/>
        <v>0</v>
      </c>
      <c r="K9" s="8" t="str">
        <f t="shared" si="9"/>
        <v/>
      </c>
    </row>
    <row r="10">
      <c r="A10" s="6">
        <v>43859.0</v>
      </c>
      <c r="B10" s="7">
        <f t="shared" si="1"/>
        <v>8</v>
      </c>
      <c r="C10" s="7">
        <v>5.0</v>
      </c>
      <c r="D10" s="7">
        <v>0.0</v>
      </c>
      <c r="E10" s="8">
        <f t="shared" si="2"/>
        <v>0</v>
      </c>
      <c r="F10" s="9">
        <f t="shared" si="3"/>
        <v>0.6989700043</v>
      </c>
      <c r="G10" s="9" t="str">
        <f t="shared" si="4"/>
        <v/>
      </c>
      <c r="H10" s="12">
        <f t="shared" ref="H10:I10" si="14">C10-C9</f>
        <v>0</v>
      </c>
      <c r="I10" s="12">
        <f t="shared" si="14"/>
        <v>0</v>
      </c>
      <c r="J10" s="8">
        <f t="shared" si="7"/>
        <v>0</v>
      </c>
      <c r="K10" s="8" t="str">
        <f t="shared" si="9"/>
        <v/>
      </c>
    </row>
    <row r="11">
      <c r="A11" s="6">
        <v>43860.0</v>
      </c>
      <c r="B11" s="7">
        <f t="shared" si="1"/>
        <v>9</v>
      </c>
      <c r="C11" s="7">
        <v>6.0</v>
      </c>
      <c r="D11" s="7">
        <v>0.0</v>
      </c>
      <c r="E11" s="8">
        <f t="shared" si="2"/>
        <v>0</v>
      </c>
      <c r="F11" s="9">
        <f t="shared" si="3"/>
        <v>0.7781512504</v>
      </c>
      <c r="G11" s="9" t="str">
        <f t="shared" si="4"/>
        <v/>
      </c>
      <c r="H11" s="12">
        <f t="shared" ref="H11:I11" si="15">C11-C10</f>
        <v>1</v>
      </c>
      <c r="I11" s="12">
        <f t="shared" si="15"/>
        <v>0</v>
      </c>
      <c r="J11" s="8">
        <f t="shared" si="7"/>
        <v>0.2</v>
      </c>
      <c r="K11" s="8" t="str">
        <f t="shared" si="9"/>
        <v/>
      </c>
    </row>
    <row r="12">
      <c r="A12" s="6">
        <v>43861.0</v>
      </c>
      <c r="B12" s="7">
        <f t="shared" si="1"/>
        <v>10</v>
      </c>
      <c r="C12" s="7">
        <v>7.0</v>
      </c>
      <c r="D12" s="7">
        <v>0.0</v>
      </c>
      <c r="E12" s="8">
        <f t="shared" si="2"/>
        <v>0</v>
      </c>
      <c r="F12" s="9">
        <f t="shared" si="3"/>
        <v>0.84509804</v>
      </c>
      <c r="G12" s="9" t="str">
        <f t="shared" si="4"/>
        <v/>
      </c>
      <c r="H12" s="12">
        <f t="shared" ref="H12:I12" si="16">C12-C11</f>
        <v>1</v>
      </c>
      <c r="I12" s="12">
        <f t="shared" si="16"/>
        <v>0</v>
      </c>
      <c r="J12" s="8">
        <f t="shared" si="7"/>
        <v>0.1666666667</v>
      </c>
      <c r="K12" s="8" t="str">
        <f t="shared" si="9"/>
        <v/>
      </c>
    </row>
    <row r="13">
      <c r="A13" s="6">
        <v>43862.0</v>
      </c>
      <c r="B13" s="7">
        <f t="shared" si="1"/>
        <v>11</v>
      </c>
      <c r="C13" s="7">
        <v>8.0</v>
      </c>
      <c r="D13" s="7">
        <v>0.0</v>
      </c>
      <c r="E13" s="8">
        <f t="shared" si="2"/>
        <v>0</v>
      </c>
      <c r="F13" s="9">
        <f t="shared" si="3"/>
        <v>0.903089987</v>
      </c>
      <c r="G13" s="9" t="str">
        <f t="shared" si="4"/>
        <v/>
      </c>
      <c r="H13" s="12">
        <f t="shared" ref="H13:I13" si="17">C13-C12</f>
        <v>1</v>
      </c>
      <c r="I13" s="12">
        <f t="shared" si="17"/>
        <v>0</v>
      </c>
      <c r="J13" s="8">
        <f t="shared" si="7"/>
        <v>0.1428571429</v>
      </c>
      <c r="K13" s="8" t="str">
        <f t="shared" si="9"/>
        <v/>
      </c>
    </row>
    <row r="14">
      <c r="A14" s="6">
        <v>43863.0</v>
      </c>
      <c r="B14" s="7">
        <f t="shared" si="1"/>
        <v>12</v>
      </c>
      <c r="C14" s="7">
        <v>11.0</v>
      </c>
      <c r="D14" s="7">
        <v>0.0</v>
      </c>
      <c r="E14" s="8">
        <f t="shared" si="2"/>
        <v>0</v>
      </c>
      <c r="F14" s="9">
        <f t="shared" si="3"/>
        <v>1.041392685</v>
      </c>
      <c r="G14" s="9" t="str">
        <f t="shared" si="4"/>
        <v/>
      </c>
      <c r="H14" s="12">
        <f t="shared" ref="H14:I14" si="18">C14-C13</f>
        <v>3</v>
      </c>
      <c r="I14" s="12">
        <f t="shared" si="18"/>
        <v>0</v>
      </c>
      <c r="J14" s="8">
        <f t="shared" si="7"/>
        <v>0.375</v>
      </c>
      <c r="K14" s="8" t="str">
        <f t="shared" si="9"/>
        <v/>
      </c>
    </row>
    <row r="15">
      <c r="A15" s="6">
        <v>43864.0</v>
      </c>
      <c r="B15" s="7">
        <f t="shared" si="1"/>
        <v>13</v>
      </c>
      <c r="C15" s="7">
        <v>11.0</v>
      </c>
      <c r="D15" s="7">
        <v>0.0</v>
      </c>
      <c r="E15" s="8">
        <f t="shared" si="2"/>
        <v>0</v>
      </c>
      <c r="F15" s="9">
        <f t="shared" si="3"/>
        <v>1.041392685</v>
      </c>
      <c r="G15" s="9" t="str">
        <f t="shared" si="4"/>
        <v/>
      </c>
      <c r="H15" s="12">
        <f t="shared" ref="H15:I15" si="19">C15-C14</f>
        <v>0</v>
      </c>
      <c r="I15" s="12">
        <f t="shared" si="19"/>
        <v>0</v>
      </c>
      <c r="J15" s="8">
        <f t="shared" si="7"/>
        <v>0</v>
      </c>
      <c r="K15" s="8" t="str">
        <f t="shared" si="9"/>
        <v/>
      </c>
    </row>
    <row r="16">
      <c r="A16" s="6">
        <v>43865.0</v>
      </c>
      <c r="B16" s="7">
        <f t="shared" si="1"/>
        <v>14</v>
      </c>
      <c r="C16" s="7">
        <v>11.0</v>
      </c>
      <c r="D16" s="7">
        <v>0.0</v>
      </c>
      <c r="E16" s="8">
        <f t="shared" si="2"/>
        <v>0</v>
      </c>
      <c r="F16" s="9">
        <f t="shared" si="3"/>
        <v>1.041392685</v>
      </c>
      <c r="G16" s="9" t="str">
        <f t="shared" si="4"/>
        <v/>
      </c>
      <c r="H16" s="12">
        <f t="shared" ref="H16:I16" si="20">C16-C15</f>
        <v>0</v>
      </c>
      <c r="I16" s="12">
        <f t="shared" si="20"/>
        <v>0</v>
      </c>
      <c r="J16" s="8">
        <f t="shared" si="7"/>
        <v>0</v>
      </c>
      <c r="K16" s="8" t="str">
        <f t="shared" si="9"/>
        <v/>
      </c>
    </row>
    <row r="17">
      <c r="A17" s="6">
        <v>43866.0</v>
      </c>
      <c r="B17" s="7">
        <f t="shared" si="1"/>
        <v>15</v>
      </c>
      <c r="C17" s="7">
        <v>12.0</v>
      </c>
      <c r="D17" s="7">
        <v>0.0</v>
      </c>
      <c r="E17" s="8">
        <f t="shared" si="2"/>
        <v>0</v>
      </c>
      <c r="F17" s="9">
        <f t="shared" si="3"/>
        <v>1.079181246</v>
      </c>
      <c r="G17" s="9" t="str">
        <f t="shared" si="4"/>
        <v/>
      </c>
      <c r="H17" s="12">
        <f t="shared" ref="H17:I17" si="21">C17-C16</f>
        <v>1</v>
      </c>
      <c r="I17" s="12">
        <f t="shared" si="21"/>
        <v>0</v>
      </c>
      <c r="J17" s="8">
        <f t="shared" si="7"/>
        <v>0.09090909091</v>
      </c>
      <c r="K17" s="8" t="str">
        <f t="shared" si="9"/>
        <v/>
      </c>
    </row>
    <row r="18">
      <c r="A18" s="6">
        <v>43867.0</v>
      </c>
      <c r="B18" s="7">
        <f t="shared" si="1"/>
        <v>16</v>
      </c>
      <c r="C18" s="7">
        <v>12.0</v>
      </c>
      <c r="D18" s="7">
        <v>0.0</v>
      </c>
      <c r="E18" s="8">
        <f t="shared" si="2"/>
        <v>0</v>
      </c>
      <c r="F18" s="9">
        <f t="shared" si="3"/>
        <v>1.079181246</v>
      </c>
      <c r="G18" s="9" t="str">
        <f t="shared" si="4"/>
        <v/>
      </c>
      <c r="H18" s="12">
        <f t="shared" ref="H18:I18" si="22">C18-C17</f>
        <v>0</v>
      </c>
      <c r="I18" s="12">
        <f t="shared" si="22"/>
        <v>0</v>
      </c>
      <c r="J18" s="8">
        <f t="shared" si="7"/>
        <v>0</v>
      </c>
      <c r="K18" s="8" t="str">
        <f t="shared" si="9"/>
        <v/>
      </c>
    </row>
    <row r="19">
      <c r="A19" s="6">
        <v>43868.0</v>
      </c>
      <c r="B19" s="7">
        <f t="shared" si="1"/>
        <v>17</v>
      </c>
      <c r="C19" s="7">
        <v>12.0</v>
      </c>
      <c r="D19" s="7">
        <v>0.0</v>
      </c>
      <c r="E19" s="8">
        <f t="shared" si="2"/>
        <v>0</v>
      </c>
      <c r="F19" s="9">
        <f t="shared" si="3"/>
        <v>1.079181246</v>
      </c>
      <c r="G19" s="9" t="str">
        <f t="shared" si="4"/>
        <v/>
      </c>
      <c r="H19" s="12">
        <f t="shared" ref="H19:I19" si="23">C19-C18</f>
        <v>0</v>
      </c>
      <c r="I19" s="12">
        <f t="shared" si="23"/>
        <v>0</v>
      </c>
      <c r="J19" s="8">
        <f t="shared" si="7"/>
        <v>0</v>
      </c>
      <c r="K19" s="8" t="str">
        <f t="shared" si="9"/>
        <v/>
      </c>
    </row>
    <row r="20">
      <c r="A20" s="6">
        <v>43869.0</v>
      </c>
      <c r="B20" s="7">
        <f t="shared" si="1"/>
        <v>18</v>
      </c>
      <c r="C20" s="7">
        <v>12.0</v>
      </c>
      <c r="D20" s="7">
        <v>0.0</v>
      </c>
      <c r="E20" s="8">
        <f t="shared" si="2"/>
        <v>0</v>
      </c>
      <c r="F20" s="9">
        <f t="shared" si="3"/>
        <v>1.079181246</v>
      </c>
      <c r="G20" s="9" t="str">
        <f t="shared" si="4"/>
        <v/>
      </c>
      <c r="H20" s="12">
        <f t="shared" ref="H20:I20" si="24">C20-C19</f>
        <v>0</v>
      </c>
      <c r="I20" s="12">
        <f t="shared" si="24"/>
        <v>0</v>
      </c>
      <c r="J20" s="8">
        <f t="shared" si="7"/>
        <v>0</v>
      </c>
      <c r="K20" s="8" t="str">
        <f t="shared" si="9"/>
        <v/>
      </c>
    </row>
    <row r="21">
      <c r="A21" s="6">
        <v>43870.0</v>
      </c>
      <c r="B21" s="7">
        <f t="shared" si="1"/>
        <v>19</v>
      </c>
      <c r="C21" s="7">
        <v>12.0</v>
      </c>
      <c r="D21" s="7">
        <v>0.0</v>
      </c>
      <c r="E21" s="8">
        <f t="shared" si="2"/>
        <v>0</v>
      </c>
      <c r="F21" s="9">
        <f t="shared" si="3"/>
        <v>1.079181246</v>
      </c>
      <c r="G21" s="9" t="str">
        <f t="shared" si="4"/>
        <v/>
      </c>
      <c r="H21" s="12">
        <f t="shared" ref="H21:I21" si="25">C21-C20</f>
        <v>0</v>
      </c>
      <c r="I21" s="12">
        <f t="shared" si="25"/>
        <v>0</v>
      </c>
      <c r="J21" s="8">
        <f t="shared" si="7"/>
        <v>0</v>
      </c>
      <c r="K21" s="8" t="str">
        <f t="shared" si="9"/>
        <v/>
      </c>
    </row>
    <row r="22">
      <c r="A22" s="6">
        <v>43871.0</v>
      </c>
      <c r="B22" s="7">
        <f t="shared" si="1"/>
        <v>20</v>
      </c>
      <c r="C22" s="7">
        <v>13.0</v>
      </c>
      <c r="D22" s="7">
        <v>0.0</v>
      </c>
      <c r="E22" s="8">
        <f t="shared" si="2"/>
        <v>0</v>
      </c>
      <c r="F22" s="9">
        <f t="shared" si="3"/>
        <v>1.113943352</v>
      </c>
      <c r="G22" s="9" t="str">
        <f t="shared" si="4"/>
        <v/>
      </c>
      <c r="H22" s="12">
        <f t="shared" ref="H22:I22" si="26">C22-C21</f>
        <v>1</v>
      </c>
      <c r="I22" s="12">
        <f t="shared" si="26"/>
        <v>0</v>
      </c>
      <c r="J22" s="8">
        <f t="shared" si="7"/>
        <v>0.08333333333</v>
      </c>
      <c r="K22" s="8" t="str">
        <f t="shared" si="9"/>
        <v/>
      </c>
    </row>
    <row r="23">
      <c r="A23" s="6">
        <v>43872.0</v>
      </c>
      <c r="B23" s="7">
        <f t="shared" si="1"/>
        <v>21</v>
      </c>
      <c r="C23" s="7">
        <v>13.0</v>
      </c>
      <c r="D23" s="7">
        <v>0.0</v>
      </c>
      <c r="E23" s="8">
        <f t="shared" si="2"/>
        <v>0</v>
      </c>
      <c r="F23" s="9">
        <f t="shared" si="3"/>
        <v>1.113943352</v>
      </c>
      <c r="G23" s="9" t="str">
        <f t="shared" si="4"/>
        <v/>
      </c>
      <c r="H23" s="12">
        <f t="shared" ref="H23:I23" si="27">C23-C22</f>
        <v>0</v>
      </c>
      <c r="I23" s="12">
        <f t="shared" si="27"/>
        <v>0</v>
      </c>
      <c r="J23" s="8">
        <f t="shared" si="7"/>
        <v>0</v>
      </c>
      <c r="K23" s="8" t="str">
        <f t="shared" si="9"/>
        <v/>
      </c>
    </row>
    <row r="24">
      <c r="A24" s="6">
        <v>43873.0</v>
      </c>
      <c r="B24" s="7">
        <f t="shared" si="1"/>
        <v>22</v>
      </c>
      <c r="C24" s="7">
        <v>14.0</v>
      </c>
      <c r="D24" s="7">
        <v>0.0</v>
      </c>
      <c r="E24" s="8">
        <f t="shared" si="2"/>
        <v>0</v>
      </c>
      <c r="F24" s="9">
        <f t="shared" si="3"/>
        <v>1.146128036</v>
      </c>
      <c r="G24" s="9" t="str">
        <f t="shared" si="4"/>
        <v/>
      </c>
      <c r="H24" s="12">
        <f t="shared" ref="H24:I24" si="28">C24-C23</f>
        <v>1</v>
      </c>
      <c r="I24" s="12">
        <f t="shared" si="28"/>
        <v>0</v>
      </c>
      <c r="J24" s="8">
        <f t="shared" si="7"/>
        <v>0.07692307692</v>
      </c>
      <c r="K24" s="8" t="str">
        <f t="shared" si="9"/>
        <v/>
      </c>
    </row>
    <row r="25">
      <c r="A25" s="6">
        <v>43874.0</v>
      </c>
      <c r="B25" s="7">
        <f t="shared" si="1"/>
        <v>23</v>
      </c>
      <c r="C25" s="7">
        <v>15.0</v>
      </c>
      <c r="D25" s="7">
        <v>0.0</v>
      </c>
      <c r="E25" s="8">
        <f t="shared" si="2"/>
        <v>0</v>
      </c>
      <c r="F25" s="9">
        <f t="shared" si="3"/>
        <v>1.176091259</v>
      </c>
      <c r="G25" s="9" t="str">
        <f t="shared" si="4"/>
        <v/>
      </c>
      <c r="H25" s="12">
        <f t="shared" ref="H25:I25" si="29">C25-C24</f>
        <v>1</v>
      </c>
      <c r="I25" s="12">
        <f t="shared" si="29"/>
        <v>0</v>
      </c>
      <c r="J25" s="8">
        <f t="shared" si="7"/>
        <v>0.07142857143</v>
      </c>
      <c r="K25" s="8" t="str">
        <f t="shared" si="9"/>
        <v/>
      </c>
    </row>
    <row r="26">
      <c r="A26" s="6">
        <v>43875.0</v>
      </c>
      <c r="B26" s="7">
        <f t="shared" si="1"/>
        <v>24</v>
      </c>
      <c r="C26" s="7">
        <v>15.0</v>
      </c>
      <c r="D26" s="7">
        <v>0.0</v>
      </c>
      <c r="E26" s="8">
        <f t="shared" si="2"/>
        <v>0</v>
      </c>
      <c r="F26" s="9">
        <f t="shared" si="3"/>
        <v>1.176091259</v>
      </c>
      <c r="G26" s="9" t="str">
        <f t="shared" si="4"/>
        <v/>
      </c>
      <c r="H26" s="12">
        <f t="shared" ref="H26:I26" si="30">C26-C25</f>
        <v>0</v>
      </c>
      <c r="I26" s="12">
        <f t="shared" si="30"/>
        <v>0</v>
      </c>
      <c r="J26" s="8">
        <f t="shared" si="7"/>
        <v>0</v>
      </c>
      <c r="K26" s="8" t="str">
        <f t="shared" si="9"/>
        <v/>
      </c>
    </row>
    <row r="27">
      <c r="A27" s="6">
        <v>43876.0</v>
      </c>
      <c r="B27" s="7">
        <f t="shared" si="1"/>
        <v>25</v>
      </c>
      <c r="C27" s="7">
        <v>15.0</v>
      </c>
      <c r="D27" s="7">
        <v>0.0</v>
      </c>
      <c r="E27" s="8">
        <f t="shared" si="2"/>
        <v>0</v>
      </c>
      <c r="F27" s="9">
        <f t="shared" si="3"/>
        <v>1.176091259</v>
      </c>
      <c r="G27" s="9" t="str">
        <f t="shared" si="4"/>
        <v/>
      </c>
      <c r="H27" s="12">
        <f t="shared" ref="H27:I27" si="31">C27-C26</f>
        <v>0</v>
      </c>
      <c r="I27" s="12">
        <f t="shared" si="31"/>
        <v>0</v>
      </c>
      <c r="J27" s="8">
        <f t="shared" si="7"/>
        <v>0</v>
      </c>
      <c r="K27" s="8" t="str">
        <f t="shared" si="9"/>
        <v/>
      </c>
    </row>
    <row r="28">
      <c r="A28" s="6">
        <v>43877.0</v>
      </c>
      <c r="B28" s="7">
        <f t="shared" si="1"/>
        <v>26</v>
      </c>
      <c r="C28" s="7">
        <v>15.0</v>
      </c>
      <c r="D28" s="7">
        <v>0.0</v>
      </c>
      <c r="E28" s="8">
        <f t="shared" si="2"/>
        <v>0</v>
      </c>
      <c r="F28" s="9">
        <f t="shared" si="3"/>
        <v>1.176091259</v>
      </c>
      <c r="G28" s="9" t="str">
        <f t="shared" si="4"/>
        <v/>
      </c>
      <c r="H28" s="12">
        <f t="shared" ref="H28:I28" si="32">C28-C27</f>
        <v>0</v>
      </c>
      <c r="I28" s="12">
        <f t="shared" si="32"/>
        <v>0</v>
      </c>
      <c r="J28" s="8">
        <f t="shared" si="7"/>
        <v>0</v>
      </c>
      <c r="K28" s="8" t="str">
        <f t="shared" si="9"/>
        <v/>
      </c>
    </row>
    <row r="29">
      <c r="A29" s="6">
        <v>43878.0</v>
      </c>
      <c r="B29" s="7">
        <f t="shared" si="1"/>
        <v>27</v>
      </c>
      <c r="C29" s="7">
        <v>25.0</v>
      </c>
      <c r="D29" s="7">
        <v>0.0</v>
      </c>
      <c r="E29" s="8">
        <f t="shared" si="2"/>
        <v>0</v>
      </c>
      <c r="F29" s="9">
        <f t="shared" si="3"/>
        <v>1.397940009</v>
      </c>
      <c r="G29" s="9" t="str">
        <f t="shared" si="4"/>
        <v/>
      </c>
      <c r="H29" s="12">
        <f t="shared" ref="H29:I29" si="33">C29-C28</f>
        <v>10</v>
      </c>
      <c r="I29" s="12">
        <f t="shared" si="33"/>
        <v>0</v>
      </c>
      <c r="J29" s="8">
        <f t="shared" si="7"/>
        <v>0.6666666667</v>
      </c>
      <c r="K29" s="8" t="str">
        <f t="shared" si="9"/>
        <v/>
      </c>
    </row>
    <row r="30">
      <c r="A30" s="6">
        <v>43879.0</v>
      </c>
      <c r="B30" s="7">
        <f t="shared" si="1"/>
        <v>28</v>
      </c>
      <c r="C30" s="7">
        <v>25.0</v>
      </c>
      <c r="D30" s="7">
        <v>0.0</v>
      </c>
      <c r="E30" s="8">
        <f t="shared" si="2"/>
        <v>0</v>
      </c>
      <c r="F30" s="9">
        <f t="shared" si="3"/>
        <v>1.397940009</v>
      </c>
      <c r="G30" s="9" t="str">
        <f t="shared" si="4"/>
        <v/>
      </c>
      <c r="H30" s="12">
        <f t="shared" ref="H30:I30" si="34">C30-C29</f>
        <v>0</v>
      </c>
      <c r="I30" s="12">
        <f t="shared" si="34"/>
        <v>0</v>
      </c>
      <c r="J30" s="8">
        <f t="shared" si="7"/>
        <v>0</v>
      </c>
      <c r="K30" s="8" t="str">
        <f t="shared" si="9"/>
        <v/>
      </c>
    </row>
    <row r="31">
      <c r="A31" s="6">
        <v>43880.0</v>
      </c>
      <c r="B31" s="7">
        <f t="shared" si="1"/>
        <v>29</v>
      </c>
      <c r="C31" s="7">
        <v>25.0</v>
      </c>
      <c r="D31" s="7">
        <v>0.0</v>
      </c>
      <c r="E31" s="8">
        <f t="shared" si="2"/>
        <v>0</v>
      </c>
      <c r="F31" s="9">
        <f t="shared" si="3"/>
        <v>1.397940009</v>
      </c>
      <c r="G31" s="9" t="str">
        <f t="shared" si="4"/>
        <v/>
      </c>
      <c r="H31" s="12">
        <f t="shared" ref="H31:I31" si="35">C31-C30</f>
        <v>0</v>
      </c>
      <c r="I31" s="12">
        <f t="shared" si="35"/>
        <v>0</v>
      </c>
      <c r="J31" s="8">
        <f t="shared" si="7"/>
        <v>0</v>
      </c>
      <c r="K31" s="8" t="str">
        <f t="shared" si="9"/>
        <v/>
      </c>
    </row>
    <row r="32">
      <c r="A32" s="6">
        <v>43881.0</v>
      </c>
      <c r="B32" s="7">
        <f t="shared" si="1"/>
        <v>30</v>
      </c>
      <c r="C32" s="7">
        <v>27.0</v>
      </c>
      <c r="D32" s="7">
        <v>0.0</v>
      </c>
      <c r="E32" s="8">
        <f t="shared" si="2"/>
        <v>0</v>
      </c>
      <c r="F32" s="9">
        <f t="shared" si="3"/>
        <v>1.431363764</v>
      </c>
      <c r="G32" s="9" t="str">
        <f t="shared" si="4"/>
        <v/>
      </c>
      <c r="H32" s="12">
        <f t="shared" ref="H32:I32" si="36">C32-C31</f>
        <v>2</v>
      </c>
      <c r="I32" s="12">
        <f t="shared" si="36"/>
        <v>0</v>
      </c>
      <c r="J32" s="8">
        <f t="shared" si="7"/>
        <v>0.08</v>
      </c>
      <c r="K32" s="8" t="str">
        <f t="shared" si="9"/>
        <v/>
      </c>
    </row>
    <row r="33">
      <c r="A33" s="6">
        <v>43882.0</v>
      </c>
      <c r="B33" s="7">
        <f t="shared" si="1"/>
        <v>31</v>
      </c>
      <c r="C33" s="7">
        <v>30.0</v>
      </c>
      <c r="D33" s="7">
        <v>0.0</v>
      </c>
      <c r="E33" s="8">
        <f t="shared" si="2"/>
        <v>0</v>
      </c>
      <c r="F33" s="9">
        <f t="shared" si="3"/>
        <v>1.477121255</v>
      </c>
      <c r="G33" s="9" t="str">
        <f t="shared" si="4"/>
        <v/>
      </c>
      <c r="H33" s="12">
        <f t="shared" ref="H33:I33" si="37">C33-C32</f>
        <v>3</v>
      </c>
      <c r="I33" s="12">
        <f t="shared" si="37"/>
        <v>0</v>
      </c>
      <c r="J33" s="8">
        <f t="shared" si="7"/>
        <v>0.1111111111</v>
      </c>
      <c r="K33" s="8" t="str">
        <f t="shared" si="9"/>
        <v/>
      </c>
    </row>
    <row r="34">
      <c r="A34" s="6">
        <v>43883.0</v>
      </c>
      <c r="B34" s="7">
        <f t="shared" si="1"/>
        <v>32</v>
      </c>
      <c r="C34" s="7">
        <v>30.0</v>
      </c>
      <c r="D34" s="7">
        <v>0.0</v>
      </c>
      <c r="E34" s="8">
        <f t="shared" si="2"/>
        <v>0</v>
      </c>
      <c r="F34" s="9">
        <f t="shared" si="3"/>
        <v>1.477121255</v>
      </c>
      <c r="G34" s="9" t="str">
        <f t="shared" si="4"/>
        <v/>
      </c>
      <c r="H34" s="12">
        <f t="shared" ref="H34:I34" si="38">C34-C33</f>
        <v>0</v>
      </c>
      <c r="I34" s="12">
        <f t="shared" si="38"/>
        <v>0</v>
      </c>
      <c r="J34" s="8">
        <f t="shared" si="7"/>
        <v>0</v>
      </c>
      <c r="K34" s="8" t="str">
        <f t="shared" si="9"/>
        <v/>
      </c>
    </row>
    <row r="35">
      <c r="A35" s="6">
        <v>43884.0</v>
      </c>
      <c r="B35" s="7">
        <f t="shared" si="1"/>
        <v>33</v>
      </c>
      <c r="C35" s="7">
        <v>30.0</v>
      </c>
      <c r="D35" s="7">
        <v>0.0</v>
      </c>
      <c r="E35" s="8">
        <f t="shared" si="2"/>
        <v>0</v>
      </c>
      <c r="F35" s="9">
        <f t="shared" si="3"/>
        <v>1.477121255</v>
      </c>
      <c r="G35" s="9" t="str">
        <f t="shared" si="4"/>
        <v/>
      </c>
      <c r="H35" s="12">
        <f t="shared" ref="H35:I35" si="39">C35-C34</f>
        <v>0</v>
      </c>
      <c r="I35" s="12">
        <f t="shared" si="39"/>
        <v>0</v>
      </c>
      <c r="J35" s="8">
        <f t="shared" si="7"/>
        <v>0</v>
      </c>
      <c r="K35" s="8" t="str">
        <f t="shared" si="9"/>
        <v/>
      </c>
    </row>
    <row r="36">
      <c r="A36" s="6">
        <v>43885.0</v>
      </c>
      <c r="B36" s="7">
        <f t="shared" si="1"/>
        <v>34</v>
      </c>
      <c r="C36" s="7">
        <v>43.0</v>
      </c>
      <c r="D36" s="7">
        <v>0.0</v>
      </c>
      <c r="E36" s="8">
        <f t="shared" si="2"/>
        <v>0</v>
      </c>
      <c r="F36" s="9">
        <f t="shared" si="3"/>
        <v>1.633468456</v>
      </c>
      <c r="G36" s="9" t="str">
        <f t="shared" si="4"/>
        <v/>
      </c>
      <c r="H36" s="12">
        <f t="shared" ref="H36:I36" si="40">C36-C35</f>
        <v>13</v>
      </c>
      <c r="I36" s="12">
        <f t="shared" si="40"/>
        <v>0</v>
      </c>
      <c r="J36" s="8">
        <f t="shared" si="7"/>
        <v>0.4333333333</v>
      </c>
      <c r="K36" s="8" t="str">
        <f t="shared" si="9"/>
        <v/>
      </c>
    </row>
    <row r="37">
      <c r="A37" s="6">
        <v>43886.0</v>
      </c>
      <c r="B37" s="7">
        <f t="shared" si="1"/>
        <v>35</v>
      </c>
      <c r="C37" s="7">
        <v>45.0</v>
      </c>
      <c r="D37" s="7">
        <v>0.0</v>
      </c>
      <c r="E37" s="8">
        <f t="shared" si="2"/>
        <v>0</v>
      </c>
      <c r="F37" s="9">
        <f t="shared" si="3"/>
        <v>1.653212514</v>
      </c>
      <c r="G37" s="9" t="str">
        <f t="shared" si="4"/>
        <v/>
      </c>
      <c r="H37" s="12">
        <f t="shared" ref="H37:I37" si="41">C37-C36</f>
        <v>2</v>
      </c>
      <c r="I37" s="12">
        <f t="shared" si="41"/>
        <v>0</v>
      </c>
      <c r="J37" s="8">
        <f t="shared" si="7"/>
        <v>0.04651162791</v>
      </c>
      <c r="K37" s="8" t="str">
        <f t="shared" si="9"/>
        <v/>
      </c>
    </row>
    <row r="38">
      <c r="A38" s="6">
        <v>43887.0</v>
      </c>
      <c r="B38" s="7">
        <f t="shared" si="1"/>
        <v>36</v>
      </c>
      <c r="C38" s="7">
        <v>60.0</v>
      </c>
      <c r="D38" s="7">
        <v>0.0</v>
      </c>
      <c r="E38" s="8">
        <f t="shared" si="2"/>
        <v>0</v>
      </c>
      <c r="F38" s="9">
        <f t="shared" si="3"/>
        <v>1.77815125</v>
      </c>
      <c r="G38" s="9" t="str">
        <f t="shared" si="4"/>
        <v/>
      </c>
      <c r="H38" s="12">
        <f t="shared" ref="H38:I38" si="42">C38-C37</f>
        <v>15</v>
      </c>
      <c r="I38" s="12">
        <f t="shared" si="42"/>
        <v>0</v>
      </c>
      <c r="J38" s="8">
        <f t="shared" si="7"/>
        <v>0.3333333333</v>
      </c>
      <c r="K38" s="8" t="str">
        <f t="shared" si="9"/>
        <v/>
      </c>
    </row>
    <row r="39">
      <c r="A39" s="6">
        <v>43888.0</v>
      </c>
      <c r="B39" s="7">
        <f t="shared" si="1"/>
        <v>37</v>
      </c>
      <c r="C39" s="7">
        <v>60.0</v>
      </c>
      <c r="D39" s="7">
        <v>0.0</v>
      </c>
      <c r="E39" s="8">
        <f t="shared" si="2"/>
        <v>0</v>
      </c>
      <c r="F39" s="9">
        <f t="shared" si="3"/>
        <v>1.77815125</v>
      </c>
      <c r="G39" s="9" t="str">
        <f t="shared" si="4"/>
        <v/>
      </c>
      <c r="H39" s="12">
        <f t="shared" ref="H39:I39" si="43">C39-C38</f>
        <v>0</v>
      </c>
      <c r="I39" s="12">
        <f t="shared" si="43"/>
        <v>0</v>
      </c>
      <c r="J39" s="8">
        <f t="shared" si="7"/>
        <v>0</v>
      </c>
      <c r="K39" s="8" t="str">
        <f t="shared" si="9"/>
        <v/>
      </c>
    </row>
    <row r="40">
      <c r="A40" s="6">
        <v>43889.0</v>
      </c>
      <c r="B40" s="7">
        <f t="shared" si="1"/>
        <v>38</v>
      </c>
      <c r="C40" s="7">
        <v>65.0</v>
      </c>
      <c r="D40" s="7">
        <v>0.0</v>
      </c>
      <c r="E40" s="8">
        <f t="shared" si="2"/>
        <v>0</v>
      </c>
      <c r="F40" s="9">
        <f t="shared" si="3"/>
        <v>1.812913357</v>
      </c>
      <c r="G40" s="9" t="str">
        <f t="shared" si="4"/>
        <v/>
      </c>
      <c r="H40" s="12">
        <f t="shared" ref="H40:I40" si="44">C40-C39</f>
        <v>5</v>
      </c>
      <c r="I40" s="12">
        <f t="shared" si="44"/>
        <v>0</v>
      </c>
      <c r="J40" s="8">
        <f t="shared" si="7"/>
        <v>0.08333333333</v>
      </c>
      <c r="K40" s="8" t="str">
        <f t="shared" si="9"/>
        <v/>
      </c>
    </row>
    <row r="41">
      <c r="A41" s="6">
        <v>43890.0</v>
      </c>
      <c r="B41" s="7">
        <f t="shared" si="1"/>
        <v>39</v>
      </c>
      <c r="C41" s="7">
        <v>70.0</v>
      </c>
      <c r="D41" s="7">
        <v>1.0</v>
      </c>
      <c r="E41" s="8">
        <f t="shared" si="2"/>
        <v>0.01428571429</v>
      </c>
      <c r="F41" s="9">
        <f t="shared" si="3"/>
        <v>1.84509804</v>
      </c>
      <c r="G41" s="9">
        <f t="shared" si="4"/>
        <v>0</v>
      </c>
      <c r="H41" s="12">
        <f t="shared" ref="H41:I41" si="45">C41-C40</f>
        <v>5</v>
      </c>
      <c r="I41" s="12">
        <f t="shared" si="45"/>
        <v>1</v>
      </c>
      <c r="J41" s="8">
        <f t="shared" si="7"/>
        <v>0.07692307692</v>
      </c>
      <c r="K41" s="8">
        <f t="shared" si="9"/>
        <v>0</v>
      </c>
    </row>
    <row r="42">
      <c r="A42" s="6">
        <v>43891.0</v>
      </c>
      <c r="B42" s="7">
        <f t="shared" si="1"/>
        <v>40</v>
      </c>
      <c r="C42" s="7">
        <v>88.0</v>
      </c>
      <c r="D42" s="7">
        <v>3.0</v>
      </c>
      <c r="E42" s="8">
        <f t="shared" si="2"/>
        <v>0.03409090909</v>
      </c>
      <c r="F42" s="9">
        <f t="shared" si="3"/>
        <v>1.944482672</v>
      </c>
      <c r="G42" s="9">
        <f t="shared" si="4"/>
        <v>0.4771212547</v>
      </c>
      <c r="H42" s="12">
        <f t="shared" ref="H42:I42" si="46">C42-C41</f>
        <v>18</v>
      </c>
      <c r="I42" s="12">
        <f t="shared" si="46"/>
        <v>2</v>
      </c>
      <c r="J42" s="8">
        <f t="shared" si="7"/>
        <v>0.2571428571</v>
      </c>
      <c r="K42" s="8">
        <f t="shared" si="9"/>
        <v>0.4771212547</v>
      </c>
    </row>
    <row r="43">
      <c r="A43" s="6">
        <v>43892.0</v>
      </c>
      <c r="B43" s="7">
        <f t="shared" si="1"/>
        <v>41</v>
      </c>
      <c r="C43" s="7">
        <v>104.0</v>
      </c>
      <c r="D43" s="7">
        <v>6.0</v>
      </c>
      <c r="E43" s="8">
        <f t="shared" si="2"/>
        <v>0.05769230769</v>
      </c>
      <c r="F43" s="9">
        <f t="shared" si="3"/>
        <v>2.017033339</v>
      </c>
      <c r="G43" s="9">
        <f t="shared" si="4"/>
        <v>0.7781512504</v>
      </c>
      <c r="H43" s="12">
        <f t="shared" ref="H43:I43" si="47">C43-C42</f>
        <v>16</v>
      </c>
      <c r="I43" s="12">
        <f t="shared" si="47"/>
        <v>3</v>
      </c>
      <c r="J43" s="8">
        <f t="shared" si="7"/>
        <v>0.1818181818</v>
      </c>
      <c r="K43" s="8">
        <f t="shared" si="9"/>
        <v>0.3010299957</v>
      </c>
    </row>
    <row r="44">
      <c r="A44" s="6">
        <v>43893.0</v>
      </c>
      <c r="B44" s="7">
        <f t="shared" si="1"/>
        <v>42</v>
      </c>
      <c r="C44" s="7">
        <v>125.0</v>
      </c>
      <c r="D44" s="7">
        <v>10.0</v>
      </c>
      <c r="E44" s="8">
        <f t="shared" si="2"/>
        <v>0.08</v>
      </c>
      <c r="F44" s="9">
        <f t="shared" si="3"/>
        <v>2.096910013</v>
      </c>
      <c r="G44" s="9">
        <f t="shared" si="4"/>
        <v>1</v>
      </c>
      <c r="H44" s="12">
        <f t="shared" ref="H44:I44" si="48">C44-C43</f>
        <v>21</v>
      </c>
      <c r="I44" s="12">
        <f t="shared" si="48"/>
        <v>4</v>
      </c>
      <c r="J44" s="8">
        <f t="shared" si="7"/>
        <v>0.2019230769</v>
      </c>
      <c r="K44" s="8">
        <f t="shared" si="9"/>
        <v>0.2218487496</v>
      </c>
    </row>
    <row r="45">
      <c r="A45" s="6">
        <v>43894.0</v>
      </c>
      <c r="B45" s="7">
        <f t="shared" si="1"/>
        <v>43</v>
      </c>
      <c r="C45" s="7">
        <v>161.0</v>
      </c>
      <c r="D45" s="7">
        <v>12.0</v>
      </c>
      <c r="E45" s="8">
        <f t="shared" si="2"/>
        <v>0.07453416149</v>
      </c>
      <c r="F45" s="9">
        <f t="shared" si="3"/>
        <v>2.206825876</v>
      </c>
      <c r="G45" s="9">
        <f t="shared" si="4"/>
        <v>1.079181246</v>
      </c>
      <c r="H45" s="12">
        <f t="shared" ref="H45:I45" si="49">C45-C44</f>
        <v>36</v>
      </c>
      <c r="I45" s="12">
        <f t="shared" si="49"/>
        <v>2</v>
      </c>
      <c r="J45" s="8">
        <f t="shared" si="7"/>
        <v>0.288</v>
      </c>
      <c r="K45" s="8">
        <f t="shared" si="9"/>
        <v>0.07918124605</v>
      </c>
    </row>
    <row r="46">
      <c r="A46" s="6">
        <v>43895.0</v>
      </c>
      <c r="B46" s="7">
        <f t="shared" si="1"/>
        <v>44</v>
      </c>
      <c r="C46" s="7">
        <v>228.0</v>
      </c>
      <c r="D46" s="7">
        <v>12.0</v>
      </c>
      <c r="E46" s="8">
        <f t="shared" si="2"/>
        <v>0.05263157895</v>
      </c>
      <c r="F46" s="9">
        <f t="shared" si="3"/>
        <v>2.357934847</v>
      </c>
      <c r="G46" s="9">
        <f t="shared" si="4"/>
        <v>1.079181246</v>
      </c>
      <c r="H46" s="12">
        <f t="shared" ref="H46:I46" si="50">C46-C45</f>
        <v>67</v>
      </c>
      <c r="I46" s="12">
        <f t="shared" si="50"/>
        <v>0</v>
      </c>
      <c r="J46" s="8">
        <f t="shared" si="7"/>
        <v>0.4161490683</v>
      </c>
      <c r="K46" s="8">
        <f t="shared" si="9"/>
        <v>0</v>
      </c>
    </row>
    <row r="47">
      <c r="A47" s="6">
        <v>43896.0</v>
      </c>
      <c r="B47" s="7">
        <f t="shared" si="1"/>
        <v>45</v>
      </c>
      <c r="C47" s="7">
        <v>311.0</v>
      </c>
      <c r="D47" s="7">
        <v>15.0</v>
      </c>
      <c r="E47" s="8">
        <f t="shared" si="2"/>
        <v>0.04823151125</v>
      </c>
      <c r="F47" s="9">
        <f t="shared" si="3"/>
        <v>2.492760389</v>
      </c>
      <c r="G47" s="9">
        <f t="shared" si="4"/>
        <v>1.176091259</v>
      </c>
      <c r="H47" s="12">
        <f t="shared" ref="H47:I47" si="51">C47-C46</f>
        <v>83</v>
      </c>
      <c r="I47" s="12">
        <f t="shared" si="51"/>
        <v>3</v>
      </c>
      <c r="J47" s="8">
        <f t="shared" si="7"/>
        <v>0.3640350877</v>
      </c>
      <c r="K47" s="8">
        <f t="shared" si="9"/>
        <v>0.09691001301</v>
      </c>
    </row>
    <row r="48">
      <c r="A48" s="6">
        <v>43897.0</v>
      </c>
      <c r="B48" s="7">
        <f t="shared" si="1"/>
        <v>46</v>
      </c>
      <c r="C48" s="7">
        <v>428.0</v>
      </c>
      <c r="D48" s="7">
        <v>19.0</v>
      </c>
      <c r="E48" s="8">
        <f t="shared" si="2"/>
        <v>0.04439252336</v>
      </c>
      <c r="F48" s="9">
        <f t="shared" si="3"/>
        <v>2.631443769</v>
      </c>
      <c r="G48" s="9">
        <f t="shared" si="4"/>
        <v>1.278753601</v>
      </c>
      <c r="H48" s="12">
        <f t="shared" ref="H48:I48" si="52">C48-C47</f>
        <v>117</v>
      </c>
      <c r="I48" s="12">
        <f t="shared" si="52"/>
        <v>4</v>
      </c>
      <c r="J48" s="8">
        <f t="shared" si="7"/>
        <v>0.3762057878</v>
      </c>
      <c r="K48" s="8">
        <f t="shared" si="9"/>
        <v>0.1026623419</v>
      </c>
    </row>
    <row r="49">
      <c r="A49" s="6">
        <v>43898.0</v>
      </c>
      <c r="B49" s="7">
        <f t="shared" si="1"/>
        <v>47</v>
      </c>
      <c r="C49" s="7">
        <v>547.0</v>
      </c>
      <c r="D49" s="7">
        <v>22.0</v>
      </c>
      <c r="E49" s="8">
        <f t="shared" si="2"/>
        <v>0.04021937843</v>
      </c>
      <c r="F49" s="9">
        <f t="shared" si="3"/>
        <v>2.737987326</v>
      </c>
      <c r="G49" s="9">
        <f t="shared" si="4"/>
        <v>1.342422681</v>
      </c>
      <c r="H49" s="12">
        <f t="shared" ref="H49:I49" si="53">C49-C48</f>
        <v>119</v>
      </c>
      <c r="I49" s="12">
        <f t="shared" si="53"/>
        <v>3</v>
      </c>
      <c r="J49" s="8">
        <f t="shared" si="7"/>
        <v>0.2780373832</v>
      </c>
      <c r="K49" s="8">
        <f t="shared" si="9"/>
        <v>0.06366907987</v>
      </c>
    </row>
    <row r="50">
      <c r="A50" s="6">
        <v>43899.0</v>
      </c>
      <c r="B50" s="7">
        <f t="shared" si="1"/>
        <v>48</v>
      </c>
      <c r="C50" s="7">
        <v>748.0</v>
      </c>
      <c r="D50" s="7">
        <v>26.0</v>
      </c>
      <c r="E50" s="8">
        <f t="shared" si="2"/>
        <v>0.03475935829</v>
      </c>
      <c r="F50" s="9">
        <f t="shared" si="3"/>
        <v>2.873901598</v>
      </c>
      <c r="G50" s="9">
        <f t="shared" si="4"/>
        <v>1.414973348</v>
      </c>
      <c r="H50" s="12">
        <f t="shared" ref="H50:I50" si="54">C50-C49</f>
        <v>201</v>
      </c>
      <c r="I50" s="12">
        <f t="shared" si="54"/>
        <v>4</v>
      </c>
      <c r="J50" s="8">
        <f t="shared" si="7"/>
        <v>0.3674588665</v>
      </c>
      <c r="K50" s="8">
        <f t="shared" si="9"/>
        <v>0.07255066715</v>
      </c>
    </row>
    <row r="51">
      <c r="A51" s="6">
        <v>43900.0</v>
      </c>
      <c r="B51" s="7">
        <f t="shared" si="1"/>
        <v>49</v>
      </c>
      <c r="C51" s="7">
        <v>1018.0</v>
      </c>
      <c r="D51" s="7">
        <v>31.0</v>
      </c>
      <c r="E51" s="8">
        <f t="shared" si="2"/>
        <v>0.0304518664</v>
      </c>
      <c r="F51" s="9">
        <f t="shared" si="3"/>
        <v>3.007747778</v>
      </c>
      <c r="G51" s="9">
        <f t="shared" si="4"/>
        <v>1.491361694</v>
      </c>
      <c r="H51" s="12">
        <f t="shared" ref="H51:I51" si="55">C51-C50</f>
        <v>270</v>
      </c>
      <c r="I51" s="12">
        <f t="shared" si="55"/>
        <v>5</v>
      </c>
      <c r="J51" s="8">
        <f t="shared" si="7"/>
        <v>0.3609625668</v>
      </c>
      <c r="K51" s="8">
        <f t="shared" si="9"/>
        <v>0.07638834586</v>
      </c>
    </row>
    <row r="52">
      <c r="A52" s="6">
        <v>43901.0</v>
      </c>
      <c r="B52" s="7">
        <f t="shared" si="1"/>
        <v>50</v>
      </c>
      <c r="C52" s="7">
        <v>1263.0</v>
      </c>
      <c r="D52" s="7">
        <v>37.0</v>
      </c>
      <c r="E52" s="8">
        <f t="shared" si="2"/>
        <v>0.02929532858</v>
      </c>
      <c r="F52" s="9">
        <f t="shared" si="3"/>
        <v>3.101403351</v>
      </c>
      <c r="G52" s="9">
        <f t="shared" si="4"/>
        <v>1.568201724</v>
      </c>
      <c r="H52" s="12">
        <f t="shared" ref="H52:I52" si="56">C52-C51</f>
        <v>245</v>
      </c>
      <c r="I52" s="12">
        <f t="shared" si="56"/>
        <v>6</v>
      </c>
      <c r="J52" s="8">
        <f t="shared" si="7"/>
        <v>0.2406679764</v>
      </c>
      <c r="K52" s="8">
        <f t="shared" si="9"/>
        <v>0.07684003023</v>
      </c>
    </row>
    <row r="53">
      <c r="A53" s="6">
        <v>43902.0</v>
      </c>
      <c r="B53" s="7">
        <f t="shared" si="1"/>
        <v>51</v>
      </c>
      <c r="C53" s="7">
        <v>1668.0</v>
      </c>
      <c r="D53" s="7">
        <v>43.0</v>
      </c>
      <c r="E53" s="8">
        <f t="shared" si="2"/>
        <v>0.0257793765</v>
      </c>
      <c r="F53" s="9">
        <f t="shared" si="3"/>
        <v>3.222196046</v>
      </c>
      <c r="G53" s="9">
        <f t="shared" si="4"/>
        <v>1.633468456</v>
      </c>
      <c r="H53" s="12">
        <f t="shared" ref="H53:I53" si="57">C53-C52</f>
        <v>405</v>
      </c>
      <c r="I53" s="12">
        <f t="shared" si="57"/>
        <v>6</v>
      </c>
      <c r="J53" s="8">
        <f t="shared" si="7"/>
        <v>0.3206650831</v>
      </c>
      <c r="K53" s="8">
        <f t="shared" si="9"/>
        <v>0.06526673151</v>
      </c>
    </row>
    <row r="54">
      <c r="A54" s="6">
        <v>43903.0</v>
      </c>
      <c r="B54" s="7">
        <f t="shared" si="1"/>
        <v>52</v>
      </c>
      <c r="C54" s="7">
        <v>2224.0</v>
      </c>
      <c r="D54" s="7">
        <v>50.0</v>
      </c>
      <c r="E54" s="8">
        <f t="shared" si="2"/>
        <v>0.02248201439</v>
      </c>
      <c r="F54" s="9">
        <f t="shared" si="3"/>
        <v>3.347134783</v>
      </c>
      <c r="G54" s="9">
        <f t="shared" si="4"/>
        <v>1.698970004</v>
      </c>
      <c r="H54" s="12">
        <f t="shared" ref="H54:I54" si="58">C54-C53</f>
        <v>556</v>
      </c>
      <c r="I54" s="12">
        <f t="shared" si="58"/>
        <v>7</v>
      </c>
      <c r="J54" s="8">
        <f t="shared" si="7"/>
        <v>0.3333333333</v>
      </c>
      <c r="K54" s="8">
        <f t="shared" si="9"/>
        <v>0.06550154876</v>
      </c>
    </row>
    <row r="55">
      <c r="A55" s="6">
        <v>43904.0</v>
      </c>
      <c r="B55" s="7">
        <f t="shared" si="1"/>
        <v>53</v>
      </c>
      <c r="C55" s="7">
        <v>2898.0</v>
      </c>
      <c r="D55" s="7">
        <v>60.0</v>
      </c>
      <c r="E55" s="8">
        <f t="shared" si="2"/>
        <v>0.02070393375</v>
      </c>
      <c r="F55" s="9">
        <f t="shared" si="3"/>
        <v>3.462098381</v>
      </c>
      <c r="G55" s="9">
        <f t="shared" si="4"/>
        <v>1.77815125</v>
      </c>
      <c r="H55" s="12">
        <f t="shared" ref="H55:I55" si="59">C55-C54</f>
        <v>674</v>
      </c>
      <c r="I55" s="12">
        <f t="shared" si="59"/>
        <v>10</v>
      </c>
      <c r="J55" s="8">
        <f t="shared" si="7"/>
        <v>0.303057554</v>
      </c>
      <c r="K55" s="8">
        <f t="shared" si="9"/>
        <v>0.07918124605</v>
      </c>
    </row>
    <row r="56">
      <c r="A56" s="6">
        <v>43905.0</v>
      </c>
      <c r="B56" s="7">
        <f t="shared" si="1"/>
        <v>54</v>
      </c>
      <c r="C56" s="7">
        <v>3600.0</v>
      </c>
      <c r="D56" s="7">
        <v>68.0</v>
      </c>
      <c r="E56" s="8">
        <f t="shared" si="2"/>
        <v>0.01888888889</v>
      </c>
      <c r="F56" s="9">
        <f t="shared" si="3"/>
        <v>3.556302501</v>
      </c>
      <c r="G56" s="9">
        <f t="shared" si="4"/>
        <v>1.832508913</v>
      </c>
      <c r="H56" s="12">
        <f t="shared" ref="H56:I56" si="60">C56-C55</f>
        <v>702</v>
      </c>
      <c r="I56" s="12">
        <f t="shared" si="60"/>
        <v>8</v>
      </c>
      <c r="J56" s="8">
        <f t="shared" si="7"/>
        <v>0.2422360248</v>
      </c>
      <c r="K56" s="8">
        <f t="shared" si="9"/>
        <v>0.05435766232</v>
      </c>
    </row>
    <row r="57">
      <c r="A57" s="6">
        <v>43906.0</v>
      </c>
      <c r="B57" s="7">
        <f t="shared" si="1"/>
        <v>55</v>
      </c>
      <c r="C57" s="7">
        <v>4507.0</v>
      </c>
      <c r="D57" s="7">
        <v>91.0</v>
      </c>
      <c r="E57" s="8">
        <f t="shared" si="2"/>
        <v>0.02019081429</v>
      </c>
      <c r="F57" s="9">
        <f t="shared" si="3"/>
        <v>3.653887558</v>
      </c>
      <c r="G57" s="9">
        <f t="shared" si="4"/>
        <v>1.959041392</v>
      </c>
      <c r="H57" s="12">
        <f t="shared" ref="H57:I57" si="61">C57-C56</f>
        <v>907</v>
      </c>
      <c r="I57" s="12">
        <f t="shared" si="61"/>
        <v>23</v>
      </c>
      <c r="J57" s="8">
        <f t="shared" si="7"/>
        <v>0.2519444444</v>
      </c>
      <c r="K57" s="8">
        <f t="shared" si="9"/>
        <v>0.1265324796</v>
      </c>
    </row>
    <row r="58">
      <c r="A58" s="6">
        <v>43907.0</v>
      </c>
      <c r="B58" s="7">
        <f t="shared" si="1"/>
        <v>56</v>
      </c>
      <c r="C58" s="7">
        <v>5905.0</v>
      </c>
      <c r="D58" s="7">
        <v>116.0</v>
      </c>
      <c r="E58" s="8">
        <f t="shared" si="2"/>
        <v>0.01964436918</v>
      </c>
      <c r="F58" s="9">
        <f t="shared" si="3"/>
        <v>3.771219902</v>
      </c>
      <c r="G58" s="9">
        <f t="shared" si="4"/>
        <v>2.064457989</v>
      </c>
      <c r="H58" s="12">
        <f t="shared" ref="H58:I58" si="62">C58-C57</f>
        <v>1398</v>
      </c>
      <c r="I58" s="12">
        <f t="shared" si="62"/>
        <v>25</v>
      </c>
      <c r="J58" s="8">
        <f t="shared" si="7"/>
        <v>0.310184158</v>
      </c>
      <c r="K58" s="8">
        <f t="shared" si="9"/>
        <v>0.1054165969</v>
      </c>
    </row>
    <row r="59">
      <c r="A59" s="6">
        <v>43908.0</v>
      </c>
      <c r="B59" s="7">
        <f t="shared" si="1"/>
        <v>57</v>
      </c>
      <c r="C59" s="7">
        <v>8345.0</v>
      </c>
      <c r="D59" s="7">
        <v>157.0</v>
      </c>
      <c r="E59" s="8">
        <f t="shared" si="2"/>
        <v>0.01881366087</v>
      </c>
      <c r="F59" s="9">
        <f t="shared" si="3"/>
        <v>3.921426341</v>
      </c>
      <c r="G59" s="9">
        <f t="shared" si="4"/>
        <v>2.195899652</v>
      </c>
      <c r="H59" s="12">
        <f t="shared" ref="H59:I59" si="63">C59-C58</f>
        <v>2440</v>
      </c>
      <c r="I59" s="12">
        <f t="shared" si="63"/>
        <v>41</v>
      </c>
      <c r="J59" s="8">
        <f t="shared" si="7"/>
        <v>0.4132091448</v>
      </c>
      <c r="K59" s="8">
        <f t="shared" si="9"/>
        <v>0.1314416632</v>
      </c>
    </row>
    <row r="60">
      <c r="A60" s="6">
        <v>43909.0</v>
      </c>
      <c r="B60" s="7">
        <f t="shared" si="1"/>
        <v>58</v>
      </c>
      <c r="C60" s="7">
        <v>12384.0</v>
      </c>
      <c r="D60" s="7">
        <v>203.0</v>
      </c>
      <c r="E60" s="8">
        <f t="shared" si="2"/>
        <v>0.01639211886</v>
      </c>
      <c r="F60" s="9">
        <f t="shared" si="3"/>
        <v>4.092860943</v>
      </c>
      <c r="G60" s="9">
        <f t="shared" si="4"/>
        <v>2.307496038</v>
      </c>
      <c r="H60" s="12">
        <f t="shared" ref="H60:I60" si="64">C60-C59</f>
        <v>4039</v>
      </c>
      <c r="I60" s="12">
        <f t="shared" si="64"/>
        <v>46</v>
      </c>
      <c r="J60" s="8">
        <f t="shared" si="7"/>
        <v>0.4840023966</v>
      </c>
      <c r="K60" s="8">
        <f t="shared" si="9"/>
        <v>0.1115963855</v>
      </c>
    </row>
    <row r="61">
      <c r="A61" s="6">
        <v>43910.0</v>
      </c>
      <c r="B61" s="7">
        <f t="shared" si="1"/>
        <v>59</v>
      </c>
      <c r="C61" s="7">
        <v>17990.0</v>
      </c>
      <c r="D61" s="7">
        <v>264.0</v>
      </c>
      <c r="E61" s="8">
        <f t="shared" si="2"/>
        <v>0.01467481934</v>
      </c>
      <c r="F61" s="9">
        <f t="shared" si="3"/>
        <v>4.255031163</v>
      </c>
      <c r="G61" s="9">
        <f t="shared" si="4"/>
        <v>2.421603927</v>
      </c>
      <c r="H61" s="12">
        <f t="shared" ref="H61:I61" si="65">C61-C60</f>
        <v>5606</v>
      </c>
      <c r="I61" s="12">
        <f t="shared" si="65"/>
        <v>61</v>
      </c>
      <c r="J61" s="8">
        <f t="shared" si="7"/>
        <v>0.4526808786</v>
      </c>
      <c r="K61" s="8">
        <f t="shared" si="9"/>
        <v>0.114107889</v>
      </c>
    </row>
    <row r="62">
      <c r="A62" s="6">
        <v>43911.0</v>
      </c>
      <c r="B62" s="7">
        <f t="shared" si="1"/>
        <v>60</v>
      </c>
      <c r="C62" s="7">
        <v>24511.0</v>
      </c>
      <c r="D62" s="7">
        <v>343.0</v>
      </c>
      <c r="E62" s="8">
        <f t="shared" si="2"/>
        <v>0.01399371711</v>
      </c>
      <c r="F62" s="9">
        <f t="shared" si="3"/>
        <v>4.38936103</v>
      </c>
      <c r="G62" s="9">
        <f t="shared" si="4"/>
        <v>2.53529412</v>
      </c>
      <c r="H62" s="12">
        <f t="shared" ref="H62:I62" si="66">C62-C61</f>
        <v>6521</v>
      </c>
      <c r="I62" s="12">
        <f t="shared" si="66"/>
        <v>79</v>
      </c>
      <c r="J62" s="8">
        <f t="shared" si="7"/>
        <v>0.3624791551</v>
      </c>
      <c r="K62" s="8">
        <f t="shared" si="9"/>
        <v>0.1136901932</v>
      </c>
    </row>
    <row r="63">
      <c r="A63" s="6">
        <v>43912.0</v>
      </c>
      <c r="B63" s="7">
        <f t="shared" si="1"/>
        <v>61</v>
      </c>
      <c r="C63" s="7">
        <v>33043.0</v>
      </c>
      <c r="D63" s="7">
        <v>435.0</v>
      </c>
      <c r="E63" s="8">
        <f t="shared" si="2"/>
        <v>0.01316466423</v>
      </c>
      <c r="F63" s="9">
        <f t="shared" si="3"/>
        <v>4.51907947</v>
      </c>
      <c r="G63" s="9">
        <f t="shared" si="4"/>
        <v>2.638489257</v>
      </c>
      <c r="H63" s="12">
        <f t="shared" ref="H63:I63" si="67">C63-C62</f>
        <v>8532</v>
      </c>
      <c r="I63" s="12">
        <f t="shared" si="67"/>
        <v>92</v>
      </c>
      <c r="J63" s="8">
        <f t="shared" si="7"/>
        <v>0.3480886133</v>
      </c>
      <c r="K63" s="8">
        <f t="shared" si="9"/>
        <v>0.1031951369</v>
      </c>
    </row>
    <row r="64">
      <c r="A64" s="6">
        <v>43913.0</v>
      </c>
      <c r="B64" s="7">
        <f t="shared" si="1"/>
        <v>62</v>
      </c>
      <c r="C64" s="7">
        <v>43477.0</v>
      </c>
      <c r="D64" s="7">
        <v>550.0</v>
      </c>
      <c r="E64" s="8">
        <f t="shared" si="2"/>
        <v>0.01265036686</v>
      </c>
      <c r="F64" s="9">
        <f t="shared" si="3"/>
        <v>4.638259569</v>
      </c>
      <c r="G64" s="9">
        <f t="shared" si="4"/>
        <v>2.740362689</v>
      </c>
      <c r="H64" s="12">
        <f t="shared" ref="H64:I64" si="68">C64-C63</f>
        <v>10434</v>
      </c>
      <c r="I64" s="12">
        <f t="shared" si="68"/>
        <v>115</v>
      </c>
      <c r="J64" s="8">
        <f t="shared" si="7"/>
        <v>0.3157703598</v>
      </c>
      <c r="K64" s="8">
        <f t="shared" si="9"/>
        <v>0.1018734325</v>
      </c>
    </row>
    <row r="65">
      <c r="A65" s="6">
        <v>43914.0</v>
      </c>
      <c r="B65" s="7">
        <f t="shared" si="1"/>
        <v>63</v>
      </c>
      <c r="C65" s="7">
        <v>53892.0</v>
      </c>
      <c r="D65" s="7">
        <v>731.0</v>
      </c>
      <c r="E65" s="8">
        <f t="shared" si="2"/>
        <v>0.01356416537</v>
      </c>
      <c r="F65" s="9">
        <f t="shared" si="3"/>
        <v>4.731524301</v>
      </c>
      <c r="G65" s="9">
        <f t="shared" si="4"/>
        <v>2.863917377</v>
      </c>
      <c r="H65" s="12">
        <f t="shared" ref="H65:I65" si="69">C65-C64</f>
        <v>10415</v>
      </c>
      <c r="I65" s="12">
        <f t="shared" si="69"/>
        <v>181</v>
      </c>
      <c r="J65" s="8">
        <f t="shared" si="7"/>
        <v>0.239551947</v>
      </c>
      <c r="K65" s="8">
        <f t="shared" si="9"/>
        <v>0.1235546875</v>
      </c>
    </row>
    <row r="66">
      <c r="A66" s="6">
        <v>43915.0</v>
      </c>
      <c r="B66" s="7">
        <f t="shared" si="1"/>
        <v>64</v>
      </c>
      <c r="C66" s="7">
        <v>68489.0</v>
      </c>
      <c r="D66" s="7">
        <v>989.0</v>
      </c>
      <c r="E66" s="8">
        <f t="shared" si="2"/>
        <v>0.01444027508</v>
      </c>
      <c r="F66" s="9">
        <f t="shared" si="3"/>
        <v>4.835620825</v>
      </c>
      <c r="G66" s="9">
        <f t="shared" si="4"/>
        <v>2.995196292</v>
      </c>
      <c r="H66" s="12">
        <f t="shared" ref="H66:I66" si="70">C66-C65</f>
        <v>14597</v>
      </c>
      <c r="I66" s="12">
        <f t="shared" si="70"/>
        <v>258</v>
      </c>
      <c r="J66" s="8">
        <f t="shared" si="7"/>
        <v>0.2708565279</v>
      </c>
      <c r="K66" s="8">
        <f t="shared" si="9"/>
        <v>0.1312789146</v>
      </c>
    </row>
    <row r="67">
      <c r="A67" s="6">
        <v>43916.0</v>
      </c>
      <c r="B67" s="7">
        <f t="shared" si="1"/>
        <v>65</v>
      </c>
      <c r="C67" s="7">
        <v>85497.0</v>
      </c>
      <c r="D67" s="7">
        <v>1275.0</v>
      </c>
      <c r="E67" s="8">
        <f t="shared" si="2"/>
        <v>0.01491280396</v>
      </c>
      <c r="F67" s="9">
        <f t="shared" si="3"/>
        <v>4.931950876</v>
      </c>
      <c r="G67" s="9">
        <f t="shared" si="4"/>
        <v>3.105510185</v>
      </c>
      <c r="H67" s="12">
        <f t="shared" ref="H67:I67" si="71">C67-C66</f>
        <v>17008</v>
      </c>
      <c r="I67" s="12">
        <f t="shared" si="71"/>
        <v>286</v>
      </c>
      <c r="J67" s="8">
        <f t="shared" si="7"/>
        <v>0.2483318489</v>
      </c>
      <c r="K67" s="8">
        <f t="shared" si="9"/>
        <v>0.1103138932</v>
      </c>
    </row>
    <row r="68">
      <c r="A68" s="6">
        <v>43917.0</v>
      </c>
      <c r="B68" s="7">
        <f t="shared" si="1"/>
        <v>66</v>
      </c>
      <c r="C68" s="7">
        <v>102729.0</v>
      </c>
      <c r="D68" s="7">
        <v>1648.0</v>
      </c>
      <c r="E68" s="8">
        <f t="shared" si="2"/>
        <v>0.01604220814</v>
      </c>
      <c r="F68" s="9">
        <f t="shared" si="3"/>
        <v>5.011693061</v>
      </c>
      <c r="G68" s="9">
        <f t="shared" si="4"/>
        <v>3.216957207</v>
      </c>
      <c r="H68" s="12">
        <f t="shared" ref="H68:I68" si="72">C68-C67</f>
        <v>17232</v>
      </c>
      <c r="I68" s="12">
        <f t="shared" si="72"/>
        <v>373</v>
      </c>
      <c r="J68" s="8">
        <f t="shared" si="7"/>
        <v>0.2015509316</v>
      </c>
      <c r="K68" s="8">
        <f t="shared" si="9"/>
        <v>0.1114470226</v>
      </c>
    </row>
    <row r="69">
      <c r="A69" s="6">
        <v>43918.0</v>
      </c>
      <c r="B69" s="7">
        <f t="shared" si="1"/>
        <v>67</v>
      </c>
      <c r="C69" s="7">
        <v>123581.0</v>
      </c>
      <c r="D69" s="7">
        <v>2134.0</v>
      </c>
      <c r="E69" s="8">
        <f t="shared" si="2"/>
        <v>0.01726802664</v>
      </c>
      <c r="F69" s="9">
        <f t="shared" si="3"/>
        <v>5.091951705</v>
      </c>
      <c r="G69" s="9">
        <f t="shared" si="4"/>
        <v>3.329194415</v>
      </c>
      <c r="H69" s="12">
        <f t="shared" ref="H69:I69" si="73">C69-C68</f>
        <v>20852</v>
      </c>
      <c r="I69" s="12">
        <f t="shared" si="73"/>
        <v>486</v>
      </c>
      <c r="J69" s="8">
        <f t="shared" si="7"/>
        <v>0.2029806578</v>
      </c>
      <c r="K69" s="8">
        <f t="shared" si="9"/>
        <v>0.1122372077</v>
      </c>
    </row>
    <row r="70">
      <c r="A70" s="6">
        <v>43919.0</v>
      </c>
      <c r="B70" s="7">
        <f t="shared" si="1"/>
        <v>68</v>
      </c>
      <c r="C70" s="7">
        <v>142194.0</v>
      </c>
      <c r="D70" s="7">
        <v>2487.0</v>
      </c>
      <c r="E70" s="8">
        <f t="shared" si="2"/>
        <v>0.01749018946</v>
      </c>
      <c r="F70" s="9">
        <f t="shared" si="3"/>
        <v>5.152881271</v>
      </c>
      <c r="G70" s="9">
        <f t="shared" si="4"/>
        <v>3.395675785</v>
      </c>
      <c r="H70" s="12">
        <f t="shared" ref="H70:I70" si="74">C70-C69</f>
        <v>18613</v>
      </c>
      <c r="I70" s="12">
        <f t="shared" si="74"/>
        <v>353</v>
      </c>
      <c r="J70" s="8">
        <f t="shared" si="7"/>
        <v>0.1506137675</v>
      </c>
      <c r="K70" s="8">
        <f t="shared" si="9"/>
        <v>0.06648137018</v>
      </c>
    </row>
    <row r="71">
      <c r="A71" s="6">
        <v>43920.0</v>
      </c>
      <c r="B71" s="7">
        <f t="shared" si="1"/>
        <v>69</v>
      </c>
      <c r="C71" s="7">
        <v>163589.0</v>
      </c>
      <c r="D71" s="7">
        <v>3068.0</v>
      </c>
      <c r="E71" s="8">
        <f t="shared" si="2"/>
        <v>0.01875431722</v>
      </c>
      <c r="F71" s="9">
        <f t="shared" si="3"/>
        <v>5.213754098</v>
      </c>
      <c r="G71" s="9">
        <f t="shared" si="4"/>
        <v>3.486855355</v>
      </c>
      <c r="H71" s="12">
        <f t="shared" ref="H71:I71" si="75">C71-C70</f>
        <v>21395</v>
      </c>
      <c r="I71" s="12">
        <f t="shared" si="75"/>
        <v>581</v>
      </c>
      <c r="J71" s="8">
        <f t="shared" si="7"/>
        <v>0.1504634513</v>
      </c>
      <c r="K71" s="8">
        <f t="shared" si="9"/>
        <v>0.09117957001</v>
      </c>
    </row>
    <row r="72">
      <c r="A72" s="6">
        <v>43921.0</v>
      </c>
      <c r="B72" s="7">
        <f t="shared" si="1"/>
        <v>70</v>
      </c>
      <c r="C72" s="7">
        <v>188049.0</v>
      </c>
      <c r="D72" s="7">
        <v>3911.0</v>
      </c>
      <c r="E72" s="8">
        <f t="shared" si="2"/>
        <v>0.02079777079</v>
      </c>
      <c r="F72" s="9">
        <f t="shared" si="3"/>
        <v>5.274271028</v>
      </c>
      <c r="G72" s="9">
        <f t="shared" si="4"/>
        <v>3.592287816</v>
      </c>
      <c r="H72" s="12">
        <f t="shared" ref="H72:I72" si="76">C72-C71</f>
        <v>24460</v>
      </c>
      <c r="I72" s="12">
        <f t="shared" si="76"/>
        <v>843</v>
      </c>
      <c r="J72" s="8">
        <f t="shared" si="7"/>
        <v>0.1495210558</v>
      </c>
      <c r="K72" s="8">
        <f t="shared" si="9"/>
        <v>0.1054324607</v>
      </c>
    </row>
    <row r="73">
      <c r="A73" s="6">
        <v>43922.0</v>
      </c>
      <c r="B73" s="7">
        <f t="shared" si="1"/>
        <v>71</v>
      </c>
      <c r="C73" s="7">
        <v>214711.0</v>
      </c>
      <c r="D73" s="7">
        <v>4841.0</v>
      </c>
      <c r="E73" s="8">
        <f t="shared" si="2"/>
        <v>0.02254658588</v>
      </c>
      <c r="F73" s="9">
        <f t="shared" si="3"/>
        <v>5.331854295</v>
      </c>
      <c r="G73" s="9">
        <f t="shared" si="4"/>
        <v>3.684935083</v>
      </c>
      <c r="H73" s="12">
        <f t="shared" ref="H73:I73" si="77">C73-C72</f>
        <v>26662</v>
      </c>
      <c r="I73" s="12">
        <f t="shared" si="77"/>
        <v>930</v>
      </c>
      <c r="J73" s="8">
        <f t="shared" si="7"/>
        <v>0.1417821951</v>
      </c>
      <c r="K73" s="8">
        <f t="shared" si="9"/>
        <v>0.09264726669</v>
      </c>
    </row>
    <row r="74">
      <c r="A74" s="6">
        <v>43923.0</v>
      </c>
      <c r="B74" s="7">
        <f t="shared" si="1"/>
        <v>72</v>
      </c>
      <c r="C74" s="7">
        <v>244034.0</v>
      </c>
      <c r="D74" s="7">
        <v>5952.0</v>
      </c>
      <c r="E74" s="8">
        <f t="shared" si="2"/>
        <v>0.02439004401</v>
      </c>
      <c r="F74" s="9">
        <f t="shared" si="3"/>
        <v>5.387450339</v>
      </c>
      <c r="G74" s="9">
        <f t="shared" si="4"/>
        <v>3.774662923</v>
      </c>
      <c r="H74" s="12">
        <f t="shared" ref="H74:I74" si="78">C74-C73</f>
        <v>29323</v>
      </c>
      <c r="I74" s="12">
        <f t="shared" si="78"/>
        <v>1111</v>
      </c>
      <c r="J74" s="8">
        <f t="shared" si="7"/>
        <v>0.1365696215</v>
      </c>
      <c r="K74" s="8">
        <f t="shared" si="9"/>
        <v>0.0897278399</v>
      </c>
    </row>
    <row r="75">
      <c r="A75" s="6">
        <v>43924.0</v>
      </c>
      <c r="B75" s="7">
        <f t="shared" si="1"/>
        <v>73</v>
      </c>
      <c r="C75" s="7">
        <v>276501.0</v>
      </c>
      <c r="D75" s="7">
        <v>7121.0</v>
      </c>
      <c r="E75" s="8">
        <f t="shared" si="2"/>
        <v>0.02575397557</v>
      </c>
      <c r="F75" s="9">
        <f t="shared" si="3"/>
        <v>5.441696706</v>
      </c>
      <c r="G75" s="9">
        <f t="shared" si="4"/>
        <v>3.852540986</v>
      </c>
      <c r="H75" s="12">
        <f t="shared" ref="H75:I75" si="79">C75-C74</f>
        <v>32467</v>
      </c>
      <c r="I75" s="12">
        <f t="shared" si="79"/>
        <v>1169</v>
      </c>
      <c r="J75" s="8">
        <f t="shared" si="7"/>
        <v>0.1330429366</v>
      </c>
      <c r="K75" s="8">
        <f t="shared" si="9"/>
        <v>0.07787806323</v>
      </c>
    </row>
    <row r="76">
      <c r="A76" s="6">
        <v>43925.0</v>
      </c>
      <c r="B76" s="7">
        <f t="shared" si="1"/>
        <v>74</v>
      </c>
      <c r="C76" s="7">
        <v>311536.0</v>
      </c>
      <c r="D76" s="7">
        <v>8499.0</v>
      </c>
      <c r="E76" s="8">
        <f t="shared" si="2"/>
        <v>0.02728095629</v>
      </c>
      <c r="F76" s="9">
        <f t="shared" si="3"/>
        <v>5.493508239</v>
      </c>
      <c r="G76" s="9">
        <f t="shared" si="4"/>
        <v>3.929367829</v>
      </c>
      <c r="H76" s="12">
        <f t="shared" ref="H76:I76" si="80">C76-C75</f>
        <v>35035</v>
      </c>
      <c r="I76" s="12">
        <f t="shared" si="80"/>
        <v>1378</v>
      </c>
      <c r="J76" s="8">
        <f t="shared" si="7"/>
        <v>0.1267084025</v>
      </c>
      <c r="K76" s="8">
        <f t="shared" si="9"/>
        <v>0.07682684347</v>
      </c>
    </row>
    <row r="77">
      <c r="A77" s="6">
        <v>43926.0</v>
      </c>
      <c r="B77" s="7">
        <f t="shared" si="1"/>
        <v>75</v>
      </c>
      <c r="C77" s="7">
        <v>336769.0</v>
      </c>
      <c r="D77" s="7">
        <v>9654.0</v>
      </c>
      <c r="E77" s="8">
        <f t="shared" si="2"/>
        <v>0.02866653403</v>
      </c>
      <c r="F77" s="9">
        <f t="shared" si="3"/>
        <v>5.527332107</v>
      </c>
      <c r="G77" s="9">
        <f t="shared" si="4"/>
        <v>3.984707294</v>
      </c>
      <c r="H77" s="12">
        <f t="shared" ref="H77:I77" si="81">C77-C76</f>
        <v>25233</v>
      </c>
      <c r="I77" s="12">
        <f t="shared" si="81"/>
        <v>1155</v>
      </c>
      <c r="J77" s="8">
        <f t="shared" si="7"/>
        <v>0.08099545478</v>
      </c>
      <c r="K77" s="8">
        <f t="shared" si="9"/>
        <v>0.05533946524</v>
      </c>
    </row>
    <row r="78">
      <c r="A78" s="6">
        <v>43927.0</v>
      </c>
      <c r="B78" s="7">
        <f t="shared" si="1"/>
        <v>76</v>
      </c>
      <c r="C78" s="7">
        <v>366213.0</v>
      </c>
      <c r="D78" s="7">
        <v>10958.0</v>
      </c>
      <c r="E78" s="8">
        <f t="shared" si="2"/>
        <v>0.02992247681</v>
      </c>
      <c r="F78" s="9">
        <f t="shared" si="3"/>
        <v>5.563733757</v>
      </c>
      <c r="G78" s="9">
        <f t="shared" si="4"/>
        <v>4.039731296</v>
      </c>
      <c r="H78" s="12">
        <f t="shared" ref="H78:I78" si="82">C78-C77</f>
        <v>29444</v>
      </c>
      <c r="I78" s="12">
        <f t="shared" si="82"/>
        <v>1304</v>
      </c>
      <c r="J78" s="8">
        <f t="shared" si="7"/>
        <v>0.08743085023</v>
      </c>
      <c r="K78" s="8">
        <f t="shared" si="9"/>
        <v>0.05502400162</v>
      </c>
    </row>
    <row r="79">
      <c r="A79" s="6">
        <v>43928.0</v>
      </c>
      <c r="B79" s="7">
        <f t="shared" si="1"/>
        <v>77</v>
      </c>
      <c r="C79" s="7">
        <v>397748.0</v>
      </c>
      <c r="D79" s="7">
        <v>12957.0</v>
      </c>
      <c r="E79" s="8">
        <f t="shared" si="2"/>
        <v>0.03257590233</v>
      </c>
      <c r="F79" s="9">
        <f t="shared" si="3"/>
        <v>5.599608005</v>
      </c>
      <c r="G79" s="9">
        <f t="shared" si="4"/>
        <v>4.112504459</v>
      </c>
      <c r="H79" s="12">
        <f t="shared" ref="H79:I79" si="83">C79-C78</f>
        <v>31535</v>
      </c>
      <c r="I79" s="12">
        <f t="shared" si="83"/>
        <v>1999</v>
      </c>
      <c r="J79" s="8">
        <f t="shared" si="7"/>
        <v>0.08611108836</v>
      </c>
      <c r="K79" s="8">
        <f t="shared" si="9"/>
        <v>0.07277316267</v>
      </c>
    </row>
    <row r="80">
      <c r="A80" s="6">
        <v>43929.0</v>
      </c>
      <c r="B80" s="7">
        <f t="shared" si="1"/>
        <v>78</v>
      </c>
      <c r="C80" s="7">
        <v>429316.0</v>
      </c>
      <c r="D80" s="7">
        <v>14803.0</v>
      </c>
      <c r="E80" s="8">
        <f t="shared" si="2"/>
        <v>0.03448042933</v>
      </c>
      <c r="F80" s="9">
        <f t="shared" si="3"/>
        <v>5.632777074</v>
      </c>
      <c r="G80" s="9">
        <f t="shared" si="4"/>
        <v>4.170349739</v>
      </c>
      <c r="H80" s="12">
        <f t="shared" ref="H80:I80" si="84">C80-C79</f>
        <v>31568</v>
      </c>
      <c r="I80" s="12">
        <f t="shared" si="84"/>
        <v>1846</v>
      </c>
      <c r="J80" s="8">
        <f t="shared" si="7"/>
        <v>0.07936683528</v>
      </c>
      <c r="K80" s="8">
        <f t="shared" si="9"/>
        <v>0.05784528037</v>
      </c>
    </row>
    <row r="81">
      <c r="A81" s="6">
        <v>43930.0</v>
      </c>
      <c r="B81" s="7">
        <f t="shared" si="1"/>
        <v>79</v>
      </c>
      <c r="C81" s="7">
        <v>463684.0</v>
      </c>
      <c r="D81" s="7">
        <v>16673.0</v>
      </c>
      <c r="E81" s="8">
        <f t="shared" si="2"/>
        <v>0.03595767807</v>
      </c>
      <c r="F81" s="9">
        <f t="shared" si="3"/>
        <v>5.66622211</v>
      </c>
      <c r="G81" s="9">
        <f t="shared" si="4"/>
        <v>4.22201375</v>
      </c>
      <c r="H81" s="12">
        <f t="shared" ref="H81:I81" si="85">C81-C80</f>
        <v>34368</v>
      </c>
      <c r="I81" s="12">
        <f t="shared" si="85"/>
        <v>1870</v>
      </c>
      <c r="J81" s="8">
        <f t="shared" si="7"/>
        <v>0.08005292139</v>
      </c>
      <c r="K81" s="8">
        <f t="shared" si="9"/>
        <v>0.05166401103</v>
      </c>
    </row>
    <row r="82">
      <c r="A82" s="6">
        <v>43931.0</v>
      </c>
      <c r="B82" s="7">
        <f t="shared" si="1"/>
        <v>80</v>
      </c>
      <c r="C82" s="7">
        <v>496914.0</v>
      </c>
      <c r="D82" s="7">
        <v>18710.0</v>
      </c>
      <c r="E82" s="8">
        <f t="shared" si="2"/>
        <v>0.03765239055</v>
      </c>
      <c r="F82" s="9">
        <f t="shared" si="3"/>
        <v>5.696281233</v>
      </c>
      <c r="G82" s="9">
        <f t="shared" si="4"/>
        <v>4.272073788</v>
      </c>
      <c r="H82" s="12">
        <f t="shared" ref="H82:I82" si="86">C82-C81</f>
        <v>33230</v>
      </c>
      <c r="I82" s="12">
        <f t="shared" si="86"/>
        <v>2037</v>
      </c>
      <c r="J82" s="8">
        <f t="shared" si="7"/>
        <v>0.07166518577</v>
      </c>
      <c r="K82" s="8">
        <f t="shared" si="9"/>
        <v>0.05006003733</v>
      </c>
    </row>
    <row r="83">
      <c r="A83" s="6">
        <v>43932.0</v>
      </c>
      <c r="B83" s="7">
        <f t="shared" si="1"/>
        <v>81</v>
      </c>
      <c r="C83" s="7">
        <v>528397.0</v>
      </c>
      <c r="D83" s="7">
        <v>20574.0</v>
      </c>
      <c r="E83" s="8">
        <f t="shared" si="2"/>
        <v>0.03893663287</v>
      </c>
      <c r="F83" s="9">
        <f t="shared" si="3"/>
        <v>5.722960343</v>
      </c>
      <c r="G83" s="9">
        <f t="shared" si="4"/>
        <v>4.313318735</v>
      </c>
      <c r="H83" s="12">
        <f t="shared" ref="H83:I83" si="87">C83-C82</f>
        <v>31483</v>
      </c>
      <c r="I83" s="12">
        <f t="shared" si="87"/>
        <v>1864</v>
      </c>
      <c r="J83" s="8">
        <f t="shared" si="7"/>
        <v>0.06335703965</v>
      </c>
      <c r="K83" s="8">
        <f t="shared" si="9"/>
        <v>0.041244948</v>
      </c>
    </row>
    <row r="84">
      <c r="A84" s="6">
        <v>43933.0</v>
      </c>
      <c r="B84" s="7">
        <f t="shared" si="1"/>
        <v>82</v>
      </c>
      <c r="C84" s="7">
        <v>555327.0</v>
      </c>
      <c r="D84" s="7">
        <v>22055.0</v>
      </c>
      <c r="E84" s="8">
        <f t="shared" si="2"/>
        <v>0.03971533889</v>
      </c>
      <c r="F84" s="9">
        <f t="shared" si="3"/>
        <v>5.744548789</v>
      </c>
      <c r="G84" s="9">
        <f t="shared" si="4"/>
        <v>4.343507062</v>
      </c>
      <c r="H84" s="12">
        <f t="shared" ref="H84:I84" si="88">C84-C83</f>
        <v>26930</v>
      </c>
      <c r="I84" s="12">
        <f t="shared" si="88"/>
        <v>1481</v>
      </c>
      <c r="J84" s="8">
        <f t="shared" si="7"/>
        <v>0.05096546725</v>
      </c>
      <c r="K84" s="8">
        <f t="shared" si="9"/>
        <v>0.03018832662</v>
      </c>
    </row>
    <row r="85">
      <c r="A85" s="6">
        <v>43934.0</v>
      </c>
      <c r="B85" s="7">
        <f t="shared" si="1"/>
        <v>83</v>
      </c>
      <c r="C85" s="7">
        <v>580853.0</v>
      </c>
      <c r="D85" s="7">
        <v>23606.0</v>
      </c>
      <c r="E85" s="8">
        <f t="shared" si="2"/>
        <v>0.04064023083</v>
      </c>
      <c r="F85" s="9">
        <f t="shared" si="3"/>
        <v>5.764066237</v>
      </c>
      <c r="G85" s="9">
        <f t="shared" si="4"/>
        <v>4.373022403</v>
      </c>
      <c r="H85" s="12">
        <f t="shared" ref="H85:I85" si="89">C85-C84</f>
        <v>25526</v>
      </c>
      <c r="I85" s="12">
        <f t="shared" si="89"/>
        <v>1551</v>
      </c>
      <c r="J85" s="8">
        <f t="shared" si="7"/>
        <v>0.04596571029</v>
      </c>
      <c r="K85" s="8">
        <f t="shared" si="9"/>
        <v>0.02951534067</v>
      </c>
    </row>
    <row r="86">
      <c r="A86" s="6">
        <v>43935.0</v>
      </c>
      <c r="B86" s="7">
        <f t="shared" si="1"/>
        <v>84</v>
      </c>
      <c r="C86" s="7">
        <v>607285.0</v>
      </c>
      <c r="D86" s="7">
        <v>26080.0</v>
      </c>
      <c r="E86" s="8">
        <f t="shared" si="2"/>
        <v>0.04294523988</v>
      </c>
      <c r="F86" s="9">
        <f t="shared" si="3"/>
        <v>5.783392554</v>
      </c>
      <c r="G86" s="9">
        <f t="shared" si="4"/>
        <v>4.416307587</v>
      </c>
      <c r="H86" s="12">
        <f t="shared" ref="H86:I86" si="90">C86-C85</f>
        <v>26432</v>
      </c>
      <c r="I86" s="12">
        <f t="shared" si="90"/>
        <v>2474</v>
      </c>
      <c r="J86" s="8">
        <f t="shared" si="7"/>
        <v>0.04550548934</v>
      </c>
      <c r="K86" s="8">
        <f t="shared" si="9"/>
        <v>0.04328518427</v>
      </c>
    </row>
    <row r="87">
      <c r="A87" s="6">
        <v>43936.0</v>
      </c>
      <c r="B87" s="7">
        <f t="shared" si="1"/>
        <v>85</v>
      </c>
      <c r="C87" s="7">
        <v>637056.0</v>
      </c>
      <c r="D87" s="7">
        <v>28582.0</v>
      </c>
      <c r="E87" s="8">
        <f t="shared" si="2"/>
        <v>0.04486575748</v>
      </c>
      <c r="F87" s="9">
        <f t="shared" si="3"/>
        <v>5.80417761</v>
      </c>
      <c r="G87" s="9">
        <f t="shared" si="4"/>
        <v>4.456092615</v>
      </c>
      <c r="H87" s="12">
        <f t="shared" ref="H87:I87" si="91">C87-C86</f>
        <v>29771</v>
      </c>
      <c r="I87" s="12">
        <f t="shared" si="91"/>
        <v>2502</v>
      </c>
      <c r="J87" s="8">
        <f t="shared" si="7"/>
        <v>0.04902311106</v>
      </c>
      <c r="K87" s="8">
        <f t="shared" si="9"/>
        <v>0.03978502783</v>
      </c>
    </row>
    <row r="88">
      <c r="A88" s="6">
        <v>43937.0</v>
      </c>
      <c r="B88" s="7">
        <f t="shared" si="1"/>
        <v>86</v>
      </c>
      <c r="C88" s="7">
        <v>668533.0</v>
      </c>
      <c r="D88" s="7">
        <v>30723.0</v>
      </c>
      <c r="E88" s="8">
        <f t="shared" si="2"/>
        <v>0.04595584661</v>
      </c>
      <c r="F88" s="9">
        <f t="shared" si="3"/>
        <v>5.82512285</v>
      </c>
      <c r="G88" s="9">
        <f t="shared" si="4"/>
        <v>4.487463621</v>
      </c>
      <c r="H88" s="12">
        <f t="shared" ref="H88:I88" si="92">C88-C87</f>
        <v>31477</v>
      </c>
      <c r="I88" s="12">
        <f t="shared" si="92"/>
        <v>2141</v>
      </c>
      <c r="J88" s="8">
        <f t="shared" si="7"/>
        <v>0.04941009896</v>
      </c>
      <c r="K88" s="8">
        <f t="shared" si="9"/>
        <v>0.03137100597</v>
      </c>
    </row>
    <row r="89">
      <c r="A89" s="6">
        <v>43938.0</v>
      </c>
      <c r="B89" s="7">
        <f t="shared" si="1"/>
        <v>87</v>
      </c>
      <c r="C89" s="7">
        <v>699853.0</v>
      </c>
      <c r="D89" s="7">
        <v>32910.0</v>
      </c>
      <c r="E89" s="8">
        <f t="shared" si="2"/>
        <v>0.04702416079</v>
      </c>
      <c r="F89" s="9">
        <f t="shared" si="3"/>
        <v>5.845006829</v>
      </c>
      <c r="G89" s="9">
        <f t="shared" si="4"/>
        <v>4.517327882</v>
      </c>
      <c r="H89" s="12">
        <f t="shared" ref="H89:I89" si="93">C89-C88</f>
        <v>31320</v>
      </c>
      <c r="I89" s="12">
        <f t="shared" si="93"/>
        <v>2187</v>
      </c>
      <c r="J89" s="8">
        <f t="shared" si="7"/>
        <v>0.04684884665</v>
      </c>
      <c r="K89" s="8">
        <f t="shared" si="9"/>
        <v>0.02986426144</v>
      </c>
    </row>
    <row r="90">
      <c r="A90" s="6">
        <v>43939.0</v>
      </c>
      <c r="B90" s="7">
        <f t="shared" si="1"/>
        <v>88</v>
      </c>
      <c r="C90" s="7">
        <v>728094.0</v>
      </c>
      <c r="D90" s="7">
        <v>34726.0</v>
      </c>
      <c r="E90" s="8">
        <f t="shared" si="2"/>
        <v>0.04769439111</v>
      </c>
      <c r="F90" s="9">
        <f t="shared" si="3"/>
        <v>5.862187452</v>
      </c>
      <c r="G90" s="9">
        <f t="shared" si="4"/>
        <v>4.540654761</v>
      </c>
      <c r="H90" s="12">
        <f t="shared" ref="H90:I90" si="94">C90-C89</f>
        <v>28241</v>
      </c>
      <c r="I90" s="12">
        <f t="shared" si="94"/>
        <v>1816</v>
      </c>
      <c r="J90" s="8">
        <f t="shared" si="7"/>
        <v>0.04035275979</v>
      </c>
      <c r="K90" s="8">
        <f t="shared" si="9"/>
        <v>0.02332687862</v>
      </c>
    </row>
    <row r="91">
      <c r="A91" s="6">
        <v>43940.0</v>
      </c>
      <c r="B91" s="7">
        <f t="shared" si="1"/>
        <v>89</v>
      </c>
      <c r="C91" s="7">
        <v>753314.0</v>
      </c>
      <c r="D91" s="7">
        <v>36109.0</v>
      </c>
      <c r="E91" s="8">
        <f t="shared" si="2"/>
        <v>0.04793353104</v>
      </c>
      <c r="F91" s="9">
        <f t="shared" si="3"/>
        <v>5.876976039</v>
      </c>
      <c r="G91" s="9">
        <f t="shared" si="4"/>
        <v>4.557615461</v>
      </c>
      <c r="H91" s="12">
        <f t="shared" ref="H91:I91" si="95">C91-C90</f>
        <v>25220</v>
      </c>
      <c r="I91" s="12">
        <f t="shared" si="95"/>
        <v>1383</v>
      </c>
      <c r="J91" s="8">
        <f t="shared" si="7"/>
        <v>0.0346383846</v>
      </c>
      <c r="K91" s="8">
        <f t="shared" si="9"/>
        <v>0.01696070036</v>
      </c>
    </row>
    <row r="92">
      <c r="A92" s="6">
        <v>43941.0</v>
      </c>
      <c r="B92" s="7">
        <f t="shared" si="1"/>
        <v>90</v>
      </c>
      <c r="C92" s="7">
        <v>780449.0</v>
      </c>
      <c r="D92" s="7">
        <v>37795.0</v>
      </c>
      <c r="E92" s="8">
        <f t="shared" si="2"/>
        <v>0.04842725149</v>
      </c>
      <c r="F92" s="9">
        <f t="shared" si="3"/>
        <v>5.892344528</v>
      </c>
      <c r="G92" s="9">
        <f t="shared" si="4"/>
        <v>4.57743435</v>
      </c>
      <c r="H92" s="12">
        <f t="shared" ref="H92:I92" si="96">C92-C91</f>
        <v>27135</v>
      </c>
      <c r="I92" s="12">
        <f t="shared" si="96"/>
        <v>1686</v>
      </c>
      <c r="J92" s="8">
        <f t="shared" si="7"/>
        <v>0.03602083593</v>
      </c>
      <c r="K92" s="8">
        <f t="shared" si="9"/>
        <v>0.0198188884</v>
      </c>
    </row>
    <row r="93">
      <c r="A93" s="6">
        <v>43942.0</v>
      </c>
      <c r="B93" s="7">
        <f t="shared" si="1"/>
        <v>91</v>
      </c>
      <c r="C93" s="7">
        <v>805771.0</v>
      </c>
      <c r="D93" s="7">
        <v>40316.0</v>
      </c>
      <c r="E93" s="8">
        <f t="shared" si="2"/>
        <v>0.05003406675</v>
      </c>
      <c r="F93" s="9">
        <f t="shared" si="3"/>
        <v>5.906211633</v>
      </c>
      <c r="G93" s="9">
        <f t="shared" si="4"/>
        <v>4.605477437</v>
      </c>
      <c r="H93" s="12">
        <f t="shared" ref="H93:I93" si="97">C93-C92</f>
        <v>25322</v>
      </c>
      <c r="I93" s="12">
        <f t="shared" si="97"/>
        <v>2521</v>
      </c>
      <c r="J93" s="8">
        <f t="shared" si="7"/>
        <v>0.03244542565</v>
      </c>
      <c r="K93" s="8">
        <f t="shared" si="9"/>
        <v>0.02804308685</v>
      </c>
    </row>
    <row r="94">
      <c r="A94" s="6">
        <v>43943.0</v>
      </c>
      <c r="B94" s="7">
        <f t="shared" si="1"/>
        <v>92</v>
      </c>
      <c r="C94" s="7">
        <v>834338.0</v>
      </c>
      <c r="D94" s="7">
        <v>42495.0</v>
      </c>
      <c r="E94" s="8">
        <f t="shared" si="2"/>
        <v>0.05093259566</v>
      </c>
      <c r="F94" s="9">
        <f t="shared" si="3"/>
        <v>5.921342024</v>
      </c>
      <c r="G94" s="9">
        <f t="shared" si="4"/>
        <v>4.628337834</v>
      </c>
      <c r="H94" s="12">
        <f t="shared" ref="H94:I94" si="98">C94-C93</f>
        <v>28567</v>
      </c>
      <c r="I94" s="12">
        <f t="shared" si="98"/>
        <v>2179</v>
      </c>
      <c r="J94" s="8">
        <f t="shared" si="7"/>
        <v>0.03545300091</v>
      </c>
      <c r="K94" s="8">
        <f t="shared" si="9"/>
        <v>0.02286039705</v>
      </c>
    </row>
    <row r="95">
      <c r="A95" s="6">
        <v>43944.0</v>
      </c>
      <c r="B95" s="7">
        <f t="shared" si="1"/>
        <v>93</v>
      </c>
      <c r="C95" s="7">
        <v>868019.0</v>
      </c>
      <c r="D95" s="7">
        <v>44516.0</v>
      </c>
      <c r="E95" s="8">
        <f t="shared" si="2"/>
        <v>0.0512845917</v>
      </c>
      <c r="F95" s="9">
        <f t="shared" si="3"/>
        <v>5.938529232</v>
      </c>
      <c r="G95" s="9">
        <f t="shared" si="4"/>
        <v>4.648516134</v>
      </c>
      <c r="H95" s="12">
        <f t="shared" ref="H95:I95" si="99">C95-C94</f>
        <v>33681</v>
      </c>
      <c r="I95" s="12">
        <f t="shared" si="99"/>
        <v>2021</v>
      </c>
      <c r="J95" s="8">
        <f t="shared" si="7"/>
        <v>0.0403685317</v>
      </c>
      <c r="K95" s="8">
        <f t="shared" si="9"/>
        <v>0.02017830016</v>
      </c>
    </row>
    <row r="96">
      <c r="A96" s="6">
        <v>43945.0</v>
      </c>
      <c r="B96" s="7">
        <f t="shared" si="1"/>
        <v>94</v>
      </c>
      <c r="C96" s="7">
        <v>904604.0</v>
      </c>
      <c r="D96" s="7">
        <v>46503.0</v>
      </c>
      <c r="E96" s="8">
        <f t="shared" si="2"/>
        <v>0.05140702451</v>
      </c>
      <c r="F96" s="9">
        <f t="shared" si="3"/>
        <v>5.956458504</v>
      </c>
      <c r="G96" s="9">
        <f t="shared" si="4"/>
        <v>4.667480971</v>
      </c>
      <c r="H96" s="12">
        <f t="shared" ref="H96:I96" si="100">C96-C95</f>
        <v>36585</v>
      </c>
      <c r="I96" s="12">
        <f t="shared" si="100"/>
        <v>1987</v>
      </c>
      <c r="J96" s="8">
        <f t="shared" si="7"/>
        <v>0.04214769492</v>
      </c>
      <c r="K96" s="8">
        <f t="shared" si="9"/>
        <v>0.01896483724</v>
      </c>
    </row>
    <row r="97">
      <c r="A97" s="6">
        <v>43946.0</v>
      </c>
      <c r="B97" s="7">
        <f t="shared" si="1"/>
        <v>95</v>
      </c>
      <c r="C97" s="7">
        <v>938752.0</v>
      </c>
      <c r="D97" s="7">
        <v>48325.0</v>
      </c>
      <c r="E97" s="8">
        <f t="shared" si="2"/>
        <v>0.05147791962</v>
      </c>
      <c r="F97" s="9">
        <f t="shared" si="3"/>
        <v>5.972550875</v>
      </c>
      <c r="G97" s="9">
        <f t="shared" si="4"/>
        <v>4.684171863</v>
      </c>
      <c r="H97" s="12">
        <f t="shared" ref="H97:I97" si="101">C97-C96</f>
        <v>34148</v>
      </c>
      <c r="I97" s="12">
        <f t="shared" si="101"/>
        <v>1822</v>
      </c>
      <c r="J97" s="8">
        <f t="shared" si="7"/>
        <v>0.03774911453</v>
      </c>
      <c r="K97" s="8">
        <f t="shared" si="9"/>
        <v>0.01669089172</v>
      </c>
    </row>
    <row r="98">
      <c r="A98" s="6">
        <v>43947.0</v>
      </c>
      <c r="B98" s="7">
        <f t="shared" si="1"/>
        <v>96</v>
      </c>
      <c r="C98" s="7">
        <v>965214.0</v>
      </c>
      <c r="D98" s="7">
        <v>49464.0</v>
      </c>
      <c r="E98" s="8">
        <f t="shared" si="2"/>
        <v>0.05124666654</v>
      </c>
      <c r="F98" s="9">
        <f t="shared" si="3"/>
        <v>5.984623613</v>
      </c>
      <c r="G98" s="9">
        <f t="shared" si="4"/>
        <v>4.694289233</v>
      </c>
      <c r="H98" s="12">
        <f t="shared" ref="H98:I98" si="102">C98-C97</f>
        <v>26462</v>
      </c>
      <c r="I98" s="12">
        <f t="shared" si="102"/>
        <v>1139</v>
      </c>
      <c r="J98" s="8">
        <f t="shared" si="7"/>
        <v>0.02818848855</v>
      </c>
      <c r="K98" s="8">
        <f t="shared" si="9"/>
        <v>0.01011737079</v>
      </c>
    </row>
    <row r="99">
      <c r="A99" s="6">
        <v>43948.0</v>
      </c>
      <c r="B99" s="7">
        <f t="shared" si="1"/>
        <v>97</v>
      </c>
      <c r="C99" s="7">
        <v>988250.0</v>
      </c>
      <c r="D99" s="7">
        <v>50819.0</v>
      </c>
      <c r="E99" s="8">
        <f t="shared" si="2"/>
        <v>0.05142322287</v>
      </c>
      <c r="F99" s="9">
        <f t="shared" si="3"/>
        <v>5.994866823</v>
      </c>
      <c r="G99" s="9">
        <f t="shared" si="4"/>
        <v>4.706026115</v>
      </c>
      <c r="H99" s="12">
        <f t="shared" ref="H99:I99" si="103">C99-C98</f>
        <v>23036</v>
      </c>
      <c r="I99" s="12">
        <f t="shared" si="103"/>
        <v>1355</v>
      </c>
      <c r="J99" s="8">
        <f t="shared" si="7"/>
        <v>0.02386620998</v>
      </c>
      <c r="K99" s="8">
        <f t="shared" si="9"/>
        <v>0.0117368814</v>
      </c>
    </row>
    <row r="100">
      <c r="A100" s="6">
        <v>43949.0</v>
      </c>
      <c r="B100" s="7">
        <f t="shared" si="1"/>
        <v>98</v>
      </c>
      <c r="C100" s="7">
        <v>1012683.0</v>
      </c>
      <c r="D100" s="7">
        <v>53034.0</v>
      </c>
      <c r="E100" s="8">
        <f t="shared" si="2"/>
        <v>0.0523697939</v>
      </c>
      <c r="F100" s="9">
        <f t="shared" si="3"/>
        <v>6.00547352</v>
      </c>
      <c r="G100" s="9">
        <f t="shared" si="4"/>
        <v>4.724554384</v>
      </c>
      <c r="H100" s="12">
        <f t="shared" ref="H100:I100" si="104">C100-C99</f>
        <v>24433</v>
      </c>
      <c r="I100" s="12">
        <f t="shared" si="104"/>
        <v>2215</v>
      </c>
      <c r="J100" s="8">
        <f t="shared" si="7"/>
        <v>0.02472350114</v>
      </c>
      <c r="K100" s="8">
        <f t="shared" si="9"/>
        <v>0.01852826939</v>
      </c>
    </row>
    <row r="101">
      <c r="A101" s="6">
        <v>43950.0</v>
      </c>
      <c r="B101" s="7">
        <f t="shared" si="1"/>
        <v>99</v>
      </c>
      <c r="C101" s="7">
        <v>1039319.0</v>
      </c>
      <c r="D101" s="7">
        <v>55417.0</v>
      </c>
      <c r="E101" s="8">
        <f t="shared" si="2"/>
        <v>0.05332049159</v>
      </c>
      <c r="F101" s="9">
        <f t="shared" si="3"/>
        <v>6.016748867</v>
      </c>
      <c r="G101" s="9">
        <f t="shared" si="4"/>
        <v>4.743643012</v>
      </c>
      <c r="H101" s="12">
        <f t="shared" ref="H101:I101" si="105">C101-C100</f>
        <v>26636</v>
      </c>
      <c r="I101" s="12">
        <f t="shared" si="105"/>
        <v>2383</v>
      </c>
      <c r="J101" s="8">
        <f t="shared" si="7"/>
        <v>0.02630240658</v>
      </c>
      <c r="K101" s="8">
        <f t="shared" si="9"/>
        <v>0.01908862726</v>
      </c>
    </row>
    <row r="102">
      <c r="A102" s="35">
        <v>43951.0</v>
      </c>
      <c r="B102" s="7">
        <f t="shared" si="1"/>
        <v>100</v>
      </c>
      <c r="C102" s="36">
        <v>1069722.0</v>
      </c>
      <c r="D102" s="36">
        <v>57570.0</v>
      </c>
      <c r="E102" s="8">
        <f t="shared" si="2"/>
        <v>0.05381772087</v>
      </c>
      <c r="F102" s="9">
        <f t="shared" si="3"/>
        <v>6.029270928</v>
      </c>
      <c r="G102" s="9">
        <f t="shared" si="4"/>
        <v>4.760196229</v>
      </c>
      <c r="H102" s="12">
        <f t="shared" ref="H102:I102" si="106">C102-C101</f>
        <v>30403</v>
      </c>
      <c r="I102" s="12">
        <f t="shared" si="106"/>
        <v>2153</v>
      </c>
      <c r="J102" s="8">
        <f t="shared" si="7"/>
        <v>0.02925280881</v>
      </c>
      <c r="K102" s="8">
        <f t="shared" si="9"/>
        <v>0.01655321791</v>
      </c>
    </row>
    <row r="103">
      <c r="A103" s="37">
        <v>43952.0</v>
      </c>
      <c r="B103" s="7">
        <f t="shared" si="1"/>
        <v>101</v>
      </c>
      <c r="C103" s="38">
        <v>1103544.0</v>
      </c>
      <c r="D103" s="38">
        <v>59392.0</v>
      </c>
      <c r="E103" s="8">
        <f t="shared" si="2"/>
        <v>0.05381933117</v>
      </c>
      <c r="F103" s="9">
        <f t="shared" si="3"/>
        <v>6.042789654</v>
      </c>
      <c r="G103" s="9">
        <f t="shared" si="4"/>
        <v>4.77372795</v>
      </c>
      <c r="H103" s="12">
        <f t="shared" ref="H103:I103" si="107">C103-C102</f>
        <v>33822</v>
      </c>
      <c r="I103" s="12">
        <f t="shared" si="107"/>
        <v>1822</v>
      </c>
      <c r="J103" s="8">
        <f t="shared" si="7"/>
        <v>0.03161756045</v>
      </c>
      <c r="K103" s="8">
        <f t="shared" si="9"/>
        <v>0.01353172075</v>
      </c>
    </row>
    <row r="104">
      <c r="A104" s="37">
        <v>43953.0</v>
      </c>
      <c r="B104" s="7">
        <f t="shared" si="1"/>
        <v>102</v>
      </c>
      <c r="C104" s="36">
        <v>1133083.0</v>
      </c>
      <c r="D104" s="36">
        <v>61077.0</v>
      </c>
      <c r="E104" s="8">
        <f t="shared" si="2"/>
        <v>0.05390337689</v>
      </c>
      <c r="F104" s="9">
        <f t="shared" si="3"/>
        <v>6.054261724</v>
      </c>
      <c r="G104" s="9">
        <f t="shared" si="4"/>
        <v>4.785877697</v>
      </c>
      <c r="H104" s="12">
        <f t="shared" ref="H104:I104" si="108">C104-C103</f>
        <v>29539</v>
      </c>
      <c r="I104" s="12">
        <f t="shared" si="108"/>
        <v>1685</v>
      </c>
      <c r="J104" s="8">
        <f t="shared" si="7"/>
        <v>0.02676739668</v>
      </c>
      <c r="K104" s="8">
        <f t="shared" si="9"/>
        <v>0.01214974689</v>
      </c>
    </row>
    <row r="105">
      <c r="A105" s="37">
        <v>43954.0</v>
      </c>
      <c r="B105" s="7">
        <f t="shared" si="1"/>
        <v>103</v>
      </c>
      <c r="C105" s="36">
        <v>1158655.0</v>
      </c>
      <c r="D105" s="36">
        <v>62140.0</v>
      </c>
      <c r="E105" s="8">
        <f t="shared" si="2"/>
        <v>0.05363114991</v>
      </c>
      <c r="F105" s="9">
        <f t="shared" si="3"/>
        <v>6.06395414</v>
      </c>
      <c r="G105" s="9">
        <f t="shared" si="4"/>
        <v>4.793371249</v>
      </c>
      <c r="H105" s="12">
        <f t="shared" ref="H105:I105" si="109">C105-C104</f>
        <v>25572</v>
      </c>
      <c r="I105" s="12">
        <f t="shared" si="109"/>
        <v>1063</v>
      </c>
      <c r="J105" s="8">
        <f t="shared" si="7"/>
        <v>0.0225685144</v>
      </c>
      <c r="K105" s="8">
        <f t="shared" si="9"/>
        <v>0.007493551829</v>
      </c>
    </row>
    <row r="106">
      <c r="A106" s="37">
        <v>43955.0</v>
      </c>
      <c r="B106" s="7">
        <f t="shared" si="1"/>
        <v>104</v>
      </c>
      <c r="C106" s="36">
        <v>1180526.0</v>
      </c>
      <c r="D106" s="36">
        <v>63213.0</v>
      </c>
      <c r="E106" s="8">
        <f t="shared" si="2"/>
        <v>0.05354646996</v>
      </c>
      <c r="F106" s="9">
        <f t="shared" si="3"/>
        <v>6.072075556</v>
      </c>
      <c r="G106" s="9">
        <f t="shared" si="4"/>
        <v>4.800806402</v>
      </c>
      <c r="H106" s="12">
        <f t="shared" ref="H106:I106" si="110">C106-C105</f>
        <v>21871</v>
      </c>
      <c r="I106" s="12">
        <f t="shared" si="110"/>
        <v>1073</v>
      </c>
      <c r="J106" s="8">
        <f t="shared" si="7"/>
        <v>0.01887619697</v>
      </c>
      <c r="K106" s="8">
        <f t="shared" si="9"/>
        <v>0.007435152903</v>
      </c>
    </row>
    <row r="107">
      <c r="A107" s="37">
        <v>43956.0</v>
      </c>
      <c r="B107" s="7">
        <f t="shared" si="1"/>
        <v>105</v>
      </c>
      <c r="C107" s="38">
        <v>1203284.0</v>
      </c>
      <c r="D107" s="38">
        <v>65438.0</v>
      </c>
      <c r="E107" s="8">
        <f t="shared" si="2"/>
        <v>0.05438283896</v>
      </c>
      <c r="F107" s="9">
        <f t="shared" si="3"/>
        <v>6.080368142</v>
      </c>
      <c r="G107" s="9">
        <f t="shared" si="4"/>
        <v>4.815830017</v>
      </c>
      <c r="H107" s="12">
        <f t="shared" ref="H107:I107" si="111">C107-C106</f>
        <v>22758</v>
      </c>
      <c r="I107" s="12">
        <f t="shared" si="111"/>
        <v>2225</v>
      </c>
      <c r="J107" s="8">
        <f t="shared" si="7"/>
        <v>0.01927784733</v>
      </c>
      <c r="K107" s="8">
        <f t="shared" si="9"/>
        <v>0.01502361558</v>
      </c>
    </row>
    <row r="108">
      <c r="A108" s="37">
        <v>43957.0</v>
      </c>
      <c r="B108" s="7">
        <f t="shared" si="1"/>
        <v>106</v>
      </c>
      <c r="C108" s="36">
        <v>1235200.0</v>
      </c>
      <c r="D108" s="36">
        <v>73785.0</v>
      </c>
      <c r="E108" s="8">
        <f t="shared" si="2"/>
        <v>0.05973526554</v>
      </c>
      <c r="F108" s="9">
        <f t="shared" si="3"/>
        <v>6.091737283</v>
      </c>
      <c r="G108" s="9">
        <f t="shared" si="4"/>
        <v>4.867968082</v>
      </c>
      <c r="H108" s="12">
        <f t="shared" ref="H108:I108" si="112">C108-C107</f>
        <v>31916</v>
      </c>
      <c r="I108" s="12">
        <f t="shared" si="112"/>
        <v>8347</v>
      </c>
      <c r="J108" s="8">
        <f t="shared" si="7"/>
        <v>0.0265240791</v>
      </c>
      <c r="K108" s="8">
        <f t="shared" si="9"/>
        <v>0.05213806421</v>
      </c>
    </row>
    <row r="109">
      <c r="A109" s="37">
        <v>43958.0</v>
      </c>
      <c r="B109" s="7">
        <f t="shared" si="1"/>
        <v>107</v>
      </c>
      <c r="C109" s="36">
        <v>1264001.0</v>
      </c>
      <c r="D109" s="36">
        <v>75744.0</v>
      </c>
      <c r="E109" s="8">
        <f t="shared" si="2"/>
        <v>0.05992400322</v>
      </c>
      <c r="F109" s="9">
        <f t="shared" si="3"/>
        <v>6.101747418</v>
      </c>
      <c r="G109" s="9">
        <f t="shared" si="4"/>
        <v>4.879348236</v>
      </c>
      <c r="H109" s="12">
        <f t="shared" ref="H109:I109" si="113">C109-C108</f>
        <v>28801</v>
      </c>
      <c r="I109" s="12">
        <f t="shared" si="113"/>
        <v>1959</v>
      </c>
      <c r="J109" s="8">
        <f t="shared" si="7"/>
        <v>0.02331687176</v>
      </c>
      <c r="K109" s="8">
        <f t="shared" si="9"/>
        <v>0.01138015463</v>
      </c>
    </row>
    <row r="110">
      <c r="A110" s="37">
        <v>43959.0</v>
      </c>
      <c r="B110" s="7">
        <f t="shared" si="1"/>
        <v>108</v>
      </c>
      <c r="C110" s="36">
        <v>1291528.0</v>
      </c>
      <c r="D110" s="36">
        <v>77309.0</v>
      </c>
      <c r="E110" s="8">
        <f t="shared" si="2"/>
        <v>0.05985855514</v>
      </c>
      <c r="F110" s="9">
        <f t="shared" si="3"/>
        <v>6.111103826</v>
      </c>
      <c r="G110" s="9">
        <f t="shared" si="4"/>
        <v>4.888230056</v>
      </c>
      <c r="H110" s="12">
        <f t="shared" ref="H110:I110" si="114">C110-C109</f>
        <v>27527</v>
      </c>
      <c r="I110" s="12">
        <f t="shared" si="114"/>
        <v>1565</v>
      </c>
      <c r="J110" s="8">
        <f t="shared" si="7"/>
        <v>0.02177767264</v>
      </c>
      <c r="K110" s="8">
        <f t="shared" si="9"/>
        <v>0.008881819413</v>
      </c>
    </row>
    <row r="111">
      <c r="A111" s="37">
        <v>43960.0</v>
      </c>
      <c r="B111" s="7">
        <f t="shared" si="1"/>
        <v>109</v>
      </c>
      <c r="C111" s="36">
        <v>1316443.0</v>
      </c>
      <c r="D111" s="38">
        <v>78763.0</v>
      </c>
      <c r="E111" s="8">
        <f t="shared" si="2"/>
        <v>0.05983016355</v>
      </c>
      <c r="F111" s="9">
        <f t="shared" si="3"/>
        <v>6.11940206</v>
      </c>
      <c r="G111" s="9">
        <f t="shared" si="4"/>
        <v>4.89632225</v>
      </c>
      <c r="H111" s="12">
        <f t="shared" ref="H111:I111" si="115">C111-C110</f>
        <v>24915</v>
      </c>
      <c r="I111" s="12">
        <f t="shared" si="115"/>
        <v>1454</v>
      </c>
      <c r="J111" s="8">
        <f t="shared" si="7"/>
        <v>0.01929110325</v>
      </c>
      <c r="K111" s="8">
        <f t="shared" si="9"/>
        <v>0.00809219394</v>
      </c>
    </row>
    <row r="112">
      <c r="A112" s="39"/>
      <c r="B112" s="40"/>
      <c r="C112" s="40"/>
      <c r="D112" s="40"/>
      <c r="E112" s="41"/>
      <c r="F112" s="41"/>
      <c r="G112" s="9"/>
      <c r="H112" s="41"/>
      <c r="I112" s="41"/>
      <c r="J112" s="41"/>
      <c r="K112" s="8"/>
    </row>
    <row r="113">
      <c r="A113" s="39"/>
      <c r="B113" s="40"/>
      <c r="C113" s="40"/>
      <c r="D113" s="40"/>
      <c r="E113" s="41"/>
      <c r="F113" s="41"/>
      <c r="G113" s="9"/>
      <c r="H113" s="41"/>
      <c r="I113" s="41"/>
      <c r="J113" s="41"/>
      <c r="K113" s="8"/>
    </row>
    <row r="114">
      <c r="A114" s="39"/>
      <c r="B114" s="40"/>
      <c r="C114" s="40"/>
      <c r="D114" s="40"/>
      <c r="E114" s="41"/>
      <c r="F114" s="41"/>
      <c r="G114" s="9"/>
      <c r="H114" s="41"/>
      <c r="I114" s="41"/>
      <c r="J114" s="41"/>
      <c r="K114" s="8"/>
    </row>
    <row r="115">
      <c r="A115" s="39"/>
      <c r="B115" s="40"/>
      <c r="C115" s="40"/>
      <c r="D115" s="40"/>
      <c r="E115" s="41"/>
      <c r="F115" s="41"/>
      <c r="G115" s="9"/>
      <c r="H115" s="41"/>
      <c r="I115" s="41"/>
      <c r="J115" s="41"/>
      <c r="K115" s="8"/>
    </row>
    <row r="116">
      <c r="A116" s="39"/>
      <c r="B116" s="40"/>
      <c r="C116" s="40"/>
      <c r="D116" s="40"/>
      <c r="E116" s="41"/>
      <c r="F116" s="41"/>
      <c r="G116" s="9"/>
      <c r="H116" s="41"/>
      <c r="I116" s="41"/>
      <c r="J116" s="41"/>
      <c r="K116" s="8"/>
    </row>
    <row r="117">
      <c r="A117" s="39"/>
      <c r="B117" s="40"/>
      <c r="C117" s="40"/>
      <c r="D117" s="40"/>
      <c r="E117" s="41"/>
      <c r="F117" s="41"/>
      <c r="G117" s="9"/>
      <c r="H117" s="41"/>
      <c r="I117" s="41"/>
      <c r="J117" s="41"/>
      <c r="K117" s="8"/>
    </row>
    <row r="118">
      <c r="A118" s="39"/>
      <c r="B118" s="40"/>
      <c r="C118" s="40"/>
      <c r="D118" s="40"/>
      <c r="E118" s="41"/>
      <c r="F118" s="41"/>
      <c r="G118" s="9"/>
      <c r="H118" s="41"/>
      <c r="I118" s="41"/>
      <c r="J118" s="41"/>
      <c r="K118" s="8"/>
    </row>
    <row r="119">
      <c r="A119" s="39"/>
      <c r="B119" s="40"/>
      <c r="C119" s="40"/>
      <c r="D119" s="40"/>
      <c r="E119" s="41"/>
      <c r="F119" s="41"/>
      <c r="G119" s="9"/>
      <c r="H119" s="41"/>
      <c r="I119" s="41"/>
      <c r="J119" s="41"/>
      <c r="K119" s="8"/>
    </row>
    <row r="120">
      <c r="A120" s="39"/>
      <c r="B120" s="40"/>
      <c r="C120" s="40"/>
      <c r="D120" s="40"/>
      <c r="E120" s="41"/>
      <c r="F120" s="41"/>
      <c r="G120" s="9"/>
      <c r="H120" s="41"/>
      <c r="I120" s="41"/>
      <c r="J120" s="41"/>
      <c r="K120" s="8"/>
    </row>
    <row r="121">
      <c r="A121" s="39"/>
      <c r="B121" s="40"/>
      <c r="C121" s="40"/>
      <c r="D121" s="40"/>
      <c r="E121" s="41"/>
      <c r="F121" s="41"/>
      <c r="G121" s="9"/>
      <c r="H121" s="41"/>
      <c r="I121" s="41"/>
      <c r="J121" s="41"/>
      <c r="K121" s="8"/>
    </row>
    <row r="122">
      <c r="A122" s="39"/>
      <c r="B122" s="40"/>
      <c r="C122" s="40"/>
      <c r="D122" s="40"/>
      <c r="E122" s="41"/>
      <c r="F122" s="41"/>
      <c r="G122" s="9"/>
      <c r="H122" s="41"/>
      <c r="I122" s="41"/>
      <c r="J122" s="41"/>
      <c r="K122" s="8"/>
    </row>
    <row r="123">
      <c r="A123" s="39"/>
      <c r="B123" s="40"/>
      <c r="C123" s="40"/>
      <c r="D123" s="40"/>
      <c r="E123" s="41"/>
      <c r="F123" s="41"/>
      <c r="G123" s="9"/>
      <c r="H123" s="41"/>
      <c r="I123" s="41"/>
      <c r="J123" s="41"/>
      <c r="K123" s="8"/>
    </row>
    <row r="124">
      <c r="A124" s="39"/>
      <c r="B124" s="40"/>
      <c r="C124" s="40"/>
      <c r="D124" s="40"/>
      <c r="E124" s="41"/>
      <c r="F124" s="41"/>
      <c r="G124" s="9"/>
      <c r="H124" s="41"/>
      <c r="I124" s="41"/>
      <c r="J124" s="41"/>
      <c r="K124" s="8"/>
    </row>
    <row r="125">
      <c r="A125" s="39"/>
      <c r="B125" s="40"/>
      <c r="C125" s="40"/>
      <c r="D125" s="40"/>
      <c r="E125" s="41"/>
      <c r="F125" s="41"/>
      <c r="G125" s="9"/>
      <c r="H125" s="41"/>
      <c r="I125" s="41"/>
      <c r="J125" s="41"/>
      <c r="K125" s="8"/>
    </row>
    <row r="126">
      <c r="A126" s="39"/>
      <c r="B126" s="40"/>
      <c r="C126" s="40"/>
      <c r="D126" s="40"/>
      <c r="E126" s="41"/>
      <c r="F126" s="41"/>
      <c r="G126" s="9"/>
      <c r="H126" s="41"/>
      <c r="I126" s="41"/>
      <c r="J126" s="41"/>
      <c r="K126" s="8"/>
    </row>
    <row r="127">
      <c r="A127" s="39"/>
      <c r="B127" s="40"/>
      <c r="C127" s="40"/>
      <c r="D127" s="40"/>
      <c r="E127" s="41"/>
      <c r="F127" s="41"/>
      <c r="G127" s="9"/>
      <c r="H127" s="41"/>
      <c r="I127" s="41"/>
      <c r="J127" s="41"/>
      <c r="K127" s="8"/>
    </row>
    <row r="128">
      <c r="A128" s="39"/>
      <c r="B128" s="40"/>
      <c r="C128" s="40"/>
      <c r="D128" s="40"/>
      <c r="E128" s="41"/>
      <c r="F128" s="41"/>
      <c r="G128" s="9"/>
      <c r="H128" s="41"/>
      <c r="I128" s="41"/>
      <c r="J128" s="41"/>
      <c r="K128" s="8"/>
    </row>
    <row r="129">
      <c r="A129" s="39"/>
      <c r="B129" s="40"/>
      <c r="C129" s="40"/>
      <c r="D129" s="40"/>
      <c r="E129" s="41"/>
      <c r="F129" s="41"/>
      <c r="G129" s="9"/>
      <c r="H129" s="41"/>
      <c r="I129" s="41"/>
      <c r="J129" s="41"/>
      <c r="K129" s="8"/>
    </row>
    <row r="130">
      <c r="A130" s="39"/>
      <c r="B130" s="40"/>
      <c r="C130" s="40"/>
      <c r="D130" s="40"/>
      <c r="E130" s="41"/>
      <c r="F130" s="41"/>
      <c r="G130" s="9"/>
      <c r="H130" s="41"/>
      <c r="I130" s="41"/>
      <c r="J130" s="41"/>
      <c r="K130" s="8"/>
    </row>
    <row r="131">
      <c r="A131" s="39"/>
      <c r="B131" s="40"/>
      <c r="C131" s="40"/>
      <c r="D131" s="40"/>
      <c r="E131" s="41"/>
      <c r="F131" s="41"/>
      <c r="G131" s="9"/>
      <c r="H131" s="41"/>
      <c r="I131" s="41"/>
      <c r="J131" s="41"/>
      <c r="K131" s="8"/>
    </row>
    <row r="132">
      <c r="A132" s="39"/>
      <c r="B132" s="40"/>
      <c r="C132" s="40"/>
      <c r="D132" s="40"/>
      <c r="E132" s="41"/>
      <c r="F132" s="41"/>
      <c r="G132" s="9"/>
      <c r="H132" s="41"/>
      <c r="I132" s="41"/>
      <c r="J132" s="41"/>
      <c r="K132" s="8"/>
    </row>
    <row r="133">
      <c r="A133" s="39"/>
      <c r="B133" s="40"/>
      <c r="C133" s="40"/>
      <c r="D133" s="40"/>
      <c r="E133" s="41"/>
      <c r="F133" s="41"/>
      <c r="G133" s="9"/>
      <c r="H133" s="41"/>
      <c r="I133" s="41"/>
      <c r="J133" s="41"/>
      <c r="K133" s="8"/>
    </row>
    <row r="134">
      <c r="A134" s="39"/>
      <c r="B134" s="40"/>
      <c r="C134" s="40"/>
      <c r="D134" s="40"/>
      <c r="E134" s="41"/>
      <c r="F134" s="41"/>
      <c r="G134" s="9"/>
      <c r="H134" s="41"/>
      <c r="I134" s="41"/>
      <c r="J134" s="41"/>
      <c r="K134" s="8"/>
    </row>
    <row r="135">
      <c r="A135" s="39"/>
      <c r="B135" s="40"/>
      <c r="C135" s="40"/>
      <c r="D135" s="40"/>
      <c r="E135" s="41"/>
      <c r="F135" s="41"/>
      <c r="G135" s="9"/>
      <c r="H135" s="41"/>
      <c r="I135" s="41"/>
      <c r="J135" s="41"/>
      <c r="K135" s="8"/>
    </row>
    <row r="136">
      <c r="A136" s="39"/>
      <c r="B136" s="40"/>
      <c r="C136" s="40"/>
      <c r="D136" s="40"/>
      <c r="E136" s="41"/>
      <c r="F136" s="41"/>
      <c r="G136" s="9"/>
      <c r="H136" s="41"/>
      <c r="I136" s="41"/>
      <c r="J136" s="41"/>
      <c r="K136" s="8"/>
    </row>
    <row r="137">
      <c r="A137" s="39"/>
      <c r="B137" s="40"/>
      <c r="C137" s="40"/>
      <c r="D137" s="40"/>
      <c r="E137" s="41"/>
      <c r="F137" s="41"/>
      <c r="G137" s="9"/>
      <c r="H137" s="41"/>
      <c r="I137" s="41"/>
      <c r="J137" s="41"/>
      <c r="K137" s="8"/>
    </row>
    <row r="138">
      <c r="A138" s="39"/>
      <c r="B138" s="40"/>
      <c r="C138" s="40"/>
      <c r="D138" s="40"/>
      <c r="E138" s="41"/>
      <c r="F138" s="41"/>
      <c r="G138" s="9"/>
      <c r="H138" s="41"/>
      <c r="I138" s="41"/>
      <c r="J138" s="41"/>
      <c r="K138" s="8"/>
    </row>
    <row r="139">
      <c r="A139" s="39"/>
      <c r="B139" s="40"/>
      <c r="C139" s="40"/>
      <c r="D139" s="40"/>
      <c r="E139" s="41"/>
      <c r="F139" s="41"/>
      <c r="G139" s="9"/>
      <c r="H139" s="41"/>
      <c r="I139" s="41"/>
      <c r="J139" s="41"/>
      <c r="K139" s="8"/>
    </row>
    <row r="140">
      <c r="A140" s="39"/>
      <c r="B140" s="40"/>
      <c r="C140" s="40"/>
      <c r="D140" s="40"/>
      <c r="E140" s="41"/>
      <c r="F140" s="41"/>
      <c r="G140" s="9"/>
      <c r="H140" s="41"/>
      <c r="I140" s="41"/>
      <c r="J140" s="41"/>
      <c r="K140" s="8"/>
    </row>
    <row r="141">
      <c r="A141" s="39"/>
      <c r="B141" s="40"/>
      <c r="C141" s="40"/>
      <c r="D141" s="40"/>
      <c r="E141" s="41"/>
      <c r="F141" s="41"/>
      <c r="G141" s="9"/>
      <c r="H141" s="41"/>
      <c r="I141" s="41"/>
      <c r="J141" s="41"/>
      <c r="K141" s="8"/>
    </row>
    <row r="142">
      <c r="A142" s="39"/>
      <c r="B142" s="40"/>
      <c r="C142" s="40"/>
      <c r="D142" s="40"/>
      <c r="E142" s="41"/>
      <c r="F142" s="41"/>
      <c r="G142" s="9"/>
      <c r="H142" s="41"/>
      <c r="I142" s="41"/>
      <c r="J142" s="41"/>
      <c r="K142" s="8"/>
    </row>
    <row r="143">
      <c r="A143" s="39"/>
      <c r="B143" s="40"/>
      <c r="C143" s="40"/>
      <c r="D143" s="40"/>
      <c r="E143" s="41"/>
      <c r="F143" s="41"/>
      <c r="G143" s="9"/>
      <c r="H143" s="41"/>
      <c r="I143" s="41"/>
      <c r="J143" s="41"/>
      <c r="K143" s="8"/>
    </row>
    <row r="144">
      <c r="A144" s="39"/>
      <c r="B144" s="40"/>
      <c r="C144" s="40"/>
      <c r="D144" s="40"/>
      <c r="E144" s="41"/>
      <c r="F144" s="41"/>
      <c r="G144" s="9"/>
      <c r="H144" s="41"/>
      <c r="I144" s="41"/>
      <c r="J144" s="41"/>
      <c r="K144" s="8"/>
    </row>
    <row r="145">
      <c r="A145" s="39"/>
      <c r="B145" s="40"/>
      <c r="C145" s="40"/>
      <c r="D145" s="40"/>
      <c r="E145" s="41"/>
      <c r="F145" s="41"/>
      <c r="G145" s="9"/>
      <c r="H145" s="41"/>
      <c r="I145" s="41"/>
      <c r="J145" s="41"/>
      <c r="K145" s="8"/>
    </row>
    <row r="146">
      <c r="A146" s="39"/>
      <c r="B146" s="40"/>
      <c r="C146" s="40"/>
      <c r="D146" s="40"/>
      <c r="E146" s="41"/>
      <c r="F146" s="41"/>
      <c r="G146" s="9"/>
      <c r="H146" s="41"/>
      <c r="I146" s="41"/>
      <c r="J146" s="41"/>
      <c r="K146" s="8"/>
    </row>
    <row r="147">
      <c r="A147" s="39"/>
      <c r="B147" s="40"/>
      <c r="C147" s="40"/>
      <c r="D147" s="40"/>
      <c r="E147" s="41"/>
      <c r="F147" s="41"/>
      <c r="G147" s="9"/>
      <c r="H147" s="41"/>
      <c r="I147" s="41"/>
      <c r="J147" s="41"/>
      <c r="K147" s="8"/>
    </row>
    <row r="148">
      <c r="A148" s="39"/>
      <c r="B148" s="40"/>
      <c r="C148" s="40"/>
      <c r="D148" s="40"/>
      <c r="E148" s="41"/>
      <c r="F148" s="41"/>
      <c r="G148" s="9"/>
      <c r="H148" s="41"/>
      <c r="I148" s="41"/>
      <c r="J148" s="41"/>
      <c r="K148" s="8"/>
    </row>
    <row r="149">
      <c r="A149" s="39"/>
      <c r="B149" s="40"/>
      <c r="C149" s="40"/>
      <c r="D149" s="40"/>
      <c r="E149" s="41"/>
      <c r="F149" s="41"/>
      <c r="G149" s="9"/>
      <c r="H149" s="41"/>
      <c r="I149" s="41"/>
      <c r="J149" s="41"/>
      <c r="K149" s="8"/>
    </row>
    <row r="150">
      <c r="A150" s="39"/>
      <c r="B150" s="40"/>
      <c r="C150" s="40"/>
      <c r="D150" s="40"/>
      <c r="E150" s="41"/>
      <c r="F150" s="41"/>
      <c r="G150" s="9"/>
      <c r="H150" s="41"/>
      <c r="I150" s="41"/>
      <c r="J150" s="41"/>
      <c r="K150" s="8"/>
    </row>
    <row r="151">
      <c r="A151" s="39"/>
      <c r="B151" s="40"/>
      <c r="C151" s="40"/>
      <c r="D151" s="40"/>
      <c r="E151" s="41"/>
      <c r="F151" s="41"/>
      <c r="G151" s="9"/>
      <c r="H151" s="41"/>
      <c r="I151" s="41"/>
      <c r="J151" s="41"/>
      <c r="K151" s="8"/>
    </row>
    <row r="152">
      <c r="A152" s="39"/>
      <c r="B152" s="40"/>
      <c r="C152" s="40"/>
      <c r="D152" s="40"/>
      <c r="E152" s="41"/>
      <c r="F152" s="41"/>
      <c r="G152" s="9"/>
      <c r="H152" s="41"/>
      <c r="I152" s="41"/>
      <c r="J152" s="41"/>
      <c r="K152" s="8"/>
    </row>
    <row r="153">
      <c r="A153" s="39"/>
      <c r="B153" s="40"/>
      <c r="C153" s="40"/>
      <c r="D153" s="40"/>
      <c r="E153" s="41"/>
      <c r="F153" s="41"/>
      <c r="G153" s="9"/>
      <c r="H153" s="41"/>
      <c r="I153" s="41"/>
      <c r="J153" s="41"/>
      <c r="K153" s="8"/>
    </row>
    <row r="154">
      <c r="A154" s="39"/>
      <c r="B154" s="40"/>
      <c r="C154" s="40"/>
      <c r="D154" s="40"/>
      <c r="E154" s="41"/>
      <c r="F154" s="41"/>
      <c r="G154" s="9"/>
      <c r="H154" s="41"/>
      <c r="I154" s="41"/>
      <c r="J154" s="41"/>
      <c r="K154" s="8"/>
    </row>
    <row r="155">
      <c r="A155" s="39"/>
      <c r="B155" s="40"/>
      <c r="C155" s="40"/>
      <c r="D155" s="40"/>
      <c r="E155" s="41"/>
      <c r="F155" s="41"/>
      <c r="G155" s="9"/>
      <c r="H155" s="41"/>
      <c r="I155" s="41"/>
      <c r="J155" s="41"/>
      <c r="K155" s="8"/>
    </row>
    <row r="156">
      <c r="A156" s="39"/>
      <c r="B156" s="40"/>
      <c r="C156" s="40"/>
      <c r="D156" s="40"/>
      <c r="E156" s="41"/>
      <c r="F156" s="41"/>
      <c r="G156" s="9"/>
      <c r="H156" s="41"/>
      <c r="I156" s="41"/>
      <c r="J156" s="41"/>
      <c r="K156" s="8"/>
    </row>
    <row r="157">
      <c r="A157" s="39"/>
      <c r="B157" s="40"/>
      <c r="C157" s="40"/>
      <c r="D157" s="40"/>
      <c r="E157" s="41"/>
      <c r="F157" s="41"/>
      <c r="G157" s="9"/>
      <c r="H157" s="41"/>
      <c r="I157" s="41"/>
      <c r="J157" s="41"/>
      <c r="K157" s="8"/>
    </row>
    <row r="158">
      <c r="A158" s="39"/>
      <c r="B158" s="40"/>
      <c r="C158" s="40"/>
      <c r="D158" s="40"/>
      <c r="E158" s="41"/>
      <c r="F158" s="41"/>
      <c r="G158" s="9"/>
      <c r="H158" s="41"/>
      <c r="I158" s="41"/>
      <c r="J158" s="41"/>
      <c r="K158" s="8"/>
    </row>
    <row r="159">
      <c r="A159" s="39"/>
      <c r="B159" s="40"/>
      <c r="C159" s="40"/>
      <c r="D159" s="40"/>
      <c r="E159" s="41"/>
      <c r="F159" s="41"/>
      <c r="G159" s="9"/>
      <c r="H159" s="41"/>
      <c r="I159" s="41"/>
      <c r="J159" s="41"/>
      <c r="K159" s="8"/>
    </row>
    <row r="160">
      <c r="A160" s="39"/>
      <c r="B160" s="40"/>
      <c r="C160" s="40"/>
      <c r="D160" s="40"/>
      <c r="E160" s="41"/>
      <c r="F160" s="41"/>
      <c r="G160" s="9"/>
      <c r="H160" s="41"/>
      <c r="I160" s="41"/>
      <c r="J160" s="41"/>
      <c r="K160" s="8"/>
    </row>
    <row r="161">
      <c r="A161" s="39"/>
      <c r="B161" s="40"/>
      <c r="C161" s="40"/>
      <c r="D161" s="40"/>
      <c r="E161" s="41"/>
      <c r="F161" s="41"/>
      <c r="G161" s="9"/>
      <c r="H161" s="41"/>
      <c r="I161" s="41"/>
      <c r="J161" s="41"/>
      <c r="K161" s="8"/>
    </row>
    <row r="162">
      <c r="A162" s="39"/>
      <c r="B162" s="40"/>
      <c r="C162" s="40"/>
      <c r="D162" s="40"/>
      <c r="E162" s="41"/>
      <c r="F162" s="41"/>
      <c r="G162" s="9"/>
      <c r="H162" s="41"/>
      <c r="I162" s="41"/>
      <c r="J162" s="41"/>
      <c r="K162" s="8"/>
    </row>
    <row r="163">
      <c r="A163" s="39"/>
      <c r="B163" s="40"/>
      <c r="C163" s="40"/>
      <c r="D163" s="40"/>
      <c r="E163" s="41"/>
      <c r="F163" s="41"/>
      <c r="G163" s="9"/>
      <c r="H163" s="41"/>
      <c r="I163" s="41"/>
      <c r="J163" s="41"/>
      <c r="K163" s="8"/>
    </row>
    <row r="164">
      <c r="A164" s="39"/>
      <c r="B164" s="40"/>
      <c r="C164" s="40"/>
      <c r="D164" s="40"/>
      <c r="E164" s="41"/>
      <c r="F164" s="41"/>
      <c r="G164" s="9"/>
      <c r="H164" s="41"/>
      <c r="I164" s="41"/>
      <c r="J164" s="41"/>
      <c r="K164" s="8"/>
    </row>
    <row r="165">
      <c r="A165" s="39"/>
      <c r="B165" s="40"/>
      <c r="C165" s="40"/>
      <c r="D165" s="40"/>
      <c r="E165" s="41"/>
      <c r="F165" s="41"/>
      <c r="G165" s="9"/>
      <c r="H165" s="41"/>
      <c r="I165" s="41"/>
      <c r="J165" s="41"/>
      <c r="K165" s="8"/>
    </row>
    <row r="166">
      <c r="A166" s="39"/>
      <c r="B166" s="40"/>
      <c r="C166" s="40"/>
      <c r="D166" s="40"/>
      <c r="E166" s="41"/>
      <c r="F166" s="41"/>
      <c r="G166" s="9"/>
      <c r="H166" s="41"/>
      <c r="I166" s="41"/>
      <c r="J166" s="41"/>
      <c r="K166" s="8"/>
    </row>
    <row r="167">
      <c r="A167" s="39"/>
      <c r="B167" s="40"/>
      <c r="C167" s="40"/>
      <c r="D167" s="40"/>
      <c r="E167" s="41"/>
      <c r="F167" s="41"/>
      <c r="G167" s="9"/>
      <c r="H167" s="41"/>
      <c r="I167" s="41"/>
      <c r="J167" s="41"/>
      <c r="K167" s="8"/>
    </row>
    <row r="168">
      <c r="A168" s="39"/>
      <c r="B168" s="40"/>
      <c r="C168" s="40"/>
      <c r="D168" s="40"/>
      <c r="E168" s="41"/>
      <c r="F168" s="41"/>
      <c r="G168" s="9"/>
      <c r="H168" s="41"/>
      <c r="I168" s="41"/>
      <c r="J168" s="41"/>
      <c r="K168" s="8"/>
    </row>
    <row r="169">
      <c r="A169" s="39"/>
      <c r="B169" s="40"/>
      <c r="C169" s="40"/>
      <c r="D169" s="40"/>
      <c r="E169" s="41"/>
      <c r="F169" s="41"/>
      <c r="G169" s="9"/>
      <c r="H169" s="41"/>
      <c r="I169" s="41"/>
      <c r="J169" s="41"/>
      <c r="K169" s="8"/>
    </row>
    <row r="170">
      <c r="A170" s="39"/>
      <c r="B170" s="40"/>
      <c r="C170" s="40"/>
      <c r="D170" s="40"/>
      <c r="E170" s="41"/>
      <c r="F170" s="41"/>
      <c r="G170" s="9"/>
      <c r="H170" s="41"/>
      <c r="I170" s="41"/>
      <c r="J170" s="41"/>
      <c r="K170" s="8"/>
    </row>
    <row r="171">
      <c r="A171" s="39"/>
      <c r="B171" s="40"/>
      <c r="C171" s="40"/>
      <c r="D171" s="40"/>
      <c r="E171" s="41"/>
      <c r="F171" s="41"/>
      <c r="G171" s="9"/>
      <c r="H171" s="41"/>
      <c r="I171" s="41"/>
      <c r="J171" s="41"/>
      <c r="K171" s="8"/>
    </row>
    <row r="172">
      <c r="A172" s="39"/>
      <c r="B172" s="40"/>
      <c r="C172" s="40"/>
      <c r="D172" s="40"/>
      <c r="E172" s="41"/>
      <c r="F172" s="41"/>
      <c r="G172" s="9"/>
      <c r="H172" s="41"/>
      <c r="I172" s="41"/>
      <c r="J172" s="41"/>
      <c r="K172" s="8"/>
    </row>
    <row r="173">
      <c r="A173" s="39"/>
      <c r="B173" s="40"/>
      <c r="C173" s="40"/>
      <c r="D173" s="40"/>
      <c r="E173" s="41"/>
      <c r="F173" s="41"/>
      <c r="G173" s="9"/>
      <c r="H173" s="41"/>
      <c r="I173" s="41"/>
      <c r="J173" s="41"/>
      <c r="K173" s="8"/>
    </row>
    <row r="174">
      <c r="A174" s="39"/>
      <c r="B174" s="40"/>
      <c r="C174" s="40"/>
      <c r="D174" s="40"/>
      <c r="E174" s="41"/>
      <c r="F174" s="41"/>
      <c r="G174" s="9"/>
      <c r="H174" s="41"/>
      <c r="I174" s="41"/>
      <c r="J174" s="41"/>
      <c r="K174" s="8"/>
    </row>
    <row r="175">
      <c r="A175" s="39"/>
      <c r="B175" s="40"/>
      <c r="C175" s="40"/>
      <c r="D175" s="40"/>
      <c r="E175" s="41"/>
      <c r="F175" s="41"/>
      <c r="G175" s="9"/>
      <c r="H175" s="41"/>
      <c r="I175" s="41"/>
      <c r="J175" s="41"/>
      <c r="K175" s="8"/>
    </row>
    <row r="176">
      <c r="A176" s="39"/>
      <c r="B176" s="40"/>
      <c r="C176" s="40"/>
      <c r="D176" s="40"/>
      <c r="E176" s="41"/>
      <c r="F176" s="41"/>
      <c r="G176" s="9"/>
      <c r="H176" s="41"/>
      <c r="I176" s="41"/>
      <c r="J176" s="41"/>
      <c r="K176" s="8"/>
    </row>
    <row r="177">
      <c r="A177" s="39"/>
      <c r="B177" s="40"/>
      <c r="C177" s="40"/>
      <c r="D177" s="40"/>
      <c r="E177" s="41"/>
      <c r="F177" s="41"/>
      <c r="G177" s="9"/>
      <c r="H177" s="41"/>
      <c r="I177" s="41"/>
      <c r="J177" s="41"/>
      <c r="K177" s="8"/>
    </row>
    <row r="178">
      <c r="A178" s="39"/>
      <c r="B178" s="40"/>
      <c r="C178" s="40"/>
      <c r="D178" s="40"/>
      <c r="E178" s="41"/>
      <c r="F178" s="41"/>
      <c r="G178" s="9"/>
      <c r="H178" s="41"/>
      <c r="I178" s="41"/>
      <c r="J178" s="41"/>
      <c r="K178" s="8"/>
    </row>
    <row r="179">
      <c r="A179" s="39"/>
      <c r="B179" s="40"/>
      <c r="C179" s="40"/>
      <c r="D179" s="40"/>
      <c r="E179" s="41"/>
      <c r="F179" s="41"/>
      <c r="G179" s="9"/>
      <c r="H179" s="41"/>
      <c r="I179" s="41"/>
      <c r="J179" s="41"/>
      <c r="K179" s="8"/>
    </row>
    <row r="180">
      <c r="A180" s="39"/>
      <c r="B180" s="40"/>
      <c r="C180" s="40"/>
      <c r="D180" s="40"/>
      <c r="E180" s="41"/>
      <c r="F180" s="41"/>
      <c r="G180" s="9"/>
      <c r="H180" s="41"/>
      <c r="I180" s="41"/>
      <c r="J180" s="41"/>
      <c r="K180" s="8"/>
    </row>
    <row r="181">
      <c r="A181" s="39"/>
      <c r="B181" s="40"/>
      <c r="C181" s="40"/>
      <c r="D181" s="40"/>
      <c r="E181" s="41"/>
      <c r="F181" s="41"/>
      <c r="G181" s="9"/>
      <c r="H181" s="41"/>
      <c r="I181" s="41"/>
      <c r="J181" s="41"/>
      <c r="K181" s="8"/>
    </row>
    <row r="182">
      <c r="A182" s="39"/>
      <c r="B182" s="40"/>
      <c r="C182" s="40"/>
      <c r="D182" s="40"/>
      <c r="E182" s="41"/>
      <c r="F182" s="41"/>
      <c r="G182" s="9"/>
      <c r="H182" s="41"/>
      <c r="I182" s="41"/>
      <c r="J182" s="41"/>
      <c r="K182" s="8"/>
    </row>
    <row r="183">
      <c r="A183" s="39"/>
      <c r="B183" s="40"/>
      <c r="C183" s="40"/>
      <c r="D183" s="40"/>
      <c r="E183" s="41"/>
      <c r="F183" s="41"/>
      <c r="G183" s="9"/>
      <c r="H183" s="41"/>
      <c r="I183" s="41"/>
      <c r="J183" s="41"/>
      <c r="K183" s="8"/>
    </row>
    <row r="184">
      <c r="A184" s="39"/>
      <c r="B184" s="40"/>
      <c r="C184" s="40"/>
      <c r="D184" s="40"/>
      <c r="E184" s="41"/>
      <c r="F184" s="41"/>
      <c r="G184" s="9"/>
      <c r="H184" s="41"/>
      <c r="I184" s="41"/>
      <c r="J184" s="41"/>
      <c r="K184" s="8"/>
    </row>
    <row r="185">
      <c r="A185" s="39"/>
      <c r="B185" s="40"/>
      <c r="C185" s="40"/>
      <c r="D185" s="40"/>
      <c r="E185" s="41"/>
      <c r="F185" s="41"/>
      <c r="G185" s="9"/>
      <c r="H185" s="41"/>
      <c r="I185" s="41"/>
      <c r="J185" s="41"/>
      <c r="K185" s="8"/>
    </row>
    <row r="186">
      <c r="A186" s="39"/>
      <c r="B186" s="40"/>
      <c r="C186" s="40"/>
      <c r="D186" s="40"/>
      <c r="E186" s="41"/>
      <c r="F186" s="41"/>
      <c r="G186" s="9"/>
      <c r="H186" s="41"/>
      <c r="I186" s="41"/>
      <c r="J186" s="41"/>
      <c r="K186" s="8"/>
    </row>
    <row r="187">
      <c r="A187" s="39"/>
      <c r="B187" s="40"/>
      <c r="C187" s="40"/>
      <c r="D187" s="40"/>
      <c r="E187" s="41"/>
      <c r="F187" s="41"/>
      <c r="G187" s="9"/>
      <c r="H187" s="41"/>
      <c r="I187" s="41"/>
      <c r="J187" s="41"/>
      <c r="K187" s="8"/>
    </row>
    <row r="188">
      <c r="A188" s="39"/>
      <c r="B188" s="40"/>
      <c r="C188" s="40"/>
      <c r="D188" s="40"/>
      <c r="E188" s="41"/>
      <c r="F188" s="41"/>
      <c r="G188" s="9"/>
      <c r="H188" s="41"/>
      <c r="I188" s="41"/>
      <c r="J188" s="41"/>
      <c r="K188" s="8"/>
    </row>
    <row r="189">
      <c r="A189" s="39"/>
      <c r="B189" s="40"/>
      <c r="C189" s="40"/>
      <c r="D189" s="40"/>
      <c r="E189" s="41"/>
      <c r="F189" s="41"/>
      <c r="G189" s="9"/>
      <c r="H189" s="41"/>
      <c r="I189" s="41"/>
      <c r="J189" s="41"/>
      <c r="K189" s="8"/>
    </row>
    <row r="190">
      <c r="A190" s="39"/>
      <c r="B190" s="40"/>
      <c r="C190" s="40"/>
      <c r="D190" s="40"/>
      <c r="E190" s="41"/>
      <c r="F190" s="41"/>
      <c r="G190" s="9"/>
      <c r="H190" s="41"/>
      <c r="I190" s="41"/>
      <c r="J190" s="41"/>
      <c r="K190" s="8"/>
    </row>
    <row r="191">
      <c r="A191" s="39"/>
      <c r="B191" s="40"/>
      <c r="C191" s="40"/>
      <c r="D191" s="40"/>
      <c r="E191" s="41"/>
      <c r="F191" s="41"/>
      <c r="G191" s="9"/>
      <c r="H191" s="41"/>
      <c r="I191" s="41"/>
      <c r="J191" s="41"/>
      <c r="K191" s="8"/>
    </row>
    <row r="192">
      <c r="A192" s="39"/>
      <c r="B192" s="40"/>
      <c r="C192" s="40"/>
      <c r="D192" s="40"/>
      <c r="E192" s="41"/>
      <c r="F192" s="41"/>
      <c r="G192" s="9"/>
      <c r="H192" s="41"/>
      <c r="I192" s="41"/>
      <c r="J192" s="41"/>
      <c r="K192" s="8"/>
    </row>
    <row r="193">
      <c r="A193" s="39"/>
      <c r="B193" s="40"/>
      <c r="C193" s="40"/>
      <c r="D193" s="40"/>
      <c r="E193" s="41"/>
      <c r="F193" s="41"/>
      <c r="G193" s="9"/>
      <c r="H193" s="41"/>
      <c r="I193" s="41"/>
      <c r="J193" s="41"/>
      <c r="K193" s="8"/>
    </row>
    <row r="194">
      <c r="A194" s="39"/>
      <c r="B194" s="40"/>
      <c r="C194" s="40"/>
      <c r="D194" s="40"/>
      <c r="E194" s="41"/>
      <c r="F194" s="41"/>
      <c r="G194" s="9"/>
      <c r="H194" s="41"/>
      <c r="I194" s="41"/>
      <c r="J194" s="41"/>
      <c r="K194" s="8"/>
    </row>
    <row r="195">
      <c r="A195" s="39"/>
      <c r="B195" s="40"/>
      <c r="C195" s="40"/>
      <c r="D195" s="40"/>
      <c r="E195" s="41"/>
      <c r="F195" s="41"/>
      <c r="G195" s="9"/>
      <c r="H195" s="41"/>
      <c r="I195" s="41"/>
      <c r="J195" s="41"/>
      <c r="K195" s="8"/>
    </row>
    <row r="196">
      <c r="A196" s="39"/>
      <c r="B196" s="40"/>
      <c r="C196" s="40"/>
      <c r="D196" s="40"/>
      <c r="E196" s="41"/>
      <c r="F196" s="41"/>
      <c r="G196" s="9"/>
      <c r="H196" s="41"/>
      <c r="I196" s="41"/>
      <c r="J196" s="41"/>
      <c r="K196" s="8"/>
    </row>
    <row r="197">
      <c r="A197" s="39"/>
      <c r="B197" s="40"/>
      <c r="C197" s="40"/>
      <c r="D197" s="40"/>
      <c r="E197" s="41"/>
      <c r="F197" s="41"/>
      <c r="G197" s="9"/>
      <c r="H197" s="41"/>
      <c r="I197" s="41"/>
      <c r="J197" s="41"/>
      <c r="K197" s="8"/>
    </row>
    <row r="198">
      <c r="A198" s="39"/>
      <c r="B198" s="40"/>
      <c r="C198" s="40"/>
      <c r="D198" s="40"/>
      <c r="E198" s="41"/>
      <c r="F198" s="41"/>
      <c r="G198" s="9"/>
      <c r="H198" s="41"/>
      <c r="I198" s="41"/>
      <c r="J198" s="41"/>
      <c r="K198" s="8"/>
    </row>
    <row r="199">
      <c r="A199" s="39"/>
      <c r="B199" s="40"/>
      <c r="C199" s="40"/>
      <c r="D199" s="40"/>
      <c r="E199" s="41"/>
      <c r="F199" s="41"/>
      <c r="G199" s="9"/>
      <c r="H199" s="41"/>
      <c r="I199" s="41"/>
      <c r="J199" s="41"/>
      <c r="K199" s="8"/>
    </row>
    <row r="200">
      <c r="A200" s="39"/>
      <c r="B200" s="40"/>
      <c r="C200" s="40"/>
      <c r="D200" s="40"/>
      <c r="E200" s="41"/>
      <c r="F200" s="41"/>
      <c r="G200" s="9"/>
      <c r="H200" s="41"/>
      <c r="I200" s="41"/>
      <c r="J200" s="41"/>
      <c r="K200" s="8"/>
    </row>
    <row r="201">
      <c r="A201" s="39"/>
      <c r="B201" s="40"/>
      <c r="C201" s="40"/>
      <c r="D201" s="40"/>
      <c r="E201" s="41"/>
      <c r="F201" s="41"/>
      <c r="G201" s="9"/>
      <c r="H201" s="41"/>
      <c r="I201" s="41"/>
      <c r="J201" s="41"/>
      <c r="K201" s="8"/>
    </row>
    <row r="202">
      <c r="A202" s="39"/>
      <c r="B202" s="40"/>
      <c r="C202" s="40"/>
      <c r="D202" s="40"/>
      <c r="E202" s="41"/>
      <c r="F202" s="41"/>
      <c r="G202" s="9"/>
      <c r="H202" s="41"/>
      <c r="I202" s="41"/>
      <c r="J202" s="41"/>
      <c r="K202" s="8"/>
    </row>
    <row r="203">
      <c r="A203" s="39"/>
      <c r="B203" s="40"/>
      <c r="C203" s="40"/>
      <c r="D203" s="40"/>
      <c r="E203" s="41"/>
      <c r="F203" s="41"/>
      <c r="G203" s="9"/>
      <c r="H203" s="41"/>
      <c r="I203" s="41"/>
      <c r="J203" s="41"/>
      <c r="K203" s="8"/>
    </row>
    <row r="204">
      <c r="A204" s="39"/>
      <c r="B204" s="40"/>
      <c r="C204" s="40"/>
      <c r="D204" s="40"/>
      <c r="E204" s="41"/>
      <c r="F204" s="41"/>
      <c r="G204" s="9"/>
      <c r="H204" s="41"/>
      <c r="I204" s="41"/>
      <c r="J204" s="41"/>
      <c r="K204" s="8"/>
    </row>
    <row r="205">
      <c r="A205" s="39"/>
      <c r="B205" s="40"/>
      <c r="C205" s="40"/>
      <c r="D205" s="40"/>
      <c r="E205" s="41"/>
      <c r="F205" s="41"/>
      <c r="G205" s="9"/>
      <c r="H205" s="41"/>
      <c r="I205" s="41"/>
      <c r="J205" s="41"/>
      <c r="K205" s="8"/>
    </row>
    <row r="206">
      <c r="A206" s="39"/>
      <c r="B206" s="40"/>
      <c r="C206" s="40"/>
      <c r="D206" s="40"/>
      <c r="E206" s="41"/>
      <c r="F206" s="41"/>
      <c r="G206" s="9"/>
      <c r="H206" s="41"/>
      <c r="I206" s="41"/>
      <c r="J206" s="41"/>
      <c r="K206" s="8"/>
    </row>
    <row r="207">
      <c r="A207" s="39"/>
      <c r="B207" s="40"/>
      <c r="C207" s="40"/>
      <c r="D207" s="40"/>
      <c r="E207" s="41"/>
      <c r="F207" s="41"/>
      <c r="G207" s="9"/>
      <c r="H207" s="41"/>
      <c r="I207" s="41"/>
      <c r="J207" s="41"/>
      <c r="K207" s="8"/>
    </row>
    <row r="208">
      <c r="A208" s="39"/>
      <c r="B208" s="40"/>
      <c r="C208" s="40"/>
      <c r="D208" s="40"/>
      <c r="E208" s="41"/>
      <c r="F208" s="41"/>
      <c r="G208" s="9"/>
      <c r="H208" s="41"/>
      <c r="I208" s="41"/>
      <c r="J208" s="41"/>
      <c r="K208" s="8"/>
    </row>
    <row r="209">
      <c r="A209" s="39"/>
      <c r="B209" s="40"/>
      <c r="C209" s="40"/>
      <c r="D209" s="40"/>
      <c r="E209" s="41"/>
      <c r="F209" s="41"/>
      <c r="G209" s="9"/>
      <c r="H209" s="41"/>
      <c r="I209" s="41"/>
      <c r="J209" s="41"/>
      <c r="K209" s="8"/>
    </row>
    <row r="210">
      <c r="A210" s="39"/>
      <c r="B210" s="40"/>
      <c r="C210" s="40"/>
      <c r="D210" s="40"/>
      <c r="E210" s="41"/>
      <c r="F210" s="41"/>
      <c r="G210" s="9"/>
      <c r="H210" s="41"/>
      <c r="I210" s="41"/>
      <c r="J210" s="41"/>
      <c r="K210" s="8"/>
    </row>
    <row r="211">
      <c r="A211" s="39"/>
      <c r="B211" s="40"/>
      <c r="C211" s="40"/>
      <c r="D211" s="40"/>
      <c r="E211" s="41"/>
      <c r="F211" s="41"/>
      <c r="G211" s="9"/>
      <c r="H211" s="41"/>
      <c r="I211" s="41"/>
      <c r="J211" s="41"/>
      <c r="K211" s="8"/>
    </row>
    <row r="212">
      <c r="A212" s="39"/>
      <c r="B212" s="40"/>
      <c r="C212" s="40"/>
      <c r="D212" s="40"/>
      <c r="E212" s="41"/>
      <c r="F212" s="41"/>
      <c r="G212" s="9"/>
      <c r="H212" s="41"/>
      <c r="I212" s="41"/>
      <c r="J212" s="41"/>
      <c r="K212" s="8"/>
    </row>
    <row r="213">
      <c r="A213" s="39"/>
      <c r="B213" s="40"/>
      <c r="C213" s="40"/>
      <c r="D213" s="40"/>
      <c r="E213" s="41"/>
      <c r="F213" s="41"/>
      <c r="G213" s="9"/>
      <c r="H213" s="41"/>
      <c r="I213" s="41"/>
      <c r="J213" s="41"/>
      <c r="K213" s="8"/>
    </row>
    <row r="214">
      <c r="A214" s="39"/>
      <c r="B214" s="40"/>
      <c r="C214" s="40"/>
      <c r="D214" s="40"/>
      <c r="E214" s="41"/>
      <c r="F214" s="41"/>
      <c r="G214" s="9"/>
      <c r="H214" s="41"/>
      <c r="I214" s="41"/>
      <c r="J214" s="41"/>
      <c r="K214" s="8"/>
    </row>
    <row r="215">
      <c r="A215" s="39"/>
      <c r="B215" s="40"/>
      <c r="C215" s="40"/>
      <c r="D215" s="40"/>
      <c r="E215" s="41"/>
      <c r="F215" s="41"/>
      <c r="G215" s="9"/>
      <c r="H215" s="41"/>
      <c r="I215" s="41"/>
      <c r="J215" s="41"/>
      <c r="K215" s="8"/>
    </row>
    <row r="216">
      <c r="A216" s="39"/>
      <c r="B216" s="40"/>
      <c r="C216" s="40"/>
      <c r="D216" s="40"/>
      <c r="E216" s="41"/>
      <c r="F216" s="41"/>
      <c r="G216" s="9"/>
      <c r="H216" s="41"/>
      <c r="I216" s="41"/>
      <c r="J216" s="41"/>
      <c r="K216" s="8"/>
    </row>
    <row r="217">
      <c r="A217" s="39"/>
      <c r="B217" s="40"/>
      <c r="C217" s="40"/>
      <c r="D217" s="40"/>
      <c r="E217" s="41"/>
      <c r="F217" s="41"/>
      <c r="G217" s="9"/>
      <c r="H217" s="41"/>
      <c r="I217" s="41"/>
      <c r="J217" s="41"/>
      <c r="K217" s="8"/>
    </row>
    <row r="218">
      <c r="A218" s="39"/>
      <c r="B218" s="40"/>
      <c r="C218" s="40"/>
      <c r="D218" s="40"/>
      <c r="E218" s="41"/>
      <c r="F218" s="41"/>
      <c r="G218" s="9"/>
      <c r="H218" s="41"/>
      <c r="I218" s="41"/>
      <c r="J218" s="41"/>
      <c r="K218" s="8"/>
    </row>
    <row r="219">
      <c r="A219" s="39"/>
      <c r="B219" s="40"/>
      <c r="C219" s="40"/>
      <c r="D219" s="40"/>
      <c r="E219" s="41"/>
      <c r="F219" s="41"/>
      <c r="G219" s="9"/>
      <c r="H219" s="41"/>
      <c r="I219" s="41"/>
      <c r="J219" s="41"/>
      <c r="K219" s="8"/>
    </row>
    <row r="220">
      <c r="A220" s="39"/>
      <c r="B220" s="40"/>
      <c r="C220" s="40"/>
      <c r="D220" s="40"/>
      <c r="E220" s="41"/>
      <c r="F220" s="41"/>
      <c r="G220" s="9"/>
      <c r="H220" s="41"/>
      <c r="I220" s="41"/>
      <c r="J220" s="41"/>
      <c r="K220" s="8"/>
    </row>
    <row r="221">
      <c r="A221" s="39"/>
      <c r="B221" s="40"/>
      <c r="C221" s="40"/>
      <c r="D221" s="40"/>
      <c r="E221" s="41"/>
      <c r="F221" s="41"/>
      <c r="G221" s="9"/>
      <c r="H221" s="41"/>
      <c r="I221" s="41"/>
      <c r="J221" s="41"/>
      <c r="K221" s="8"/>
    </row>
    <row r="222">
      <c r="A222" s="39"/>
      <c r="B222" s="40"/>
      <c r="C222" s="40"/>
      <c r="D222" s="40"/>
      <c r="E222" s="41"/>
      <c r="F222" s="41"/>
      <c r="G222" s="9"/>
      <c r="H222" s="41"/>
      <c r="I222" s="41"/>
      <c r="J222" s="41"/>
      <c r="K222" s="8"/>
    </row>
    <row r="223">
      <c r="A223" s="39"/>
      <c r="B223" s="40"/>
      <c r="C223" s="40"/>
      <c r="D223" s="40"/>
      <c r="E223" s="41"/>
      <c r="F223" s="41"/>
      <c r="G223" s="9"/>
      <c r="H223" s="41"/>
      <c r="I223" s="41"/>
      <c r="J223" s="41"/>
      <c r="K223" s="8"/>
    </row>
    <row r="224">
      <c r="A224" s="39"/>
      <c r="B224" s="40"/>
      <c r="C224" s="40"/>
      <c r="D224" s="40"/>
      <c r="E224" s="41"/>
      <c r="F224" s="41"/>
      <c r="G224" s="9"/>
      <c r="H224" s="41"/>
      <c r="I224" s="41"/>
      <c r="J224" s="41"/>
      <c r="K224" s="8"/>
    </row>
    <row r="225">
      <c r="A225" s="39"/>
      <c r="B225" s="40"/>
      <c r="C225" s="40"/>
      <c r="D225" s="40"/>
      <c r="E225" s="41"/>
      <c r="F225" s="41"/>
      <c r="G225" s="9"/>
      <c r="H225" s="41"/>
      <c r="I225" s="41"/>
      <c r="J225" s="41"/>
      <c r="K225" s="8"/>
    </row>
    <row r="226">
      <c r="A226" s="39"/>
      <c r="B226" s="40"/>
      <c r="C226" s="40"/>
      <c r="D226" s="40"/>
      <c r="E226" s="41"/>
      <c r="F226" s="41"/>
      <c r="G226" s="9"/>
      <c r="H226" s="41"/>
      <c r="I226" s="41"/>
      <c r="J226" s="41"/>
      <c r="K226" s="8"/>
    </row>
    <row r="227">
      <c r="A227" s="39"/>
      <c r="B227" s="40"/>
      <c r="C227" s="40"/>
      <c r="D227" s="40"/>
      <c r="E227" s="41"/>
      <c r="F227" s="41"/>
      <c r="G227" s="9"/>
      <c r="H227" s="41"/>
      <c r="I227" s="41"/>
      <c r="J227" s="41"/>
      <c r="K227" s="8"/>
    </row>
    <row r="228">
      <c r="A228" s="39"/>
      <c r="B228" s="40"/>
      <c r="C228" s="40"/>
      <c r="D228" s="40"/>
      <c r="E228" s="41"/>
      <c r="F228" s="41"/>
      <c r="G228" s="9"/>
      <c r="H228" s="41"/>
      <c r="I228" s="41"/>
      <c r="J228" s="41"/>
      <c r="K228" s="8"/>
    </row>
    <row r="229">
      <c r="A229" s="39"/>
      <c r="B229" s="40"/>
      <c r="C229" s="40"/>
      <c r="D229" s="40"/>
      <c r="E229" s="41"/>
      <c r="F229" s="41"/>
      <c r="G229" s="9"/>
      <c r="H229" s="41"/>
      <c r="I229" s="41"/>
      <c r="J229" s="41"/>
      <c r="K229" s="8"/>
    </row>
    <row r="230">
      <c r="A230" s="39"/>
      <c r="B230" s="40"/>
      <c r="C230" s="40"/>
      <c r="D230" s="40"/>
      <c r="E230" s="41"/>
      <c r="F230" s="41"/>
      <c r="G230" s="9"/>
      <c r="H230" s="41"/>
      <c r="I230" s="41"/>
      <c r="J230" s="41"/>
      <c r="K230" s="8"/>
    </row>
    <row r="231">
      <c r="A231" s="39"/>
      <c r="B231" s="40"/>
      <c r="C231" s="40"/>
      <c r="D231" s="40"/>
      <c r="E231" s="41"/>
      <c r="F231" s="41"/>
      <c r="G231" s="9"/>
      <c r="H231" s="41"/>
      <c r="I231" s="41"/>
      <c r="J231" s="41"/>
      <c r="K231" s="8"/>
    </row>
    <row r="232">
      <c r="A232" s="39"/>
      <c r="B232" s="40"/>
      <c r="C232" s="40"/>
      <c r="D232" s="40"/>
      <c r="E232" s="41"/>
      <c r="F232" s="41"/>
      <c r="G232" s="9"/>
      <c r="H232" s="41"/>
      <c r="I232" s="41"/>
      <c r="J232" s="41"/>
      <c r="K232" s="8"/>
    </row>
    <row r="233">
      <c r="A233" s="39"/>
      <c r="B233" s="40"/>
      <c r="C233" s="40"/>
      <c r="D233" s="40"/>
      <c r="E233" s="41"/>
      <c r="F233" s="41"/>
      <c r="G233" s="9"/>
      <c r="H233" s="41"/>
      <c r="I233" s="41"/>
      <c r="J233" s="41"/>
      <c r="K233" s="8"/>
    </row>
    <row r="234">
      <c r="A234" s="39"/>
      <c r="B234" s="40"/>
      <c r="C234" s="40"/>
      <c r="D234" s="40"/>
      <c r="E234" s="41"/>
      <c r="F234" s="41"/>
      <c r="G234" s="9"/>
      <c r="H234" s="41"/>
      <c r="I234" s="41"/>
      <c r="J234" s="41"/>
      <c r="K234" s="8"/>
    </row>
    <row r="235">
      <c r="A235" s="39"/>
      <c r="B235" s="40"/>
      <c r="C235" s="40"/>
      <c r="D235" s="40"/>
      <c r="E235" s="41"/>
      <c r="F235" s="41"/>
      <c r="G235" s="9"/>
      <c r="H235" s="41"/>
      <c r="I235" s="41"/>
      <c r="J235" s="41"/>
      <c r="K235" s="8"/>
    </row>
    <row r="236">
      <c r="A236" s="39"/>
      <c r="B236" s="40"/>
      <c r="C236" s="40"/>
      <c r="D236" s="40"/>
      <c r="E236" s="41"/>
      <c r="F236" s="41"/>
      <c r="G236" s="9"/>
      <c r="H236" s="41"/>
      <c r="I236" s="41"/>
      <c r="J236" s="41"/>
      <c r="K236" s="8"/>
    </row>
    <row r="237">
      <c r="A237" s="39"/>
      <c r="B237" s="40"/>
      <c r="C237" s="40"/>
      <c r="D237" s="40"/>
      <c r="E237" s="41"/>
      <c r="F237" s="41"/>
      <c r="G237" s="9"/>
      <c r="H237" s="41"/>
      <c r="I237" s="41"/>
      <c r="J237" s="41"/>
      <c r="K237" s="8"/>
    </row>
    <row r="238">
      <c r="A238" s="39"/>
      <c r="B238" s="40"/>
      <c r="C238" s="40"/>
      <c r="D238" s="40"/>
      <c r="E238" s="41"/>
      <c r="F238" s="41"/>
      <c r="G238" s="9"/>
      <c r="H238" s="41"/>
      <c r="I238" s="41"/>
      <c r="J238" s="41"/>
      <c r="K238" s="8"/>
    </row>
    <row r="239">
      <c r="A239" s="39"/>
      <c r="B239" s="40"/>
      <c r="C239" s="40"/>
      <c r="D239" s="40"/>
      <c r="E239" s="41"/>
      <c r="F239" s="41"/>
      <c r="G239" s="9"/>
      <c r="H239" s="41"/>
      <c r="I239" s="41"/>
      <c r="J239" s="41"/>
      <c r="K239" s="8"/>
    </row>
    <row r="240">
      <c r="A240" s="39"/>
      <c r="B240" s="40"/>
      <c r="C240" s="40"/>
      <c r="D240" s="40"/>
      <c r="E240" s="41"/>
      <c r="F240" s="41"/>
      <c r="G240" s="9"/>
      <c r="H240" s="41"/>
      <c r="I240" s="41"/>
      <c r="J240" s="41"/>
      <c r="K240" s="8"/>
    </row>
    <row r="241">
      <c r="A241" s="39"/>
      <c r="B241" s="40"/>
      <c r="C241" s="40"/>
      <c r="D241" s="40"/>
      <c r="E241" s="41"/>
      <c r="F241" s="41"/>
      <c r="G241" s="9"/>
      <c r="H241" s="41"/>
      <c r="I241" s="41"/>
      <c r="J241" s="41"/>
      <c r="K241" s="8"/>
    </row>
    <row r="242">
      <c r="A242" s="39"/>
      <c r="B242" s="40"/>
      <c r="C242" s="40"/>
      <c r="D242" s="40"/>
      <c r="E242" s="41"/>
      <c r="F242" s="41"/>
      <c r="G242" s="9"/>
      <c r="H242" s="41"/>
      <c r="I242" s="41"/>
      <c r="J242" s="41"/>
      <c r="K242" s="8"/>
    </row>
    <row r="243">
      <c r="A243" s="39"/>
      <c r="B243" s="40"/>
      <c r="C243" s="40"/>
      <c r="D243" s="40"/>
      <c r="E243" s="41"/>
      <c r="F243" s="41"/>
      <c r="G243" s="9"/>
      <c r="H243" s="41"/>
      <c r="I243" s="41"/>
      <c r="J243" s="41"/>
      <c r="K243" s="8"/>
    </row>
    <row r="244">
      <c r="A244" s="39"/>
      <c r="B244" s="40"/>
      <c r="C244" s="40"/>
      <c r="D244" s="40"/>
      <c r="E244" s="41"/>
      <c r="F244" s="41"/>
      <c r="G244" s="9"/>
      <c r="H244" s="41"/>
      <c r="I244" s="41"/>
      <c r="J244" s="41"/>
      <c r="K244" s="8"/>
    </row>
    <row r="245">
      <c r="A245" s="39"/>
      <c r="B245" s="40"/>
      <c r="C245" s="40"/>
      <c r="D245" s="40"/>
      <c r="E245" s="41"/>
      <c r="F245" s="41"/>
      <c r="G245" s="9"/>
      <c r="H245" s="41"/>
      <c r="I245" s="41"/>
      <c r="J245" s="41"/>
      <c r="K245" s="8"/>
    </row>
    <row r="246">
      <c r="A246" s="39"/>
      <c r="B246" s="40"/>
      <c r="C246" s="40"/>
      <c r="D246" s="40"/>
      <c r="E246" s="41"/>
      <c r="F246" s="41"/>
      <c r="G246" s="9"/>
      <c r="H246" s="41"/>
      <c r="I246" s="41"/>
      <c r="J246" s="41"/>
      <c r="K246" s="8"/>
    </row>
    <row r="247">
      <c r="A247" s="39"/>
      <c r="B247" s="40"/>
      <c r="C247" s="40"/>
      <c r="D247" s="40"/>
      <c r="E247" s="41"/>
      <c r="F247" s="41"/>
      <c r="G247" s="9"/>
      <c r="H247" s="41"/>
      <c r="I247" s="41"/>
      <c r="J247" s="41"/>
      <c r="K247" s="8"/>
    </row>
    <row r="248">
      <c r="A248" s="39"/>
      <c r="B248" s="40"/>
      <c r="C248" s="40"/>
      <c r="D248" s="40"/>
      <c r="E248" s="41"/>
      <c r="F248" s="41"/>
      <c r="G248" s="9"/>
      <c r="H248" s="41"/>
      <c r="I248" s="41"/>
      <c r="J248" s="41"/>
      <c r="K248" s="8"/>
    </row>
    <row r="249">
      <c r="A249" s="39"/>
      <c r="B249" s="40"/>
      <c r="C249" s="40"/>
      <c r="D249" s="40"/>
      <c r="E249" s="41"/>
      <c r="F249" s="41"/>
      <c r="G249" s="9"/>
      <c r="H249" s="41"/>
      <c r="I249" s="41"/>
      <c r="J249" s="41"/>
      <c r="K249" s="8"/>
    </row>
    <row r="250">
      <c r="A250" s="39"/>
      <c r="B250" s="40"/>
      <c r="C250" s="40"/>
      <c r="D250" s="40"/>
      <c r="E250" s="41"/>
      <c r="F250" s="41"/>
      <c r="G250" s="9"/>
      <c r="H250" s="41"/>
      <c r="I250" s="41"/>
      <c r="J250" s="41"/>
      <c r="K250" s="8"/>
    </row>
    <row r="251">
      <c r="A251" s="39"/>
      <c r="B251" s="40"/>
      <c r="C251" s="40"/>
      <c r="D251" s="40"/>
      <c r="E251" s="41"/>
      <c r="F251" s="41"/>
      <c r="G251" s="9"/>
      <c r="H251" s="41"/>
      <c r="I251" s="41"/>
      <c r="J251" s="41"/>
      <c r="K251" s="8"/>
    </row>
    <row r="252">
      <c r="A252" s="39"/>
      <c r="B252" s="40"/>
      <c r="C252" s="40"/>
      <c r="D252" s="40"/>
      <c r="E252" s="41"/>
      <c r="F252" s="41"/>
      <c r="G252" s="9"/>
      <c r="H252" s="41"/>
      <c r="I252" s="41"/>
      <c r="J252" s="41"/>
      <c r="K252" s="8"/>
    </row>
    <row r="253">
      <c r="A253" s="39"/>
      <c r="B253" s="40"/>
      <c r="C253" s="40"/>
      <c r="D253" s="40"/>
      <c r="E253" s="41"/>
      <c r="F253" s="41"/>
      <c r="G253" s="9"/>
      <c r="H253" s="41"/>
      <c r="I253" s="41"/>
      <c r="J253" s="41"/>
      <c r="K253" s="8"/>
    </row>
    <row r="254">
      <c r="A254" s="39"/>
      <c r="B254" s="40"/>
      <c r="C254" s="40"/>
      <c r="D254" s="40"/>
      <c r="E254" s="41"/>
      <c r="F254" s="41"/>
      <c r="G254" s="9"/>
      <c r="H254" s="41"/>
      <c r="I254" s="41"/>
      <c r="J254" s="41"/>
      <c r="K254" s="8"/>
    </row>
    <row r="255">
      <c r="A255" s="39"/>
      <c r="B255" s="40"/>
      <c r="C255" s="40"/>
      <c r="D255" s="40"/>
      <c r="E255" s="41"/>
      <c r="F255" s="41"/>
      <c r="G255" s="9"/>
      <c r="H255" s="41"/>
      <c r="I255" s="41"/>
      <c r="J255" s="41"/>
      <c r="K255" s="8"/>
    </row>
    <row r="256">
      <c r="A256" s="39"/>
      <c r="B256" s="40"/>
      <c r="C256" s="40"/>
      <c r="D256" s="40"/>
      <c r="E256" s="41"/>
      <c r="F256" s="41"/>
      <c r="G256" s="9"/>
      <c r="H256" s="41"/>
      <c r="I256" s="41"/>
      <c r="J256" s="41"/>
      <c r="K256" s="8"/>
    </row>
    <row r="257">
      <c r="A257" s="39"/>
      <c r="B257" s="40"/>
      <c r="C257" s="40"/>
      <c r="D257" s="40"/>
      <c r="E257" s="41"/>
      <c r="F257" s="41"/>
      <c r="G257" s="9"/>
      <c r="H257" s="41"/>
      <c r="I257" s="41"/>
      <c r="J257" s="41"/>
      <c r="K257" s="8"/>
    </row>
    <row r="258">
      <c r="A258" s="39"/>
      <c r="B258" s="40"/>
      <c r="C258" s="40"/>
      <c r="D258" s="40"/>
      <c r="E258" s="41"/>
      <c r="F258" s="41"/>
      <c r="G258" s="9"/>
      <c r="H258" s="41"/>
      <c r="I258" s="41"/>
      <c r="J258" s="41"/>
      <c r="K258" s="8"/>
    </row>
    <row r="259">
      <c r="A259" s="39"/>
      <c r="B259" s="40"/>
      <c r="C259" s="40"/>
      <c r="D259" s="40"/>
      <c r="E259" s="41"/>
      <c r="F259" s="41"/>
      <c r="G259" s="9"/>
      <c r="H259" s="41"/>
      <c r="I259" s="41"/>
      <c r="J259" s="41"/>
      <c r="K259" s="8"/>
    </row>
    <row r="260">
      <c r="A260" s="39"/>
      <c r="B260" s="40"/>
      <c r="C260" s="40"/>
      <c r="D260" s="40"/>
      <c r="E260" s="41"/>
      <c r="F260" s="41"/>
      <c r="G260" s="9"/>
      <c r="H260" s="41"/>
      <c r="I260" s="41"/>
      <c r="J260" s="41"/>
      <c r="K260" s="8"/>
    </row>
    <row r="261">
      <c r="A261" s="39"/>
      <c r="B261" s="40"/>
      <c r="C261" s="40"/>
      <c r="D261" s="40"/>
      <c r="E261" s="41"/>
      <c r="F261" s="41"/>
      <c r="G261" s="9"/>
      <c r="H261" s="41"/>
      <c r="I261" s="41"/>
      <c r="J261" s="41"/>
      <c r="K261" s="8"/>
    </row>
    <row r="262">
      <c r="A262" s="39"/>
      <c r="B262" s="40"/>
      <c r="C262" s="40"/>
      <c r="D262" s="40"/>
      <c r="E262" s="41"/>
      <c r="F262" s="41"/>
      <c r="G262" s="9"/>
      <c r="H262" s="41"/>
      <c r="I262" s="41"/>
      <c r="J262" s="41"/>
      <c r="K262" s="8"/>
    </row>
    <row r="263">
      <c r="A263" s="39"/>
      <c r="B263" s="40"/>
      <c r="C263" s="40"/>
      <c r="D263" s="40"/>
      <c r="E263" s="41"/>
      <c r="F263" s="41"/>
      <c r="G263" s="9"/>
      <c r="H263" s="41"/>
      <c r="I263" s="41"/>
      <c r="J263" s="41"/>
      <c r="K263" s="8"/>
    </row>
    <row r="264">
      <c r="A264" s="39"/>
      <c r="B264" s="40"/>
      <c r="C264" s="40"/>
      <c r="D264" s="40"/>
      <c r="E264" s="41"/>
      <c r="F264" s="41"/>
      <c r="G264" s="9"/>
      <c r="H264" s="41"/>
      <c r="I264" s="41"/>
      <c r="J264" s="41"/>
      <c r="K264" s="8"/>
    </row>
    <row r="265">
      <c r="A265" s="39"/>
      <c r="B265" s="40"/>
      <c r="C265" s="40"/>
      <c r="D265" s="40"/>
      <c r="E265" s="41"/>
      <c r="F265" s="41"/>
      <c r="G265" s="9"/>
      <c r="H265" s="41"/>
      <c r="I265" s="41"/>
      <c r="J265" s="41"/>
      <c r="K265" s="8"/>
    </row>
    <row r="266">
      <c r="A266" s="39"/>
      <c r="B266" s="40"/>
      <c r="C266" s="40"/>
      <c r="D266" s="40"/>
      <c r="E266" s="41"/>
      <c r="F266" s="41"/>
      <c r="G266" s="9"/>
      <c r="H266" s="41"/>
      <c r="I266" s="41"/>
      <c r="J266" s="41"/>
      <c r="K266" s="8"/>
    </row>
    <row r="267">
      <c r="A267" s="39"/>
      <c r="B267" s="40"/>
      <c r="C267" s="40"/>
      <c r="D267" s="40"/>
      <c r="E267" s="41"/>
      <c r="F267" s="41"/>
      <c r="G267" s="9"/>
      <c r="H267" s="41"/>
      <c r="I267" s="41"/>
      <c r="J267" s="41"/>
      <c r="K267" s="8"/>
    </row>
    <row r="268">
      <c r="A268" s="39"/>
      <c r="B268" s="40"/>
      <c r="C268" s="40"/>
      <c r="D268" s="40"/>
      <c r="E268" s="41"/>
      <c r="F268" s="41"/>
      <c r="G268" s="9"/>
      <c r="H268" s="41"/>
      <c r="I268" s="41"/>
      <c r="J268" s="41"/>
      <c r="K268" s="8"/>
    </row>
    <row r="269">
      <c r="A269" s="39"/>
      <c r="B269" s="40"/>
      <c r="C269" s="40"/>
      <c r="D269" s="40"/>
      <c r="E269" s="41"/>
      <c r="F269" s="41"/>
      <c r="G269" s="9"/>
      <c r="H269" s="41"/>
      <c r="I269" s="41"/>
      <c r="J269" s="41"/>
      <c r="K269" s="8"/>
    </row>
    <row r="270">
      <c r="A270" s="39"/>
      <c r="B270" s="40"/>
      <c r="C270" s="40"/>
      <c r="D270" s="40"/>
      <c r="E270" s="41"/>
      <c r="F270" s="41"/>
      <c r="G270" s="9"/>
      <c r="H270" s="41"/>
      <c r="I270" s="41"/>
      <c r="J270" s="41"/>
      <c r="K270" s="8"/>
    </row>
    <row r="271">
      <c r="A271" s="39"/>
      <c r="B271" s="40"/>
      <c r="C271" s="40"/>
      <c r="D271" s="40"/>
      <c r="E271" s="41"/>
      <c r="F271" s="41"/>
      <c r="G271" s="9"/>
      <c r="H271" s="41"/>
      <c r="I271" s="41"/>
      <c r="J271" s="41"/>
      <c r="K271" s="8"/>
    </row>
    <row r="272">
      <c r="A272" s="39"/>
      <c r="B272" s="40"/>
      <c r="C272" s="40"/>
      <c r="D272" s="40"/>
      <c r="E272" s="41"/>
      <c r="F272" s="41"/>
      <c r="G272" s="9"/>
      <c r="H272" s="41"/>
      <c r="I272" s="41"/>
      <c r="J272" s="41"/>
      <c r="K272" s="8"/>
    </row>
    <row r="273">
      <c r="A273" s="39"/>
      <c r="B273" s="40"/>
      <c r="C273" s="40"/>
      <c r="D273" s="40"/>
      <c r="E273" s="41"/>
      <c r="F273" s="41"/>
      <c r="G273" s="9"/>
      <c r="H273" s="41"/>
      <c r="I273" s="41"/>
      <c r="J273" s="41"/>
      <c r="K273" s="8"/>
    </row>
    <row r="274">
      <c r="A274" s="39"/>
      <c r="B274" s="40"/>
      <c r="C274" s="40"/>
      <c r="D274" s="40"/>
      <c r="E274" s="41"/>
      <c r="F274" s="41"/>
      <c r="G274" s="9"/>
      <c r="H274" s="41"/>
      <c r="I274" s="41"/>
      <c r="J274" s="41"/>
      <c r="K274" s="8"/>
    </row>
    <row r="275">
      <c r="A275" s="39"/>
      <c r="B275" s="40"/>
      <c r="C275" s="40"/>
      <c r="D275" s="40"/>
      <c r="E275" s="41"/>
      <c r="F275" s="41"/>
      <c r="G275" s="9"/>
      <c r="H275" s="41"/>
      <c r="I275" s="41"/>
      <c r="J275" s="41"/>
      <c r="K275" s="8"/>
    </row>
    <row r="276">
      <c r="A276" s="39"/>
      <c r="B276" s="40"/>
      <c r="C276" s="40"/>
      <c r="D276" s="40"/>
      <c r="E276" s="41"/>
      <c r="F276" s="41"/>
      <c r="G276" s="9"/>
      <c r="H276" s="41"/>
      <c r="I276" s="41"/>
      <c r="J276" s="41"/>
      <c r="K276" s="8"/>
    </row>
    <row r="277">
      <c r="A277" s="39"/>
      <c r="B277" s="40"/>
      <c r="C277" s="40"/>
      <c r="D277" s="40"/>
      <c r="E277" s="41"/>
      <c r="F277" s="41"/>
      <c r="G277" s="9"/>
      <c r="H277" s="41"/>
      <c r="I277" s="41"/>
      <c r="J277" s="41"/>
      <c r="K277" s="8"/>
    </row>
    <row r="278">
      <c r="A278" s="39"/>
      <c r="B278" s="40"/>
      <c r="C278" s="40"/>
      <c r="D278" s="40"/>
      <c r="E278" s="41"/>
      <c r="F278" s="41"/>
      <c r="G278" s="9"/>
      <c r="H278" s="41"/>
      <c r="I278" s="41"/>
      <c r="J278" s="41"/>
      <c r="K278" s="8"/>
    </row>
    <row r="279">
      <c r="A279" s="39"/>
      <c r="B279" s="40"/>
      <c r="C279" s="40"/>
      <c r="D279" s="40"/>
      <c r="E279" s="41"/>
      <c r="F279" s="41"/>
      <c r="G279" s="9"/>
      <c r="H279" s="41"/>
      <c r="I279" s="41"/>
      <c r="J279" s="41"/>
      <c r="K279" s="8"/>
    </row>
    <row r="280">
      <c r="A280" s="39"/>
      <c r="B280" s="40"/>
      <c r="C280" s="40"/>
      <c r="D280" s="40"/>
      <c r="E280" s="41"/>
      <c r="F280" s="41"/>
      <c r="G280" s="9"/>
      <c r="H280" s="41"/>
      <c r="I280" s="41"/>
      <c r="J280" s="41"/>
      <c r="K280" s="8"/>
    </row>
    <row r="281">
      <c r="A281" s="39"/>
      <c r="B281" s="40"/>
      <c r="C281" s="40"/>
      <c r="D281" s="40"/>
      <c r="E281" s="41"/>
      <c r="F281" s="41"/>
      <c r="G281" s="9"/>
      <c r="H281" s="41"/>
      <c r="I281" s="41"/>
      <c r="J281" s="41"/>
      <c r="K281" s="8"/>
    </row>
    <row r="282">
      <c r="A282" s="39"/>
      <c r="B282" s="40"/>
      <c r="C282" s="40"/>
      <c r="D282" s="40"/>
      <c r="E282" s="41"/>
      <c r="F282" s="41"/>
      <c r="G282" s="9"/>
      <c r="H282" s="41"/>
      <c r="I282" s="41"/>
      <c r="J282" s="41"/>
      <c r="K282" s="8"/>
    </row>
    <row r="283">
      <c r="A283" s="39"/>
      <c r="B283" s="40"/>
      <c r="C283" s="40"/>
      <c r="D283" s="40"/>
      <c r="E283" s="41"/>
      <c r="F283" s="41"/>
      <c r="G283" s="9"/>
      <c r="H283" s="41"/>
      <c r="I283" s="41"/>
      <c r="J283" s="41"/>
      <c r="K283" s="8"/>
    </row>
    <row r="284">
      <c r="A284" s="39"/>
      <c r="B284" s="40"/>
      <c r="C284" s="40"/>
      <c r="D284" s="40"/>
      <c r="E284" s="41"/>
      <c r="F284" s="41"/>
      <c r="G284" s="9"/>
      <c r="H284" s="41"/>
      <c r="I284" s="41"/>
      <c r="J284" s="41"/>
      <c r="K284" s="8"/>
    </row>
    <row r="285">
      <c r="A285" s="39"/>
      <c r="B285" s="40"/>
      <c r="C285" s="40"/>
      <c r="D285" s="40"/>
      <c r="E285" s="41"/>
      <c r="F285" s="41"/>
      <c r="G285" s="9"/>
      <c r="H285" s="41"/>
      <c r="I285" s="41"/>
      <c r="J285" s="41"/>
      <c r="K285" s="8"/>
    </row>
    <row r="286">
      <c r="A286" s="39"/>
      <c r="B286" s="40"/>
      <c r="C286" s="40"/>
      <c r="D286" s="40"/>
      <c r="E286" s="41"/>
      <c r="F286" s="41"/>
      <c r="G286" s="9"/>
      <c r="H286" s="41"/>
      <c r="I286" s="41"/>
      <c r="J286" s="41"/>
      <c r="K286" s="8"/>
    </row>
    <row r="287">
      <c r="A287" s="39"/>
      <c r="B287" s="40"/>
      <c r="C287" s="40"/>
      <c r="D287" s="40"/>
      <c r="E287" s="41"/>
      <c r="F287" s="41"/>
      <c r="G287" s="9"/>
      <c r="H287" s="41"/>
      <c r="I287" s="41"/>
      <c r="J287" s="41"/>
      <c r="K287" s="8"/>
    </row>
    <row r="288">
      <c r="A288" s="39"/>
      <c r="B288" s="40"/>
      <c r="C288" s="40"/>
      <c r="D288" s="40"/>
      <c r="E288" s="41"/>
      <c r="F288" s="41"/>
      <c r="G288" s="9"/>
      <c r="H288" s="41"/>
      <c r="I288" s="41"/>
      <c r="J288" s="41"/>
      <c r="K288" s="8"/>
    </row>
    <row r="289">
      <c r="A289" s="39"/>
      <c r="B289" s="40"/>
      <c r="C289" s="40"/>
      <c r="D289" s="40"/>
      <c r="E289" s="41"/>
      <c r="F289" s="41"/>
      <c r="G289" s="9"/>
      <c r="H289" s="41"/>
      <c r="I289" s="41"/>
      <c r="J289" s="41"/>
      <c r="K289" s="8"/>
    </row>
    <row r="290">
      <c r="A290" s="39"/>
      <c r="B290" s="40"/>
      <c r="C290" s="40"/>
      <c r="D290" s="40"/>
      <c r="E290" s="41"/>
      <c r="F290" s="41"/>
      <c r="G290" s="9"/>
      <c r="H290" s="41"/>
      <c r="I290" s="41"/>
      <c r="J290" s="41"/>
      <c r="K290" s="8"/>
    </row>
    <row r="291">
      <c r="A291" s="39"/>
      <c r="B291" s="40"/>
      <c r="C291" s="40"/>
      <c r="D291" s="40"/>
      <c r="E291" s="41"/>
      <c r="F291" s="41"/>
      <c r="G291" s="9"/>
      <c r="H291" s="41"/>
      <c r="I291" s="41"/>
      <c r="J291" s="41"/>
      <c r="K291" s="8"/>
    </row>
    <row r="292">
      <c r="A292" s="39"/>
      <c r="B292" s="40"/>
      <c r="C292" s="40"/>
      <c r="D292" s="40"/>
      <c r="E292" s="41"/>
      <c r="F292" s="41"/>
      <c r="G292" s="9"/>
      <c r="H292" s="41"/>
      <c r="I292" s="41"/>
      <c r="J292" s="41"/>
      <c r="K292" s="8"/>
    </row>
    <row r="293">
      <c r="A293" s="39"/>
      <c r="B293" s="40"/>
      <c r="C293" s="40"/>
      <c r="D293" s="40"/>
      <c r="E293" s="41"/>
      <c r="F293" s="41"/>
      <c r="G293" s="9"/>
      <c r="H293" s="41"/>
      <c r="I293" s="41"/>
      <c r="J293" s="41"/>
      <c r="K293" s="8"/>
    </row>
    <row r="294">
      <c r="A294" s="39"/>
      <c r="B294" s="40"/>
      <c r="C294" s="40"/>
      <c r="D294" s="40"/>
      <c r="E294" s="41"/>
      <c r="F294" s="41"/>
      <c r="G294" s="9"/>
      <c r="H294" s="41"/>
      <c r="I294" s="41"/>
      <c r="J294" s="41"/>
      <c r="K294" s="8"/>
    </row>
    <row r="295">
      <c r="A295" s="39"/>
      <c r="B295" s="40"/>
      <c r="C295" s="40"/>
      <c r="D295" s="40"/>
      <c r="E295" s="41"/>
      <c r="F295" s="41"/>
      <c r="G295" s="9"/>
      <c r="H295" s="41"/>
      <c r="I295" s="41"/>
      <c r="J295" s="41"/>
      <c r="K295" s="8"/>
    </row>
    <row r="296">
      <c r="A296" s="39"/>
      <c r="B296" s="40"/>
      <c r="C296" s="40"/>
      <c r="D296" s="40"/>
      <c r="E296" s="41"/>
      <c r="F296" s="41"/>
      <c r="G296" s="9"/>
      <c r="H296" s="41"/>
      <c r="I296" s="41"/>
      <c r="J296" s="41"/>
      <c r="K296" s="8"/>
    </row>
    <row r="297">
      <c r="A297" s="39"/>
      <c r="B297" s="40"/>
      <c r="C297" s="40"/>
      <c r="D297" s="40"/>
      <c r="E297" s="41"/>
      <c r="F297" s="41"/>
      <c r="G297" s="9"/>
      <c r="H297" s="41"/>
      <c r="I297" s="41"/>
      <c r="J297" s="41"/>
      <c r="K297" s="8"/>
    </row>
    <row r="298">
      <c r="A298" s="39"/>
      <c r="B298" s="40"/>
      <c r="C298" s="40"/>
      <c r="D298" s="40"/>
      <c r="E298" s="41"/>
      <c r="F298" s="41"/>
      <c r="G298" s="9"/>
      <c r="H298" s="41"/>
      <c r="I298" s="41"/>
      <c r="J298" s="41"/>
      <c r="K298" s="8"/>
    </row>
    <row r="299">
      <c r="A299" s="39"/>
      <c r="B299" s="40"/>
      <c r="C299" s="40"/>
      <c r="D299" s="40"/>
      <c r="E299" s="41"/>
      <c r="F299" s="41"/>
      <c r="G299" s="9"/>
      <c r="H299" s="41"/>
      <c r="I299" s="41"/>
      <c r="J299" s="41"/>
      <c r="K299" s="8"/>
    </row>
    <row r="300">
      <c r="A300" s="39"/>
      <c r="B300" s="40"/>
      <c r="C300" s="40"/>
      <c r="D300" s="40"/>
      <c r="E300" s="41"/>
      <c r="F300" s="41"/>
      <c r="G300" s="9"/>
      <c r="H300" s="41"/>
      <c r="I300" s="41"/>
      <c r="J300" s="41"/>
      <c r="K300" s="8"/>
    </row>
    <row r="301">
      <c r="A301" s="39"/>
      <c r="B301" s="40"/>
      <c r="C301" s="40"/>
      <c r="D301" s="40"/>
      <c r="E301" s="41"/>
      <c r="F301" s="41"/>
      <c r="G301" s="9"/>
      <c r="H301" s="41"/>
      <c r="I301" s="41"/>
      <c r="J301" s="41"/>
      <c r="K301" s="8"/>
    </row>
    <row r="302">
      <c r="A302" s="39"/>
      <c r="B302" s="40"/>
      <c r="C302" s="40"/>
      <c r="D302" s="40"/>
      <c r="E302" s="41"/>
      <c r="F302" s="41"/>
      <c r="G302" s="9"/>
      <c r="H302" s="41"/>
      <c r="I302" s="41"/>
      <c r="J302" s="41"/>
      <c r="K302" s="8"/>
    </row>
    <row r="303">
      <c r="A303" s="39"/>
      <c r="B303" s="40"/>
      <c r="C303" s="40"/>
      <c r="D303" s="40"/>
      <c r="E303" s="41"/>
      <c r="F303" s="41"/>
      <c r="G303" s="9"/>
      <c r="H303" s="41"/>
      <c r="I303" s="41"/>
      <c r="J303" s="41"/>
      <c r="K303" s="8"/>
    </row>
    <row r="304">
      <c r="A304" s="39"/>
      <c r="B304" s="40"/>
      <c r="C304" s="40"/>
      <c r="D304" s="40"/>
      <c r="E304" s="41"/>
      <c r="F304" s="41"/>
      <c r="G304" s="9"/>
      <c r="H304" s="41"/>
      <c r="I304" s="41"/>
      <c r="J304" s="41"/>
      <c r="K304" s="8"/>
    </row>
    <row r="305">
      <c r="A305" s="39"/>
      <c r="B305" s="40"/>
      <c r="C305" s="40"/>
      <c r="D305" s="40"/>
      <c r="E305" s="41"/>
      <c r="F305" s="41"/>
      <c r="G305" s="9"/>
      <c r="H305" s="41"/>
      <c r="I305" s="41"/>
      <c r="J305" s="41"/>
      <c r="K305" s="8"/>
    </row>
    <row r="306">
      <c r="A306" s="39"/>
      <c r="B306" s="40"/>
      <c r="C306" s="40"/>
      <c r="D306" s="40"/>
      <c r="E306" s="41"/>
      <c r="F306" s="41"/>
      <c r="G306" s="9"/>
      <c r="H306" s="41"/>
      <c r="I306" s="41"/>
      <c r="J306" s="41"/>
      <c r="K306" s="8"/>
    </row>
    <row r="307">
      <c r="A307" s="39"/>
      <c r="B307" s="40"/>
      <c r="C307" s="40"/>
      <c r="D307" s="40"/>
      <c r="E307" s="41"/>
      <c r="F307" s="41"/>
      <c r="G307" s="9"/>
      <c r="H307" s="41"/>
      <c r="I307" s="41"/>
      <c r="J307" s="41"/>
      <c r="K307" s="8"/>
    </row>
    <row r="308">
      <c r="A308" s="39"/>
      <c r="B308" s="40"/>
      <c r="C308" s="40"/>
      <c r="D308" s="40"/>
      <c r="E308" s="41"/>
      <c r="F308" s="41"/>
      <c r="G308" s="9"/>
      <c r="H308" s="41"/>
      <c r="I308" s="41"/>
      <c r="J308" s="41"/>
      <c r="K308" s="8"/>
    </row>
    <row r="309">
      <c r="A309" s="39"/>
      <c r="B309" s="40"/>
      <c r="C309" s="40"/>
      <c r="D309" s="40"/>
      <c r="E309" s="41"/>
      <c r="F309" s="41"/>
      <c r="G309" s="9"/>
      <c r="H309" s="41"/>
      <c r="I309" s="41"/>
      <c r="J309" s="41"/>
      <c r="K309" s="8"/>
    </row>
    <row r="310">
      <c r="A310" s="39"/>
      <c r="B310" s="40"/>
      <c r="C310" s="40"/>
      <c r="D310" s="40"/>
      <c r="E310" s="41"/>
      <c r="F310" s="41"/>
      <c r="G310" s="9"/>
      <c r="H310" s="41"/>
      <c r="I310" s="41"/>
      <c r="J310" s="41"/>
      <c r="K310" s="8"/>
    </row>
    <row r="311">
      <c r="A311" s="39"/>
      <c r="B311" s="40"/>
      <c r="C311" s="40"/>
      <c r="D311" s="40"/>
      <c r="E311" s="41"/>
      <c r="F311" s="41"/>
      <c r="G311" s="9"/>
      <c r="H311" s="41"/>
      <c r="I311" s="41"/>
      <c r="J311" s="41"/>
      <c r="K311" s="8"/>
    </row>
    <row r="312">
      <c r="A312" s="39"/>
      <c r="B312" s="40"/>
      <c r="C312" s="40"/>
      <c r="D312" s="40"/>
      <c r="E312" s="41"/>
      <c r="F312" s="41"/>
      <c r="G312" s="9"/>
      <c r="H312" s="41"/>
      <c r="I312" s="41"/>
      <c r="J312" s="41"/>
      <c r="K312" s="8"/>
    </row>
    <row r="313">
      <c r="A313" s="39"/>
      <c r="B313" s="40"/>
      <c r="C313" s="40"/>
      <c r="D313" s="40"/>
      <c r="E313" s="41"/>
      <c r="F313" s="41"/>
      <c r="G313" s="9"/>
      <c r="H313" s="41"/>
      <c r="I313" s="41"/>
      <c r="J313" s="41"/>
      <c r="K313" s="8"/>
    </row>
    <row r="314">
      <c r="A314" s="39"/>
      <c r="B314" s="40"/>
      <c r="C314" s="40"/>
      <c r="D314" s="40"/>
      <c r="E314" s="41"/>
      <c r="F314" s="41"/>
      <c r="G314" s="9"/>
      <c r="H314" s="41"/>
      <c r="I314" s="41"/>
      <c r="J314" s="41"/>
      <c r="K314" s="8"/>
    </row>
    <row r="315">
      <c r="A315" s="39"/>
      <c r="B315" s="40"/>
      <c r="C315" s="40"/>
      <c r="D315" s="40"/>
      <c r="E315" s="41"/>
      <c r="F315" s="41"/>
      <c r="G315" s="9"/>
      <c r="H315" s="41"/>
      <c r="I315" s="41"/>
      <c r="J315" s="41"/>
      <c r="K315" s="8"/>
    </row>
    <row r="316">
      <c r="A316" s="39"/>
      <c r="B316" s="40"/>
      <c r="C316" s="40"/>
      <c r="D316" s="40"/>
      <c r="E316" s="41"/>
      <c r="F316" s="41"/>
      <c r="G316" s="9"/>
      <c r="H316" s="41"/>
      <c r="I316" s="41"/>
      <c r="J316" s="41"/>
      <c r="K316" s="8"/>
    </row>
    <row r="317">
      <c r="A317" s="39"/>
      <c r="B317" s="40"/>
      <c r="C317" s="40"/>
      <c r="D317" s="40"/>
      <c r="E317" s="41"/>
      <c r="F317" s="41"/>
      <c r="G317" s="9"/>
      <c r="H317" s="41"/>
      <c r="I317" s="41"/>
      <c r="J317" s="41"/>
      <c r="K317" s="8"/>
    </row>
    <row r="318">
      <c r="A318" s="39"/>
      <c r="B318" s="40"/>
      <c r="C318" s="40"/>
      <c r="D318" s="40"/>
      <c r="E318" s="41"/>
      <c r="F318" s="41"/>
      <c r="G318" s="9"/>
      <c r="H318" s="41"/>
      <c r="I318" s="41"/>
      <c r="J318" s="41"/>
      <c r="K318" s="8"/>
    </row>
    <row r="319">
      <c r="A319" s="39"/>
      <c r="B319" s="40"/>
      <c r="C319" s="40"/>
      <c r="D319" s="40"/>
      <c r="E319" s="41"/>
      <c r="F319" s="41"/>
      <c r="G319" s="9"/>
      <c r="H319" s="41"/>
      <c r="I319" s="41"/>
      <c r="J319" s="41"/>
      <c r="K319" s="8"/>
    </row>
    <row r="320">
      <c r="A320" s="39"/>
      <c r="B320" s="40"/>
      <c r="C320" s="40"/>
      <c r="D320" s="40"/>
      <c r="E320" s="41"/>
      <c r="F320" s="41"/>
      <c r="G320" s="9"/>
      <c r="H320" s="41"/>
      <c r="I320" s="41"/>
      <c r="J320" s="41"/>
      <c r="K320" s="8"/>
    </row>
    <row r="321">
      <c r="A321" s="39"/>
      <c r="B321" s="40"/>
      <c r="C321" s="40"/>
      <c r="D321" s="40"/>
      <c r="E321" s="41"/>
      <c r="F321" s="41"/>
      <c r="G321" s="9"/>
      <c r="H321" s="41"/>
      <c r="I321" s="41"/>
      <c r="J321" s="41"/>
      <c r="K321" s="8"/>
    </row>
    <row r="322">
      <c r="A322" s="39"/>
      <c r="B322" s="40"/>
      <c r="C322" s="40"/>
      <c r="D322" s="40"/>
      <c r="E322" s="41"/>
      <c r="F322" s="41"/>
      <c r="G322" s="9"/>
      <c r="H322" s="41"/>
      <c r="I322" s="41"/>
      <c r="J322" s="41"/>
      <c r="K322" s="8"/>
    </row>
    <row r="323">
      <c r="A323" s="39"/>
      <c r="B323" s="40"/>
      <c r="C323" s="40"/>
      <c r="D323" s="40"/>
      <c r="E323" s="41"/>
      <c r="F323" s="41"/>
      <c r="G323" s="9"/>
      <c r="H323" s="41"/>
      <c r="I323" s="41"/>
      <c r="J323" s="41"/>
      <c r="K323" s="8"/>
    </row>
    <row r="324">
      <c r="A324" s="39"/>
      <c r="B324" s="40"/>
      <c r="C324" s="40"/>
      <c r="D324" s="40"/>
      <c r="E324" s="41"/>
      <c r="F324" s="41"/>
      <c r="G324" s="9"/>
      <c r="H324" s="41"/>
      <c r="I324" s="41"/>
      <c r="J324" s="41"/>
      <c r="K324" s="8"/>
    </row>
    <row r="325">
      <c r="A325" s="39"/>
      <c r="B325" s="40"/>
      <c r="C325" s="40"/>
      <c r="D325" s="40"/>
      <c r="E325" s="41"/>
      <c r="F325" s="41"/>
      <c r="G325" s="9"/>
      <c r="H325" s="41"/>
      <c r="I325" s="41"/>
      <c r="J325" s="41"/>
      <c r="K325" s="8"/>
    </row>
    <row r="326">
      <c r="A326" s="39"/>
      <c r="B326" s="40"/>
      <c r="C326" s="40"/>
      <c r="D326" s="40"/>
      <c r="E326" s="41"/>
      <c r="F326" s="41"/>
      <c r="G326" s="9"/>
      <c r="H326" s="41"/>
      <c r="I326" s="41"/>
      <c r="J326" s="41"/>
      <c r="K326" s="8"/>
    </row>
    <row r="327">
      <c r="A327" s="39"/>
      <c r="B327" s="40"/>
      <c r="C327" s="40"/>
      <c r="D327" s="40"/>
      <c r="E327" s="41"/>
      <c r="F327" s="41"/>
      <c r="G327" s="9"/>
      <c r="H327" s="41"/>
      <c r="I327" s="41"/>
      <c r="J327" s="41"/>
      <c r="K327" s="8"/>
    </row>
    <row r="328">
      <c r="A328" s="39"/>
      <c r="B328" s="40"/>
      <c r="C328" s="40"/>
      <c r="D328" s="40"/>
      <c r="E328" s="41"/>
      <c r="F328" s="41"/>
      <c r="G328" s="9"/>
      <c r="H328" s="41"/>
      <c r="I328" s="41"/>
      <c r="J328" s="41"/>
      <c r="K328" s="8"/>
    </row>
    <row r="329">
      <c r="A329" s="39"/>
      <c r="B329" s="40"/>
      <c r="C329" s="40"/>
      <c r="D329" s="40"/>
      <c r="E329" s="41"/>
      <c r="F329" s="41"/>
      <c r="G329" s="9"/>
      <c r="H329" s="41"/>
      <c r="I329" s="41"/>
      <c r="J329" s="41"/>
      <c r="K329" s="8"/>
    </row>
    <row r="330">
      <c r="A330" s="39"/>
      <c r="B330" s="40"/>
      <c r="C330" s="40"/>
      <c r="D330" s="40"/>
      <c r="E330" s="41"/>
      <c r="F330" s="41"/>
      <c r="G330" s="9"/>
      <c r="H330" s="41"/>
      <c r="I330" s="41"/>
      <c r="J330" s="41"/>
      <c r="K330" s="8"/>
    </row>
    <row r="331">
      <c r="A331" s="39"/>
      <c r="B331" s="40"/>
      <c r="C331" s="40"/>
      <c r="D331" s="40"/>
      <c r="E331" s="41"/>
      <c r="F331" s="41"/>
      <c r="G331" s="9"/>
      <c r="H331" s="41"/>
      <c r="I331" s="41"/>
      <c r="J331" s="41"/>
      <c r="K331" s="8"/>
    </row>
    <row r="332">
      <c r="A332" s="39"/>
      <c r="B332" s="40"/>
      <c r="C332" s="40"/>
      <c r="D332" s="40"/>
      <c r="E332" s="41"/>
      <c r="F332" s="41"/>
      <c r="G332" s="9"/>
      <c r="H332" s="41"/>
      <c r="I332" s="41"/>
      <c r="J332" s="41"/>
      <c r="K332" s="8"/>
    </row>
    <row r="333">
      <c r="A333" s="39"/>
      <c r="B333" s="40"/>
      <c r="C333" s="40"/>
      <c r="D333" s="40"/>
      <c r="E333" s="41"/>
      <c r="F333" s="41"/>
      <c r="G333" s="9"/>
      <c r="H333" s="41"/>
      <c r="I333" s="41"/>
      <c r="J333" s="41"/>
      <c r="K333" s="8"/>
    </row>
    <row r="334">
      <c r="A334" s="39"/>
      <c r="B334" s="40"/>
      <c r="C334" s="40"/>
      <c r="D334" s="40"/>
      <c r="E334" s="41"/>
      <c r="F334" s="41"/>
      <c r="G334" s="9"/>
      <c r="H334" s="41"/>
      <c r="I334" s="41"/>
      <c r="J334" s="41"/>
      <c r="K334" s="8"/>
    </row>
    <row r="335">
      <c r="A335" s="39"/>
      <c r="B335" s="40"/>
      <c r="C335" s="40"/>
      <c r="D335" s="40"/>
      <c r="E335" s="41"/>
      <c r="F335" s="41"/>
      <c r="G335" s="9"/>
      <c r="H335" s="41"/>
      <c r="I335" s="41"/>
      <c r="J335" s="41"/>
      <c r="K335" s="8"/>
    </row>
    <row r="336">
      <c r="A336" s="39"/>
      <c r="B336" s="40"/>
      <c r="C336" s="40"/>
      <c r="D336" s="40"/>
      <c r="E336" s="41"/>
      <c r="F336" s="41"/>
      <c r="G336" s="9"/>
      <c r="H336" s="41"/>
      <c r="I336" s="41"/>
      <c r="J336" s="41"/>
      <c r="K336" s="8"/>
    </row>
    <row r="337">
      <c r="A337" s="39"/>
      <c r="B337" s="40"/>
      <c r="C337" s="40"/>
      <c r="D337" s="40"/>
      <c r="E337" s="41"/>
      <c r="F337" s="41"/>
      <c r="G337" s="9"/>
      <c r="H337" s="41"/>
      <c r="I337" s="41"/>
      <c r="J337" s="41"/>
      <c r="K337" s="8"/>
    </row>
    <row r="338">
      <c r="A338" s="39"/>
      <c r="B338" s="40"/>
      <c r="C338" s="40"/>
      <c r="D338" s="40"/>
      <c r="E338" s="41"/>
      <c r="F338" s="41"/>
      <c r="G338" s="9"/>
      <c r="H338" s="41"/>
      <c r="I338" s="41"/>
      <c r="J338" s="41"/>
      <c r="K338" s="8"/>
    </row>
    <row r="339">
      <c r="A339" s="39"/>
      <c r="B339" s="40"/>
      <c r="C339" s="40"/>
      <c r="D339" s="40"/>
      <c r="E339" s="41"/>
      <c r="F339" s="41"/>
      <c r="G339" s="9"/>
      <c r="H339" s="41"/>
      <c r="I339" s="41"/>
      <c r="J339" s="41"/>
      <c r="K339" s="8"/>
    </row>
    <row r="340">
      <c r="A340" s="39"/>
      <c r="B340" s="40"/>
      <c r="C340" s="40"/>
      <c r="D340" s="40"/>
      <c r="E340" s="41"/>
      <c r="F340" s="41"/>
      <c r="G340" s="9"/>
      <c r="H340" s="41"/>
      <c r="I340" s="41"/>
      <c r="J340" s="41"/>
      <c r="K340" s="8"/>
    </row>
    <row r="341">
      <c r="A341" s="39"/>
      <c r="B341" s="40"/>
      <c r="C341" s="40"/>
      <c r="D341" s="40"/>
      <c r="E341" s="41"/>
      <c r="F341" s="41"/>
      <c r="G341" s="9"/>
      <c r="H341" s="41"/>
      <c r="I341" s="41"/>
      <c r="J341" s="41"/>
      <c r="K341" s="8"/>
    </row>
    <row r="342">
      <c r="A342" s="39"/>
      <c r="B342" s="40"/>
      <c r="C342" s="40"/>
      <c r="D342" s="40"/>
      <c r="E342" s="41"/>
      <c r="F342" s="41"/>
      <c r="G342" s="9"/>
      <c r="H342" s="41"/>
      <c r="I342" s="41"/>
      <c r="J342" s="41"/>
      <c r="K342" s="8"/>
    </row>
    <row r="343">
      <c r="A343" s="39"/>
      <c r="B343" s="40"/>
      <c r="C343" s="40"/>
      <c r="D343" s="40"/>
      <c r="E343" s="41"/>
      <c r="F343" s="41"/>
      <c r="G343" s="9"/>
      <c r="H343" s="41"/>
      <c r="I343" s="41"/>
      <c r="J343" s="41"/>
      <c r="K343" s="8"/>
    </row>
    <row r="344">
      <c r="A344" s="39"/>
      <c r="B344" s="40"/>
      <c r="C344" s="40"/>
      <c r="D344" s="40"/>
      <c r="E344" s="41"/>
      <c r="F344" s="41"/>
      <c r="G344" s="9"/>
      <c r="H344" s="41"/>
      <c r="I344" s="41"/>
      <c r="J344" s="41"/>
      <c r="K344" s="8"/>
    </row>
    <row r="345">
      <c r="A345" s="39"/>
      <c r="B345" s="40"/>
      <c r="C345" s="40"/>
      <c r="D345" s="40"/>
      <c r="E345" s="41"/>
      <c r="F345" s="41"/>
      <c r="G345" s="9"/>
      <c r="H345" s="41"/>
      <c r="I345" s="41"/>
      <c r="J345" s="41"/>
      <c r="K345" s="8"/>
    </row>
    <row r="346">
      <c r="A346" s="39"/>
      <c r="B346" s="40"/>
      <c r="C346" s="40"/>
      <c r="D346" s="40"/>
      <c r="E346" s="41"/>
      <c r="F346" s="41"/>
      <c r="G346" s="9"/>
      <c r="H346" s="41"/>
      <c r="I346" s="41"/>
      <c r="J346" s="41"/>
      <c r="K346" s="8"/>
    </row>
    <row r="347">
      <c r="A347" s="39"/>
      <c r="B347" s="40"/>
      <c r="C347" s="40"/>
      <c r="D347" s="40"/>
      <c r="E347" s="41"/>
      <c r="F347" s="41"/>
      <c r="G347" s="9"/>
      <c r="H347" s="41"/>
      <c r="I347" s="41"/>
      <c r="J347" s="41"/>
      <c r="K347" s="8"/>
    </row>
    <row r="348">
      <c r="A348" s="39"/>
      <c r="B348" s="40"/>
      <c r="C348" s="40"/>
      <c r="D348" s="40"/>
      <c r="E348" s="41"/>
      <c r="F348" s="41"/>
      <c r="G348" s="9"/>
      <c r="H348" s="41"/>
      <c r="I348" s="41"/>
      <c r="J348" s="41"/>
      <c r="K348" s="8"/>
    </row>
    <row r="349">
      <c r="A349" s="39"/>
      <c r="B349" s="40"/>
      <c r="C349" s="40"/>
      <c r="D349" s="40"/>
      <c r="E349" s="41"/>
      <c r="F349" s="41"/>
      <c r="G349" s="9"/>
      <c r="H349" s="41"/>
      <c r="I349" s="41"/>
      <c r="J349" s="41"/>
      <c r="K349" s="8"/>
    </row>
    <row r="350">
      <c r="A350" s="39"/>
      <c r="B350" s="40"/>
      <c r="C350" s="40"/>
      <c r="D350" s="40"/>
      <c r="E350" s="41"/>
      <c r="F350" s="41"/>
      <c r="G350" s="9"/>
      <c r="H350" s="41"/>
      <c r="I350" s="41"/>
      <c r="J350" s="41"/>
      <c r="K350" s="8"/>
    </row>
    <row r="351">
      <c r="A351" s="39"/>
      <c r="B351" s="40"/>
      <c r="C351" s="40"/>
      <c r="D351" s="40"/>
      <c r="E351" s="41"/>
      <c r="F351" s="41"/>
      <c r="G351" s="9"/>
      <c r="H351" s="41"/>
      <c r="I351" s="41"/>
      <c r="J351" s="41"/>
      <c r="K351" s="8"/>
    </row>
    <row r="352">
      <c r="A352" s="39"/>
      <c r="B352" s="40"/>
      <c r="C352" s="40"/>
      <c r="D352" s="40"/>
      <c r="E352" s="41"/>
      <c r="F352" s="41"/>
      <c r="G352" s="9"/>
      <c r="H352" s="41"/>
      <c r="I352" s="41"/>
      <c r="J352" s="41"/>
      <c r="K352" s="8"/>
    </row>
    <row r="353">
      <c r="A353" s="39"/>
      <c r="B353" s="40"/>
      <c r="C353" s="40"/>
      <c r="D353" s="40"/>
      <c r="E353" s="41"/>
      <c r="F353" s="41"/>
      <c r="G353" s="9"/>
      <c r="H353" s="41"/>
      <c r="I353" s="41"/>
      <c r="J353" s="41"/>
      <c r="K353" s="8"/>
    </row>
    <row r="354">
      <c r="A354" s="39"/>
      <c r="B354" s="40"/>
      <c r="C354" s="40"/>
      <c r="D354" s="40"/>
      <c r="E354" s="41"/>
      <c r="F354" s="41"/>
      <c r="G354" s="9"/>
      <c r="H354" s="41"/>
      <c r="I354" s="41"/>
      <c r="J354" s="41"/>
      <c r="K354" s="8"/>
    </row>
    <row r="355">
      <c r="A355" s="39"/>
      <c r="B355" s="40"/>
      <c r="C355" s="40"/>
      <c r="D355" s="40"/>
      <c r="E355" s="41"/>
      <c r="F355" s="41"/>
      <c r="G355" s="9"/>
      <c r="H355" s="41"/>
      <c r="I355" s="41"/>
      <c r="J355" s="41"/>
      <c r="K355" s="8"/>
    </row>
    <row r="356">
      <c r="A356" s="39"/>
      <c r="B356" s="40"/>
      <c r="C356" s="40"/>
      <c r="D356" s="40"/>
      <c r="E356" s="41"/>
      <c r="F356" s="41"/>
      <c r="G356" s="9"/>
      <c r="H356" s="41"/>
      <c r="I356" s="41"/>
      <c r="J356" s="41"/>
      <c r="K356" s="8"/>
    </row>
    <row r="357">
      <c r="A357" s="39"/>
      <c r="B357" s="40"/>
      <c r="C357" s="40"/>
      <c r="D357" s="40"/>
      <c r="E357" s="41"/>
      <c r="F357" s="41"/>
      <c r="G357" s="9"/>
      <c r="H357" s="41"/>
      <c r="I357" s="41"/>
      <c r="J357" s="41"/>
      <c r="K357" s="8"/>
    </row>
    <row r="358">
      <c r="A358" s="39"/>
      <c r="B358" s="40"/>
      <c r="C358" s="40"/>
      <c r="D358" s="40"/>
      <c r="E358" s="41"/>
      <c r="F358" s="41"/>
      <c r="G358" s="9"/>
      <c r="H358" s="41"/>
      <c r="I358" s="41"/>
      <c r="J358" s="41"/>
      <c r="K358" s="8"/>
    </row>
    <row r="359">
      <c r="A359" s="39"/>
      <c r="B359" s="40"/>
      <c r="C359" s="40"/>
      <c r="D359" s="40"/>
      <c r="E359" s="41"/>
      <c r="F359" s="41"/>
      <c r="G359" s="9"/>
      <c r="H359" s="41"/>
      <c r="I359" s="41"/>
      <c r="J359" s="41"/>
      <c r="K359" s="8"/>
    </row>
    <row r="360">
      <c r="A360" s="39"/>
      <c r="B360" s="40"/>
      <c r="C360" s="40"/>
      <c r="D360" s="40"/>
      <c r="E360" s="41"/>
      <c r="F360" s="41"/>
      <c r="G360" s="9"/>
      <c r="H360" s="41"/>
      <c r="I360" s="41"/>
      <c r="J360" s="41"/>
      <c r="K360" s="8"/>
    </row>
    <row r="361">
      <c r="A361" s="39"/>
      <c r="B361" s="40"/>
      <c r="C361" s="40"/>
      <c r="D361" s="40"/>
      <c r="E361" s="41"/>
      <c r="F361" s="41"/>
      <c r="G361" s="9"/>
      <c r="H361" s="41"/>
      <c r="I361" s="41"/>
      <c r="J361" s="41"/>
      <c r="K361" s="8"/>
    </row>
    <row r="362">
      <c r="A362" s="39"/>
      <c r="B362" s="40"/>
      <c r="C362" s="40"/>
      <c r="D362" s="40"/>
      <c r="E362" s="41"/>
      <c r="F362" s="41"/>
      <c r="G362" s="9"/>
      <c r="H362" s="41"/>
      <c r="I362" s="41"/>
      <c r="J362" s="41"/>
      <c r="K362" s="8"/>
    </row>
    <row r="363">
      <c r="A363" s="39"/>
      <c r="B363" s="40"/>
      <c r="C363" s="40"/>
      <c r="D363" s="40"/>
      <c r="E363" s="41"/>
      <c r="F363" s="41"/>
      <c r="G363" s="9"/>
      <c r="H363" s="41"/>
      <c r="I363" s="41"/>
      <c r="J363" s="41"/>
      <c r="K363" s="8"/>
    </row>
    <row r="364">
      <c r="A364" s="39"/>
      <c r="B364" s="40"/>
      <c r="C364" s="40"/>
      <c r="D364" s="40"/>
      <c r="E364" s="41"/>
      <c r="F364" s="41"/>
      <c r="G364" s="9"/>
      <c r="H364" s="41"/>
      <c r="I364" s="41"/>
      <c r="J364" s="41"/>
      <c r="K364" s="8"/>
    </row>
    <row r="365">
      <c r="A365" s="39"/>
      <c r="B365" s="40"/>
      <c r="C365" s="40"/>
      <c r="D365" s="40"/>
      <c r="E365" s="41"/>
      <c r="F365" s="41"/>
      <c r="G365" s="9"/>
      <c r="H365" s="41"/>
      <c r="I365" s="41"/>
      <c r="J365" s="41"/>
      <c r="K365" s="8"/>
    </row>
    <row r="366">
      <c r="A366" s="39"/>
      <c r="B366" s="40"/>
      <c r="C366" s="40"/>
      <c r="D366" s="40"/>
      <c r="E366" s="41"/>
      <c r="F366" s="41"/>
      <c r="G366" s="9"/>
      <c r="H366" s="41"/>
      <c r="I366" s="41"/>
      <c r="J366" s="41"/>
      <c r="K366" s="8"/>
    </row>
    <row r="367">
      <c r="A367" s="39"/>
      <c r="B367" s="40"/>
      <c r="C367" s="40"/>
      <c r="D367" s="40"/>
      <c r="E367" s="41"/>
      <c r="F367" s="41"/>
      <c r="G367" s="9"/>
      <c r="H367" s="41"/>
      <c r="I367" s="41"/>
      <c r="J367" s="41"/>
      <c r="K367" s="8"/>
    </row>
    <row r="368">
      <c r="A368" s="39"/>
      <c r="B368" s="40"/>
      <c r="C368" s="40"/>
      <c r="D368" s="40"/>
      <c r="E368" s="41"/>
      <c r="F368" s="41"/>
      <c r="G368" s="9"/>
      <c r="H368" s="41"/>
      <c r="I368" s="41"/>
      <c r="J368" s="41"/>
      <c r="K368" s="8"/>
    </row>
    <row r="369">
      <c r="A369" s="39"/>
      <c r="B369" s="40"/>
      <c r="C369" s="40"/>
      <c r="D369" s="40"/>
      <c r="E369" s="41"/>
      <c r="F369" s="41"/>
      <c r="G369" s="9"/>
      <c r="H369" s="41"/>
      <c r="I369" s="41"/>
      <c r="J369" s="41"/>
      <c r="K369" s="8"/>
    </row>
    <row r="370">
      <c r="A370" s="39"/>
      <c r="B370" s="40"/>
      <c r="C370" s="40"/>
      <c r="D370" s="40"/>
      <c r="E370" s="41"/>
      <c r="F370" s="41"/>
      <c r="G370" s="9"/>
      <c r="H370" s="41"/>
      <c r="I370" s="41"/>
      <c r="J370" s="41"/>
      <c r="K370" s="8"/>
    </row>
    <row r="371">
      <c r="A371" s="39"/>
      <c r="B371" s="40"/>
      <c r="C371" s="40"/>
      <c r="D371" s="40"/>
      <c r="E371" s="41"/>
      <c r="F371" s="41"/>
      <c r="G371" s="9"/>
      <c r="H371" s="41"/>
      <c r="I371" s="41"/>
      <c r="J371" s="41"/>
      <c r="K371" s="8"/>
    </row>
    <row r="372">
      <c r="A372" s="39"/>
      <c r="B372" s="40"/>
      <c r="C372" s="40"/>
      <c r="D372" s="40"/>
      <c r="E372" s="41"/>
      <c r="F372" s="41"/>
      <c r="G372" s="9"/>
      <c r="H372" s="41"/>
      <c r="I372" s="41"/>
      <c r="J372" s="41"/>
      <c r="K372" s="8"/>
    </row>
    <row r="373">
      <c r="A373" s="39"/>
      <c r="B373" s="40"/>
      <c r="C373" s="40"/>
      <c r="D373" s="40"/>
      <c r="E373" s="41"/>
      <c r="F373" s="41"/>
      <c r="G373" s="9"/>
      <c r="H373" s="41"/>
      <c r="I373" s="41"/>
      <c r="J373" s="41"/>
      <c r="K373" s="8"/>
    </row>
    <row r="374">
      <c r="A374" s="39"/>
      <c r="B374" s="40"/>
      <c r="C374" s="40"/>
      <c r="D374" s="40"/>
      <c r="E374" s="41"/>
      <c r="F374" s="41"/>
      <c r="G374" s="9"/>
      <c r="H374" s="41"/>
      <c r="I374" s="41"/>
      <c r="J374" s="41"/>
      <c r="K374" s="8"/>
    </row>
    <row r="375">
      <c r="A375" s="39"/>
      <c r="B375" s="40"/>
      <c r="C375" s="40"/>
      <c r="D375" s="40"/>
      <c r="E375" s="41"/>
      <c r="F375" s="41"/>
      <c r="G375" s="9"/>
      <c r="H375" s="41"/>
      <c r="I375" s="41"/>
      <c r="J375" s="41"/>
      <c r="K375" s="8"/>
    </row>
    <row r="376">
      <c r="A376" s="39"/>
      <c r="B376" s="40"/>
      <c r="C376" s="40"/>
      <c r="D376" s="40"/>
      <c r="E376" s="41"/>
      <c r="F376" s="41"/>
      <c r="G376" s="9"/>
      <c r="H376" s="41"/>
      <c r="I376" s="41"/>
      <c r="J376" s="41"/>
      <c r="K376" s="8"/>
    </row>
    <row r="377">
      <c r="A377" s="39"/>
      <c r="B377" s="40"/>
      <c r="C377" s="40"/>
      <c r="D377" s="40"/>
      <c r="E377" s="41"/>
      <c r="F377" s="41"/>
      <c r="G377" s="9"/>
      <c r="H377" s="41"/>
      <c r="I377" s="41"/>
      <c r="J377" s="41"/>
      <c r="K377" s="8"/>
    </row>
    <row r="378">
      <c r="A378" s="39"/>
      <c r="B378" s="40"/>
      <c r="C378" s="40"/>
      <c r="D378" s="40"/>
      <c r="E378" s="41"/>
      <c r="F378" s="41"/>
      <c r="G378" s="9"/>
      <c r="H378" s="41"/>
      <c r="I378" s="41"/>
      <c r="J378" s="41"/>
      <c r="K378" s="8"/>
    </row>
    <row r="379">
      <c r="A379" s="39"/>
      <c r="B379" s="40"/>
      <c r="C379" s="40"/>
      <c r="D379" s="40"/>
      <c r="E379" s="41"/>
      <c r="F379" s="41"/>
      <c r="G379" s="9"/>
      <c r="H379" s="41"/>
      <c r="I379" s="41"/>
      <c r="J379" s="41"/>
      <c r="K379" s="8"/>
    </row>
    <row r="380">
      <c r="A380" s="39"/>
      <c r="B380" s="40"/>
      <c r="C380" s="40"/>
      <c r="D380" s="40"/>
      <c r="E380" s="41"/>
      <c r="F380" s="41"/>
      <c r="G380" s="9"/>
      <c r="H380" s="41"/>
      <c r="I380" s="41"/>
      <c r="J380" s="41"/>
      <c r="K380" s="8"/>
    </row>
    <row r="381">
      <c r="A381" s="39"/>
      <c r="B381" s="40"/>
      <c r="C381" s="40"/>
      <c r="D381" s="40"/>
      <c r="E381" s="41"/>
      <c r="F381" s="41"/>
      <c r="G381" s="9"/>
      <c r="H381" s="41"/>
      <c r="I381" s="41"/>
      <c r="J381" s="41"/>
      <c r="K381" s="8"/>
    </row>
    <row r="382">
      <c r="A382" s="39"/>
      <c r="B382" s="40"/>
      <c r="C382" s="40"/>
      <c r="D382" s="40"/>
      <c r="E382" s="41"/>
      <c r="F382" s="41"/>
      <c r="G382" s="9"/>
      <c r="H382" s="41"/>
      <c r="I382" s="41"/>
      <c r="J382" s="41"/>
      <c r="K382" s="8"/>
    </row>
    <row r="383">
      <c r="A383" s="39"/>
      <c r="B383" s="40"/>
      <c r="C383" s="40"/>
      <c r="D383" s="40"/>
      <c r="E383" s="41"/>
      <c r="F383" s="41"/>
      <c r="G383" s="9"/>
      <c r="H383" s="41"/>
      <c r="I383" s="41"/>
      <c r="J383" s="41"/>
      <c r="K383" s="8"/>
    </row>
    <row r="384">
      <c r="A384" s="39"/>
      <c r="B384" s="40"/>
      <c r="C384" s="40"/>
      <c r="D384" s="40"/>
      <c r="E384" s="41"/>
      <c r="F384" s="41"/>
      <c r="G384" s="9"/>
      <c r="H384" s="41"/>
      <c r="I384" s="41"/>
      <c r="J384" s="41"/>
      <c r="K384" s="8"/>
    </row>
    <row r="385">
      <c r="A385" s="39"/>
      <c r="B385" s="40"/>
      <c r="C385" s="40"/>
      <c r="D385" s="40"/>
      <c r="E385" s="41"/>
      <c r="F385" s="41"/>
      <c r="G385" s="9"/>
      <c r="H385" s="41"/>
      <c r="I385" s="41"/>
      <c r="J385" s="41"/>
      <c r="K385" s="8"/>
    </row>
    <row r="386">
      <c r="A386" s="39"/>
      <c r="B386" s="40"/>
      <c r="C386" s="40"/>
      <c r="D386" s="40"/>
      <c r="E386" s="41"/>
      <c r="F386" s="41"/>
      <c r="G386" s="9"/>
      <c r="H386" s="41"/>
      <c r="I386" s="41"/>
      <c r="J386" s="41"/>
      <c r="K386" s="8"/>
    </row>
    <row r="387">
      <c r="A387" s="39"/>
      <c r="B387" s="40"/>
      <c r="C387" s="40"/>
      <c r="D387" s="40"/>
      <c r="E387" s="41"/>
      <c r="F387" s="41"/>
      <c r="G387" s="9"/>
      <c r="H387" s="41"/>
      <c r="I387" s="41"/>
      <c r="J387" s="41"/>
      <c r="K387" s="8"/>
    </row>
    <row r="388">
      <c r="A388" s="39"/>
      <c r="B388" s="40"/>
      <c r="C388" s="40"/>
      <c r="D388" s="40"/>
      <c r="E388" s="41"/>
      <c r="F388" s="41"/>
      <c r="G388" s="9"/>
      <c r="H388" s="41"/>
      <c r="I388" s="41"/>
      <c r="J388" s="41"/>
      <c r="K388" s="8"/>
    </row>
    <row r="389">
      <c r="A389" s="39"/>
      <c r="B389" s="40"/>
      <c r="C389" s="40"/>
      <c r="D389" s="40"/>
      <c r="E389" s="41"/>
      <c r="F389" s="41"/>
      <c r="G389" s="9"/>
      <c r="H389" s="41"/>
      <c r="I389" s="41"/>
      <c r="J389" s="41"/>
      <c r="K389" s="8"/>
    </row>
    <row r="390">
      <c r="A390" s="39"/>
      <c r="B390" s="40"/>
      <c r="C390" s="40"/>
      <c r="D390" s="40"/>
      <c r="E390" s="41"/>
      <c r="F390" s="41"/>
      <c r="G390" s="9"/>
      <c r="H390" s="41"/>
      <c r="I390" s="41"/>
      <c r="J390" s="41"/>
      <c r="K390" s="8"/>
    </row>
    <row r="391">
      <c r="A391" s="39"/>
      <c r="B391" s="40"/>
      <c r="C391" s="40"/>
      <c r="D391" s="40"/>
      <c r="E391" s="41"/>
      <c r="F391" s="41"/>
      <c r="G391" s="9"/>
      <c r="H391" s="41"/>
      <c r="I391" s="41"/>
      <c r="J391" s="41"/>
      <c r="K391" s="8"/>
    </row>
    <row r="392">
      <c r="A392" s="39"/>
      <c r="B392" s="40"/>
      <c r="C392" s="40"/>
      <c r="D392" s="40"/>
      <c r="E392" s="41"/>
      <c r="F392" s="41"/>
      <c r="G392" s="9"/>
      <c r="H392" s="41"/>
      <c r="I392" s="41"/>
      <c r="J392" s="41"/>
      <c r="K392" s="8"/>
    </row>
    <row r="393">
      <c r="A393" s="39"/>
      <c r="B393" s="40"/>
      <c r="C393" s="40"/>
      <c r="D393" s="40"/>
      <c r="E393" s="41"/>
      <c r="F393" s="41"/>
      <c r="G393" s="9"/>
      <c r="H393" s="41"/>
      <c r="I393" s="41"/>
      <c r="J393" s="41"/>
      <c r="K393" s="8"/>
    </row>
    <row r="394">
      <c r="A394" s="39"/>
      <c r="B394" s="40"/>
      <c r="C394" s="40"/>
      <c r="D394" s="40"/>
      <c r="E394" s="41"/>
      <c r="F394" s="41"/>
      <c r="G394" s="9"/>
      <c r="H394" s="41"/>
      <c r="I394" s="41"/>
      <c r="J394" s="41"/>
      <c r="K394" s="8"/>
    </row>
    <row r="395">
      <c r="A395" s="39"/>
      <c r="B395" s="40"/>
      <c r="C395" s="40"/>
      <c r="D395" s="40"/>
      <c r="E395" s="41"/>
      <c r="F395" s="41"/>
      <c r="G395" s="9"/>
      <c r="H395" s="41"/>
      <c r="I395" s="41"/>
      <c r="J395" s="41"/>
      <c r="K395" s="8"/>
    </row>
    <row r="396">
      <c r="A396" s="39"/>
      <c r="B396" s="40"/>
      <c r="C396" s="40"/>
      <c r="D396" s="40"/>
      <c r="E396" s="41"/>
      <c r="F396" s="41"/>
      <c r="G396" s="9"/>
      <c r="H396" s="41"/>
      <c r="I396" s="41"/>
      <c r="J396" s="41"/>
      <c r="K396" s="8"/>
    </row>
    <row r="397">
      <c r="A397" s="39"/>
      <c r="B397" s="40"/>
      <c r="C397" s="40"/>
      <c r="D397" s="40"/>
      <c r="E397" s="41"/>
      <c r="F397" s="41"/>
      <c r="G397" s="9"/>
      <c r="H397" s="41"/>
      <c r="I397" s="41"/>
      <c r="J397" s="41"/>
      <c r="K397" s="8"/>
    </row>
    <row r="398">
      <c r="A398" s="39"/>
      <c r="B398" s="40"/>
      <c r="C398" s="40"/>
      <c r="D398" s="40"/>
      <c r="E398" s="41"/>
      <c r="F398" s="41"/>
      <c r="G398" s="9"/>
      <c r="H398" s="41"/>
      <c r="I398" s="41"/>
      <c r="J398" s="41"/>
      <c r="K398" s="8"/>
    </row>
    <row r="399">
      <c r="A399" s="39"/>
      <c r="B399" s="40"/>
      <c r="C399" s="40"/>
      <c r="D399" s="40"/>
      <c r="E399" s="41"/>
      <c r="F399" s="41"/>
      <c r="G399" s="9"/>
      <c r="H399" s="41"/>
      <c r="I399" s="41"/>
      <c r="J399" s="41"/>
      <c r="K399" s="8"/>
    </row>
    <row r="400">
      <c r="A400" s="39"/>
      <c r="B400" s="40"/>
      <c r="C400" s="40"/>
      <c r="D400" s="40"/>
      <c r="E400" s="41"/>
      <c r="F400" s="41"/>
      <c r="G400" s="9"/>
      <c r="H400" s="41"/>
      <c r="I400" s="41"/>
      <c r="J400" s="41"/>
      <c r="K400" s="8"/>
    </row>
    <row r="401">
      <c r="A401" s="39"/>
      <c r="B401" s="40"/>
      <c r="C401" s="40"/>
      <c r="D401" s="40"/>
      <c r="E401" s="41"/>
      <c r="F401" s="41"/>
      <c r="G401" s="9"/>
      <c r="H401" s="41"/>
      <c r="I401" s="41"/>
      <c r="J401" s="41"/>
      <c r="K401" s="8"/>
    </row>
    <row r="402">
      <c r="A402" s="39"/>
      <c r="B402" s="40"/>
      <c r="C402" s="40"/>
      <c r="D402" s="40"/>
      <c r="E402" s="41"/>
      <c r="F402" s="41"/>
      <c r="G402" s="9"/>
      <c r="H402" s="41"/>
      <c r="I402" s="41"/>
      <c r="J402" s="41"/>
      <c r="K402" s="8"/>
    </row>
    <row r="403">
      <c r="A403" s="39"/>
      <c r="B403" s="40"/>
      <c r="C403" s="40"/>
      <c r="D403" s="40"/>
      <c r="E403" s="41"/>
      <c r="F403" s="41"/>
      <c r="G403" s="9"/>
      <c r="H403" s="41"/>
      <c r="I403" s="41"/>
      <c r="J403" s="41"/>
      <c r="K403" s="8"/>
    </row>
    <row r="404">
      <c r="A404" s="39"/>
      <c r="B404" s="40"/>
      <c r="C404" s="40"/>
      <c r="D404" s="40"/>
      <c r="E404" s="41"/>
      <c r="F404" s="41"/>
      <c r="G404" s="9"/>
      <c r="H404" s="41"/>
      <c r="I404" s="41"/>
      <c r="J404" s="41"/>
      <c r="K404" s="8"/>
    </row>
    <row r="405">
      <c r="A405" s="39"/>
      <c r="B405" s="40"/>
      <c r="C405" s="40"/>
      <c r="D405" s="40"/>
      <c r="E405" s="41"/>
      <c r="F405" s="41"/>
      <c r="G405" s="9"/>
      <c r="H405" s="41"/>
      <c r="I405" s="41"/>
      <c r="J405" s="41"/>
      <c r="K405" s="8"/>
    </row>
    <row r="406">
      <c r="A406" s="39"/>
      <c r="B406" s="40"/>
      <c r="C406" s="40"/>
      <c r="D406" s="40"/>
      <c r="E406" s="41"/>
      <c r="F406" s="41"/>
      <c r="G406" s="9"/>
      <c r="H406" s="41"/>
      <c r="I406" s="41"/>
      <c r="J406" s="41"/>
      <c r="K406" s="8"/>
    </row>
    <row r="407">
      <c r="A407" s="39"/>
      <c r="B407" s="40"/>
      <c r="C407" s="40"/>
      <c r="D407" s="40"/>
      <c r="E407" s="41"/>
      <c r="F407" s="41"/>
      <c r="G407" s="9"/>
      <c r="H407" s="41"/>
      <c r="I407" s="41"/>
      <c r="J407" s="41"/>
      <c r="K407" s="8"/>
    </row>
    <row r="408">
      <c r="A408" s="39"/>
      <c r="B408" s="40"/>
      <c r="C408" s="40"/>
      <c r="D408" s="40"/>
      <c r="E408" s="41"/>
      <c r="F408" s="41"/>
      <c r="G408" s="9"/>
      <c r="H408" s="41"/>
      <c r="I408" s="41"/>
      <c r="J408" s="41"/>
      <c r="K408" s="8"/>
    </row>
    <row r="409">
      <c r="A409" s="39"/>
      <c r="B409" s="40"/>
      <c r="C409" s="40"/>
      <c r="D409" s="40"/>
      <c r="E409" s="41"/>
      <c r="F409" s="41"/>
      <c r="G409" s="9"/>
      <c r="H409" s="41"/>
      <c r="I409" s="41"/>
      <c r="J409" s="41"/>
      <c r="K409" s="8"/>
    </row>
    <row r="410">
      <c r="A410" s="39"/>
      <c r="B410" s="40"/>
      <c r="C410" s="40"/>
      <c r="D410" s="40"/>
      <c r="E410" s="41"/>
      <c r="F410" s="41"/>
      <c r="G410" s="9"/>
      <c r="H410" s="41"/>
      <c r="I410" s="41"/>
      <c r="J410" s="41"/>
      <c r="K410" s="8"/>
    </row>
    <row r="411">
      <c r="A411" s="39"/>
      <c r="B411" s="40"/>
      <c r="C411" s="40"/>
      <c r="D411" s="40"/>
      <c r="E411" s="41"/>
      <c r="F411" s="41"/>
      <c r="G411" s="9"/>
      <c r="H411" s="41"/>
      <c r="I411" s="41"/>
      <c r="J411" s="41"/>
      <c r="K411" s="8"/>
    </row>
    <row r="412">
      <c r="A412" s="39"/>
      <c r="B412" s="40"/>
      <c r="C412" s="40"/>
      <c r="D412" s="40"/>
      <c r="E412" s="41"/>
      <c r="F412" s="41"/>
      <c r="G412" s="9"/>
      <c r="H412" s="41"/>
      <c r="I412" s="41"/>
      <c r="J412" s="41"/>
      <c r="K412" s="8"/>
    </row>
    <row r="413">
      <c r="A413" s="39"/>
      <c r="B413" s="40"/>
      <c r="C413" s="40"/>
      <c r="D413" s="40"/>
      <c r="E413" s="41"/>
      <c r="F413" s="41"/>
      <c r="G413" s="9"/>
      <c r="H413" s="41"/>
      <c r="I413" s="41"/>
      <c r="J413" s="41"/>
      <c r="K413" s="8"/>
    </row>
    <row r="414">
      <c r="A414" s="39"/>
      <c r="B414" s="40"/>
      <c r="C414" s="40"/>
      <c r="D414" s="40"/>
      <c r="E414" s="41"/>
      <c r="F414" s="41"/>
      <c r="G414" s="9"/>
      <c r="H414" s="41"/>
      <c r="I414" s="41"/>
      <c r="J414" s="41"/>
      <c r="K414" s="8"/>
    </row>
    <row r="415">
      <c r="A415" s="39"/>
      <c r="B415" s="40"/>
      <c r="C415" s="40"/>
      <c r="D415" s="40"/>
      <c r="E415" s="41"/>
      <c r="F415" s="41"/>
      <c r="G415" s="9"/>
      <c r="H415" s="41"/>
      <c r="I415" s="41"/>
      <c r="J415" s="41"/>
      <c r="K415" s="8"/>
    </row>
    <row r="416">
      <c r="A416" s="39"/>
      <c r="B416" s="40"/>
      <c r="C416" s="40"/>
      <c r="D416" s="40"/>
      <c r="E416" s="41"/>
      <c r="F416" s="41"/>
      <c r="G416" s="9"/>
      <c r="H416" s="41"/>
      <c r="I416" s="41"/>
      <c r="J416" s="41"/>
      <c r="K416" s="8"/>
    </row>
    <row r="417">
      <c r="A417" s="39"/>
      <c r="B417" s="40"/>
      <c r="C417" s="40"/>
      <c r="D417" s="40"/>
      <c r="E417" s="41"/>
      <c r="F417" s="41"/>
      <c r="G417" s="9"/>
      <c r="H417" s="41"/>
      <c r="I417" s="41"/>
      <c r="J417" s="41"/>
      <c r="K417" s="8"/>
    </row>
    <row r="418">
      <c r="A418" s="39"/>
      <c r="B418" s="40"/>
      <c r="C418" s="40"/>
      <c r="D418" s="40"/>
      <c r="E418" s="41"/>
      <c r="F418" s="41"/>
      <c r="G418" s="9"/>
      <c r="H418" s="41"/>
      <c r="I418" s="41"/>
      <c r="J418" s="41"/>
      <c r="K418" s="8"/>
    </row>
    <row r="419">
      <c r="A419" s="39"/>
      <c r="B419" s="40"/>
      <c r="C419" s="40"/>
      <c r="D419" s="40"/>
      <c r="E419" s="41"/>
      <c r="F419" s="41"/>
      <c r="G419" s="9"/>
      <c r="H419" s="41"/>
      <c r="I419" s="41"/>
      <c r="J419" s="41"/>
      <c r="K419" s="8"/>
    </row>
    <row r="420">
      <c r="A420" s="39"/>
      <c r="B420" s="40"/>
      <c r="C420" s="40"/>
      <c r="D420" s="40"/>
      <c r="E420" s="41"/>
      <c r="F420" s="41"/>
      <c r="G420" s="9"/>
      <c r="H420" s="41"/>
      <c r="I420" s="41"/>
      <c r="J420" s="41"/>
      <c r="K420" s="8"/>
    </row>
    <row r="421">
      <c r="A421" s="39"/>
      <c r="B421" s="40"/>
      <c r="C421" s="40"/>
      <c r="D421" s="40"/>
      <c r="E421" s="41"/>
      <c r="F421" s="41"/>
      <c r="G421" s="9"/>
      <c r="H421" s="41"/>
      <c r="I421" s="41"/>
      <c r="J421" s="41"/>
      <c r="K421" s="8"/>
    </row>
    <row r="422">
      <c r="A422" s="39"/>
      <c r="B422" s="40"/>
      <c r="C422" s="40"/>
      <c r="D422" s="40"/>
      <c r="E422" s="41"/>
      <c r="F422" s="41"/>
      <c r="G422" s="9"/>
      <c r="H422" s="41"/>
      <c r="I422" s="41"/>
      <c r="J422" s="41"/>
      <c r="K422" s="8"/>
    </row>
    <row r="423">
      <c r="A423" s="39"/>
      <c r="B423" s="40"/>
      <c r="C423" s="40"/>
      <c r="D423" s="40"/>
      <c r="E423" s="41"/>
      <c r="F423" s="41"/>
      <c r="G423" s="9"/>
      <c r="H423" s="41"/>
      <c r="I423" s="41"/>
      <c r="J423" s="41"/>
      <c r="K423" s="8"/>
    </row>
    <row r="424">
      <c r="A424" s="39"/>
      <c r="B424" s="40"/>
      <c r="C424" s="40"/>
      <c r="D424" s="40"/>
      <c r="E424" s="41"/>
      <c r="F424" s="41"/>
      <c r="G424" s="9"/>
      <c r="H424" s="41"/>
      <c r="I424" s="41"/>
      <c r="J424" s="41"/>
      <c r="K424" s="8"/>
    </row>
    <row r="425">
      <c r="A425" s="39"/>
      <c r="B425" s="40"/>
      <c r="C425" s="40"/>
      <c r="D425" s="40"/>
      <c r="E425" s="41"/>
      <c r="F425" s="41"/>
      <c r="G425" s="9"/>
      <c r="H425" s="41"/>
      <c r="I425" s="41"/>
      <c r="J425" s="41"/>
      <c r="K425" s="8"/>
    </row>
    <row r="426">
      <c r="A426" s="39"/>
      <c r="B426" s="40"/>
      <c r="C426" s="40"/>
      <c r="D426" s="40"/>
      <c r="E426" s="41"/>
      <c r="F426" s="41"/>
      <c r="G426" s="9"/>
      <c r="H426" s="41"/>
      <c r="I426" s="41"/>
      <c r="J426" s="41"/>
      <c r="K426" s="8"/>
    </row>
    <row r="427">
      <c r="A427" s="39"/>
      <c r="B427" s="40"/>
      <c r="C427" s="40"/>
      <c r="D427" s="40"/>
      <c r="E427" s="41"/>
      <c r="F427" s="41"/>
      <c r="G427" s="9"/>
      <c r="H427" s="41"/>
      <c r="I427" s="41"/>
      <c r="J427" s="41"/>
      <c r="K427" s="8"/>
    </row>
    <row r="428">
      <c r="A428" s="39"/>
      <c r="B428" s="40"/>
      <c r="C428" s="40"/>
      <c r="D428" s="40"/>
      <c r="E428" s="41"/>
      <c r="F428" s="41"/>
      <c r="G428" s="9"/>
      <c r="H428" s="41"/>
      <c r="I428" s="41"/>
      <c r="J428" s="41"/>
      <c r="K428" s="8"/>
    </row>
    <row r="429">
      <c r="A429" s="39"/>
      <c r="B429" s="40"/>
      <c r="C429" s="40"/>
      <c r="D429" s="40"/>
      <c r="E429" s="41"/>
      <c r="F429" s="41"/>
      <c r="G429" s="9"/>
      <c r="H429" s="41"/>
      <c r="I429" s="41"/>
      <c r="J429" s="41"/>
      <c r="K429" s="8"/>
    </row>
    <row r="430">
      <c r="A430" s="39"/>
      <c r="B430" s="40"/>
      <c r="C430" s="40"/>
      <c r="D430" s="40"/>
      <c r="E430" s="41"/>
      <c r="F430" s="41"/>
      <c r="G430" s="9"/>
      <c r="H430" s="41"/>
      <c r="I430" s="41"/>
      <c r="J430" s="41"/>
      <c r="K430" s="8"/>
    </row>
    <row r="431">
      <c r="A431" s="39"/>
      <c r="B431" s="40"/>
      <c r="C431" s="40"/>
      <c r="D431" s="40"/>
      <c r="E431" s="41"/>
      <c r="F431" s="41"/>
      <c r="G431" s="9"/>
      <c r="H431" s="41"/>
      <c r="I431" s="41"/>
      <c r="J431" s="41"/>
      <c r="K431" s="8"/>
    </row>
    <row r="432">
      <c r="A432" s="39"/>
      <c r="B432" s="40"/>
      <c r="C432" s="40"/>
      <c r="D432" s="40"/>
      <c r="E432" s="41"/>
      <c r="F432" s="41"/>
      <c r="G432" s="9"/>
      <c r="H432" s="41"/>
      <c r="I432" s="41"/>
      <c r="J432" s="41"/>
      <c r="K432" s="8"/>
    </row>
    <row r="433">
      <c r="A433" s="39"/>
      <c r="B433" s="40"/>
      <c r="C433" s="40"/>
      <c r="D433" s="40"/>
      <c r="E433" s="41"/>
      <c r="F433" s="41"/>
      <c r="G433" s="9"/>
      <c r="H433" s="41"/>
      <c r="I433" s="41"/>
      <c r="J433" s="41"/>
      <c r="K433" s="8"/>
    </row>
    <row r="434">
      <c r="A434" s="39"/>
      <c r="B434" s="40"/>
      <c r="C434" s="40"/>
      <c r="D434" s="40"/>
      <c r="E434" s="41"/>
      <c r="F434" s="41"/>
      <c r="G434" s="9"/>
      <c r="H434" s="41"/>
      <c r="I434" s="41"/>
      <c r="J434" s="41"/>
      <c r="K434" s="8"/>
    </row>
    <row r="435">
      <c r="A435" s="39"/>
      <c r="B435" s="40"/>
      <c r="C435" s="40"/>
      <c r="D435" s="40"/>
      <c r="E435" s="41"/>
      <c r="F435" s="41"/>
      <c r="G435" s="9"/>
      <c r="H435" s="41"/>
      <c r="I435" s="41"/>
      <c r="J435" s="41"/>
      <c r="K435" s="8"/>
    </row>
    <row r="436">
      <c r="A436" s="39"/>
      <c r="B436" s="40"/>
      <c r="C436" s="40"/>
      <c r="D436" s="40"/>
      <c r="E436" s="41"/>
      <c r="F436" s="41"/>
      <c r="G436" s="9"/>
      <c r="H436" s="41"/>
      <c r="I436" s="41"/>
      <c r="J436" s="41"/>
      <c r="K436" s="8"/>
    </row>
    <row r="437">
      <c r="A437" s="39"/>
      <c r="B437" s="40"/>
      <c r="C437" s="40"/>
      <c r="D437" s="40"/>
      <c r="E437" s="41"/>
      <c r="F437" s="41"/>
      <c r="G437" s="9"/>
      <c r="H437" s="41"/>
      <c r="I437" s="41"/>
      <c r="J437" s="41"/>
      <c r="K437" s="8"/>
    </row>
    <row r="438">
      <c r="A438" s="39"/>
      <c r="B438" s="40"/>
      <c r="C438" s="40"/>
      <c r="D438" s="40"/>
      <c r="E438" s="41"/>
      <c r="F438" s="41"/>
      <c r="G438" s="9"/>
      <c r="H438" s="41"/>
      <c r="I438" s="41"/>
      <c r="J438" s="41"/>
      <c r="K438" s="8"/>
    </row>
    <row r="439">
      <c r="A439" s="39"/>
      <c r="B439" s="40"/>
      <c r="C439" s="40"/>
      <c r="D439" s="40"/>
      <c r="E439" s="41"/>
      <c r="F439" s="41"/>
      <c r="G439" s="9"/>
      <c r="H439" s="41"/>
      <c r="I439" s="41"/>
      <c r="J439" s="41"/>
      <c r="K439" s="8"/>
    </row>
    <row r="440">
      <c r="A440" s="39"/>
      <c r="B440" s="40"/>
      <c r="C440" s="40"/>
      <c r="D440" s="40"/>
      <c r="E440" s="41"/>
      <c r="F440" s="41"/>
      <c r="G440" s="9"/>
      <c r="H440" s="41"/>
      <c r="I440" s="41"/>
      <c r="J440" s="41"/>
      <c r="K440" s="8"/>
    </row>
    <row r="441">
      <c r="A441" s="39"/>
      <c r="B441" s="40"/>
      <c r="C441" s="40"/>
      <c r="D441" s="40"/>
      <c r="E441" s="41"/>
      <c r="F441" s="41"/>
      <c r="G441" s="9"/>
      <c r="H441" s="41"/>
      <c r="I441" s="41"/>
      <c r="J441" s="41"/>
      <c r="K441" s="8"/>
    </row>
    <row r="442">
      <c r="A442" s="39"/>
      <c r="B442" s="40"/>
      <c r="C442" s="40"/>
      <c r="D442" s="40"/>
      <c r="E442" s="41"/>
      <c r="F442" s="41"/>
      <c r="G442" s="9"/>
      <c r="H442" s="41"/>
      <c r="I442" s="41"/>
      <c r="J442" s="41"/>
      <c r="K442" s="8"/>
    </row>
    <row r="443">
      <c r="A443" s="39"/>
      <c r="B443" s="40"/>
      <c r="C443" s="40"/>
      <c r="D443" s="40"/>
      <c r="E443" s="41"/>
      <c r="F443" s="41"/>
      <c r="G443" s="9"/>
      <c r="H443" s="41"/>
      <c r="I443" s="41"/>
      <c r="J443" s="41"/>
      <c r="K443" s="8"/>
    </row>
    <row r="444">
      <c r="A444" s="39"/>
      <c r="B444" s="40"/>
      <c r="C444" s="40"/>
      <c r="D444" s="40"/>
      <c r="E444" s="41"/>
      <c r="F444" s="41"/>
      <c r="G444" s="9"/>
      <c r="H444" s="41"/>
      <c r="I444" s="41"/>
      <c r="J444" s="41"/>
      <c r="K444" s="8"/>
    </row>
    <row r="445">
      <c r="A445" s="39"/>
      <c r="B445" s="40"/>
      <c r="C445" s="40"/>
      <c r="D445" s="40"/>
      <c r="E445" s="41"/>
      <c r="F445" s="41"/>
      <c r="G445" s="9"/>
      <c r="H445" s="41"/>
      <c r="I445" s="41"/>
      <c r="J445" s="41"/>
      <c r="K445" s="8"/>
    </row>
    <row r="446">
      <c r="A446" s="39"/>
      <c r="B446" s="40"/>
      <c r="C446" s="40"/>
      <c r="D446" s="40"/>
      <c r="E446" s="41"/>
      <c r="F446" s="41"/>
      <c r="G446" s="9"/>
      <c r="H446" s="41"/>
      <c r="I446" s="41"/>
      <c r="J446" s="41"/>
      <c r="K446" s="8"/>
    </row>
    <row r="447">
      <c r="A447" s="39"/>
      <c r="B447" s="40"/>
      <c r="C447" s="40"/>
      <c r="D447" s="40"/>
      <c r="E447" s="41"/>
      <c r="F447" s="41"/>
      <c r="G447" s="9"/>
      <c r="H447" s="41"/>
      <c r="I447" s="41"/>
      <c r="J447" s="41"/>
      <c r="K447" s="8"/>
    </row>
    <row r="448">
      <c r="A448" s="39"/>
      <c r="B448" s="40"/>
      <c r="C448" s="40"/>
      <c r="D448" s="40"/>
      <c r="E448" s="41"/>
      <c r="F448" s="41"/>
      <c r="G448" s="9"/>
      <c r="H448" s="41"/>
      <c r="I448" s="41"/>
      <c r="J448" s="41"/>
      <c r="K448" s="8"/>
    </row>
    <row r="449">
      <c r="A449" s="39"/>
      <c r="B449" s="40"/>
      <c r="C449" s="40"/>
      <c r="D449" s="40"/>
      <c r="E449" s="41"/>
      <c r="F449" s="41"/>
      <c r="G449" s="9"/>
      <c r="H449" s="41"/>
      <c r="I449" s="41"/>
      <c r="J449" s="41"/>
      <c r="K449" s="8"/>
    </row>
    <row r="450">
      <c r="A450" s="39"/>
      <c r="B450" s="40"/>
      <c r="C450" s="40"/>
      <c r="D450" s="40"/>
      <c r="E450" s="41"/>
      <c r="F450" s="41"/>
      <c r="G450" s="9"/>
      <c r="H450" s="41"/>
      <c r="I450" s="41"/>
      <c r="J450" s="41"/>
      <c r="K450" s="8"/>
    </row>
    <row r="451">
      <c r="A451" s="39"/>
      <c r="B451" s="40"/>
      <c r="C451" s="40"/>
      <c r="D451" s="40"/>
      <c r="E451" s="41"/>
      <c r="F451" s="41"/>
      <c r="G451" s="9"/>
      <c r="H451" s="41"/>
      <c r="I451" s="41"/>
      <c r="J451" s="41"/>
      <c r="K451" s="8"/>
    </row>
    <row r="452">
      <c r="A452" s="39"/>
      <c r="B452" s="40"/>
      <c r="C452" s="40"/>
      <c r="D452" s="40"/>
      <c r="E452" s="41"/>
      <c r="F452" s="41"/>
      <c r="G452" s="9"/>
      <c r="H452" s="41"/>
      <c r="I452" s="41"/>
      <c r="J452" s="41"/>
      <c r="K452" s="8"/>
    </row>
    <row r="453">
      <c r="A453" s="39"/>
      <c r="B453" s="40"/>
      <c r="C453" s="40"/>
      <c r="D453" s="40"/>
      <c r="E453" s="41"/>
      <c r="F453" s="41"/>
      <c r="G453" s="9"/>
      <c r="H453" s="41"/>
      <c r="I453" s="41"/>
      <c r="J453" s="41"/>
      <c r="K453" s="8"/>
    </row>
    <row r="454">
      <c r="A454" s="39"/>
      <c r="B454" s="40"/>
      <c r="C454" s="40"/>
      <c r="D454" s="40"/>
      <c r="E454" s="41"/>
      <c r="F454" s="41"/>
      <c r="G454" s="9"/>
      <c r="H454" s="41"/>
      <c r="I454" s="41"/>
      <c r="J454" s="41"/>
      <c r="K454" s="8"/>
    </row>
    <row r="455">
      <c r="A455" s="39"/>
      <c r="B455" s="40"/>
      <c r="C455" s="40"/>
      <c r="D455" s="40"/>
      <c r="E455" s="41"/>
      <c r="F455" s="41"/>
      <c r="G455" s="9"/>
      <c r="H455" s="41"/>
      <c r="I455" s="41"/>
      <c r="J455" s="41"/>
      <c r="K455" s="8"/>
    </row>
    <row r="456">
      <c r="A456" s="39"/>
      <c r="B456" s="40"/>
      <c r="C456" s="40"/>
      <c r="D456" s="40"/>
      <c r="E456" s="41"/>
      <c r="F456" s="41"/>
      <c r="G456" s="9"/>
      <c r="H456" s="41"/>
      <c r="I456" s="41"/>
      <c r="J456" s="41"/>
      <c r="K456" s="8"/>
    </row>
    <row r="457">
      <c r="A457" s="39"/>
      <c r="B457" s="40"/>
      <c r="C457" s="40"/>
      <c r="D457" s="40"/>
      <c r="E457" s="41"/>
      <c r="F457" s="41"/>
      <c r="G457" s="9"/>
      <c r="H457" s="41"/>
      <c r="I457" s="41"/>
      <c r="J457" s="41"/>
      <c r="K457" s="8"/>
    </row>
    <row r="458">
      <c r="A458" s="39"/>
      <c r="B458" s="40"/>
      <c r="C458" s="40"/>
      <c r="D458" s="40"/>
      <c r="E458" s="41"/>
      <c r="F458" s="41"/>
      <c r="G458" s="9"/>
      <c r="H458" s="41"/>
      <c r="I458" s="41"/>
      <c r="J458" s="41"/>
      <c r="K458" s="8"/>
    </row>
    <row r="459">
      <c r="A459" s="39"/>
      <c r="B459" s="40"/>
      <c r="C459" s="40"/>
      <c r="D459" s="40"/>
      <c r="E459" s="41"/>
      <c r="F459" s="41"/>
      <c r="G459" s="9"/>
      <c r="H459" s="41"/>
      <c r="I459" s="41"/>
      <c r="J459" s="41"/>
      <c r="K459" s="8"/>
    </row>
    <row r="460">
      <c r="A460" s="39"/>
      <c r="B460" s="40"/>
      <c r="C460" s="40"/>
      <c r="D460" s="40"/>
      <c r="E460" s="41"/>
      <c r="F460" s="41"/>
      <c r="G460" s="9"/>
      <c r="H460" s="41"/>
      <c r="I460" s="41"/>
      <c r="J460" s="41"/>
      <c r="K460" s="8"/>
    </row>
    <row r="461">
      <c r="A461" s="39"/>
      <c r="B461" s="40"/>
      <c r="C461" s="40"/>
      <c r="D461" s="40"/>
      <c r="E461" s="41"/>
      <c r="F461" s="41"/>
      <c r="G461" s="9"/>
      <c r="H461" s="41"/>
      <c r="I461" s="41"/>
      <c r="J461" s="41"/>
      <c r="K461" s="8"/>
    </row>
    <row r="462">
      <c r="A462" s="39"/>
      <c r="B462" s="40"/>
      <c r="C462" s="40"/>
      <c r="D462" s="40"/>
      <c r="E462" s="41"/>
      <c r="F462" s="41"/>
      <c r="G462" s="9"/>
      <c r="H462" s="41"/>
      <c r="I462" s="41"/>
      <c r="J462" s="41"/>
      <c r="K462" s="8"/>
    </row>
    <row r="463">
      <c r="A463" s="39"/>
      <c r="B463" s="40"/>
      <c r="C463" s="40"/>
      <c r="D463" s="40"/>
      <c r="E463" s="41"/>
      <c r="F463" s="41"/>
      <c r="G463" s="9"/>
      <c r="H463" s="41"/>
      <c r="I463" s="41"/>
      <c r="J463" s="41"/>
      <c r="K463" s="8"/>
    </row>
    <row r="464">
      <c r="A464" s="39"/>
      <c r="B464" s="40"/>
      <c r="C464" s="40"/>
      <c r="D464" s="40"/>
      <c r="E464" s="41"/>
      <c r="F464" s="41"/>
      <c r="G464" s="9"/>
      <c r="H464" s="41"/>
      <c r="I464" s="41"/>
      <c r="J464" s="41"/>
      <c r="K464" s="8"/>
    </row>
    <row r="465">
      <c r="A465" s="39"/>
      <c r="B465" s="40"/>
      <c r="C465" s="40"/>
      <c r="D465" s="40"/>
      <c r="E465" s="41"/>
      <c r="F465" s="41"/>
      <c r="G465" s="9"/>
      <c r="H465" s="41"/>
      <c r="I465" s="41"/>
      <c r="J465" s="41"/>
      <c r="K465" s="8"/>
    </row>
    <row r="466">
      <c r="A466" s="39"/>
      <c r="B466" s="40"/>
      <c r="C466" s="40"/>
      <c r="D466" s="40"/>
      <c r="E466" s="41"/>
      <c r="F466" s="41"/>
      <c r="G466" s="9"/>
      <c r="H466" s="41"/>
      <c r="I466" s="41"/>
      <c r="J466" s="41"/>
      <c r="K466" s="8"/>
    </row>
    <row r="467">
      <c r="A467" s="39"/>
      <c r="B467" s="40"/>
      <c r="C467" s="40"/>
      <c r="D467" s="40"/>
      <c r="E467" s="41"/>
      <c r="F467" s="41"/>
      <c r="G467" s="9"/>
      <c r="H467" s="41"/>
      <c r="I467" s="41"/>
      <c r="J467" s="41"/>
      <c r="K467" s="8"/>
    </row>
    <row r="468">
      <c r="A468" s="39"/>
      <c r="B468" s="40"/>
      <c r="C468" s="40"/>
      <c r="D468" s="40"/>
      <c r="E468" s="41"/>
      <c r="F468" s="41"/>
      <c r="G468" s="9"/>
      <c r="H468" s="41"/>
      <c r="I468" s="41"/>
      <c r="J468" s="41"/>
      <c r="K468" s="8"/>
    </row>
    <row r="469">
      <c r="A469" s="39"/>
      <c r="B469" s="40"/>
      <c r="C469" s="40"/>
      <c r="D469" s="40"/>
      <c r="E469" s="41"/>
      <c r="F469" s="41"/>
      <c r="G469" s="9"/>
      <c r="H469" s="41"/>
      <c r="I469" s="41"/>
      <c r="J469" s="41"/>
      <c r="K469" s="8"/>
    </row>
    <row r="470">
      <c r="A470" s="39"/>
      <c r="B470" s="40"/>
      <c r="C470" s="40"/>
      <c r="D470" s="40"/>
      <c r="E470" s="41"/>
      <c r="F470" s="41"/>
      <c r="G470" s="9"/>
      <c r="H470" s="41"/>
      <c r="I470" s="41"/>
      <c r="J470" s="41"/>
      <c r="K470" s="8"/>
    </row>
    <row r="471">
      <c r="A471" s="39"/>
      <c r="B471" s="40"/>
      <c r="C471" s="40"/>
      <c r="D471" s="40"/>
      <c r="E471" s="41"/>
      <c r="F471" s="41"/>
      <c r="G471" s="9"/>
      <c r="H471" s="41"/>
      <c r="I471" s="41"/>
      <c r="J471" s="41"/>
      <c r="K471" s="8"/>
    </row>
    <row r="472">
      <c r="A472" s="39"/>
      <c r="B472" s="40"/>
      <c r="C472" s="40"/>
      <c r="D472" s="40"/>
      <c r="E472" s="41"/>
      <c r="F472" s="41"/>
      <c r="G472" s="9"/>
      <c r="H472" s="41"/>
      <c r="I472" s="41"/>
      <c r="J472" s="41"/>
      <c r="K472" s="8"/>
    </row>
    <row r="473">
      <c r="A473" s="39"/>
      <c r="B473" s="40"/>
      <c r="C473" s="40"/>
      <c r="D473" s="40"/>
      <c r="E473" s="41"/>
      <c r="F473" s="41"/>
      <c r="G473" s="9"/>
      <c r="H473" s="41"/>
      <c r="I473" s="41"/>
      <c r="J473" s="41"/>
      <c r="K473" s="8"/>
    </row>
    <row r="474">
      <c r="A474" s="39"/>
      <c r="B474" s="40"/>
      <c r="C474" s="40"/>
      <c r="D474" s="40"/>
      <c r="E474" s="41"/>
      <c r="F474" s="41"/>
      <c r="G474" s="9"/>
      <c r="H474" s="41"/>
      <c r="I474" s="41"/>
      <c r="J474" s="41"/>
      <c r="K474" s="8"/>
    </row>
    <row r="475">
      <c r="A475" s="39"/>
      <c r="B475" s="40"/>
      <c r="C475" s="40"/>
      <c r="D475" s="40"/>
      <c r="E475" s="41"/>
      <c r="F475" s="41"/>
      <c r="G475" s="9"/>
      <c r="H475" s="41"/>
      <c r="I475" s="41"/>
      <c r="J475" s="41"/>
      <c r="K475" s="8"/>
    </row>
    <row r="476">
      <c r="A476" s="39"/>
      <c r="B476" s="40"/>
      <c r="C476" s="40"/>
      <c r="D476" s="40"/>
      <c r="E476" s="41"/>
      <c r="F476" s="41"/>
      <c r="G476" s="9"/>
      <c r="H476" s="41"/>
      <c r="I476" s="41"/>
      <c r="J476" s="41"/>
      <c r="K476" s="8"/>
    </row>
    <row r="477">
      <c r="A477" s="39"/>
      <c r="B477" s="40"/>
      <c r="C477" s="40"/>
      <c r="D477" s="40"/>
      <c r="E477" s="41"/>
      <c r="F477" s="41"/>
      <c r="G477" s="9"/>
      <c r="H477" s="41"/>
      <c r="I477" s="41"/>
      <c r="J477" s="41"/>
      <c r="K477" s="8"/>
    </row>
    <row r="478">
      <c r="A478" s="39"/>
      <c r="B478" s="40"/>
      <c r="C478" s="40"/>
      <c r="D478" s="40"/>
      <c r="E478" s="41"/>
      <c r="F478" s="41"/>
      <c r="G478" s="9"/>
      <c r="H478" s="41"/>
      <c r="I478" s="41"/>
      <c r="J478" s="41"/>
      <c r="K478" s="8"/>
    </row>
    <row r="479">
      <c r="A479" s="39"/>
      <c r="B479" s="40"/>
      <c r="C479" s="40"/>
      <c r="D479" s="40"/>
      <c r="E479" s="41"/>
      <c r="F479" s="41"/>
      <c r="G479" s="9"/>
      <c r="H479" s="41"/>
      <c r="I479" s="41"/>
      <c r="J479" s="41"/>
      <c r="K479" s="8"/>
    </row>
    <row r="480">
      <c r="A480" s="39"/>
      <c r="B480" s="40"/>
      <c r="C480" s="40"/>
      <c r="D480" s="40"/>
      <c r="E480" s="41"/>
      <c r="F480" s="41"/>
      <c r="G480" s="9"/>
      <c r="H480" s="41"/>
      <c r="I480" s="41"/>
      <c r="J480" s="41"/>
      <c r="K480" s="8"/>
    </row>
    <row r="481">
      <c r="A481" s="39"/>
      <c r="B481" s="40"/>
      <c r="C481" s="40"/>
      <c r="D481" s="40"/>
      <c r="E481" s="41"/>
      <c r="F481" s="41"/>
      <c r="G481" s="9"/>
      <c r="H481" s="41"/>
      <c r="I481" s="41"/>
      <c r="J481" s="41"/>
      <c r="K481" s="8"/>
    </row>
    <row r="482">
      <c r="A482" s="39"/>
      <c r="B482" s="40"/>
      <c r="C482" s="40"/>
      <c r="D482" s="40"/>
      <c r="E482" s="41"/>
      <c r="F482" s="41"/>
      <c r="G482" s="9"/>
      <c r="H482" s="41"/>
      <c r="I482" s="41"/>
      <c r="J482" s="41"/>
      <c r="K482" s="8"/>
    </row>
    <row r="483">
      <c r="A483" s="39"/>
      <c r="B483" s="40"/>
      <c r="C483" s="40"/>
      <c r="D483" s="40"/>
      <c r="E483" s="41"/>
      <c r="F483" s="41"/>
      <c r="G483" s="9"/>
      <c r="H483" s="41"/>
      <c r="I483" s="41"/>
      <c r="J483" s="41"/>
      <c r="K483" s="8"/>
    </row>
    <row r="484">
      <c r="A484" s="39"/>
      <c r="B484" s="40"/>
      <c r="C484" s="40"/>
      <c r="D484" s="40"/>
      <c r="E484" s="41"/>
      <c r="F484" s="41"/>
      <c r="G484" s="9"/>
      <c r="H484" s="41"/>
      <c r="I484" s="41"/>
      <c r="J484" s="41"/>
      <c r="K484" s="8"/>
    </row>
    <row r="485">
      <c r="A485" s="39"/>
      <c r="B485" s="40"/>
      <c r="C485" s="40"/>
      <c r="D485" s="40"/>
      <c r="E485" s="41"/>
      <c r="F485" s="41"/>
      <c r="G485" s="9"/>
      <c r="H485" s="41"/>
      <c r="I485" s="41"/>
      <c r="J485" s="41"/>
      <c r="K485" s="8"/>
    </row>
    <row r="486">
      <c r="A486" s="39"/>
      <c r="B486" s="40"/>
      <c r="C486" s="40"/>
      <c r="D486" s="40"/>
      <c r="E486" s="41"/>
      <c r="F486" s="41"/>
      <c r="G486" s="9"/>
      <c r="H486" s="41"/>
      <c r="I486" s="41"/>
      <c r="J486" s="41"/>
      <c r="K486" s="8"/>
    </row>
    <row r="487">
      <c r="A487" s="39"/>
      <c r="B487" s="40"/>
      <c r="C487" s="40"/>
      <c r="D487" s="40"/>
      <c r="E487" s="41"/>
      <c r="F487" s="41"/>
      <c r="G487" s="9"/>
      <c r="H487" s="41"/>
      <c r="I487" s="41"/>
      <c r="J487" s="41"/>
      <c r="K487" s="8"/>
    </row>
    <row r="488">
      <c r="A488" s="39"/>
      <c r="B488" s="40"/>
      <c r="C488" s="40"/>
      <c r="D488" s="40"/>
      <c r="E488" s="41"/>
      <c r="F488" s="41"/>
      <c r="G488" s="9"/>
      <c r="H488" s="41"/>
      <c r="I488" s="41"/>
      <c r="J488" s="41"/>
      <c r="K488" s="8"/>
    </row>
    <row r="489">
      <c r="A489" s="39"/>
      <c r="B489" s="40"/>
      <c r="C489" s="40"/>
      <c r="D489" s="40"/>
      <c r="E489" s="41"/>
      <c r="F489" s="41"/>
      <c r="G489" s="9"/>
      <c r="H489" s="41"/>
      <c r="I489" s="41"/>
      <c r="J489" s="41"/>
      <c r="K489" s="8"/>
    </row>
    <row r="490">
      <c r="A490" s="39"/>
      <c r="B490" s="40"/>
      <c r="C490" s="40"/>
      <c r="D490" s="40"/>
      <c r="E490" s="41"/>
      <c r="F490" s="41"/>
      <c r="G490" s="9"/>
      <c r="H490" s="41"/>
      <c r="I490" s="41"/>
      <c r="J490" s="41"/>
      <c r="K490" s="8"/>
    </row>
    <row r="491">
      <c r="A491" s="39"/>
      <c r="B491" s="40"/>
      <c r="C491" s="40"/>
      <c r="D491" s="40"/>
      <c r="E491" s="41"/>
      <c r="F491" s="41"/>
      <c r="G491" s="9"/>
      <c r="H491" s="41"/>
      <c r="I491" s="41"/>
      <c r="J491" s="41"/>
      <c r="K491" s="8"/>
    </row>
    <row r="492">
      <c r="A492" s="39"/>
      <c r="B492" s="40"/>
      <c r="C492" s="40"/>
      <c r="D492" s="40"/>
      <c r="E492" s="41"/>
      <c r="F492" s="41"/>
      <c r="G492" s="9"/>
      <c r="H492" s="41"/>
      <c r="I492" s="41"/>
      <c r="J492" s="41"/>
      <c r="K492" s="8"/>
    </row>
    <row r="493">
      <c r="A493" s="39"/>
      <c r="B493" s="40"/>
      <c r="C493" s="40"/>
      <c r="D493" s="40"/>
      <c r="E493" s="41"/>
      <c r="F493" s="41"/>
      <c r="G493" s="9"/>
      <c r="H493" s="41"/>
      <c r="I493" s="41"/>
      <c r="J493" s="41"/>
      <c r="K493" s="8"/>
    </row>
    <row r="494">
      <c r="A494" s="39"/>
      <c r="B494" s="40"/>
      <c r="C494" s="40"/>
      <c r="D494" s="40"/>
      <c r="E494" s="41"/>
      <c r="F494" s="41"/>
      <c r="G494" s="9"/>
      <c r="H494" s="41"/>
      <c r="I494" s="41"/>
      <c r="J494" s="41"/>
      <c r="K494" s="8"/>
    </row>
    <row r="495">
      <c r="A495" s="39"/>
      <c r="B495" s="40"/>
      <c r="C495" s="40"/>
      <c r="D495" s="40"/>
      <c r="E495" s="41"/>
      <c r="F495" s="41"/>
      <c r="G495" s="9"/>
      <c r="H495" s="41"/>
      <c r="I495" s="41"/>
      <c r="J495" s="41"/>
      <c r="K495" s="8"/>
    </row>
    <row r="496">
      <c r="A496" s="39"/>
      <c r="B496" s="40"/>
      <c r="C496" s="40"/>
      <c r="D496" s="40"/>
      <c r="E496" s="41"/>
      <c r="F496" s="41"/>
      <c r="G496" s="9"/>
      <c r="H496" s="41"/>
      <c r="I496" s="41"/>
      <c r="J496" s="41"/>
      <c r="K496" s="8"/>
    </row>
    <row r="497">
      <c r="A497" s="39"/>
      <c r="B497" s="40"/>
      <c r="C497" s="40"/>
      <c r="D497" s="40"/>
      <c r="E497" s="41"/>
      <c r="F497" s="41"/>
      <c r="G497" s="9"/>
      <c r="H497" s="41"/>
      <c r="I497" s="41"/>
      <c r="J497" s="41"/>
      <c r="K497" s="8"/>
    </row>
    <row r="498">
      <c r="A498" s="39"/>
      <c r="B498" s="40"/>
      <c r="C498" s="40"/>
      <c r="D498" s="40"/>
      <c r="E498" s="41"/>
      <c r="F498" s="41"/>
      <c r="G498" s="9"/>
      <c r="H498" s="41"/>
      <c r="I498" s="41"/>
      <c r="J498" s="41"/>
      <c r="K498" s="8"/>
    </row>
    <row r="499">
      <c r="A499" s="39"/>
      <c r="B499" s="40"/>
      <c r="C499" s="40"/>
      <c r="D499" s="40"/>
      <c r="E499" s="41"/>
      <c r="F499" s="41"/>
      <c r="G499" s="9"/>
      <c r="H499" s="41"/>
      <c r="I499" s="41"/>
      <c r="J499" s="41"/>
      <c r="K499" s="8"/>
    </row>
    <row r="500">
      <c r="A500" s="39"/>
      <c r="B500" s="40"/>
      <c r="C500" s="40"/>
      <c r="D500" s="40"/>
      <c r="E500" s="41"/>
      <c r="F500" s="41"/>
      <c r="G500" s="9"/>
      <c r="H500" s="41"/>
      <c r="I500" s="41"/>
      <c r="J500" s="41"/>
      <c r="K500" s="8"/>
    </row>
    <row r="501">
      <c r="A501" s="39"/>
      <c r="B501" s="40"/>
      <c r="C501" s="40"/>
      <c r="D501" s="40"/>
      <c r="E501" s="41"/>
      <c r="F501" s="41"/>
      <c r="G501" s="9"/>
      <c r="H501" s="41"/>
      <c r="I501" s="41"/>
      <c r="J501" s="41"/>
      <c r="K501" s="8"/>
    </row>
    <row r="502">
      <c r="A502" s="39"/>
      <c r="B502" s="40"/>
      <c r="C502" s="40"/>
      <c r="D502" s="40"/>
      <c r="E502" s="41"/>
      <c r="F502" s="41"/>
      <c r="G502" s="9"/>
      <c r="H502" s="41"/>
      <c r="I502" s="41"/>
      <c r="J502" s="41"/>
      <c r="K502" s="8"/>
    </row>
    <row r="503">
      <c r="A503" s="39"/>
      <c r="B503" s="40"/>
      <c r="C503" s="40"/>
      <c r="D503" s="40"/>
      <c r="E503" s="41"/>
      <c r="F503" s="41"/>
      <c r="G503" s="9"/>
      <c r="H503" s="41"/>
      <c r="I503" s="41"/>
      <c r="J503" s="41"/>
      <c r="K503" s="8"/>
    </row>
    <row r="504">
      <c r="A504" s="39"/>
      <c r="B504" s="40"/>
      <c r="C504" s="40"/>
      <c r="D504" s="40"/>
      <c r="E504" s="41"/>
      <c r="F504" s="41"/>
      <c r="G504" s="9"/>
      <c r="H504" s="41"/>
      <c r="I504" s="41"/>
      <c r="J504" s="41"/>
      <c r="K504" s="8"/>
    </row>
    <row r="505">
      <c r="A505" s="39"/>
      <c r="B505" s="40"/>
      <c r="C505" s="40"/>
      <c r="D505" s="40"/>
      <c r="E505" s="41"/>
      <c r="F505" s="41"/>
      <c r="G505" s="9"/>
      <c r="H505" s="41"/>
      <c r="I505" s="41"/>
      <c r="J505" s="41"/>
      <c r="K505" s="8"/>
    </row>
    <row r="506">
      <c r="A506" s="39"/>
      <c r="B506" s="40"/>
      <c r="C506" s="40"/>
      <c r="D506" s="40"/>
      <c r="E506" s="41"/>
      <c r="F506" s="41"/>
      <c r="G506" s="9"/>
      <c r="H506" s="41"/>
      <c r="I506" s="41"/>
      <c r="J506" s="41"/>
      <c r="K506" s="8"/>
    </row>
    <row r="507">
      <c r="A507" s="39"/>
      <c r="B507" s="40"/>
      <c r="C507" s="40"/>
      <c r="D507" s="40"/>
      <c r="E507" s="41"/>
      <c r="F507" s="41"/>
      <c r="G507" s="9"/>
      <c r="H507" s="41"/>
      <c r="I507" s="41"/>
      <c r="J507" s="41"/>
      <c r="K507" s="8"/>
    </row>
    <row r="508">
      <c r="A508" s="39"/>
      <c r="B508" s="40"/>
      <c r="C508" s="40"/>
      <c r="D508" s="40"/>
      <c r="E508" s="41"/>
      <c r="F508" s="41"/>
      <c r="G508" s="9"/>
      <c r="H508" s="41"/>
      <c r="I508" s="41"/>
      <c r="J508" s="41"/>
      <c r="K508" s="8"/>
    </row>
    <row r="509">
      <c r="A509" s="39"/>
      <c r="B509" s="40"/>
      <c r="C509" s="40"/>
      <c r="D509" s="40"/>
      <c r="E509" s="41"/>
      <c r="F509" s="41"/>
      <c r="G509" s="9"/>
      <c r="H509" s="41"/>
      <c r="I509" s="41"/>
      <c r="J509" s="41"/>
      <c r="K509" s="8"/>
    </row>
    <row r="510">
      <c r="A510" s="39"/>
      <c r="B510" s="40"/>
      <c r="C510" s="40"/>
      <c r="D510" s="40"/>
      <c r="E510" s="41"/>
      <c r="F510" s="41"/>
      <c r="G510" s="9"/>
      <c r="H510" s="41"/>
      <c r="I510" s="41"/>
      <c r="J510" s="41"/>
      <c r="K510" s="8"/>
    </row>
    <row r="511">
      <c r="A511" s="39"/>
      <c r="B511" s="40"/>
      <c r="C511" s="40"/>
      <c r="D511" s="40"/>
      <c r="E511" s="41"/>
      <c r="F511" s="41"/>
      <c r="G511" s="9"/>
      <c r="H511" s="41"/>
      <c r="I511" s="41"/>
      <c r="J511" s="41"/>
      <c r="K511" s="8"/>
    </row>
    <row r="512">
      <c r="A512" s="39"/>
      <c r="B512" s="40"/>
      <c r="C512" s="40"/>
      <c r="D512" s="40"/>
      <c r="E512" s="41"/>
      <c r="F512" s="41"/>
      <c r="G512" s="9"/>
      <c r="H512" s="41"/>
      <c r="I512" s="41"/>
      <c r="J512" s="41"/>
      <c r="K512" s="8"/>
    </row>
    <row r="513">
      <c r="A513" s="39"/>
      <c r="B513" s="40"/>
      <c r="C513" s="40"/>
      <c r="D513" s="40"/>
      <c r="E513" s="41"/>
      <c r="F513" s="41"/>
      <c r="G513" s="9"/>
      <c r="H513" s="41"/>
      <c r="I513" s="41"/>
      <c r="J513" s="41"/>
      <c r="K513" s="8"/>
    </row>
    <row r="514">
      <c r="A514" s="39"/>
      <c r="B514" s="40"/>
      <c r="C514" s="40"/>
      <c r="D514" s="40"/>
      <c r="E514" s="41"/>
      <c r="F514" s="41"/>
      <c r="G514" s="9"/>
      <c r="H514" s="41"/>
      <c r="I514" s="41"/>
      <c r="J514" s="41"/>
      <c r="K514" s="8"/>
    </row>
    <row r="515">
      <c r="A515" s="39"/>
      <c r="B515" s="40"/>
      <c r="C515" s="40"/>
      <c r="D515" s="40"/>
      <c r="E515" s="41"/>
      <c r="F515" s="41"/>
      <c r="G515" s="9"/>
      <c r="H515" s="41"/>
      <c r="I515" s="41"/>
      <c r="J515" s="41"/>
      <c r="K515" s="8"/>
    </row>
    <row r="516">
      <c r="A516" s="39"/>
      <c r="B516" s="40"/>
      <c r="C516" s="40"/>
      <c r="D516" s="40"/>
      <c r="E516" s="41"/>
      <c r="F516" s="41"/>
      <c r="G516" s="9"/>
      <c r="H516" s="41"/>
      <c r="I516" s="41"/>
      <c r="J516" s="41"/>
      <c r="K516" s="8"/>
    </row>
    <row r="517">
      <c r="A517" s="39"/>
      <c r="B517" s="40"/>
      <c r="C517" s="40"/>
      <c r="D517" s="40"/>
      <c r="E517" s="41"/>
      <c r="F517" s="41"/>
      <c r="G517" s="9"/>
      <c r="H517" s="41"/>
      <c r="I517" s="41"/>
      <c r="J517" s="41"/>
      <c r="K517" s="8"/>
    </row>
    <row r="518">
      <c r="A518" s="39"/>
      <c r="B518" s="40"/>
      <c r="C518" s="40"/>
      <c r="D518" s="40"/>
      <c r="E518" s="41"/>
      <c r="F518" s="41"/>
      <c r="G518" s="9"/>
      <c r="H518" s="41"/>
      <c r="I518" s="41"/>
      <c r="J518" s="41"/>
      <c r="K518" s="8"/>
    </row>
    <row r="519">
      <c r="A519" s="39"/>
      <c r="B519" s="40"/>
      <c r="C519" s="40"/>
      <c r="D519" s="40"/>
      <c r="E519" s="41"/>
      <c r="F519" s="41"/>
      <c r="G519" s="9"/>
      <c r="H519" s="41"/>
      <c r="I519" s="41"/>
      <c r="J519" s="41"/>
      <c r="K519" s="8"/>
    </row>
    <row r="520">
      <c r="A520" s="39"/>
      <c r="B520" s="40"/>
      <c r="C520" s="40"/>
      <c r="D520" s="40"/>
      <c r="E520" s="41"/>
      <c r="F520" s="41"/>
      <c r="G520" s="9"/>
      <c r="H520" s="41"/>
      <c r="I520" s="41"/>
      <c r="J520" s="41"/>
      <c r="K520" s="8"/>
    </row>
    <row r="521">
      <c r="A521" s="39"/>
      <c r="B521" s="40"/>
      <c r="C521" s="40"/>
      <c r="D521" s="40"/>
      <c r="E521" s="41"/>
      <c r="F521" s="41"/>
      <c r="G521" s="9"/>
      <c r="H521" s="41"/>
      <c r="I521" s="41"/>
      <c r="J521" s="41"/>
      <c r="K521" s="8"/>
    </row>
    <row r="522">
      <c r="A522" s="39"/>
      <c r="B522" s="40"/>
      <c r="C522" s="40"/>
      <c r="D522" s="40"/>
      <c r="E522" s="41"/>
      <c r="F522" s="41"/>
      <c r="G522" s="9"/>
      <c r="H522" s="41"/>
      <c r="I522" s="41"/>
      <c r="J522" s="41"/>
      <c r="K522" s="8"/>
    </row>
    <row r="523">
      <c r="A523" s="39"/>
      <c r="B523" s="40"/>
      <c r="C523" s="40"/>
      <c r="D523" s="40"/>
      <c r="E523" s="41"/>
      <c r="F523" s="41"/>
      <c r="G523" s="9"/>
      <c r="H523" s="41"/>
      <c r="I523" s="41"/>
      <c r="J523" s="41"/>
      <c r="K523" s="8"/>
    </row>
    <row r="524">
      <c r="A524" s="39"/>
      <c r="B524" s="40"/>
      <c r="C524" s="40"/>
      <c r="D524" s="40"/>
      <c r="E524" s="41"/>
      <c r="F524" s="41"/>
      <c r="G524" s="9"/>
      <c r="H524" s="41"/>
      <c r="I524" s="41"/>
      <c r="J524" s="41"/>
      <c r="K524" s="8"/>
    </row>
    <row r="525">
      <c r="A525" s="39"/>
      <c r="B525" s="40"/>
      <c r="C525" s="40"/>
      <c r="D525" s="40"/>
      <c r="E525" s="41"/>
      <c r="F525" s="41"/>
      <c r="G525" s="9"/>
      <c r="H525" s="41"/>
      <c r="I525" s="41"/>
      <c r="J525" s="41"/>
      <c r="K525" s="8"/>
    </row>
    <row r="526">
      <c r="A526" s="39"/>
      <c r="B526" s="40"/>
      <c r="C526" s="40"/>
      <c r="D526" s="40"/>
      <c r="E526" s="41"/>
      <c r="F526" s="41"/>
      <c r="G526" s="9"/>
      <c r="H526" s="41"/>
      <c r="I526" s="41"/>
      <c r="J526" s="41"/>
      <c r="K526" s="8"/>
    </row>
    <row r="527">
      <c r="A527" s="39"/>
      <c r="B527" s="40"/>
      <c r="C527" s="40"/>
      <c r="D527" s="40"/>
      <c r="E527" s="41"/>
      <c r="F527" s="41"/>
      <c r="G527" s="9"/>
      <c r="H527" s="41"/>
      <c r="I527" s="41"/>
      <c r="J527" s="41"/>
      <c r="K527" s="8"/>
    </row>
    <row r="528">
      <c r="A528" s="39"/>
      <c r="B528" s="40"/>
      <c r="C528" s="40"/>
      <c r="D528" s="40"/>
      <c r="E528" s="41"/>
      <c r="F528" s="41"/>
      <c r="G528" s="9"/>
      <c r="H528" s="41"/>
      <c r="I528" s="41"/>
      <c r="J528" s="41"/>
      <c r="K528" s="8"/>
    </row>
    <row r="529">
      <c r="A529" s="39"/>
      <c r="B529" s="40"/>
      <c r="C529" s="40"/>
      <c r="D529" s="40"/>
      <c r="E529" s="41"/>
      <c r="F529" s="41"/>
      <c r="G529" s="9"/>
      <c r="H529" s="41"/>
      <c r="I529" s="41"/>
      <c r="J529" s="41"/>
      <c r="K529" s="8"/>
    </row>
    <row r="530">
      <c r="A530" s="39"/>
      <c r="B530" s="40"/>
      <c r="C530" s="40"/>
      <c r="D530" s="40"/>
      <c r="E530" s="41"/>
      <c r="F530" s="41"/>
      <c r="G530" s="9"/>
      <c r="H530" s="41"/>
      <c r="I530" s="41"/>
      <c r="J530" s="41"/>
      <c r="K530" s="8"/>
    </row>
    <row r="531">
      <c r="A531" s="39"/>
      <c r="B531" s="40"/>
      <c r="C531" s="40"/>
      <c r="D531" s="40"/>
      <c r="E531" s="41"/>
      <c r="F531" s="41"/>
      <c r="G531" s="9"/>
      <c r="H531" s="41"/>
      <c r="I531" s="41"/>
      <c r="J531" s="41"/>
      <c r="K531" s="8"/>
    </row>
    <row r="532">
      <c r="A532" s="39"/>
      <c r="B532" s="40"/>
      <c r="C532" s="40"/>
      <c r="D532" s="40"/>
      <c r="E532" s="41"/>
      <c r="F532" s="41"/>
      <c r="G532" s="9"/>
      <c r="H532" s="41"/>
      <c r="I532" s="41"/>
      <c r="J532" s="41"/>
      <c r="K532" s="8"/>
    </row>
    <row r="533">
      <c r="A533" s="39"/>
      <c r="B533" s="40"/>
      <c r="C533" s="40"/>
      <c r="D533" s="40"/>
      <c r="E533" s="41"/>
      <c r="F533" s="41"/>
      <c r="G533" s="9"/>
      <c r="H533" s="41"/>
      <c r="I533" s="41"/>
      <c r="J533" s="41"/>
      <c r="K533" s="8"/>
    </row>
    <row r="534">
      <c r="A534" s="39"/>
      <c r="B534" s="40"/>
      <c r="C534" s="40"/>
      <c r="D534" s="40"/>
      <c r="E534" s="41"/>
      <c r="F534" s="41"/>
      <c r="G534" s="9"/>
      <c r="H534" s="41"/>
      <c r="I534" s="41"/>
      <c r="J534" s="41"/>
      <c r="K534" s="8"/>
    </row>
    <row r="535">
      <c r="A535" s="39"/>
      <c r="B535" s="40"/>
      <c r="C535" s="40"/>
      <c r="D535" s="40"/>
      <c r="E535" s="41"/>
      <c r="F535" s="41"/>
      <c r="G535" s="9"/>
      <c r="H535" s="41"/>
      <c r="I535" s="41"/>
      <c r="J535" s="41"/>
      <c r="K535" s="8"/>
    </row>
    <row r="536">
      <c r="A536" s="39"/>
      <c r="B536" s="40"/>
      <c r="C536" s="40"/>
      <c r="D536" s="40"/>
      <c r="E536" s="41"/>
      <c r="F536" s="41"/>
      <c r="G536" s="9"/>
      <c r="H536" s="41"/>
      <c r="I536" s="41"/>
      <c r="J536" s="41"/>
      <c r="K536" s="8"/>
    </row>
    <row r="537">
      <c r="A537" s="39"/>
      <c r="B537" s="40"/>
      <c r="C537" s="40"/>
      <c r="D537" s="40"/>
      <c r="E537" s="41"/>
      <c r="F537" s="41"/>
      <c r="G537" s="9"/>
      <c r="H537" s="41"/>
      <c r="I537" s="41"/>
      <c r="J537" s="41"/>
      <c r="K537" s="8"/>
    </row>
    <row r="538">
      <c r="A538" s="39"/>
      <c r="B538" s="40"/>
      <c r="C538" s="40"/>
      <c r="D538" s="40"/>
      <c r="E538" s="41"/>
      <c r="F538" s="41"/>
      <c r="G538" s="9"/>
      <c r="H538" s="41"/>
      <c r="I538" s="41"/>
      <c r="J538" s="41"/>
      <c r="K538" s="8"/>
    </row>
    <row r="539">
      <c r="A539" s="39"/>
      <c r="B539" s="40"/>
      <c r="C539" s="40"/>
      <c r="D539" s="40"/>
      <c r="E539" s="41"/>
      <c r="F539" s="41"/>
      <c r="G539" s="9"/>
      <c r="H539" s="41"/>
      <c r="I539" s="41"/>
      <c r="J539" s="41"/>
      <c r="K539" s="8"/>
    </row>
    <row r="540">
      <c r="A540" s="39"/>
      <c r="B540" s="40"/>
      <c r="C540" s="40"/>
      <c r="D540" s="40"/>
      <c r="E540" s="41"/>
      <c r="F540" s="41"/>
      <c r="G540" s="9"/>
      <c r="H540" s="41"/>
      <c r="I540" s="41"/>
      <c r="J540" s="41"/>
      <c r="K540" s="8"/>
    </row>
    <row r="541">
      <c r="A541" s="39"/>
      <c r="B541" s="40"/>
      <c r="C541" s="40"/>
      <c r="D541" s="40"/>
      <c r="E541" s="41"/>
      <c r="F541" s="41"/>
      <c r="G541" s="9"/>
      <c r="H541" s="41"/>
      <c r="I541" s="41"/>
      <c r="J541" s="41"/>
      <c r="K541" s="8"/>
    </row>
    <row r="542">
      <c r="A542" s="39"/>
      <c r="B542" s="40"/>
      <c r="C542" s="40"/>
      <c r="D542" s="40"/>
      <c r="E542" s="41"/>
      <c r="F542" s="41"/>
      <c r="G542" s="9"/>
      <c r="H542" s="41"/>
      <c r="I542" s="41"/>
      <c r="J542" s="41"/>
      <c r="K542" s="8"/>
    </row>
    <row r="543">
      <c r="A543" s="39"/>
      <c r="B543" s="40"/>
      <c r="C543" s="40"/>
      <c r="D543" s="40"/>
      <c r="E543" s="41"/>
      <c r="F543" s="41"/>
      <c r="G543" s="9"/>
      <c r="H543" s="41"/>
      <c r="I543" s="41"/>
      <c r="J543" s="41"/>
      <c r="K543" s="8"/>
    </row>
    <row r="544">
      <c r="A544" s="39"/>
      <c r="B544" s="40"/>
      <c r="C544" s="40"/>
      <c r="D544" s="40"/>
      <c r="E544" s="41"/>
      <c r="F544" s="41"/>
      <c r="G544" s="9"/>
      <c r="H544" s="41"/>
      <c r="I544" s="41"/>
      <c r="J544" s="41"/>
      <c r="K544" s="8"/>
    </row>
    <row r="545">
      <c r="A545" s="39"/>
      <c r="B545" s="40"/>
      <c r="C545" s="40"/>
      <c r="D545" s="40"/>
      <c r="E545" s="41"/>
      <c r="F545" s="41"/>
      <c r="G545" s="9"/>
      <c r="H545" s="41"/>
      <c r="I545" s="41"/>
      <c r="J545" s="41"/>
      <c r="K545" s="8"/>
    </row>
    <row r="546">
      <c r="A546" s="39"/>
      <c r="B546" s="40"/>
      <c r="C546" s="40"/>
      <c r="D546" s="40"/>
      <c r="E546" s="41"/>
      <c r="F546" s="41"/>
      <c r="G546" s="9"/>
      <c r="H546" s="41"/>
      <c r="I546" s="41"/>
      <c r="J546" s="41"/>
      <c r="K546" s="8"/>
    </row>
    <row r="547">
      <c r="A547" s="39"/>
      <c r="B547" s="40"/>
      <c r="C547" s="40"/>
      <c r="D547" s="40"/>
      <c r="E547" s="41"/>
      <c r="F547" s="41"/>
      <c r="G547" s="9"/>
      <c r="H547" s="41"/>
      <c r="I547" s="41"/>
      <c r="J547" s="41"/>
      <c r="K547" s="8"/>
    </row>
    <row r="548">
      <c r="A548" s="39"/>
      <c r="B548" s="40"/>
      <c r="C548" s="40"/>
      <c r="D548" s="40"/>
      <c r="E548" s="41"/>
      <c r="F548" s="41"/>
      <c r="G548" s="9"/>
      <c r="H548" s="41"/>
      <c r="I548" s="41"/>
      <c r="J548" s="41"/>
      <c r="K548" s="8"/>
    </row>
    <row r="549">
      <c r="A549" s="39"/>
      <c r="B549" s="40"/>
      <c r="C549" s="40"/>
      <c r="D549" s="40"/>
      <c r="E549" s="41"/>
      <c r="F549" s="41"/>
      <c r="G549" s="9"/>
      <c r="H549" s="41"/>
      <c r="I549" s="41"/>
      <c r="J549" s="41"/>
      <c r="K549" s="8"/>
    </row>
    <row r="550">
      <c r="A550" s="39"/>
      <c r="B550" s="40"/>
      <c r="C550" s="40"/>
      <c r="D550" s="40"/>
      <c r="E550" s="41"/>
      <c r="F550" s="41"/>
      <c r="G550" s="9"/>
      <c r="H550" s="41"/>
      <c r="I550" s="41"/>
      <c r="J550" s="41"/>
      <c r="K550" s="8"/>
    </row>
    <row r="551">
      <c r="A551" s="39"/>
      <c r="B551" s="40"/>
      <c r="C551" s="40"/>
      <c r="D551" s="40"/>
      <c r="E551" s="41"/>
      <c r="F551" s="41"/>
      <c r="G551" s="9"/>
      <c r="H551" s="41"/>
      <c r="I551" s="41"/>
      <c r="J551" s="41"/>
      <c r="K551" s="8"/>
    </row>
    <row r="552">
      <c r="A552" s="39"/>
      <c r="B552" s="40"/>
      <c r="C552" s="40"/>
      <c r="D552" s="40"/>
      <c r="E552" s="41"/>
      <c r="F552" s="41"/>
      <c r="G552" s="9"/>
      <c r="H552" s="41"/>
      <c r="I552" s="41"/>
      <c r="J552" s="41"/>
      <c r="K552" s="8"/>
    </row>
    <row r="553">
      <c r="A553" s="39"/>
      <c r="B553" s="40"/>
      <c r="C553" s="40"/>
      <c r="D553" s="40"/>
      <c r="E553" s="41"/>
      <c r="F553" s="41"/>
      <c r="G553" s="9"/>
      <c r="H553" s="41"/>
      <c r="I553" s="41"/>
      <c r="J553" s="41"/>
      <c r="K553" s="8"/>
    </row>
    <row r="554">
      <c r="A554" s="39"/>
      <c r="B554" s="40"/>
      <c r="C554" s="40"/>
      <c r="D554" s="40"/>
      <c r="E554" s="41"/>
      <c r="F554" s="41"/>
      <c r="G554" s="9"/>
      <c r="H554" s="41"/>
      <c r="I554" s="41"/>
      <c r="J554" s="41"/>
      <c r="K554" s="8"/>
    </row>
    <row r="555">
      <c r="A555" s="39"/>
      <c r="B555" s="40"/>
      <c r="C555" s="40"/>
      <c r="D555" s="40"/>
      <c r="E555" s="41"/>
      <c r="F555" s="41"/>
      <c r="G555" s="9"/>
      <c r="H555" s="41"/>
      <c r="I555" s="41"/>
      <c r="J555" s="41"/>
      <c r="K555" s="8"/>
    </row>
    <row r="556">
      <c r="A556" s="39"/>
      <c r="B556" s="40"/>
      <c r="C556" s="40"/>
      <c r="D556" s="40"/>
      <c r="E556" s="41"/>
      <c r="F556" s="41"/>
      <c r="G556" s="9"/>
      <c r="H556" s="41"/>
      <c r="I556" s="41"/>
      <c r="J556" s="41"/>
      <c r="K556" s="8"/>
    </row>
    <row r="557">
      <c r="A557" s="39"/>
      <c r="B557" s="40"/>
      <c r="C557" s="40"/>
      <c r="D557" s="40"/>
      <c r="E557" s="41"/>
      <c r="F557" s="41"/>
      <c r="G557" s="9"/>
      <c r="H557" s="41"/>
      <c r="I557" s="41"/>
      <c r="J557" s="41"/>
      <c r="K557" s="8"/>
    </row>
    <row r="558">
      <c r="A558" s="39"/>
      <c r="B558" s="40"/>
      <c r="C558" s="40"/>
      <c r="D558" s="40"/>
      <c r="E558" s="41"/>
      <c r="F558" s="41"/>
      <c r="G558" s="9"/>
      <c r="H558" s="41"/>
      <c r="I558" s="41"/>
      <c r="J558" s="41"/>
      <c r="K558" s="8"/>
    </row>
    <row r="559">
      <c r="A559" s="39"/>
      <c r="B559" s="40"/>
      <c r="C559" s="40"/>
      <c r="D559" s="40"/>
      <c r="E559" s="41"/>
      <c r="F559" s="41"/>
      <c r="G559" s="9"/>
      <c r="H559" s="41"/>
      <c r="I559" s="41"/>
      <c r="J559" s="41"/>
      <c r="K559" s="8"/>
    </row>
    <row r="560">
      <c r="A560" s="39"/>
      <c r="B560" s="40"/>
      <c r="C560" s="40"/>
      <c r="D560" s="40"/>
      <c r="E560" s="41"/>
      <c r="F560" s="41"/>
      <c r="G560" s="9"/>
      <c r="H560" s="41"/>
      <c r="I560" s="41"/>
      <c r="J560" s="41"/>
      <c r="K560" s="8"/>
    </row>
    <row r="561">
      <c r="A561" s="39"/>
      <c r="B561" s="40"/>
      <c r="C561" s="40"/>
      <c r="D561" s="40"/>
      <c r="E561" s="41"/>
      <c r="F561" s="41"/>
      <c r="G561" s="9"/>
      <c r="H561" s="41"/>
      <c r="I561" s="41"/>
      <c r="J561" s="41"/>
      <c r="K561" s="8"/>
    </row>
    <row r="562">
      <c r="A562" s="39"/>
      <c r="B562" s="40"/>
      <c r="C562" s="40"/>
      <c r="D562" s="40"/>
      <c r="E562" s="41"/>
      <c r="F562" s="41"/>
      <c r="G562" s="9"/>
      <c r="H562" s="41"/>
      <c r="I562" s="41"/>
      <c r="J562" s="41"/>
      <c r="K562" s="8"/>
    </row>
    <row r="563">
      <c r="A563" s="39"/>
      <c r="B563" s="40"/>
      <c r="C563" s="40"/>
      <c r="D563" s="40"/>
      <c r="E563" s="41"/>
      <c r="F563" s="41"/>
      <c r="G563" s="9"/>
      <c r="H563" s="41"/>
      <c r="I563" s="41"/>
      <c r="J563" s="41"/>
      <c r="K563" s="8"/>
    </row>
    <row r="564">
      <c r="A564" s="39"/>
      <c r="B564" s="40"/>
      <c r="C564" s="40"/>
      <c r="D564" s="40"/>
      <c r="E564" s="41"/>
      <c r="F564" s="41"/>
      <c r="G564" s="9"/>
      <c r="H564" s="41"/>
      <c r="I564" s="41"/>
      <c r="J564" s="41"/>
      <c r="K564" s="8"/>
    </row>
    <row r="565">
      <c r="A565" s="39"/>
      <c r="B565" s="40"/>
      <c r="C565" s="40"/>
      <c r="D565" s="40"/>
      <c r="E565" s="41"/>
      <c r="F565" s="41"/>
      <c r="G565" s="9"/>
      <c r="H565" s="41"/>
      <c r="I565" s="41"/>
      <c r="J565" s="41"/>
      <c r="K565" s="8"/>
    </row>
    <row r="566">
      <c r="A566" s="39"/>
      <c r="B566" s="40"/>
      <c r="C566" s="40"/>
      <c r="D566" s="40"/>
      <c r="E566" s="41"/>
      <c r="F566" s="41"/>
      <c r="G566" s="9"/>
      <c r="H566" s="41"/>
      <c r="I566" s="41"/>
      <c r="J566" s="41"/>
      <c r="K566" s="8"/>
    </row>
    <row r="567">
      <c r="A567" s="39"/>
      <c r="B567" s="40"/>
      <c r="C567" s="40"/>
      <c r="D567" s="40"/>
      <c r="E567" s="41"/>
      <c r="F567" s="41"/>
      <c r="G567" s="9"/>
      <c r="H567" s="41"/>
      <c r="I567" s="41"/>
      <c r="J567" s="41"/>
      <c r="K567" s="8"/>
    </row>
    <row r="568">
      <c r="A568" s="39"/>
      <c r="B568" s="40"/>
      <c r="C568" s="40"/>
      <c r="D568" s="40"/>
      <c r="E568" s="41"/>
      <c r="F568" s="41"/>
      <c r="G568" s="9"/>
      <c r="H568" s="41"/>
      <c r="I568" s="41"/>
      <c r="J568" s="41"/>
      <c r="K568" s="8"/>
    </row>
    <row r="569">
      <c r="A569" s="39"/>
      <c r="B569" s="40"/>
      <c r="C569" s="40"/>
      <c r="D569" s="40"/>
      <c r="E569" s="41"/>
      <c r="F569" s="41"/>
      <c r="G569" s="9"/>
      <c r="H569" s="41"/>
      <c r="I569" s="41"/>
      <c r="J569" s="41"/>
      <c r="K569" s="8"/>
    </row>
    <row r="570">
      <c r="A570" s="39"/>
      <c r="B570" s="40"/>
      <c r="C570" s="40"/>
      <c r="D570" s="40"/>
      <c r="E570" s="41"/>
      <c r="F570" s="41"/>
      <c r="G570" s="9"/>
      <c r="H570" s="41"/>
      <c r="I570" s="41"/>
      <c r="J570" s="41"/>
      <c r="K570" s="8"/>
    </row>
    <row r="571">
      <c r="A571" s="39"/>
      <c r="B571" s="40"/>
      <c r="C571" s="40"/>
      <c r="D571" s="40"/>
      <c r="E571" s="41"/>
      <c r="F571" s="41"/>
      <c r="G571" s="9"/>
      <c r="H571" s="41"/>
      <c r="I571" s="41"/>
      <c r="J571" s="41"/>
      <c r="K571" s="8"/>
    </row>
    <row r="572">
      <c r="A572" s="39"/>
      <c r="B572" s="40"/>
      <c r="C572" s="40"/>
      <c r="D572" s="40"/>
      <c r="E572" s="41"/>
      <c r="F572" s="41"/>
      <c r="G572" s="9"/>
      <c r="H572" s="41"/>
      <c r="I572" s="41"/>
      <c r="J572" s="41"/>
      <c r="K572" s="8"/>
    </row>
    <row r="573">
      <c r="A573" s="39"/>
      <c r="B573" s="40"/>
      <c r="C573" s="40"/>
      <c r="D573" s="40"/>
      <c r="E573" s="41"/>
      <c r="F573" s="41"/>
      <c r="G573" s="9"/>
      <c r="H573" s="41"/>
      <c r="I573" s="41"/>
      <c r="J573" s="41"/>
      <c r="K573" s="8"/>
    </row>
    <row r="574">
      <c r="A574" s="39"/>
      <c r="B574" s="40"/>
      <c r="C574" s="40"/>
      <c r="D574" s="40"/>
      <c r="E574" s="41"/>
      <c r="F574" s="41"/>
      <c r="G574" s="9"/>
      <c r="H574" s="41"/>
      <c r="I574" s="41"/>
      <c r="J574" s="41"/>
      <c r="K574" s="8"/>
    </row>
    <row r="575">
      <c r="A575" s="39"/>
      <c r="B575" s="40"/>
      <c r="C575" s="40"/>
      <c r="D575" s="40"/>
      <c r="E575" s="41"/>
      <c r="F575" s="41"/>
      <c r="G575" s="9"/>
      <c r="H575" s="41"/>
      <c r="I575" s="41"/>
      <c r="J575" s="41"/>
      <c r="K575" s="8"/>
    </row>
    <row r="576">
      <c r="A576" s="39"/>
      <c r="B576" s="40"/>
      <c r="C576" s="40"/>
      <c r="D576" s="40"/>
      <c r="E576" s="41"/>
      <c r="F576" s="41"/>
      <c r="G576" s="9"/>
      <c r="H576" s="41"/>
      <c r="I576" s="41"/>
      <c r="J576" s="41"/>
      <c r="K576" s="8"/>
    </row>
    <row r="577">
      <c r="A577" s="39"/>
      <c r="B577" s="40"/>
      <c r="C577" s="40"/>
      <c r="D577" s="40"/>
      <c r="E577" s="41"/>
      <c r="F577" s="41"/>
      <c r="G577" s="9"/>
      <c r="H577" s="41"/>
      <c r="I577" s="41"/>
      <c r="J577" s="41"/>
      <c r="K577" s="8"/>
    </row>
    <row r="578">
      <c r="A578" s="39"/>
      <c r="B578" s="40"/>
      <c r="C578" s="40"/>
      <c r="D578" s="40"/>
      <c r="E578" s="41"/>
      <c r="F578" s="41"/>
      <c r="G578" s="9"/>
      <c r="H578" s="41"/>
      <c r="I578" s="41"/>
      <c r="J578" s="41"/>
      <c r="K578" s="8"/>
    </row>
    <row r="579">
      <c r="A579" s="39"/>
      <c r="B579" s="40"/>
      <c r="C579" s="40"/>
      <c r="D579" s="40"/>
      <c r="E579" s="41"/>
      <c r="F579" s="41"/>
      <c r="G579" s="9"/>
      <c r="H579" s="41"/>
      <c r="I579" s="41"/>
      <c r="J579" s="41"/>
      <c r="K579" s="8"/>
    </row>
    <row r="580">
      <c r="A580" s="39"/>
      <c r="B580" s="40"/>
      <c r="C580" s="40"/>
      <c r="D580" s="40"/>
      <c r="E580" s="41"/>
      <c r="F580" s="41"/>
      <c r="G580" s="9"/>
      <c r="H580" s="41"/>
      <c r="I580" s="41"/>
      <c r="J580" s="41"/>
      <c r="K580" s="8"/>
    </row>
    <row r="581">
      <c r="A581" s="39"/>
      <c r="B581" s="40"/>
      <c r="C581" s="40"/>
      <c r="D581" s="40"/>
      <c r="E581" s="41"/>
      <c r="F581" s="41"/>
      <c r="G581" s="9"/>
      <c r="H581" s="41"/>
      <c r="I581" s="41"/>
      <c r="J581" s="41"/>
      <c r="K581" s="8"/>
    </row>
    <row r="582">
      <c r="A582" s="39"/>
      <c r="B582" s="40"/>
      <c r="C582" s="40"/>
      <c r="D582" s="40"/>
      <c r="E582" s="41"/>
      <c r="F582" s="41"/>
      <c r="G582" s="9"/>
      <c r="H582" s="41"/>
      <c r="I582" s="41"/>
      <c r="J582" s="41"/>
      <c r="K582" s="8"/>
    </row>
    <row r="583">
      <c r="A583" s="39"/>
      <c r="B583" s="40"/>
      <c r="C583" s="40"/>
      <c r="D583" s="40"/>
      <c r="E583" s="41"/>
      <c r="F583" s="41"/>
      <c r="G583" s="9"/>
      <c r="H583" s="41"/>
      <c r="I583" s="41"/>
      <c r="J583" s="41"/>
      <c r="K583" s="8"/>
    </row>
    <row r="584">
      <c r="A584" s="39"/>
      <c r="B584" s="40"/>
      <c r="C584" s="40"/>
      <c r="D584" s="40"/>
      <c r="E584" s="41"/>
      <c r="F584" s="41"/>
      <c r="G584" s="9"/>
      <c r="H584" s="41"/>
      <c r="I584" s="41"/>
      <c r="J584" s="41"/>
      <c r="K584" s="8"/>
    </row>
    <row r="585">
      <c r="A585" s="39"/>
      <c r="B585" s="40"/>
      <c r="C585" s="40"/>
      <c r="D585" s="40"/>
      <c r="E585" s="41"/>
      <c r="F585" s="41"/>
      <c r="G585" s="9"/>
      <c r="H585" s="41"/>
      <c r="I585" s="41"/>
      <c r="J585" s="41"/>
      <c r="K585" s="8"/>
    </row>
    <row r="586">
      <c r="A586" s="39"/>
      <c r="B586" s="40"/>
      <c r="C586" s="40"/>
      <c r="D586" s="40"/>
      <c r="E586" s="41"/>
      <c r="F586" s="41"/>
      <c r="G586" s="9"/>
      <c r="H586" s="41"/>
      <c r="I586" s="41"/>
      <c r="J586" s="41"/>
      <c r="K586" s="8"/>
    </row>
    <row r="587">
      <c r="A587" s="39"/>
      <c r="B587" s="40"/>
      <c r="C587" s="40"/>
      <c r="D587" s="40"/>
      <c r="E587" s="41"/>
      <c r="F587" s="41"/>
      <c r="G587" s="9"/>
      <c r="H587" s="41"/>
      <c r="I587" s="41"/>
      <c r="J587" s="41"/>
      <c r="K587" s="8"/>
    </row>
    <row r="588">
      <c r="A588" s="39"/>
      <c r="B588" s="40"/>
      <c r="C588" s="40"/>
      <c r="D588" s="40"/>
      <c r="E588" s="41"/>
      <c r="F588" s="41"/>
      <c r="G588" s="9"/>
      <c r="H588" s="41"/>
      <c r="I588" s="41"/>
      <c r="J588" s="41"/>
      <c r="K588" s="8"/>
    </row>
    <row r="589">
      <c r="A589" s="39"/>
      <c r="B589" s="40"/>
      <c r="C589" s="40"/>
      <c r="D589" s="40"/>
      <c r="E589" s="41"/>
      <c r="F589" s="41"/>
      <c r="G589" s="9"/>
      <c r="H589" s="41"/>
      <c r="I589" s="41"/>
      <c r="J589" s="41"/>
      <c r="K589" s="8"/>
    </row>
    <row r="590">
      <c r="A590" s="39"/>
      <c r="B590" s="40"/>
      <c r="C590" s="40"/>
      <c r="D590" s="40"/>
      <c r="E590" s="41"/>
      <c r="F590" s="41"/>
      <c r="G590" s="9"/>
      <c r="H590" s="41"/>
      <c r="I590" s="41"/>
      <c r="J590" s="41"/>
      <c r="K590" s="8"/>
    </row>
    <row r="591">
      <c r="A591" s="39"/>
      <c r="B591" s="40"/>
      <c r="C591" s="40"/>
      <c r="D591" s="40"/>
      <c r="E591" s="41"/>
      <c r="F591" s="41"/>
      <c r="G591" s="9"/>
      <c r="H591" s="41"/>
      <c r="I591" s="41"/>
      <c r="J591" s="41"/>
      <c r="K591" s="8"/>
    </row>
    <row r="592">
      <c r="A592" s="39"/>
      <c r="B592" s="40"/>
      <c r="C592" s="40"/>
      <c r="D592" s="40"/>
      <c r="E592" s="41"/>
      <c r="F592" s="41"/>
      <c r="G592" s="9"/>
      <c r="H592" s="41"/>
      <c r="I592" s="41"/>
      <c r="J592" s="41"/>
      <c r="K592" s="8"/>
    </row>
    <row r="593">
      <c r="A593" s="39"/>
      <c r="B593" s="40"/>
      <c r="C593" s="40"/>
      <c r="D593" s="40"/>
      <c r="E593" s="41"/>
      <c r="F593" s="41"/>
      <c r="G593" s="9"/>
      <c r="H593" s="41"/>
      <c r="I593" s="41"/>
      <c r="J593" s="41"/>
      <c r="K593" s="8"/>
    </row>
    <row r="594">
      <c r="A594" s="39"/>
      <c r="B594" s="40"/>
      <c r="C594" s="40"/>
      <c r="D594" s="40"/>
      <c r="E594" s="41"/>
      <c r="F594" s="41"/>
      <c r="G594" s="9"/>
      <c r="H594" s="41"/>
      <c r="I594" s="41"/>
      <c r="J594" s="41"/>
      <c r="K594" s="8"/>
    </row>
    <row r="595">
      <c r="A595" s="39"/>
      <c r="B595" s="40"/>
      <c r="C595" s="40"/>
      <c r="D595" s="40"/>
      <c r="E595" s="41"/>
      <c r="F595" s="41"/>
      <c r="G595" s="9"/>
      <c r="H595" s="41"/>
      <c r="I595" s="41"/>
      <c r="J595" s="41"/>
      <c r="K595" s="8"/>
    </row>
    <row r="596">
      <c r="A596" s="39"/>
      <c r="B596" s="40"/>
      <c r="C596" s="40"/>
      <c r="D596" s="40"/>
      <c r="E596" s="41"/>
      <c r="F596" s="41"/>
      <c r="G596" s="9"/>
      <c r="H596" s="41"/>
      <c r="I596" s="41"/>
      <c r="J596" s="41"/>
      <c r="K596" s="8"/>
    </row>
    <row r="597">
      <c r="A597" s="39"/>
      <c r="B597" s="40"/>
      <c r="C597" s="40"/>
      <c r="D597" s="40"/>
      <c r="E597" s="41"/>
      <c r="F597" s="41"/>
      <c r="G597" s="9"/>
      <c r="H597" s="41"/>
      <c r="I597" s="41"/>
      <c r="J597" s="41"/>
      <c r="K597" s="8"/>
    </row>
    <row r="598">
      <c r="A598" s="39"/>
      <c r="B598" s="40"/>
      <c r="C598" s="40"/>
      <c r="D598" s="40"/>
      <c r="E598" s="41"/>
      <c r="F598" s="41"/>
      <c r="G598" s="9"/>
      <c r="H598" s="41"/>
      <c r="I598" s="41"/>
      <c r="J598" s="41"/>
      <c r="K598" s="8"/>
    </row>
    <row r="599">
      <c r="A599" s="39"/>
      <c r="B599" s="40"/>
      <c r="C599" s="40"/>
      <c r="D599" s="40"/>
      <c r="E599" s="41"/>
      <c r="F599" s="41"/>
      <c r="G599" s="9"/>
      <c r="H599" s="41"/>
      <c r="I599" s="41"/>
      <c r="J599" s="41"/>
      <c r="K599" s="8"/>
    </row>
    <row r="600">
      <c r="A600" s="39"/>
      <c r="B600" s="40"/>
      <c r="C600" s="40"/>
      <c r="D600" s="40"/>
      <c r="E600" s="41"/>
      <c r="F600" s="41"/>
      <c r="G600" s="9"/>
      <c r="H600" s="41"/>
      <c r="I600" s="41"/>
      <c r="J600" s="41"/>
      <c r="K600" s="8"/>
    </row>
    <row r="601">
      <c r="A601" s="39"/>
      <c r="B601" s="40"/>
      <c r="C601" s="40"/>
      <c r="D601" s="40"/>
      <c r="E601" s="41"/>
      <c r="F601" s="41"/>
      <c r="G601" s="9"/>
      <c r="H601" s="41"/>
      <c r="I601" s="41"/>
      <c r="J601" s="41"/>
      <c r="K601" s="8"/>
    </row>
    <row r="602">
      <c r="A602" s="39"/>
      <c r="B602" s="40"/>
      <c r="C602" s="40"/>
      <c r="D602" s="40"/>
      <c r="E602" s="41"/>
      <c r="F602" s="41"/>
      <c r="G602" s="9"/>
      <c r="H602" s="41"/>
      <c r="I602" s="41"/>
      <c r="J602" s="41"/>
      <c r="K602" s="8"/>
    </row>
    <row r="603">
      <c r="A603" s="39"/>
      <c r="B603" s="40"/>
      <c r="C603" s="40"/>
      <c r="D603" s="40"/>
      <c r="E603" s="41"/>
      <c r="F603" s="41"/>
      <c r="G603" s="9"/>
      <c r="H603" s="41"/>
      <c r="I603" s="41"/>
      <c r="J603" s="41"/>
      <c r="K603" s="8"/>
    </row>
    <row r="604">
      <c r="A604" s="39"/>
      <c r="B604" s="40"/>
      <c r="C604" s="40"/>
      <c r="D604" s="40"/>
      <c r="E604" s="41"/>
      <c r="F604" s="41"/>
      <c r="G604" s="9"/>
      <c r="H604" s="41"/>
      <c r="I604" s="41"/>
      <c r="J604" s="41"/>
      <c r="K604" s="8"/>
    </row>
    <row r="605">
      <c r="A605" s="39"/>
      <c r="B605" s="40"/>
      <c r="C605" s="40"/>
      <c r="D605" s="40"/>
      <c r="E605" s="41"/>
      <c r="F605" s="41"/>
      <c r="G605" s="9"/>
      <c r="H605" s="41"/>
      <c r="I605" s="41"/>
      <c r="J605" s="41"/>
      <c r="K605" s="8"/>
    </row>
    <row r="606">
      <c r="A606" s="39"/>
      <c r="B606" s="40"/>
      <c r="C606" s="40"/>
      <c r="D606" s="40"/>
      <c r="E606" s="41"/>
      <c r="F606" s="41"/>
      <c r="G606" s="9"/>
      <c r="H606" s="41"/>
      <c r="I606" s="41"/>
      <c r="J606" s="41"/>
      <c r="K606" s="8"/>
    </row>
    <row r="607">
      <c r="A607" s="39"/>
      <c r="B607" s="40"/>
      <c r="C607" s="40"/>
      <c r="D607" s="40"/>
      <c r="E607" s="41"/>
      <c r="F607" s="41"/>
      <c r="G607" s="9"/>
      <c r="H607" s="41"/>
      <c r="I607" s="41"/>
      <c r="J607" s="41"/>
      <c r="K607" s="8"/>
    </row>
    <row r="608">
      <c r="A608" s="39"/>
      <c r="B608" s="40"/>
      <c r="C608" s="40"/>
      <c r="D608" s="40"/>
      <c r="E608" s="41"/>
      <c r="F608" s="41"/>
      <c r="G608" s="9"/>
      <c r="H608" s="41"/>
      <c r="I608" s="41"/>
      <c r="J608" s="41"/>
      <c r="K608" s="8"/>
    </row>
    <row r="609">
      <c r="A609" s="39"/>
      <c r="B609" s="40"/>
      <c r="C609" s="40"/>
      <c r="D609" s="40"/>
      <c r="E609" s="41"/>
      <c r="F609" s="41"/>
      <c r="G609" s="9"/>
      <c r="H609" s="41"/>
      <c r="I609" s="41"/>
      <c r="J609" s="41"/>
      <c r="K609" s="8"/>
    </row>
    <row r="610">
      <c r="A610" s="39"/>
      <c r="B610" s="40"/>
      <c r="C610" s="40"/>
      <c r="D610" s="40"/>
      <c r="E610" s="41"/>
      <c r="F610" s="41"/>
      <c r="G610" s="9"/>
      <c r="H610" s="41"/>
      <c r="I610" s="41"/>
      <c r="J610" s="41"/>
      <c r="K610" s="8"/>
    </row>
    <row r="611">
      <c r="A611" s="39"/>
      <c r="B611" s="40"/>
      <c r="C611" s="40"/>
      <c r="D611" s="40"/>
      <c r="E611" s="41"/>
      <c r="F611" s="41"/>
      <c r="G611" s="9"/>
      <c r="H611" s="41"/>
      <c r="I611" s="41"/>
      <c r="J611" s="41"/>
      <c r="K611" s="8"/>
    </row>
    <row r="612">
      <c r="A612" s="39"/>
      <c r="B612" s="40"/>
      <c r="C612" s="40"/>
      <c r="D612" s="40"/>
      <c r="E612" s="41"/>
      <c r="F612" s="41"/>
      <c r="G612" s="9"/>
      <c r="H612" s="41"/>
      <c r="I612" s="41"/>
      <c r="J612" s="41"/>
      <c r="K612" s="8"/>
    </row>
    <row r="613">
      <c r="A613" s="39"/>
      <c r="B613" s="40"/>
      <c r="C613" s="40"/>
      <c r="D613" s="40"/>
      <c r="E613" s="41"/>
      <c r="F613" s="41"/>
      <c r="G613" s="9"/>
      <c r="H613" s="41"/>
      <c r="I613" s="41"/>
      <c r="J613" s="41"/>
      <c r="K613" s="8"/>
    </row>
    <row r="614">
      <c r="A614" s="39"/>
      <c r="B614" s="40"/>
      <c r="C614" s="40"/>
      <c r="D614" s="40"/>
      <c r="E614" s="41"/>
      <c r="F614" s="41"/>
      <c r="G614" s="9"/>
      <c r="H614" s="41"/>
      <c r="I614" s="41"/>
      <c r="J614" s="41"/>
      <c r="K614" s="8"/>
    </row>
    <row r="615">
      <c r="A615" s="39"/>
      <c r="B615" s="40"/>
      <c r="C615" s="40"/>
      <c r="D615" s="40"/>
      <c r="E615" s="41"/>
      <c r="F615" s="41"/>
      <c r="G615" s="9"/>
      <c r="H615" s="41"/>
      <c r="I615" s="41"/>
      <c r="J615" s="41"/>
      <c r="K615" s="8"/>
    </row>
    <row r="616">
      <c r="A616" s="39"/>
      <c r="B616" s="40"/>
      <c r="C616" s="40"/>
      <c r="D616" s="40"/>
      <c r="E616" s="41"/>
      <c r="F616" s="41"/>
      <c r="G616" s="9"/>
      <c r="H616" s="41"/>
      <c r="I616" s="41"/>
      <c r="J616" s="41"/>
      <c r="K616" s="8"/>
    </row>
    <row r="617">
      <c r="A617" s="39"/>
      <c r="B617" s="40"/>
      <c r="C617" s="40"/>
      <c r="D617" s="40"/>
      <c r="E617" s="41"/>
      <c r="F617" s="41"/>
      <c r="G617" s="9"/>
      <c r="H617" s="41"/>
      <c r="I617" s="41"/>
      <c r="J617" s="41"/>
      <c r="K617" s="8"/>
    </row>
    <row r="618">
      <c r="A618" s="39"/>
      <c r="B618" s="40"/>
      <c r="C618" s="40"/>
      <c r="D618" s="40"/>
      <c r="E618" s="41"/>
      <c r="F618" s="41"/>
      <c r="G618" s="9"/>
      <c r="H618" s="41"/>
      <c r="I618" s="41"/>
      <c r="J618" s="41"/>
      <c r="K618" s="8"/>
    </row>
    <row r="619">
      <c r="A619" s="39"/>
      <c r="B619" s="40"/>
      <c r="C619" s="40"/>
      <c r="D619" s="40"/>
      <c r="E619" s="41"/>
      <c r="F619" s="41"/>
      <c r="G619" s="9"/>
      <c r="H619" s="41"/>
      <c r="I619" s="41"/>
      <c r="J619" s="41"/>
      <c r="K619" s="8"/>
    </row>
    <row r="620">
      <c r="A620" s="39"/>
      <c r="B620" s="40"/>
      <c r="C620" s="40"/>
      <c r="D620" s="40"/>
      <c r="E620" s="41"/>
      <c r="F620" s="41"/>
      <c r="G620" s="9"/>
      <c r="H620" s="41"/>
      <c r="I620" s="41"/>
      <c r="J620" s="41"/>
      <c r="K620" s="8"/>
    </row>
    <row r="621">
      <c r="A621" s="39"/>
      <c r="B621" s="40"/>
      <c r="C621" s="40"/>
      <c r="D621" s="40"/>
      <c r="E621" s="41"/>
      <c r="F621" s="41"/>
      <c r="G621" s="9"/>
      <c r="H621" s="41"/>
      <c r="I621" s="41"/>
      <c r="J621" s="41"/>
      <c r="K621" s="8"/>
    </row>
    <row r="622">
      <c r="A622" s="39"/>
      <c r="B622" s="40"/>
      <c r="C622" s="40"/>
      <c r="D622" s="40"/>
      <c r="E622" s="41"/>
      <c r="F622" s="41"/>
      <c r="G622" s="9"/>
      <c r="H622" s="41"/>
      <c r="I622" s="41"/>
      <c r="J622" s="41"/>
      <c r="K622" s="8"/>
    </row>
    <row r="623">
      <c r="A623" s="39"/>
      <c r="B623" s="40"/>
      <c r="C623" s="40"/>
      <c r="D623" s="40"/>
      <c r="E623" s="41"/>
      <c r="F623" s="41"/>
      <c r="G623" s="9"/>
      <c r="H623" s="41"/>
      <c r="I623" s="41"/>
      <c r="J623" s="41"/>
      <c r="K623" s="8"/>
    </row>
    <row r="624">
      <c r="A624" s="39"/>
      <c r="B624" s="40"/>
      <c r="C624" s="40"/>
      <c r="D624" s="40"/>
      <c r="E624" s="41"/>
      <c r="F624" s="41"/>
      <c r="G624" s="9"/>
      <c r="H624" s="41"/>
      <c r="I624" s="41"/>
      <c r="J624" s="41"/>
      <c r="K624" s="8"/>
    </row>
    <row r="625">
      <c r="A625" s="39"/>
      <c r="B625" s="40"/>
      <c r="C625" s="40"/>
      <c r="D625" s="40"/>
      <c r="E625" s="41"/>
      <c r="F625" s="41"/>
      <c r="G625" s="9"/>
      <c r="H625" s="41"/>
      <c r="I625" s="41"/>
      <c r="J625" s="41"/>
      <c r="K625" s="8"/>
    </row>
    <row r="626">
      <c r="A626" s="39"/>
      <c r="B626" s="40"/>
      <c r="C626" s="40"/>
      <c r="D626" s="40"/>
      <c r="E626" s="41"/>
      <c r="F626" s="41"/>
      <c r="G626" s="9"/>
      <c r="H626" s="41"/>
      <c r="I626" s="41"/>
      <c r="J626" s="41"/>
      <c r="K626" s="8"/>
    </row>
    <row r="627">
      <c r="A627" s="39"/>
      <c r="B627" s="40"/>
      <c r="C627" s="40"/>
      <c r="D627" s="40"/>
      <c r="E627" s="41"/>
      <c r="F627" s="41"/>
      <c r="G627" s="9"/>
      <c r="H627" s="41"/>
      <c r="I627" s="41"/>
      <c r="J627" s="41"/>
      <c r="K627" s="8"/>
    </row>
    <row r="628">
      <c r="A628" s="39"/>
      <c r="B628" s="40"/>
      <c r="C628" s="40"/>
      <c r="D628" s="40"/>
      <c r="E628" s="41"/>
      <c r="F628" s="41"/>
      <c r="G628" s="9"/>
      <c r="H628" s="41"/>
      <c r="I628" s="41"/>
      <c r="J628" s="41"/>
      <c r="K628" s="8"/>
    </row>
    <row r="629">
      <c r="A629" s="39"/>
      <c r="B629" s="40"/>
      <c r="C629" s="40"/>
      <c r="D629" s="40"/>
      <c r="E629" s="41"/>
      <c r="F629" s="41"/>
      <c r="G629" s="9"/>
      <c r="H629" s="41"/>
      <c r="I629" s="41"/>
      <c r="J629" s="41"/>
      <c r="K629" s="8"/>
    </row>
    <row r="630">
      <c r="A630" s="39"/>
      <c r="B630" s="40"/>
      <c r="C630" s="40"/>
      <c r="D630" s="40"/>
      <c r="E630" s="41"/>
      <c r="F630" s="41"/>
      <c r="G630" s="9"/>
      <c r="H630" s="41"/>
      <c r="I630" s="41"/>
      <c r="J630" s="41"/>
      <c r="K630" s="8"/>
    </row>
    <row r="631">
      <c r="A631" s="39"/>
      <c r="B631" s="40"/>
      <c r="C631" s="40"/>
      <c r="D631" s="40"/>
      <c r="E631" s="41"/>
      <c r="F631" s="41"/>
      <c r="G631" s="9"/>
      <c r="H631" s="41"/>
      <c r="I631" s="41"/>
      <c r="J631" s="41"/>
      <c r="K631" s="8"/>
    </row>
    <row r="632">
      <c r="A632" s="39"/>
      <c r="B632" s="40"/>
      <c r="C632" s="40"/>
      <c r="D632" s="40"/>
      <c r="E632" s="41"/>
      <c r="F632" s="41"/>
      <c r="G632" s="9"/>
      <c r="H632" s="41"/>
      <c r="I632" s="41"/>
      <c r="J632" s="41"/>
      <c r="K632" s="8"/>
    </row>
    <row r="633">
      <c r="A633" s="39"/>
      <c r="B633" s="40"/>
      <c r="C633" s="40"/>
      <c r="D633" s="40"/>
      <c r="E633" s="41"/>
      <c r="F633" s="41"/>
      <c r="G633" s="9"/>
      <c r="H633" s="41"/>
      <c r="I633" s="41"/>
      <c r="J633" s="41"/>
      <c r="K633" s="8"/>
    </row>
    <row r="634">
      <c r="A634" s="39"/>
      <c r="B634" s="40"/>
      <c r="C634" s="40"/>
      <c r="D634" s="40"/>
      <c r="E634" s="41"/>
      <c r="F634" s="41"/>
      <c r="G634" s="9"/>
      <c r="H634" s="41"/>
      <c r="I634" s="41"/>
      <c r="J634" s="41"/>
      <c r="K634" s="8"/>
    </row>
    <row r="635">
      <c r="A635" s="39"/>
      <c r="B635" s="40"/>
      <c r="C635" s="40"/>
      <c r="D635" s="40"/>
      <c r="E635" s="41"/>
      <c r="F635" s="41"/>
      <c r="G635" s="9"/>
      <c r="H635" s="41"/>
      <c r="I635" s="41"/>
      <c r="J635" s="41"/>
      <c r="K635" s="8"/>
    </row>
    <row r="636">
      <c r="A636" s="39"/>
      <c r="B636" s="40"/>
      <c r="C636" s="40"/>
      <c r="D636" s="40"/>
      <c r="E636" s="41"/>
      <c r="F636" s="41"/>
      <c r="G636" s="9"/>
      <c r="H636" s="41"/>
      <c r="I636" s="41"/>
      <c r="J636" s="41"/>
      <c r="K636" s="8"/>
    </row>
    <row r="637">
      <c r="A637" s="39"/>
      <c r="B637" s="40"/>
      <c r="C637" s="40"/>
      <c r="D637" s="40"/>
      <c r="E637" s="41"/>
      <c r="F637" s="41"/>
      <c r="G637" s="9"/>
      <c r="H637" s="41"/>
      <c r="I637" s="41"/>
      <c r="J637" s="41"/>
      <c r="K637" s="8"/>
    </row>
    <row r="638">
      <c r="A638" s="39"/>
      <c r="B638" s="40"/>
      <c r="C638" s="40"/>
      <c r="D638" s="40"/>
      <c r="E638" s="41"/>
      <c r="F638" s="41"/>
      <c r="G638" s="9"/>
      <c r="H638" s="41"/>
      <c r="I638" s="41"/>
      <c r="J638" s="41"/>
      <c r="K638" s="8"/>
    </row>
    <row r="639">
      <c r="A639" s="39"/>
      <c r="B639" s="40"/>
      <c r="C639" s="40"/>
      <c r="D639" s="40"/>
      <c r="E639" s="41"/>
      <c r="F639" s="41"/>
      <c r="G639" s="9"/>
      <c r="H639" s="41"/>
      <c r="I639" s="41"/>
      <c r="J639" s="41"/>
      <c r="K639" s="8"/>
    </row>
    <row r="640">
      <c r="A640" s="39"/>
      <c r="B640" s="40"/>
      <c r="C640" s="40"/>
      <c r="D640" s="40"/>
      <c r="E640" s="41"/>
      <c r="F640" s="41"/>
      <c r="G640" s="9"/>
      <c r="H640" s="41"/>
      <c r="I640" s="41"/>
      <c r="J640" s="41"/>
      <c r="K640" s="8"/>
    </row>
    <row r="641">
      <c r="A641" s="39"/>
      <c r="B641" s="40"/>
      <c r="C641" s="40"/>
      <c r="D641" s="40"/>
      <c r="E641" s="41"/>
      <c r="F641" s="41"/>
      <c r="G641" s="9"/>
      <c r="H641" s="41"/>
      <c r="I641" s="41"/>
      <c r="J641" s="41"/>
      <c r="K641" s="8"/>
    </row>
    <row r="642">
      <c r="A642" s="39"/>
      <c r="B642" s="40"/>
      <c r="C642" s="40"/>
      <c r="D642" s="40"/>
      <c r="E642" s="41"/>
      <c r="F642" s="41"/>
      <c r="G642" s="9"/>
      <c r="H642" s="41"/>
      <c r="I642" s="41"/>
      <c r="J642" s="41"/>
      <c r="K642" s="8"/>
    </row>
    <row r="643">
      <c r="A643" s="39"/>
      <c r="B643" s="40"/>
      <c r="C643" s="40"/>
      <c r="D643" s="40"/>
      <c r="E643" s="41"/>
      <c r="F643" s="41"/>
      <c r="G643" s="9"/>
      <c r="H643" s="41"/>
      <c r="I643" s="41"/>
      <c r="J643" s="41"/>
      <c r="K643" s="8"/>
    </row>
    <row r="644">
      <c r="A644" s="39"/>
      <c r="B644" s="40"/>
      <c r="C644" s="40"/>
      <c r="D644" s="40"/>
      <c r="E644" s="41"/>
      <c r="F644" s="41"/>
      <c r="G644" s="9"/>
      <c r="H644" s="41"/>
      <c r="I644" s="41"/>
      <c r="J644" s="41"/>
      <c r="K644" s="8"/>
    </row>
    <row r="645">
      <c r="A645" s="39"/>
      <c r="B645" s="40"/>
      <c r="C645" s="40"/>
      <c r="D645" s="40"/>
      <c r="E645" s="41"/>
      <c r="F645" s="41"/>
      <c r="G645" s="9"/>
      <c r="H645" s="41"/>
      <c r="I645" s="41"/>
      <c r="J645" s="41"/>
      <c r="K645" s="8"/>
    </row>
    <row r="646">
      <c r="A646" s="39"/>
      <c r="B646" s="40"/>
      <c r="C646" s="40"/>
      <c r="D646" s="40"/>
      <c r="E646" s="41"/>
      <c r="F646" s="41"/>
      <c r="G646" s="9"/>
      <c r="H646" s="41"/>
      <c r="I646" s="41"/>
      <c r="J646" s="41"/>
      <c r="K646" s="8"/>
    </row>
    <row r="647">
      <c r="A647" s="39"/>
      <c r="B647" s="40"/>
      <c r="C647" s="40"/>
      <c r="D647" s="40"/>
      <c r="E647" s="41"/>
      <c r="F647" s="41"/>
      <c r="G647" s="9"/>
      <c r="H647" s="41"/>
      <c r="I647" s="41"/>
      <c r="J647" s="41"/>
      <c r="K647" s="8"/>
    </row>
    <row r="648">
      <c r="A648" s="39"/>
      <c r="B648" s="40"/>
      <c r="C648" s="40"/>
      <c r="D648" s="40"/>
      <c r="E648" s="41"/>
      <c r="F648" s="41"/>
      <c r="G648" s="9"/>
      <c r="H648" s="41"/>
      <c r="I648" s="41"/>
      <c r="J648" s="41"/>
      <c r="K648" s="8"/>
    </row>
    <row r="649">
      <c r="A649" s="39"/>
      <c r="B649" s="40"/>
      <c r="C649" s="40"/>
      <c r="D649" s="40"/>
      <c r="E649" s="41"/>
      <c r="F649" s="41"/>
      <c r="G649" s="9"/>
      <c r="H649" s="41"/>
      <c r="I649" s="41"/>
      <c r="J649" s="41"/>
      <c r="K649" s="8"/>
    </row>
    <row r="650">
      <c r="A650" s="39"/>
      <c r="B650" s="40"/>
      <c r="C650" s="40"/>
      <c r="D650" s="40"/>
      <c r="E650" s="41"/>
      <c r="F650" s="41"/>
      <c r="G650" s="9"/>
      <c r="H650" s="41"/>
      <c r="I650" s="41"/>
      <c r="J650" s="41"/>
      <c r="K650" s="8"/>
    </row>
    <row r="651">
      <c r="A651" s="39"/>
      <c r="B651" s="40"/>
      <c r="C651" s="40"/>
      <c r="D651" s="40"/>
      <c r="E651" s="41"/>
      <c r="F651" s="41"/>
      <c r="G651" s="9"/>
      <c r="H651" s="41"/>
      <c r="I651" s="41"/>
      <c r="J651" s="41"/>
      <c r="K651" s="8"/>
    </row>
    <row r="652">
      <c r="A652" s="39"/>
      <c r="B652" s="40"/>
      <c r="C652" s="40"/>
      <c r="D652" s="40"/>
      <c r="E652" s="41"/>
      <c r="F652" s="41"/>
      <c r="G652" s="9"/>
      <c r="H652" s="41"/>
      <c r="I652" s="41"/>
      <c r="J652" s="41"/>
      <c r="K652" s="8"/>
    </row>
    <row r="653">
      <c r="A653" s="39"/>
      <c r="B653" s="40"/>
      <c r="C653" s="40"/>
      <c r="D653" s="40"/>
      <c r="E653" s="41"/>
      <c r="F653" s="41"/>
      <c r="G653" s="9"/>
      <c r="H653" s="41"/>
      <c r="I653" s="41"/>
      <c r="J653" s="41"/>
      <c r="K653" s="8"/>
    </row>
    <row r="654">
      <c r="A654" s="39"/>
      <c r="B654" s="40"/>
      <c r="C654" s="40"/>
      <c r="D654" s="40"/>
      <c r="E654" s="41"/>
      <c r="F654" s="41"/>
      <c r="G654" s="9"/>
      <c r="H654" s="41"/>
      <c r="I654" s="41"/>
      <c r="J654" s="41"/>
      <c r="K654" s="8"/>
    </row>
    <row r="655">
      <c r="A655" s="39"/>
      <c r="B655" s="40"/>
      <c r="C655" s="40"/>
      <c r="D655" s="40"/>
      <c r="E655" s="41"/>
      <c r="F655" s="41"/>
      <c r="G655" s="9"/>
      <c r="H655" s="41"/>
      <c r="I655" s="41"/>
      <c r="J655" s="41"/>
      <c r="K655" s="8"/>
    </row>
    <row r="656">
      <c r="A656" s="39"/>
      <c r="B656" s="40"/>
      <c r="C656" s="40"/>
      <c r="D656" s="40"/>
      <c r="E656" s="41"/>
      <c r="F656" s="41"/>
      <c r="G656" s="9"/>
      <c r="H656" s="41"/>
      <c r="I656" s="41"/>
      <c r="J656" s="41"/>
      <c r="K656" s="8"/>
    </row>
    <row r="657">
      <c r="A657" s="39"/>
      <c r="B657" s="40"/>
      <c r="C657" s="40"/>
      <c r="D657" s="40"/>
      <c r="E657" s="41"/>
      <c r="F657" s="41"/>
      <c r="G657" s="9"/>
      <c r="H657" s="41"/>
      <c r="I657" s="41"/>
      <c r="J657" s="41"/>
      <c r="K657" s="8"/>
    </row>
    <row r="658">
      <c r="A658" s="39"/>
      <c r="B658" s="40"/>
      <c r="C658" s="40"/>
      <c r="D658" s="40"/>
      <c r="E658" s="41"/>
      <c r="F658" s="41"/>
      <c r="G658" s="9"/>
      <c r="H658" s="41"/>
      <c r="I658" s="41"/>
      <c r="J658" s="41"/>
      <c r="K658" s="8"/>
    </row>
    <row r="659">
      <c r="A659" s="39"/>
      <c r="B659" s="40"/>
      <c r="C659" s="40"/>
      <c r="D659" s="40"/>
      <c r="E659" s="41"/>
      <c r="F659" s="41"/>
      <c r="G659" s="9"/>
      <c r="H659" s="41"/>
      <c r="I659" s="41"/>
      <c r="J659" s="41"/>
      <c r="K659" s="8"/>
    </row>
    <row r="660">
      <c r="A660" s="39"/>
      <c r="B660" s="40"/>
      <c r="C660" s="40"/>
      <c r="D660" s="40"/>
      <c r="E660" s="41"/>
      <c r="F660" s="41"/>
      <c r="G660" s="9"/>
      <c r="H660" s="41"/>
      <c r="I660" s="41"/>
      <c r="J660" s="41"/>
      <c r="K660" s="8"/>
    </row>
    <row r="661">
      <c r="A661" s="39"/>
      <c r="B661" s="40"/>
      <c r="C661" s="40"/>
      <c r="D661" s="40"/>
      <c r="E661" s="41"/>
      <c r="F661" s="41"/>
      <c r="G661" s="9"/>
      <c r="H661" s="41"/>
      <c r="I661" s="41"/>
      <c r="J661" s="41"/>
      <c r="K661" s="8"/>
    </row>
    <row r="662">
      <c r="A662" s="39"/>
      <c r="B662" s="40"/>
      <c r="C662" s="40"/>
      <c r="D662" s="40"/>
      <c r="E662" s="41"/>
      <c r="F662" s="41"/>
      <c r="G662" s="9"/>
      <c r="H662" s="41"/>
      <c r="I662" s="41"/>
      <c r="J662" s="41"/>
      <c r="K662" s="8"/>
    </row>
    <row r="663">
      <c r="A663" s="39"/>
      <c r="B663" s="40"/>
      <c r="C663" s="40"/>
      <c r="D663" s="40"/>
      <c r="E663" s="41"/>
      <c r="F663" s="41"/>
      <c r="G663" s="9"/>
      <c r="H663" s="41"/>
      <c r="I663" s="41"/>
      <c r="J663" s="41"/>
      <c r="K663" s="8"/>
    </row>
    <row r="664">
      <c r="A664" s="39"/>
      <c r="B664" s="40"/>
      <c r="C664" s="40"/>
      <c r="D664" s="40"/>
      <c r="E664" s="41"/>
      <c r="F664" s="41"/>
      <c r="G664" s="9"/>
      <c r="H664" s="41"/>
      <c r="I664" s="41"/>
      <c r="J664" s="41"/>
      <c r="K664" s="8"/>
    </row>
    <row r="665">
      <c r="A665" s="39"/>
      <c r="B665" s="40"/>
      <c r="C665" s="40"/>
      <c r="D665" s="40"/>
      <c r="E665" s="41"/>
      <c r="F665" s="41"/>
      <c r="G665" s="9"/>
      <c r="H665" s="41"/>
      <c r="I665" s="41"/>
      <c r="J665" s="41"/>
      <c r="K665" s="8"/>
    </row>
    <row r="666">
      <c r="A666" s="39"/>
      <c r="B666" s="40"/>
      <c r="C666" s="40"/>
      <c r="D666" s="40"/>
      <c r="E666" s="41"/>
      <c r="F666" s="41"/>
      <c r="G666" s="9"/>
      <c r="H666" s="41"/>
      <c r="I666" s="41"/>
      <c r="J666" s="41"/>
      <c r="K666" s="8"/>
    </row>
    <row r="667">
      <c r="A667" s="39"/>
      <c r="B667" s="40"/>
      <c r="C667" s="40"/>
      <c r="D667" s="40"/>
      <c r="E667" s="41"/>
      <c r="F667" s="41"/>
      <c r="G667" s="9"/>
      <c r="H667" s="41"/>
      <c r="I667" s="41"/>
      <c r="J667" s="41"/>
      <c r="K667" s="8"/>
    </row>
    <row r="668">
      <c r="A668" s="39"/>
      <c r="B668" s="40"/>
      <c r="C668" s="40"/>
      <c r="D668" s="40"/>
      <c r="E668" s="41"/>
      <c r="F668" s="41"/>
      <c r="G668" s="9"/>
      <c r="H668" s="41"/>
      <c r="I668" s="41"/>
      <c r="J668" s="41"/>
      <c r="K668" s="8"/>
    </row>
    <row r="669">
      <c r="A669" s="39"/>
      <c r="B669" s="40"/>
      <c r="C669" s="40"/>
      <c r="D669" s="40"/>
      <c r="E669" s="41"/>
      <c r="F669" s="41"/>
      <c r="G669" s="9"/>
      <c r="H669" s="41"/>
      <c r="I669" s="41"/>
      <c r="J669" s="41"/>
      <c r="K669" s="8"/>
    </row>
    <row r="670">
      <c r="A670" s="39"/>
      <c r="B670" s="40"/>
      <c r="C670" s="40"/>
      <c r="D670" s="40"/>
      <c r="E670" s="41"/>
      <c r="F670" s="41"/>
      <c r="G670" s="9"/>
      <c r="H670" s="41"/>
      <c r="I670" s="41"/>
      <c r="J670" s="41"/>
      <c r="K670" s="8"/>
    </row>
    <row r="671">
      <c r="A671" s="39"/>
      <c r="B671" s="40"/>
      <c r="C671" s="40"/>
      <c r="D671" s="40"/>
      <c r="E671" s="41"/>
      <c r="F671" s="41"/>
      <c r="G671" s="9"/>
      <c r="H671" s="41"/>
      <c r="I671" s="41"/>
      <c r="J671" s="41"/>
      <c r="K671" s="8"/>
    </row>
    <row r="672">
      <c r="A672" s="39"/>
      <c r="B672" s="40"/>
      <c r="C672" s="40"/>
      <c r="D672" s="40"/>
      <c r="E672" s="41"/>
      <c r="F672" s="41"/>
      <c r="G672" s="9"/>
      <c r="H672" s="41"/>
      <c r="I672" s="41"/>
      <c r="J672" s="41"/>
      <c r="K672" s="8"/>
    </row>
    <row r="673">
      <c r="A673" s="39"/>
      <c r="B673" s="40"/>
      <c r="C673" s="40"/>
      <c r="D673" s="40"/>
      <c r="E673" s="41"/>
      <c r="F673" s="41"/>
      <c r="G673" s="9"/>
      <c r="H673" s="41"/>
      <c r="I673" s="41"/>
      <c r="J673" s="41"/>
      <c r="K673" s="8"/>
    </row>
    <row r="674">
      <c r="A674" s="39"/>
      <c r="B674" s="40"/>
      <c r="C674" s="40"/>
      <c r="D674" s="40"/>
      <c r="E674" s="41"/>
      <c r="F674" s="41"/>
      <c r="G674" s="9"/>
      <c r="H674" s="41"/>
      <c r="I674" s="41"/>
      <c r="J674" s="41"/>
      <c r="K674" s="8"/>
    </row>
    <row r="675">
      <c r="A675" s="39"/>
      <c r="B675" s="40"/>
      <c r="C675" s="40"/>
      <c r="D675" s="40"/>
      <c r="E675" s="41"/>
      <c r="F675" s="41"/>
      <c r="G675" s="9"/>
      <c r="H675" s="41"/>
      <c r="I675" s="41"/>
      <c r="J675" s="41"/>
      <c r="K675" s="8"/>
    </row>
    <row r="676">
      <c r="A676" s="39"/>
      <c r="B676" s="40"/>
      <c r="C676" s="40"/>
      <c r="D676" s="40"/>
      <c r="E676" s="41"/>
      <c r="F676" s="41"/>
      <c r="G676" s="9"/>
      <c r="H676" s="41"/>
      <c r="I676" s="41"/>
      <c r="J676" s="41"/>
      <c r="K676" s="8"/>
    </row>
    <row r="677">
      <c r="A677" s="39"/>
      <c r="B677" s="40"/>
      <c r="C677" s="40"/>
      <c r="D677" s="40"/>
      <c r="E677" s="41"/>
      <c r="F677" s="41"/>
      <c r="G677" s="9"/>
      <c r="H677" s="41"/>
      <c r="I677" s="41"/>
      <c r="J677" s="41"/>
      <c r="K677" s="8"/>
    </row>
    <row r="678">
      <c r="A678" s="39"/>
      <c r="B678" s="40"/>
      <c r="C678" s="40"/>
      <c r="D678" s="40"/>
      <c r="E678" s="41"/>
      <c r="F678" s="41"/>
      <c r="G678" s="9"/>
      <c r="H678" s="41"/>
      <c r="I678" s="41"/>
      <c r="J678" s="41"/>
      <c r="K678" s="8"/>
    </row>
    <row r="679">
      <c r="A679" s="39"/>
      <c r="B679" s="40"/>
      <c r="C679" s="40"/>
      <c r="D679" s="40"/>
      <c r="E679" s="41"/>
      <c r="F679" s="41"/>
      <c r="G679" s="9"/>
      <c r="H679" s="41"/>
      <c r="I679" s="41"/>
      <c r="J679" s="41"/>
      <c r="K679" s="8"/>
    </row>
    <row r="680">
      <c r="A680" s="39"/>
      <c r="B680" s="40"/>
      <c r="C680" s="40"/>
      <c r="D680" s="40"/>
      <c r="E680" s="41"/>
      <c r="F680" s="41"/>
      <c r="G680" s="9"/>
      <c r="H680" s="41"/>
      <c r="I680" s="41"/>
      <c r="J680" s="41"/>
      <c r="K680" s="8"/>
    </row>
    <row r="681">
      <c r="A681" s="39"/>
      <c r="B681" s="40"/>
      <c r="C681" s="40"/>
      <c r="D681" s="40"/>
      <c r="E681" s="41"/>
      <c r="F681" s="41"/>
      <c r="G681" s="9"/>
      <c r="H681" s="41"/>
      <c r="I681" s="41"/>
      <c r="J681" s="41"/>
      <c r="K681" s="8"/>
    </row>
    <row r="682">
      <c r="A682" s="39"/>
      <c r="B682" s="40"/>
      <c r="C682" s="40"/>
      <c r="D682" s="40"/>
      <c r="E682" s="41"/>
      <c r="F682" s="41"/>
      <c r="G682" s="9"/>
      <c r="H682" s="41"/>
      <c r="I682" s="41"/>
      <c r="J682" s="41"/>
      <c r="K682" s="8"/>
    </row>
    <row r="683">
      <c r="A683" s="39"/>
      <c r="B683" s="40"/>
      <c r="C683" s="40"/>
      <c r="D683" s="40"/>
      <c r="E683" s="41"/>
      <c r="F683" s="41"/>
      <c r="G683" s="9"/>
      <c r="H683" s="41"/>
      <c r="I683" s="41"/>
      <c r="J683" s="41"/>
      <c r="K683" s="8"/>
    </row>
    <row r="684">
      <c r="A684" s="39"/>
      <c r="B684" s="40"/>
      <c r="C684" s="40"/>
      <c r="D684" s="40"/>
      <c r="E684" s="41"/>
      <c r="F684" s="41"/>
      <c r="G684" s="9"/>
      <c r="H684" s="41"/>
      <c r="I684" s="41"/>
      <c r="J684" s="41"/>
      <c r="K684" s="8"/>
    </row>
    <row r="685">
      <c r="A685" s="39"/>
      <c r="B685" s="40"/>
      <c r="C685" s="40"/>
      <c r="D685" s="40"/>
      <c r="E685" s="41"/>
      <c r="F685" s="41"/>
      <c r="G685" s="9"/>
      <c r="H685" s="41"/>
      <c r="I685" s="41"/>
      <c r="J685" s="41"/>
      <c r="K685" s="8"/>
    </row>
    <row r="686">
      <c r="A686" s="39"/>
      <c r="B686" s="40"/>
      <c r="C686" s="40"/>
      <c r="D686" s="40"/>
      <c r="E686" s="41"/>
      <c r="F686" s="41"/>
      <c r="G686" s="9"/>
      <c r="H686" s="41"/>
      <c r="I686" s="41"/>
      <c r="J686" s="41"/>
      <c r="K686" s="8"/>
    </row>
    <row r="687">
      <c r="A687" s="39"/>
      <c r="B687" s="40"/>
      <c r="C687" s="40"/>
      <c r="D687" s="40"/>
      <c r="E687" s="41"/>
      <c r="F687" s="41"/>
      <c r="G687" s="9"/>
      <c r="H687" s="41"/>
      <c r="I687" s="41"/>
      <c r="J687" s="41"/>
      <c r="K687" s="8"/>
    </row>
    <row r="688">
      <c r="A688" s="39"/>
      <c r="B688" s="40"/>
      <c r="C688" s="40"/>
      <c r="D688" s="40"/>
      <c r="E688" s="41"/>
      <c r="F688" s="41"/>
      <c r="G688" s="9"/>
      <c r="H688" s="41"/>
      <c r="I688" s="41"/>
      <c r="J688" s="41"/>
      <c r="K688" s="8"/>
    </row>
    <row r="689">
      <c r="A689" s="39"/>
      <c r="B689" s="40"/>
      <c r="C689" s="40"/>
      <c r="D689" s="40"/>
      <c r="E689" s="41"/>
      <c r="F689" s="41"/>
      <c r="G689" s="9"/>
      <c r="H689" s="41"/>
      <c r="I689" s="41"/>
      <c r="J689" s="41"/>
      <c r="K689" s="8"/>
    </row>
    <row r="690">
      <c r="A690" s="39"/>
      <c r="B690" s="40"/>
      <c r="C690" s="40"/>
      <c r="D690" s="40"/>
      <c r="E690" s="41"/>
      <c r="F690" s="41"/>
      <c r="G690" s="9"/>
      <c r="H690" s="41"/>
      <c r="I690" s="41"/>
      <c r="J690" s="41"/>
      <c r="K690" s="8"/>
    </row>
    <row r="691">
      <c r="A691" s="39"/>
      <c r="B691" s="40"/>
      <c r="C691" s="40"/>
      <c r="D691" s="40"/>
      <c r="E691" s="41"/>
      <c r="F691" s="41"/>
      <c r="G691" s="9"/>
      <c r="H691" s="41"/>
      <c r="I691" s="41"/>
      <c r="J691" s="41"/>
      <c r="K691" s="8"/>
    </row>
    <row r="692">
      <c r="A692" s="39"/>
      <c r="B692" s="40"/>
      <c r="C692" s="40"/>
      <c r="D692" s="40"/>
      <c r="E692" s="41"/>
      <c r="F692" s="41"/>
      <c r="G692" s="9"/>
      <c r="H692" s="41"/>
      <c r="I692" s="41"/>
      <c r="J692" s="41"/>
      <c r="K692" s="8"/>
    </row>
    <row r="693">
      <c r="A693" s="39"/>
      <c r="B693" s="40"/>
      <c r="C693" s="40"/>
      <c r="D693" s="40"/>
      <c r="E693" s="41"/>
      <c r="F693" s="41"/>
      <c r="G693" s="9"/>
      <c r="H693" s="41"/>
      <c r="I693" s="41"/>
      <c r="J693" s="41"/>
      <c r="K693" s="8"/>
    </row>
    <row r="694">
      <c r="A694" s="39"/>
      <c r="B694" s="40"/>
      <c r="C694" s="40"/>
      <c r="D694" s="40"/>
      <c r="E694" s="41"/>
      <c r="F694" s="41"/>
      <c r="G694" s="9"/>
      <c r="H694" s="41"/>
      <c r="I694" s="41"/>
      <c r="J694" s="41"/>
      <c r="K694" s="8"/>
    </row>
    <row r="695">
      <c r="A695" s="39"/>
      <c r="B695" s="40"/>
      <c r="C695" s="40"/>
      <c r="D695" s="40"/>
      <c r="E695" s="41"/>
      <c r="F695" s="41"/>
      <c r="G695" s="9"/>
      <c r="H695" s="41"/>
      <c r="I695" s="41"/>
      <c r="J695" s="41"/>
      <c r="K695" s="8"/>
    </row>
    <row r="696">
      <c r="A696" s="39"/>
      <c r="B696" s="40"/>
      <c r="C696" s="40"/>
      <c r="D696" s="40"/>
      <c r="E696" s="41"/>
      <c r="F696" s="41"/>
      <c r="G696" s="9"/>
      <c r="H696" s="41"/>
      <c r="I696" s="41"/>
      <c r="J696" s="41"/>
      <c r="K696" s="8"/>
    </row>
    <row r="697">
      <c r="A697" s="39"/>
      <c r="B697" s="40"/>
      <c r="C697" s="40"/>
      <c r="D697" s="40"/>
      <c r="E697" s="41"/>
      <c r="F697" s="41"/>
      <c r="G697" s="9"/>
      <c r="H697" s="41"/>
      <c r="I697" s="41"/>
      <c r="J697" s="41"/>
      <c r="K697" s="8"/>
    </row>
    <row r="698">
      <c r="A698" s="39"/>
      <c r="B698" s="40"/>
      <c r="C698" s="40"/>
      <c r="D698" s="40"/>
      <c r="E698" s="41"/>
      <c r="F698" s="41"/>
      <c r="G698" s="9"/>
      <c r="H698" s="41"/>
      <c r="I698" s="41"/>
      <c r="J698" s="41"/>
      <c r="K698" s="8"/>
    </row>
    <row r="699">
      <c r="A699" s="39"/>
      <c r="B699" s="40"/>
      <c r="C699" s="40"/>
      <c r="D699" s="40"/>
      <c r="E699" s="41"/>
      <c r="F699" s="41"/>
      <c r="G699" s="9"/>
      <c r="H699" s="41"/>
      <c r="I699" s="41"/>
      <c r="J699" s="41"/>
      <c r="K699" s="8"/>
    </row>
    <row r="700">
      <c r="A700" s="39"/>
      <c r="B700" s="40"/>
      <c r="C700" s="40"/>
      <c r="D700" s="40"/>
      <c r="E700" s="41"/>
      <c r="F700" s="41"/>
      <c r="G700" s="9"/>
      <c r="H700" s="41"/>
      <c r="I700" s="41"/>
      <c r="J700" s="41"/>
      <c r="K700" s="8"/>
    </row>
    <row r="701">
      <c r="A701" s="39"/>
      <c r="B701" s="40"/>
      <c r="C701" s="40"/>
      <c r="D701" s="40"/>
      <c r="E701" s="41"/>
      <c r="F701" s="41"/>
      <c r="G701" s="9"/>
      <c r="H701" s="41"/>
      <c r="I701" s="41"/>
      <c r="J701" s="41"/>
      <c r="K701" s="8"/>
    </row>
    <row r="702">
      <c r="A702" s="39"/>
      <c r="B702" s="40"/>
      <c r="C702" s="40"/>
      <c r="D702" s="40"/>
      <c r="E702" s="41"/>
      <c r="F702" s="41"/>
      <c r="G702" s="9"/>
      <c r="H702" s="41"/>
      <c r="I702" s="41"/>
      <c r="J702" s="41"/>
      <c r="K702" s="8"/>
    </row>
    <row r="703">
      <c r="A703" s="39"/>
      <c r="B703" s="40"/>
      <c r="C703" s="40"/>
      <c r="D703" s="40"/>
      <c r="E703" s="41"/>
      <c r="F703" s="41"/>
      <c r="G703" s="9"/>
      <c r="H703" s="41"/>
      <c r="I703" s="41"/>
      <c r="J703" s="41"/>
      <c r="K703" s="8"/>
    </row>
    <row r="704">
      <c r="A704" s="39"/>
      <c r="B704" s="40"/>
      <c r="C704" s="40"/>
      <c r="D704" s="40"/>
      <c r="E704" s="41"/>
      <c r="F704" s="41"/>
      <c r="G704" s="9"/>
      <c r="H704" s="41"/>
      <c r="I704" s="41"/>
      <c r="J704" s="41"/>
      <c r="K704" s="8"/>
    </row>
    <row r="705">
      <c r="A705" s="39"/>
      <c r="B705" s="40"/>
      <c r="C705" s="40"/>
      <c r="D705" s="40"/>
      <c r="E705" s="41"/>
      <c r="F705" s="41"/>
      <c r="G705" s="9"/>
      <c r="H705" s="41"/>
      <c r="I705" s="41"/>
      <c r="J705" s="41"/>
      <c r="K705" s="8"/>
    </row>
    <row r="706">
      <c r="A706" s="39"/>
      <c r="B706" s="40"/>
      <c r="C706" s="40"/>
      <c r="D706" s="40"/>
      <c r="E706" s="41"/>
      <c r="F706" s="41"/>
      <c r="G706" s="9"/>
      <c r="H706" s="41"/>
      <c r="I706" s="41"/>
      <c r="J706" s="41"/>
      <c r="K706" s="8"/>
    </row>
    <row r="707">
      <c r="A707" s="39"/>
      <c r="B707" s="40"/>
      <c r="C707" s="40"/>
      <c r="D707" s="40"/>
      <c r="E707" s="41"/>
      <c r="F707" s="41"/>
      <c r="G707" s="9"/>
      <c r="H707" s="41"/>
      <c r="I707" s="41"/>
      <c r="J707" s="41"/>
      <c r="K707" s="8"/>
    </row>
    <row r="708">
      <c r="A708" s="39"/>
      <c r="B708" s="40"/>
      <c r="C708" s="40"/>
      <c r="D708" s="40"/>
      <c r="E708" s="41"/>
      <c r="F708" s="41"/>
      <c r="G708" s="9"/>
      <c r="H708" s="41"/>
      <c r="I708" s="41"/>
      <c r="J708" s="41"/>
      <c r="K708" s="8"/>
    </row>
    <row r="709">
      <c r="A709" s="39"/>
      <c r="B709" s="40"/>
      <c r="C709" s="40"/>
      <c r="D709" s="40"/>
      <c r="E709" s="41"/>
      <c r="F709" s="41"/>
      <c r="G709" s="9"/>
      <c r="H709" s="41"/>
      <c r="I709" s="41"/>
      <c r="J709" s="41"/>
      <c r="K709" s="8"/>
    </row>
    <row r="710">
      <c r="A710" s="39"/>
      <c r="B710" s="40"/>
      <c r="C710" s="40"/>
      <c r="D710" s="40"/>
      <c r="E710" s="41"/>
      <c r="F710" s="41"/>
      <c r="G710" s="9"/>
      <c r="H710" s="41"/>
      <c r="I710" s="41"/>
      <c r="J710" s="41"/>
      <c r="K710" s="8"/>
    </row>
    <row r="711">
      <c r="A711" s="39"/>
      <c r="B711" s="40"/>
      <c r="C711" s="40"/>
      <c r="D711" s="40"/>
      <c r="E711" s="41"/>
      <c r="F711" s="41"/>
      <c r="G711" s="9"/>
      <c r="H711" s="41"/>
      <c r="I711" s="41"/>
      <c r="J711" s="41"/>
      <c r="K711" s="8"/>
    </row>
    <row r="712">
      <c r="A712" s="39"/>
      <c r="B712" s="40"/>
      <c r="C712" s="40"/>
      <c r="D712" s="40"/>
      <c r="E712" s="41"/>
      <c r="F712" s="41"/>
      <c r="G712" s="9"/>
      <c r="H712" s="41"/>
      <c r="I712" s="41"/>
      <c r="J712" s="41"/>
      <c r="K712" s="8"/>
    </row>
    <row r="713">
      <c r="A713" s="39"/>
      <c r="B713" s="40"/>
      <c r="C713" s="40"/>
      <c r="D713" s="40"/>
      <c r="E713" s="41"/>
      <c r="F713" s="41"/>
      <c r="G713" s="9"/>
      <c r="H713" s="41"/>
      <c r="I713" s="41"/>
      <c r="J713" s="41"/>
      <c r="K713" s="8"/>
    </row>
    <row r="714">
      <c r="A714" s="39"/>
      <c r="B714" s="40"/>
      <c r="C714" s="40"/>
      <c r="D714" s="40"/>
      <c r="E714" s="41"/>
      <c r="F714" s="41"/>
      <c r="G714" s="9"/>
      <c r="H714" s="41"/>
      <c r="I714" s="41"/>
      <c r="J714" s="41"/>
      <c r="K714" s="8"/>
    </row>
    <row r="715">
      <c r="A715" s="39"/>
      <c r="B715" s="40"/>
      <c r="C715" s="40"/>
      <c r="D715" s="40"/>
      <c r="E715" s="41"/>
      <c r="F715" s="41"/>
      <c r="G715" s="9"/>
      <c r="H715" s="41"/>
      <c r="I715" s="41"/>
      <c r="J715" s="41"/>
      <c r="K715" s="8"/>
    </row>
    <row r="716">
      <c r="A716" s="39"/>
      <c r="B716" s="40"/>
      <c r="C716" s="40"/>
      <c r="D716" s="40"/>
      <c r="E716" s="41"/>
      <c r="F716" s="41"/>
      <c r="G716" s="9"/>
      <c r="H716" s="41"/>
      <c r="I716" s="41"/>
      <c r="J716" s="41"/>
      <c r="K716" s="8"/>
    </row>
    <row r="717">
      <c r="A717" s="39"/>
      <c r="B717" s="40"/>
      <c r="C717" s="40"/>
      <c r="D717" s="40"/>
      <c r="E717" s="41"/>
      <c r="F717" s="41"/>
      <c r="G717" s="9"/>
      <c r="H717" s="41"/>
      <c r="I717" s="41"/>
      <c r="J717" s="41"/>
      <c r="K717" s="8"/>
    </row>
    <row r="718">
      <c r="A718" s="39"/>
      <c r="B718" s="40"/>
      <c r="C718" s="40"/>
      <c r="D718" s="40"/>
      <c r="E718" s="41"/>
      <c r="F718" s="41"/>
      <c r="G718" s="9"/>
      <c r="H718" s="41"/>
      <c r="I718" s="41"/>
      <c r="J718" s="41"/>
      <c r="K718" s="8"/>
    </row>
    <row r="719">
      <c r="A719" s="39"/>
      <c r="B719" s="40"/>
      <c r="C719" s="40"/>
      <c r="D719" s="40"/>
      <c r="E719" s="41"/>
      <c r="F719" s="41"/>
      <c r="G719" s="9"/>
      <c r="H719" s="41"/>
      <c r="I719" s="41"/>
      <c r="J719" s="41"/>
      <c r="K719" s="8"/>
    </row>
    <row r="720">
      <c r="A720" s="39"/>
      <c r="B720" s="40"/>
      <c r="C720" s="40"/>
      <c r="D720" s="40"/>
      <c r="E720" s="41"/>
      <c r="F720" s="41"/>
      <c r="G720" s="9"/>
      <c r="H720" s="41"/>
      <c r="I720" s="41"/>
      <c r="J720" s="41"/>
      <c r="K720" s="8"/>
    </row>
    <row r="721">
      <c r="A721" s="39"/>
      <c r="B721" s="40"/>
      <c r="C721" s="40"/>
      <c r="D721" s="40"/>
      <c r="E721" s="41"/>
      <c r="F721" s="41"/>
      <c r="G721" s="9"/>
      <c r="H721" s="41"/>
      <c r="I721" s="41"/>
      <c r="J721" s="41"/>
      <c r="K721" s="8"/>
    </row>
    <row r="722">
      <c r="A722" s="39"/>
      <c r="B722" s="40"/>
      <c r="C722" s="40"/>
      <c r="D722" s="40"/>
      <c r="E722" s="41"/>
      <c r="F722" s="41"/>
      <c r="G722" s="9"/>
      <c r="H722" s="41"/>
      <c r="I722" s="41"/>
      <c r="J722" s="41"/>
      <c r="K722" s="8"/>
    </row>
    <row r="723">
      <c r="A723" s="39"/>
      <c r="B723" s="40"/>
      <c r="C723" s="40"/>
      <c r="D723" s="40"/>
      <c r="E723" s="41"/>
      <c r="F723" s="41"/>
      <c r="G723" s="9"/>
      <c r="H723" s="41"/>
      <c r="I723" s="41"/>
      <c r="J723" s="41"/>
      <c r="K723" s="8"/>
    </row>
    <row r="724">
      <c r="A724" s="39"/>
      <c r="B724" s="40"/>
      <c r="C724" s="40"/>
      <c r="D724" s="40"/>
      <c r="E724" s="41"/>
      <c r="F724" s="41"/>
      <c r="G724" s="9"/>
      <c r="H724" s="41"/>
      <c r="I724" s="41"/>
      <c r="J724" s="41"/>
      <c r="K724" s="8"/>
    </row>
    <row r="725">
      <c r="A725" s="39"/>
      <c r="B725" s="40"/>
      <c r="C725" s="40"/>
      <c r="D725" s="40"/>
      <c r="E725" s="41"/>
      <c r="F725" s="41"/>
      <c r="G725" s="9"/>
      <c r="H725" s="41"/>
      <c r="I725" s="41"/>
      <c r="J725" s="41"/>
      <c r="K725" s="8"/>
    </row>
    <row r="726">
      <c r="A726" s="39"/>
      <c r="B726" s="40"/>
      <c r="C726" s="40"/>
      <c r="D726" s="40"/>
      <c r="E726" s="41"/>
      <c r="F726" s="41"/>
      <c r="G726" s="9"/>
      <c r="H726" s="41"/>
      <c r="I726" s="41"/>
      <c r="J726" s="41"/>
      <c r="K726" s="8"/>
    </row>
    <row r="727">
      <c r="A727" s="39"/>
      <c r="B727" s="40"/>
      <c r="C727" s="40"/>
      <c r="D727" s="40"/>
      <c r="E727" s="41"/>
      <c r="F727" s="41"/>
      <c r="G727" s="9"/>
      <c r="H727" s="41"/>
      <c r="I727" s="41"/>
      <c r="J727" s="41"/>
      <c r="K727" s="8"/>
    </row>
    <row r="728">
      <c r="A728" s="39"/>
      <c r="B728" s="40"/>
      <c r="C728" s="40"/>
      <c r="D728" s="40"/>
      <c r="E728" s="41"/>
      <c r="F728" s="41"/>
      <c r="G728" s="9"/>
      <c r="H728" s="41"/>
      <c r="I728" s="41"/>
      <c r="J728" s="41"/>
      <c r="K728" s="8"/>
    </row>
    <row r="729">
      <c r="A729" s="39"/>
      <c r="B729" s="40"/>
      <c r="C729" s="40"/>
      <c r="D729" s="40"/>
      <c r="E729" s="41"/>
      <c r="F729" s="41"/>
      <c r="G729" s="9"/>
      <c r="H729" s="41"/>
      <c r="I729" s="41"/>
      <c r="J729" s="41"/>
      <c r="K729" s="8"/>
    </row>
    <row r="730">
      <c r="A730" s="39"/>
      <c r="B730" s="40"/>
      <c r="C730" s="40"/>
      <c r="D730" s="40"/>
      <c r="E730" s="41"/>
      <c r="F730" s="41"/>
      <c r="G730" s="9"/>
      <c r="H730" s="41"/>
      <c r="I730" s="41"/>
      <c r="J730" s="41"/>
      <c r="K730" s="8"/>
    </row>
    <row r="731">
      <c r="A731" s="39"/>
      <c r="B731" s="40"/>
      <c r="C731" s="40"/>
      <c r="D731" s="40"/>
      <c r="E731" s="41"/>
      <c r="F731" s="41"/>
      <c r="G731" s="9"/>
      <c r="H731" s="41"/>
      <c r="I731" s="41"/>
      <c r="J731" s="41"/>
      <c r="K731" s="8"/>
    </row>
    <row r="732">
      <c r="A732" s="39"/>
      <c r="B732" s="40"/>
      <c r="C732" s="40"/>
      <c r="D732" s="40"/>
      <c r="E732" s="41"/>
      <c r="F732" s="41"/>
      <c r="G732" s="9"/>
      <c r="H732" s="41"/>
      <c r="I732" s="41"/>
      <c r="J732" s="41"/>
      <c r="K732" s="8"/>
    </row>
    <row r="733">
      <c r="A733" s="39"/>
      <c r="B733" s="40"/>
      <c r="C733" s="40"/>
      <c r="D733" s="40"/>
      <c r="E733" s="41"/>
      <c r="F733" s="41"/>
      <c r="G733" s="9"/>
      <c r="H733" s="41"/>
      <c r="I733" s="41"/>
      <c r="J733" s="41"/>
      <c r="K733" s="8"/>
    </row>
    <row r="734">
      <c r="A734" s="39"/>
      <c r="B734" s="40"/>
      <c r="C734" s="40"/>
      <c r="D734" s="40"/>
      <c r="E734" s="41"/>
      <c r="F734" s="41"/>
      <c r="G734" s="9"/>
      <c r="H734" s="41"/>
      <c r="I734" s="41"/>
      <c r="J734" s="41"/>
      <c r="K734" s="8"/>
    </row>
    <row r="735">
      <c r="A735" s="39"/>
      <c r="B735" s="40"/>
      <c r="C735" s="40"/>
      <c r="D735" s="40"/>
      <c r="E735" s="41"/>
      <c r="F735" s="41"/>
      <c r="G735" s="9"/>
      <c r="H735" s="41"/>
      <c r="I735" s="41"/>
      <c r="J735" s="41"/>
      <c r="K735" s="8"/>
    </row>
    <row r="736">
      <c r="A736" s="39"/>
      <c r="B736" s="40"/>
      <c r="C736" s="40"/>
      <c r="D736" s="40"/>
      <c r="E736" s="41"/>
      <c r="F736" s="41"/>
      <c r="G736" s="9"/>
      <c r="H736" s="41"/>
      <c r="I736" s="41"/>
      <c r="J736" s="41"/>
      <c r="K736" s="8"/>
    </row>
    <row r="737">
      <c r="A737" s="39"/>
      <c r="B737" s="40"/>
      <c r="C737" s="40"/>
      <c r="D737" s="40"/>
      <c r="E737" s="41"/>
      <c r="F737" s="41"/>
      <c r="G737" s="9"/>
      <c r="H737" s="41"/>
      <c r="I737" s="41"/>
      <c r="J737" s="41"/>
      <c r="K737" s="8"/>
    </row>
    <row r="738">
      <c r="A738" s="39"/>
      <c r="B738" s="40"/>
      <c r="C738" s="40"/>
      <c r="D738" s="40"/>
      <c r="E738" s="41"/>
      <c r="F738" s="41"/>
      <c r="G738" s="9"/>
      <c r="H738" s="41"/>
      <c r="I738" s="41"/>
      <c r="J738" s="41"/>
      <c r="K738" s="8"/>
    </row>
    <row r="739">
      <c r="A739" s="39"/>
      <c r="B739" s="40"/>
      <c r="C739" s="40"/>
      <c r="D739" s="40"/>
      <c r="E739" s="41"/>
      <c r="F739" s="41"/>
      <c r="G739" s="9"/>
      <c r="H739" s="41"/>
      <c r="I739" s="41"/>
      <c r="J739" s="41"/>
      <c r="K739" s="8"/>
    </row>
    <row r="740">
      <c r="A740" s="39"/>
      <c r="B740" s="40"/>
      <c r="C740" s="40"/>
      <c r="D740" s="40"/>
      <c r="E740" s="41"/>
      <c r="F740" s="41"/>
      <c r="G740" s="9"/>
      <c r="H740" s="41"/>
      <c r="I740" s="41"/>
      <c r="J740" s="41"/>
      <c r="K740" s="8"/>
    </row>
    <row r="741">
      <c r="A741" s="39"/>
      <c r="B741" s="40"/>
      <c r="C741" s="40"/>
      <c r="D741" s="40"/>
      <c r="E741" s="41"/>
      <c r="F741" s="41"/>
      <c r="G741" s="9"/>
      <c r="H741" s="41"/>
      <c r="I741" s="41"/>
      <c r="J741" s="41"/>
      <c r="K741" s="8"/>
    </row>
    <row r="742">
      <c r="A742" s="39"/>
      <c r="B742" s="40"/>
      <c r="C742" s="40"/>
      <c r="D742" s="40"/>
      <c r="E742" s="41"/>
      <c r="F742" s="41"/>
      <c r="G742" s="9"/>
      <c r="H742" s="41"/>
      <c r="I742" s="41"/>
      <c r="J742" s="41"/>
      <c r="K742" s="8"/>
    </row>
    <row r="743">
      <c r="A743" s="39"/>
      <c r="B743" s="40"/>
      <c r="C743" s="40"/>
      <c r="D743" s="40"/>
      <c r="E743" s="41"/>
      <c r="F743" s="41"/>
      <c r="G743" s="9"/>
      <c r="H743" s="41"/>
      <c r="I743" s="41"/>
      <c r="J743" s="41"/>
      <c r="K743" s="8"/>
    </row>
    <row r="744">
      <c r="A744" s="39"/>
      <c r="B744" s="40"/>
      <c r="C744" s="40"/>
      <c r="D744" s="40"/>
      <c r="E744" s="41"/>
      <c r="F744" s="41"/>
      <c r="G744" s="9"/>
      <c r="H744" s="41"/>
      <c r="I744" s="41"/>
      <c r="J744" s="41"/>
      <c r="K744" s="8"/>
    </row>
    <row r="745">
      <c r="A745" s="39"/>
      <c r="B745" s="40"/>
      <c r="C745" s="40"/>
      <c r="D745" s="40"/>
      <c r="E745" s="41"/>
      <c r="F745" s="41"/>
      <c r="G745" s="9"/>
      <c r="H745" s="41"/>
      <c r="I745" s="41"/>
      <c r="J745" s="41"/>
      <c r="K745" s="8"/>
    </row>
    <row r="746">
      <c r="A746" s="39"/>
      <c r="B746" s="40"/>
      <c r="C746" s="40"/>
      <c r="D746" s="40"/>
      <c r="E746" s="41"/>
      <c r="F746" s="41"/>
      <c r="G746" s="9"/>
      <c r="H746" s="41"/>
      <c r="I746" s="41"/>
      <c r="J746" s="41"/>
      <c r="K746" s="8"/>
    </row>
    <row r="747">
      <c r="A747" s="39"/>
      <c r="B747" s="40"/>
      <c r="C747" s="40"/>
      <c r="D747" s="40"/>
      <c r="E747" s="41"/>
      <c r="F747" s="41"/>
      <c r="G747" s="9"/>
      <c r="H747" s="41"/>
      <c r="I747" s="41"/>
      <c r="J747" s="41"/>
      <c r="K747" s="8"/>
    </row>
    <row r="748">
      <c r="A748" s="39"/>
      <c r="B748" s="40"/>
      <c r="C748" s="40"/>
      <c r="D748" s="40"/>
      <c r="E748" s="41"/>
      <c r="F748" s="41"/>
      <c r="G748" s="9"/>
      <c r="H748" s="41"/>
      <c r="I748" s="41"/>
      <c r="J748" s="41"/>
      <c r="K748" s="8"/>
    </row>
    <row r="749">
      <c r="A749" s="39"/>
      <c r="B749" s="40"/>
      <c r="C749" s="40"/>
      <c r="D749" s="40"/>
      <c r="E749" s="41"/>
      <c r="F749" s="41"/>
      <c r="G749" s="9"/>
      <c r="H749" s="41"/>
      <c r="I749" s="41"/>
      <c r="J749" s="41"/>
      <c r="K749" s="8"/>
    </row>
    <row r="750">
      <c r="A750" s="39"/>
      <c r="B750" s="40"/>
      <c r="C750" s="40"/>
      <c r="D750" s="40"/>
      <c r="E750" s="41"/>
      <c r="F750" s="41"/>
      <c r="G750" s="9"/>
      <c r="H750" s="41"/>
      <c r="I750" s="41"/>
      <c r="J750" s="41"/>
      <c r="K750" s="8"/>
    </row>
    <row r="751">
      <c r="A751" s="39"/>
      <c r="B751" s="40"/>
      <c r="C751" s="40"/>
      <c r="D751" s="40"/>
      <c r="E751" s="41"/>
      <c r="F751" s="41"/>
      <c r="G751" s="9"/>
      <c r="H751" s="41"/>
      <c r="I751" s="41"/>
      <c r="J751" s="41"/>
      <c r="K751" s="8"/>
    </row>
    <row r="752">
      <c r="A752" s="39"/>
      <c r="B752" s="40"/>
      <c r="C752" s="40"/>
      <c r="D752" s="40"/>
      <c r="E752" s="41"/>
      <c r="F752" s="41"/>
      <c r="G752" s="9"/>
      <c r="H752" s="41"/>
      <c r="I752" s="41"/>
      <c r="J752" s="41"/>
      <c r="K752" s="8"/>
    </row>
    <row r="753">
      <c r="A753" s="39"/>
      <c r="B753" s="40"/>
      <c r="C753" s="40"/>
      <c r="D753" s="40"/>
      <c r="E753" s="41"/>
      <c r="F753" s="41"/>
      <c r="G753" s="9"/>
      <c r="H753" s="41"/>
      <c r="I753" s="41"/>
      <c r="J753" s="41"/>
      <c r="K753" s="8"/>
    </row>
    <row r="754">
      <c r="A754" s="39"/>
      <c r="B754" s="40"/>
      <c r="C754" s="40"/>
      <c r="D754" s="40"/>
      <c r="E754" s="41"/>
      <c r="F754" s="41"/>
      <c r="G754" s="9"/>
      <c r="H754" s="41"/>
      <c r="I754" s="41"/>
      <c r="J754" s="41"/>
      <c r="K754" s="8"/>
    </row>
    <row r="755">
      <c r="A755" s="39"/>
      <c r="B755" s="40"/>
      <c r="C755" s="40"/>
      <c r="D755" s="40"/>
      <c r="E755" s="41"/>
      <c r="F755" s="41"/>
      <c r="G755" s="9"/>
      <c r="H755" s="41"/>
      <c r="I755" s="41"/>
      <c r="J755" s="41"/>
      <c r="K755" s="8"/>
    </row>
    <row r="756">
      <c r="A756" s="39"/>
      <c r="B756" s="40"/>
      <c r="C756" s="40"/>
      <c r="D756" s="40"/>
      <c r="E756" s="41"/>
      <c r="F756" s="41"/>
      <c r="G756" s="9"/>
      <c r="H756" s="41"/>
      <c r="I756" s="41"/>
      <c r="J756" s="41"/>
      <c r="K756" s="8"/>
    </row>
    <row r="757">
      <c r="A757" s="39"/>
      <c r="B757" s="40"/>
      <c r="C757" s="40"/>
      <c r="D757" s="40"/>
      <c r="E757" s="41"/>
      <c r="F757" s="41"/>
      <c r="G757" s="9"/>
      <c r="H757" s="41"/>
      <c r="I757" s="41"/>
      <c r="J757" s="41"/>
      <c r="K757" s="8"/>
    </row>
    <row r="758">
      <c r="A758" s="39"/>
      <c r="B758" s="40"/>
      <c r="C758" s="40"/>
      <c r="D758" s="40"/>
      <c r="E758" s="41"/>
      <c r="F758" s="41"/>
      <c r="G758" s="9"/>
      <c r="H758" s="41"/>
      <c r="I758" s="41"/>
      <c r="J758" s="41"/>
      <c r="K758" s="8"/>
    </row>
    <row r="759">
      <c r="A759" s="39"/>
      <c r="B759" s="40"/>
      <c r="C759" s="40"/>
      <c r="D759" s="40"/>
      <c r="E759" s="41"/>
      <c r="F759" s="41"/>
      <c r="G759" s="9"/>
      <c r="H759" s="41"/>
      <c r="I759" s="41"/>
      <c r="J759" s="41"/>
      <c r="K759" s="8"/>
    </row>
    <row r="760">
      <c r="A760" s="39"/>
      <c r="B760" s="40"/>
      <c r="C760" s="40"/>
      <c r="D760" s="40"/>
      <c r="E760" s="41"/>
      <c r="F760" s="41"/>
      <c r="G760" s="9"/>
      <c r="H760" s="41"/>
      <c r="I760" s="41"/>
      <c r="J760" s="41"/>
      <c r="K760" s="8"/>
    </row>
    <row r="761">
      <c r="A761" s="39"/>
      <c r="B761" s="40"/>
      <c r="C761" s="40"/>
      <c r="D761" s="40"/>
      <c r="E761" s="41"/>
      <c r="F761" s="41"/>
      <c r="G761" s="9"/>
      <c r="H761" s="41"/>
      <c r="I761" s="41"/>
      <c r="J761" s="41"/>
      <c r="K761" s="8"/>
    </row>
    <row r="762">
      <c r="A762" s="39"/>
      <c r="B762" s="40"/>
      <c r="C762" s="40"/>
      <c r="D762" s="40"/>
      <c r="E762" s="41"/>
      <c r="F762" s="41"/>
      <c r="G762" s="9"/>
      <c r="H762" s="41"/>
      <c r="I762" s="41"/>
      <c r="J762" s="41"/>
      <c r="K762" s="8"/>
    </row>
    <row r="763">
      <c r="A763" s="39"/>
      <c r="B763" s="40"/>
      <c r="C763" s="40"/>
      <c r="D763" s="40"/>
      <c r="E763" s="41"/>
      <c r="F763" s="41"/>
      <c r="G763" s="9"/>
      <c r="H763" s="41"/>
      <c r="I763" s="41"/>
      <c r="J763" s="41"/>
      <c r="K763" s="8"/>
    </row>
    <row r="764">
      <c r="A764" s="39"/>
      <c r="B764" s="40"/>
      <c r="C764" s="40"/>
      <c r="D764" s="40"/>
      <c r="E764" s="41"/>
      <c r="F764" s="41"/>
      <c r="G764" s="9"/>
      <c r="H764" s="41"/>
      <c r="I764" s="41"/>
      <c r="J764" s="41"/>
      <c r="K764" s="8"/>
    </row>
    <row r="765">
      <c r="A765" s="39"/>
      <c r="B765" s="40"/>
      <c r="C765" s="40"/>
      <c r="D765" s="40"/>
      <c r="E765" s="41"/>
      <c r="F765" s="41"/>
      <c r="G765" s="9"/>
      <c r="H765" s="41"/>
      <c r="I765" s="41"/>
      <c r="J765" s="41"/>
      <c r="K765" s="8"/>
    </row>
    <row r="766">
      <c r="A766" s="39"/>
      <c r="B766" s="40"/>
      <c r="C766" s="40"/>
      <c r="D766" s="40"/>
      <c r="E766" s="41"/>
      <c r="F766" s="41"/>
      <c r="G766" s="9"/>
      <c r="H766" s="41"/>
      <c r="I766" s="41"/>
      <c r="J766" s="41"/>
      <c r="K766" s="8"/>
    </row>
    <row r="767">
      <c r="A767" s="39"/>
      <c r="B767" s="40"/>
      <c r="C767" s="40"/>
      <c r="D767" s="40"/>
      <c r="E767" s="41"/>
      <c r="F767" s="41"/>
      <c r="G767" s="9"/>
      <c r="H767" s="41"/>
      <c r="I767" s="41"/>
      <c r="J767" s="41"/>
      <c r="K767" s="8"/>
    </row>
    <row r="768">
      <c r="A768" s="39"/>
      <c r="B768" s="40"/>
      <c r="C768" s="40"/>
      <c r="D768" s="40"/>
      <c r="E768" s="41"/>
      <c r="F768" s="41"/>
      <c r="G768" s="9"/>
      <c r="H768" s="41"/>
      <c r="I768" s="41"/>
      <c r="J768" s="41"/>
      <c r="K768" s="8"/>
    </row>
    <row r="769">
      <c r="A769" s="39"/>
      <c r="B769" s="40"/>
      <c r="C769" s="40"/>
      <c r="D769" s="40"/>
      <c r="E769" s="41"/>
      <c r="F769" s="41"/>
      <c r="G769" s="9"/>
      <c r="H769" s="41"/>
      <c r="I769" s="41"/>
      <c r="J769" s="41"/>
      <c r="K769" s="8"/>
    </row>
    <row r="770">
      <c r="A770" s="39"/>
      <c r="B770" s="40"/>
      <c r="C770" s="40"/>
      <c r="D770" s="40"/>
      <c r="E770" s="41"/>
      <c r="F770" s="41"/>
      <c r="G770" s="9"/>
      <c r="H770" s="41"/>
      <c r="I770" s="41"/>
      <c r="J770" s="41"/>
      <c r="K770" s="8"/>
    </row>
    <row r="771">
      <c r="A771" s="39"/>
      <c r="B771" s="40"/>
      <c r="C771" s="40"/>
      <c r="D771" s="40"/>
      <c r="E771" s="41"/>
      <c r="F771" s="41"/>
      <c r="G771" s="9"/>
      <c r="H771" s="41"/>
      <c r="I771" s="41"/>
      <c r="J771" s="41"/>
      <c r="K771" s="8"/>
    </row>
    <row r="772">
      <c r="A772" s="39"/>
      <c r="B772" s="40"/>
      <c r="C772" s="40"/>
      <c r="D772" s="40"/>
      <c r="E772" s="41"/>
      <c r="F772" s="41"/>
      <c r="G772" s="9"/>
      <c r="H772" s="41"/>
      <c r="I772" s="41"/>
      <c r="J772" s="41"/>
      <c r="K772" s="8"/>
    </row>
    <row r="773">
      <c r="A773" s="39"/>
      <c r="B773" s="40"/>
      <c r="C773" s="40"/>
      <c r="D773" s="40"/>
      <c r="E773" s="41"/>
      <c r="F773" s="41"/>
      <c r="G773" s="9"/>
      <c r="H773" s="41"/>
      <c r="I773" s="41"/>
      <c r="J773" s="41"/>
      <c r="K773" s="8"/>
    </row>
    <row r="774">
      <c r="A774" s="39"/>
      <c r="B774" s="40"/>
      <c r="C774" s="40"/>
      <c r="D774" s="40"/>
      <c r="E774" s="41"/>
      <c r="F774" s="41"/>
      <c r="G774" s="9"/>
      <c r="H774" s="41"/>
      <c r="I774" s="41"/>
      <c r="J774" s="41"/>
      <c r="K774" s="8"/>
    </row>
    <row r="775">
      <c r="A775" s="39"/>
      <c r="B775" s="40"/>
      <c r="C775" s="40"/>
      <c r="D775" s="40"/>
      <c r="E775" s="41"/>
      <c r="F775" s="41"/>
      <c r="G775" s="9"/>
      <c r="H775" s="41"/>
      <c r="I775" s="41"/>
      <c r="J775" s="41"/>
      <c r="K775" s="8"/>
    </row>
    <row r="776">
      <c r="A776" s="39"/>
      <c r="B776" s="40"/>
      <c r="C776" s="40"/>
      <c r="D776" s="40"/>
      <c r="E776" s="41"/>
      <c r="F776" s="41"/>
      <c r="G776" s="9"/>
      <c r="H776" s="41"/>
      <c r="I776" s="41"/>
      <c r="J776" s="41"/>
      <c r="K776" s="8"/>
    </row>
    <row r="777">
      <c r="A777" s="39"/>
      <c r="B777" s="40"/>
      <c r="C777" s="40"/>
      <c r="D777" s="40"/>
      <c r="E777" s="41"/>
      <c r="F777" s="41"/>
      <c r="G777" s="9"/>
      <c r="H777" s="41"/>
      <c r="I777" s="41"/>
      <c r="J777" s="41"/>
      <c r="K777" s="8"/>
    </row>
    <row r="778">
      <c r="A778" s="39"/>
      <c r="B778" s="40"/>
      <c r="C778" s="40"/>
      <c r="D778" s="40"/>
      <c r="E778" s="41"/>
      <c r="F778" s="41"/>
      <c r="G778" s="9"/>
      <c r="H778" s="41"/>
      <c r="I778" s="41"/>
      <c r="J778" s="41"/>
      <c r="K778" s="8"/>
    </row>
    <row r="779">
      <c r="A779" s="39"/>
      <c r="B779" s="40"/>
      <c r="C779" s="40"/>
      <c r="D779" s="40"/>
      <c r="E779" s="41"/>
      <c r="F779" s="41"/>
      <c r="G779" s="9"/>
      <c r="H779" s="41"/>
      <c r="I779" s="41"/>
      <c r="J779" s="41"/>
      <c r="K779" s="8"/>
    </row>
    <row r="780">
      <c r="A780" s="39"/>
      <c r="B780" s="40"/>
      <c r="C780" s="40"/>
      <c r="D780" s="40"/>
      <c r="E780" s="41"/>
      <c r="F780" s="41"/>
      <c r="G780" s="9"/>
      <c r="H780" s="41"/>
      <c r="I780" s="41"/>
      <c r="J780" s="41"/>
      <c r="K780" s="8"/>
    </row>
    <row r="781">
      <c r="A781" s="39"/>
      <c r="B781" s="40"/>
      <c r="C781" s="40"/>
      <c r="D781" s="40"/>
      <c r="E781" s="41"/>
      <c r="F781" s="41"/>
      <c r="G781" s="9"/>
      <c r="H781" s="41"/>
      <c r="I781" s="41"/>
      <c r="J781" s="41"/>
      <c r="K781" s="8"/>
    </row>
    <row r="782">
      <c r="A782" s="39"/>
      <c r="B782" s="40"/>
      <c r="C782" s="40"/>
      <c r="D782" s="40"/>
      <c r="E782" s="41"/>
      <c r="F782" s="41"/>
      <c r="G782" s="9"/>
      <c r="H782" s="41"/>
      <c r="I782" s="41"/>
      <c r="J782" s="41"/>
      <c r="K782" s="8"/>
    </row>
    <row r="783">
      <c r="A783" s="39"/>
      <c r="B783" s="40"/>
      <c r="C783" s="40"/>
      <c r="D783" s="40"/>
      <c r="E783" s="41"/>
      <c r="F783" s="41"/>
      <c r="G783" s="9"/>
      <c r="H783" s="41"/>
      <c r="I783" s="41"/>
      <c r="J783" s="41"/>
      <c r="K783" s="8"/>
    </row>
    <row r="784">
      <c r="A784" s="39"/>
      <c r="B784" s="40"/>
      <c r="C784" s="40"/>
      <c r="D784" s="40"/>
      <c r="E784" s="41"/>
      <c r="F784" s="41"/>
      <c r="G784" s="9"/>
      <c r="H784" s="41"/>
      <c r="I784" s="41"/>
      <c r="J784" s="41"/>
      <c r="K784" s="8"/>
    </row>
    <row r="785">
      <c r="A785" s="39"/>
      <c r="B785" s="40"/>
      <c r="C785" s="40"/>
      <c r="D785" s="40"/>
      <c r="E785" s="41"/>
      <c r="F785" s="41"/>
      <c r="G785" s="9"/>
      <c r="H785" s="41"/>
      <c r="I785" s="41"/>
      <c r="J785" s="41"/>
      <c r="K785" s="8"/>
    </row>
    <row r="786">
      <c r="A786" s="39"/>
      <c r="B786" s="40"/>
      <c r="C786" s="40"/>
      <c r="D786" s="40"/>
      <c r="E786" s="41"/>
      <c r="F786" s="41"/>
      <c r="G786" s="9"/>
      <c r="H786" s="41"/>
      <c r="I786" s="41"/>
      <c r="J786" s="41"/>
      <c r="K786" s="8"/>
    </row>
    <row r="787">
      <c r="A787" s="39"/>
      <c r="B787" s="40"/>
      <c r="C787" s="40"/>
      <c r="D787" s="40"/>
      <c r="E787" s="41"/>
      <c r="F787" s="41"/>
      <c r="G787" s="9"/>
      <c r="H787" s="41"/>
      <c r="I787" s="41"/>
      <c r="J787" s="41"/>
      <c r="K787" s="8"/>
    </row>
    <row r="788">
      <c r="A788" s="39"/>
      <c r="B788" s="40"/>
      <c r="C788" s="40"/>
      <c r="D788" s="40"/>
      <c r="E788" s="41"/>
      <c r="F788" s="41"/>
      <c r="G788" s="9"/>
      <c r="H788" s="41"/>
      <c r="I788" s="41"/>
      <c r="J788" s="41"/>
      <c r="K788" s="8"/>
    </row>
    <row r="789">
      <c r="A789" s="39"/>
      <c r="B789" s="40"/>
      <c r="C789" s="40"/>
      <c r="D789" s="40"/>
      <c r="E789" s="41"/>
      <c r="F789" s="41"/>
      <c r="G789" s="9"/>
      <c r="H789" s="41"/>
      <c r="I789" s="41"/>
      <c r="J789" s="41"/>
      <c r="K789" s="8"/>
    </row>
    <row r="790">
      <c r="A790" s="39"/>
      <c r="B790" s="40"/>
      <c r="C790" s="40"/>
      <c r="D790" s="40"/>
      <c r="E790" s="41"/>
      <c r="F790" s="41"/>
      <c r="G790" s="9"/>
      <c r="H790" s="41"/>
      <c r="I790" s="41"/>
      <c r="J790" s="41"/>
      <c r="K790" s="8"/>
    </row>
    <row r="791">
      <c r="A791" s="39"/>
      <c r="B791" s="40"/>
      <c r="C791" s="40"/>
      <c r="D791" s="40"/>
      <c r="E791" s="41"/>
      <c r="F791" s="41"/>
      <c r="G791" s="9"/>
      <c r="H791" s="41"/>
      <c r="I791" s="41"/>
      <c r="J791" s="41"/>
      <c r="K791" s="8"/>
    </row>
    <row r="792">
      <c r="A792" s="39"/>
      <c r="B792" s="40"/>
      <c r="C792" s="40"/>
      <c r="D792" s="40"/>
      <c r="E792" s="41"/>
      <c r="F792" s="41"/>
      <c r="G792" s="9"/>
      <c r="H792" s="41"/>
      <c r="I792" s="41"/>
      <c r="J792" s="41"/>
      <c r="K792" s="8"/>
    </row>
    <row r="793">
      <c r="A793" s="39"/>
      <c r="B793" s="40"/>
      <c r="C793" s="40"/>
      <c r="D793" s="40"/>
      <c r="E793" s="41"/>
      <c r="F793" s="41"/>
      <c r="G793" s="9"/>
      <c r="H793" s="41"/>
      <c r="I793" s="41"/>
      <c r="J793" s="41"/>
      <c r="K793" s="8"/>
    </row>
    <row r="794">
      <c r="A794" s="39"/>
      <c r="B794" s="40"/>
      <c r="C794" s="40"/>
      <c r="D794" s="40"/>
      <c r="E794" s="41"/>
      <c r="F794" s="41"/>
      <c r="G794" s="9"/>
      <c r="H794" s="41"/>
      <c r="I794" s="41"/>
      <c r="J794" s="41"/>
      <c r="K794" s="8"/>
    </row>
    <row r="795">
      <c r="A795" s="39"/>
      <c r="B795" s="40"/>
      <c r="C795" s="40"/>
      <c r="D795" s="40"/>
      <c r="E795" s="41"/>
      <c r="F795" s="41"/>
      <c r="G795" s="9"/>
      <c r="H795" s="41"/>
      <c r="I795" s="41"/>
      <c r="J795" s="41"/>
      <c r="K795" s="8"/>
    </row>
    <row r="796">
      <c r="A796" s="39"/>
      <c r="B796" s="40"/>
      <c r="C796" s="40"/>
      <c r="D796" s="40"/>
      <c r="E796" s="41"/>
      <c r="F796" s="41"/>
      <c r="G796" s="9"/>
      <c r="H796" s="41"/>
      <c r="I796" s="41"/>
      <c r="J796" s="41"/>
      <c r="K796" s="8"/>
    </row>
    <row r="797">
      <c r="A797" s="39"/>
      <c r="B797" s="40"/>
      <c r="C797" s="40"/>
      <c r="D797" s="40"/>
      <c r="E797" s="41"/>
      <c r="F797" s="41"/>
      <c r="G797" s="9"/>
      <c r="H797" s="41"/>
      <c r="I797" s="41"/>
      <c r="J797" s="41"/>
      <c r="K797" s="8"/>
    </row>
    <row r="798">
      <c r="A798" s="39"/>
      <c r="B798" s="40"/>
      <c r="C798" s="40"/>
      <c r="D798" s="40"/>
      <c r="E798" s="41"/>
      <c r="F798" s="41"/>
      <c r="G798" s="9"/>
      <c r="H798" s="41"/>
      <c r="I798" s="41"/>
      <c r="J798" s="41"/>
      <c r="K798" s="8"/>
    </row>
    <row r="799">
      <c r="A799" s="39"/>
      <c r="B799" s="40"/>
      <c r="C799" s="40"/>
      <c r="D799" s="40"/>
      <c r="E799" s="41"/>
      <c r="F799" s="41"/>
      <c r="G799" s="9"/>
      <c r="H799" s="41"/>
      <c r="I799" s="41"/>
      <c r="J799" s="41"/>
      <c r="K799" s="8"/>
    </row>
    <row r="800">
      <c r="A800" s="39"/>
      <c r="B800" s="40"/>
      <c r="C800" s="40"/>
      <c r="D800" s="40"/>
      <c r="E800" s="41"/>
      <c r="F800" s="41"/>
      <c r="G800" s="9"/>
      <c r="H800" s="41"/>
      <c r="I800" s="41"/>
      <c r="J800" s="41"/>
      <c r="K800" s="8"/>
    </row>
    <row r="801">
      <c r="A801" s="39"/>
      <c r="B801" s="40"/>
      <c r="C801" s="40"/>
      <c r="D801" s="40"/>
      <c r="E801" s="41"/>
      <c r="F801" s="41"/>
      <c r="G801" s="9"/>
      <c r="H801" s="41"/>
      <c r="I801" s="41"/>
      <c r="J801" s="41"/>
      <c r="K801" s="8"/>
    </row>
    <row r="802">
      <c r="A802" s="39"/>
      <c r="B802" s="40"/>
      <c r="C802" s="40"/>
      <c r="D802" s="40"/>
      <c r="E802" s="41"/>
      <c r="F802" s="41"/>
      <c r="G802" s="9"/>
      <c r="H802" s="41"/>
      <c r="I802" s="41"/>
      <c r="J802" s="41"/>
      <c r="K802" s="8"/>
    </row>
    <row r="803">
      <c r="A803" s="39"/>
      <c r="B803" s="40"/>
      <c r="C803" s="40"/>
      <c r="D803" s="40"/>
      <c r="E803" s="41"/>
      <c r="F803" s="41"/>
      <c r="G803" s="9"/>
      <c r="H803" s="41"/>
      <c r="I803" s="41"/>
      <c r="J803" s="41"/>
      <c r="K803" s="8"/>
    </row>
    <row r="804">
      <c r="A804" s="39"/>
      <c r="B804" s="40"/>
      <c r="C804" s="40"/>
      <c r="D804" s="40"/>
      <c r="E804" s="41"/>
      <c r="F804" s="41"/>
      <c r="G804" s="9"/>
      <c r="H804" s="41"/>
      <c r="I804" s="41"/>
      <c r="J804" s="41"/>
      <c r="K804" s="8"/>
    </row>
    <row r="805">
      <c r="A805" s="39"/>
      <c r="B805" s="40"/>
      <c r="C805" s="40"/>
      <c r="D805" s="40"/>
      <c r="E805" s="41"/>
      <c r="F805" s="41"/>
      <c r="G805" s="9"/>
      <c r="H805" s="41"/>
      <c r="I805" s="41"/>
      <c r="J805" s="41"/>
      <c r="K805" s="8"/>
    </row>
    <row r="806">
      <c r="A806" s="39"/>
      <c r="B806" s="40"/>
      <c r="C806" s="40"/>
      <c r="D806" s="40"/>
      <c r="E806" s="41"/>
      <c r="F806" s="41"/>
      <c r="G806" s="9"/>
      <c r="H806" s="41"/>
      <c r="I806" s="41"/>
      <c r="J806" s="41"/>
      <c r="K806" s="8"/>
    </row>
    <row r="807">
      <c r="A807" s="39"/>
      <c r="B807" s="40"/>
      <c r="C807" s="40"/>
      <c r="D807" s="40"/>
      <c r="E807" s="41"/>
      <c r="F807" s="41"/>
      <c r="G807" s="9"/>
      <c r="H807" s="41"/>
      <c r="I807" s="41"/>
      <c r="J807" s="41"/>
      <c r="K807" s="8"/>
    </row>
    <row r="808">
      <c r="A808" s="39"/>
      <c r="B808" s="40"/>
      <c r="C808" s="40"/>
      <c r="D808" s="40"/>
      <c r="E808" s="41"/>
      <c r="F808" s="41"/>
      <c r="G808" s="9"/>
      <c r="H808" s="41"/>
      <c r="I808" s="41"/>
      <c r="J808" s="41"/>
      <c r="K808" s="8"/>
    </row>
    <row r="809">
      <c r="A809" s="39"/>
      <c r="B809" s="40"/>
      <c r="C809" s="40"/>
      <c r="D809" s="40"/>
      <c r="E809" s="41"/>
      <c r="F809" s="41"/>
      <c r="G809" s="9"/>
      <c r="H809" s="41"/>
      <c r="I809" s="41"/>
      <c r="J809" s="41"/>
      <c r="K809" s="8"/>
    </row>
    <row r="810">
      <c r="A810" s="39"/>
      <c r="B810" s="40"/>
      <c r="C810" s="40"/>
      <c r="D810" s="40"/>
      <c r="E810" s="41"/>
      <c r="F810" s="41"/>
      <c r="G810" s="9"/>
      <c r="H810" s="41"/>
      <c r="I810" s="41"/>
      <c r="J810" s="41"/>
      <c r="K810" s="8"/>
    </row>
    <row r="811">
      <c r="A811" s="39"/>
      <c r="B811" s="40"/>
      <c r="C811" s="40"/>
      <c r="D811" s="40"/>
      <c r="E811" s="41"/>
      <c r="F811" s="41"/>
      <c r="G811" s="9"/>
      <c r="H811" s="41"/>
      <c r="I811" s="41"/>
      <c r="J811" s="41"/>
      <c r="K811" s="8"/>
    </row>
    <row r="812">
      <c r="A812" s="39"/>
      <c r="B812" s="40"/>
      <c r="C812" s="40"/>
      <c r="D812" s="40"/>
      <c r="E812" s="41"/>
      <c r="F812" s="41"/>
      <c r="G812" s="9"/>
      <c r="H812" s="41"/>
      <c r="I812" s="41"/>
      <c r="J812" s="41"/>
      <c r="K812" s="8"/>
    </row>
    <row r="813">
      <c r="A813" s="39"/>
      <c r="B813" s="40"/>
      <c r="C813" s="40"/>
      <c r="D813" s="40"/>
      <c r="E813" s="41"/>
      <c r="F813" s="41"/>
      <c r="G813" s="9"/>
      <c r="H813" s="41"/>
      <c r="I813" s="41"/>
      <c r="J813" s="41"/>
      <c r="K813" s="8"/>
    </row>
    <row r="814">
      <c r="A814" s="39"/>
      <c r="B814" s="40"/>
      <c r="C814" s="40"/>
      <c r="D814" s="40"/>
      <c r="E814" s="41"/>
      <c r="F814" s="41"/>
      <c r="G814" s="9"/>
      <c r="H814" s="41"/>
      <c r="I814" s="41"/>
      <c r="J814" s="41"/>
      <c r="K814" s="8"/>
    </row>
    <row r="815">
      <c r="A815" s="39"/>
      <c r="B815" s="40"/>
      <c r="C815" s="40"/>
      <c r="D815" s="40"/>
      <c r="E815" s="41"/>
      <c r="F815" s="41"/>
      <c r="G815" s="9"/>
      <c r="H815" s="41"/>
      <c r="I815" s="41"/>
      <c r="J815" s="41"/>
      <c r="K815" s="8"/>
    </row>
    <row r="816">
      <c r="A816" s="39"/>
      <c r="B816" s="40"/>
      <c r="C816" s="40"/>
      <c r="D816" s="40"/>
      <c r="E816" s="41"/>
      <c r="F816" s="41"/>
      <c r="G816" s="9"/>
      <c r="H816" s="41"/>
      <c r="I816" s="41"/>
      <c r="J816" s="41"/>
      <c r="K816" s="8"/>
    </row>
    <row r="817">
      <c r="A817" s="39"/>
      <c r="B817" s="40"/>
      <c r="C817" s="40"/>
      <c r="D817" s="40"/>
      <c r="E817" s="41"/>
      <c r="F817" s="41"/>
      <c r="G817" s="9"/>
      <c r="H817" s="41"/>
      <c r="I817" s="41"/>
      <c r="J817" s="41"/>
      <c r="K817" s="8"/>
    </row>
    <row r="818">
      <c r="A818" s="39"/>
      <c r="B818" s="40"/>
      <c r="C818" s="40"/>
      <c r="D818" s="40"/>
      <c r="E818" s="41"/>
      <c r="F818" s="41"/>
      <c r="G818" s="9"/>
      <c r="H818" s="41"/>
      <c r="I818" s="41"/>
      <c r="J818" s="41"/>
      <c r="K818" s="8"/>
    </row>
    <row r="819">
      <c r="A819" s="39"/>
      <c r="B819" s="40"/>
      <c r="C819" s="40"/>
      <c r="D819" s="40"/>
      <c r="E819" s="41"/>
      <c r="F819" s="41"/>
      <c r="G819" s="9"/>
      <c r="H819" s="41"/>
      <c r="I819" s="41"/>
      <c r="J819" s="41"/>
      <c r="K819" s="8"/>
    </row>
    <row r="820">
      <c r="A820" s="39"/>
      <c r="B820" s="40"/>
      <c r="C820" s="40"/>
      <c r="D820" s="40"/>
      <c r="E820" s="41"/>
      <c r="F820" s="41"/>
      <c r="G820" s="9"/>
      <c r="H820" s="41"/>
      <c r="I820" s="41"/>
      <c r="J820" s="41"/>
      <c r="K820" s="8"/>
    </row>
    <row r="821">
      <c r="A821" s="39"/>
      <c r="B821" s="40"/>
      <c r="C821" s="40"/>
      <c r="D821" s="40"/>
      <c r="E821" s="41"/>
      <c r="F821" s="41"/>
      <c r="G821" s="9"/>
      <c r="H821" s="41"/>
      <c r="I821" s="41"/>
      <c r="J821" s="41"/>
      <c r="K821" s="8"/>
    </row>
    <row r="822">
      <c r="A822" s="39"/>
      <c r="B822" s="40"/>
      <c r="C822" s="40"/>
      <c r="D822" s="40"/>
      <c r="E822" s="41"/>
      <c r="F822" s="41"/>
      <c r="G822" s="9"/>
      <c r="H822" s="41"/>
      <c r="I822" s="41"/>
      <c r="J822" s="41"/>
      <c r="K822" s="8"/>
    </row>
    <row r="823">
      <c r="A823" s="39"/>
      <c r="B823" s="40"/>
      <c r="C823" s="40"/>
      <c r="D823" s="40"/>
      <c r="E823" s="41"/>
      <c r="F823" s="41"/>
      <c r="G823" s="9"/>
      <c r="H823" s="41"/>
      <c r="I823" s="41"/>
      <c r="J823" s="41"/>
      <c r="K823" s="8"/>
    </row>
    <row r="824">
      <c r="A824" s="39"/>
      <c r="B824" s="40"/>
      <c r="C824" s="40"/>
      <c r="D824" s="40"/>
      <c r="E824" s="41"/>
      <c r="F824" s="41"/>
      <c r="G824" s="9"/>
      <c r="H824" s="41"/>
      <c r="I824" s="41"/>
      <c r="J824" s="41"/>
      <c r="K824" s="8"/>
    </row>
    <row r="825">
      <c r="A825" s="39"/>
      <c r="B825" s="40"/>
      <c r="C825" s="40"/>
      <c r="D825" s="40"/>
      <c r="E825" s="41"/>
      <c r="F825" s="41"/>
      <c r="G825" s="9"/>
      <c r="H825" s="41"/>
      <c r="I825" s="41"/>
      <c r="J825" s="41"/>
      <c r="K825" s="8"/>
    </row>
    <row r="826">
      <c r="A826" s="39"/>
      <c r="B826" s="40"/>
      <c r="C826" s="40"/>
      <c r="D826" s="40"/>
      <c r="E826" s="41"/>
      <c r="F826" s="41"/>
      <c r="G826" s="9"/>
      <c r="H826" s="41"/>
      <c r="I826" s="41"/>
      <c r="J826" s="41"/>
      <c r="K826" s="8"/>
    </row>
    <row r="827">
      <c r="A827" s="39"/>
      <c r="B827" s="40"/>
      <c r="C827" s="40"/>
      <c r="D827" s="40"/>
      <c r="E827" s="41"/>
      <c r="F827" s="41"/>
      <c r="G827" s="9"/>
      <c r="H827" s="41"/>
      <c r="I827" s="41"/>
      <c r="J827" s="41"/>
      <c r="K827" s="8"/>
    </row>
    <row r="828">
      <c r="A828" s="39"/>
      <c r="B828" s="40"/>
      <c r="C828" s="40"/>
      <c r="D828" s="40"/>
      <c r="E828" s="41"/>
      <c r="F828" s="41"/>
      <c r="G828" s="9"/>
      <c r="H828" s="41"/>
      <c r="I828" s="41"/>
      <c r="J828" s="41"/>
      <c r="K828" s="8"/>
    </row>
    <row r="829">
      <c r="A829" s="39"/>
      <c r="B829" s="40"/>
      <c r="C829" s="40"/>
      <c r="D829" s="40"/>
      <c r="E829" s="41"/>
      <c r="F829" s="41"/>
      <c r="G829" s="9"/>
      <c r="H829" s="41"/>
      <c r="I829" s="41"/>
      <c r="J829" s="41"/>
      <c r="K829" s="8"/>
    </row>
    <row r="830">
      <c r="A830" s="39"/>
      <c r="B830" s="40"/>
      <c r="C830" s="40"/>
      <c r="D830" s="40"/>
      <c r="E830" s="41"/>
      <c r="F830" s="41"/>
      <c r="G830" s="9"/>
      <c r="H830" s="41"/>
      <c r="I830" s="41"/>
      <c r="J830" s="41"/>
      <c r="K830" s="8"/>
    </row>
    <row r="831">
      <c r="A831" s="39"/>
      <c r="B831" s="40"/>
      <c r="C831" s="40"/>
      <c r="D831" s="40"/>
      <c r="E831" s="41"/>
      <c r="F831" s="41"/>
      <c r="G831" s="9"/>
      <c r="H831" s="41"/>
      <c r="I831" s="41"/>
      <c r="J831" s="41"/>
      <c r="K831" s="8"/>
    </row>
    <row r="832">
      <c r="A832" s="39"/>
      <c r="B832" s="40"/>
      <c r="C832" s="40"/>
      <c r="D832" s="40"/>
      <c r="E832" s="41"/>
      <c r="F832" s="41"/>
      <c r="G832" s="9"/>
      <c r="H832" s="41"/>
      <c r="I832" s="41"/>
      <c r="J832" s="41"/>
      <c r="K832" s="8"/>
    </row>
    <row r="833">
      <c r="A833" s="39"/>
      <c r="B833" s="40"/>
      <c r="C833" s="40"/>
      <c r="D833" s="40"/>
      <c r="E833" s="41"/>
      <c r="F833" s="41"/>
      <c r="G833" s="9"/>
      <c r="H833" s="41"/>
      <c r="I833" s="41"/>
      <c r="J833" s="41"/>
      <c r="K833" s="8"/>
    </row>
    <row r="834">
      <c r="A834" s="39"/>
      <c r="B834" s="40"/>
      <c r="C834" s="40"/>
      <c r="D834" s="40"/>
      <c r="E834" s="41"/>
      <c r="F834" s="41"/>
      <c r="G834" s="9"/>
      <c r="H834" s="41"/>
      <c r="I834" s="41"/>
      <c r="J834" s="41"/>
      <c r="K834" s="8"/>
    </row>
    <row r="835">
      <c r="A835" s="39"/>
      <c r="B835" s="40"/>
      <c r="C835" s="40"/>
      <c r="D835" s="40"/>
      <c r="E835" s="41"/>
      <c r="F835" s="41"/>
      <c r="G835" s="9"/>
      <c r="H835" s="41"/>
      <c r="I835" s="41"/>
      <c r="J835" s="41"/>
      <c r="K835" s="8"/>
    </row>
    <row r="836">
      <c r="A836" s="39"/>
      <c r="B836" s="40"/>
      <c r="C836" s="40"/>
      <c r="D836" s="40"/>
      <c r="E836" s="41"/>
      <c r="F836" s="41"/>
      <c r="G836" s="9"/>
      <c r="H836" s="41"/>
      <c r="I836" s="41"/>
      <c r="J836" s="41"/>
      <c r="K836" s="8"/>
    </row>
    <row r="837">
      <c r="A837" s="39"/>
      <c r="B837" s="40"/>
      <c r="C837" s="40"/>
      <c r="D837" s="40"/>
      <c r="E837" s="41"/>
      <c r="F837" s="41"/>
      <c r="G837" s="9"/>
      <c r="H837" s="41"/>
      <c r="I837" s="41"/>
      <c r="J837" s="41"/>
      <c r="K837" s="8"/>
    </row>
    <row r="838">
      <c r="A838" s="39"/>
      <c r="B838" s="40"/>
      <c r="C838" s="40"/>
      <c r="D838" s="40"/>
      <c r="E838" s="41"/>
      <c r="F838" s="41"/>
      <c r="G838" s="9"/>
      <c r="H838" s="41"/>
      <c r="I838" s="41"/>
      <c r="J838" s="41"/>
      <c r="K838" s="8"/>
    </row>
    <row r="839">
      <c r="A839" s="39"/>
      <c r="B839" s="40"/>
      <c r="C839" s="40"/>
      <c r="D839" s="40"/>
      <c r="E839" s="41"/>
      <c r="F839" s="41"/>
      <c r="G839" s="9"/>
      <c r="H839" s="41"/>
      <c r="I839" s="41"/>
      <c r="J839" s="41"/>
      <c r="K839" s="8"/>
    </row>
    <row r="840">
      <c r="A840" s="39"/>
      <c r="B840" s="40"/>
      <c r="C840" s="40"/>
      <c r="D840" s="40"/>
      <c r="E840" s="41"/>
      <c r="F840" s="41"/>
      <c r="G840" s="9"/>
      <c r="H840" s="41"/>
      <c r="I840" s="41"/>
      <c r="J840" s="41"/>
      <c r="K840" s="8"/>
    </row>
    <row r="841">
      <c r="A841" s="39"/>
      <c r="B841" s="40"/>
      <c r="C841" s="40"/>
      <c r="D841" s="40"/>
      <c r="E841" s="41"/>
      <c r="F841" s="41"/>
      <c r="G841" s="9"/>
      <c r="H841" s="41"/>
      <c r="I841" s="41"/>
      <c r="J841" s="41"/>
      <c r="K841" s="8"/>
    </row>
    <row r="842">
      <c r="A842" s="39"/>
      <c r="B842" s="40"/>
      <c r="C842" s="40"/>
      <c r="D842" s="40"/>
      <c r="E842" s="41"/>
      <c r="F842" s="41"/>
      <c r="G842" s="9"/>
      <c r="H842" s="41"/>
      <c r="I842" s="41"/>
      <c r="J842" s="41"/>
      <c r="K842" s="8"/>
    </row>
    <row r="843">
      <c r="A843" s="39"/>
      <c r="B843" s="40"/>
      <c r="C843" s="40"/>
      <c r="D843" s="40"/>
      <c r="E843" s="41"/>
      <c r="F843" s="41"/>
      <c r="G843" s="9"/>
      <c r="H843" s="41"/>
      <c r="I843" s="41"/>
      <c r="J843" s="41"/>
      <c r="K843" s="8"/>
    </row>
    <row r="844">
      <c r="A844" s="39"/>
      <c r="B844" s="40"/>
      <c r="C844" s="40"/>
      <c r="D844" s="40"/>
      <c r="E844" s="41"/>
      <c r="F844" s="41"/>
      <c r="G844" s="9"/>
      <c r="H844" s="41"/>
      <c r="I844" s="41"/>
      <c r="J844" s="41"/>
      <c r="K844" s="8"/>
    </row>
    <row r="845">
      <c r="A845" s="39"/>
      <c r="B845" s="40"/>
      <c r="C845" s="40"/>
      <c r="D845" s="40"/>
      <c r="E845" s="41"/>
      <c r="F845" s="41"/>
      <c r="G845" s="9"/>
      <c r="H845" s="41"/>
      <c r="I845" s="41"/>
      <c r="J845" s="41"/>
      <c r="K845" s="8"/>
    </row>
    <row r="846">
      <c r="A846" s="39"/>
      <c r="B846" s="40"/>
      <c r="C846" s="40"/>
      <c r="D846" s="40"/>
      <c r="E846" s="41"/>
      <c r="F846" s="41"/>
      <c r="G846" s="9"/>
      <c r="H846" s="41"/>
      <c r="I846" s="41"/>
      <c r="J846" s="41"/>
      <c r="K846" s="8"/>
    </row>
    <row r="847">
      <c r="A847" s="39"/>
      <c r="B847" s="40"/>
      <c r="C847" s="40"/>
      <c r="D847" s="40"/>
      <c r="E847" s="41"/>
      <c r="F847" s="41"/>
      <c r="G847" s="9"/>
      <c r="H847" s="41"/>
      <c r="I847" s="41"/>
      <c r="J847" s="41"/>
      <c r="K847" s="8"/>
    </row>
    <row r="848">
      <c r="A848" s="39"/>
      <c r="B848" s="40"/>
      <c r="C848" s="40"/>
      <c r="D848" s="40"/>
      <c r="E848" s="41"/>
      <c r="F848" s="41"/>
      <c r="G848" s="9"/>
      <c r="H848" s="41"/>
      <c r="I848" s="41"/>
      <c r="J848" s="41"/>
      <c r="K848" s="8"/>
    </row>
    <row r="849">
      <c r="A849" s="39"/>
      <c r="B849" s="40"/>
      <c r="C849" s="40"/>
      <c r="D849" s="40"/>
      <c r="E849" s="41"/>
      <c r="F849" s="41"/>
      <c r="G849" s="9"/>
      <c r="H849" s="41"/>
      <c r="I849" s="41"/>
      <c r="J849" s="41"/>
      <c r="K849" s="8"/>
    </row>
    <row r="850">
      <c r="A850" s="39"/>
      <c r="B850" s="40"/>
      <c r="C850" s="40"/>
      <c r="D850" s="40"/>
      <c r="E850" s="41"/>
      <c r="F850" s="41"/>
      <c r="G850" s="9"/>
      <c r="H850" s="41"/>
      <c r="I850" s="41"/>
      <c r="J850" s="41"/>
      <c r="K850" s="8"/>
    </row>
    <row r="851">
      <c r="A851" s="39"/>
      <c r="B851" s="40"/>
      <c r="C851" s="40"/>
      <c r="D851" s="40"/>
      <c r="E851" s="41"/>
      <c r="F851" s="41"/>
      <c r="G851" s="9"/>
      <c r="H851" s="41"/>
      <c r="I851" s="41"/>
      <c r="J851" s="41"/>
      <c r="K851" s="8"/>
    </row>
    <row r="852">
      <c r="A852" s="39"/>
      <c r="B852" s="40"/>
      <c r="C852" s="40"/>
      <c r="D852" s="40"/>
      <c r="E852" s="41"/>
      <c r="F852" s="41"/>
      <c r="G852" s="9"/>
      <c r="H852" s="41"/>
      <c r="I852" s="41"/>
      <c r="J852" s="41"/>
      <c r="K852" s="8"/>
    </row>
    <row r="853">
      <c r="A853" s="39"/>
      <c r="B853" s="40"/>
      <c r="C853" s="40"/>
      <c r="D853" s="40"/>
      <c r="E853" s="41"/>
      <c r="F853" s="41"/>
      <c r="G853" s="9"/>
      <c r="H853" s="41"/>
      <c r="I853" s="41"/>
      <c r="J853" s="41"/>
      <c r="K853" s="8"/>
    </row>
    <row r="854">
      <c r="A854" s="39"/>
      <c r="B854" s="40"/>
      <c r="C854" s="40"/>
      <c r="D854" s="40"/>
      <c r="E854" s="41"/>
      <c r="F854" s="41"/>
      <c r="G854" s="9"/>
      <c r="H854" s="41"/>
      <c r="I854" s="41"/>
      <c r="J854" s="41"/>
      <c r="K854" s="8"/>
    </row>
    <row r="855">
      <c r="A855" s="39"/>
      <c r="B855" s="40"/>
      <c r="C855" s="40"/>
      <c r="D855" s="40"/>
      <c r="E855" s="41"/>
      <c r="F855" s="41"/>
      <c r="G855" s="9"/>
      <c r="H855" s="41"/>
      <c r="I855" s="41"/>
      <c r="J855" s="41"/>
      <c r="K855" s="8"/>
    </row>
    <row r="856">
      <c r="A856" s="39"/>
      <c r="B856" s="40"/>
      <c r="C856" s="40"/>
      <c r="D856" s="40"/>
      <c r="E856" s="41"/>
      <c r="F856" s="41"/>
      <c r="G856" s="9"/>
      <c r="H856" s="41"/>
      <c r="I856" s="41"/>
      <c r="J856" s="41"/>
      <c r="K856" s="8"/>
    </row>
    <row r="857">
      <c r="A857" s="39"/>
      <c r="B857" s="40"/>
      <c r="C857" s="40"/>
      <c r="D857" s="40"/>
      <c r="E857" s="41"/>
      <c r="F857" s="41"/>
      <c r="G857" s="9"/>
      <c r="H857" s="41"/>
      <c r="I857" s="41"/>
      <c r="J857" s="41"/>
      <c r="K857" s="8"/>
    </row>
    <row r="858">
      <c r="A858" s="39"/>
      <c r="B858" s="40"/>
      <c r="C858" s="40"/>
      <c r="D858" s="40"/>
      <c r="E858" s="41"/>
      <c r="F858" s="41"/>
      <c r="G858" s="9"/>
      <c r="H858" s="41"/>
      <c r="I858" s="41"/>
      <c r="J858" s="41"/>
      <c r="K858" s="8"/>
    </row>
    <row r="859">
      <c r="A859" s="39"/>
      <c r="B859" s="40"/>
      <c r="C859" s="40"/>
      <c r="D859" s="40"/>
      <c r="E859" s="41"/>
      <c r="F859" s="41"/>
      <c r="G859" s="9"/>
      <c r="H859" s="41"/>
      <c r="I859" s="41"/>
      <c r="J859" s="41"/>
      <c r="K859" s="8"/>
    </row>
    <row r="860">
      <c r="A860" s="39"/>
      <c r="B860" s="40"/>
      <c r="C860" s="40"/>
      <c r="D860" s="40"/>
      <c r="E860" s="41"/>
      <c r="F860" s="41"/>
      <c r="G860" s="9"/>
      <c r="H860" s="41"/>
      <c r="I860" s="41"/>
      <c r="J860" s="41"/>
      <c r="K860" s="8"/>
    </row>
    <row r="861">
      <c r="A861" s="39"/>
      <c r="B861" s="40"/>
      <c r="C861" s="40"/>
      <c r="D861" s="40"/>
      <c r="E861" s="41"/>
      <c r="F861" s="41"/>
      <c r="G861" s="9"/>
      <c r="H861" s="41"/>
      <c r="I861" s="41"/>
      <c r="J861" s="41"/>
      <c r="K861" s="8"/>
    </row>
    <row r="862">
      <c r="A862" s="39"/>
      <c r="B862" s="40"/>
      <c r="C862" s="40"/>
      <c r="D862" s="40"/>
      <c r="E862" s="41"/>
      <c r="F862" s="41"/>
      <c r="G862" s="9"/>
      <c r="H862" s="41"/>
      <c r="I862" s="41"/>
      <c r="J862" s="41"/>
      <c r="K862" s="8"/>
    </row>
    <row r="863">
      <c r="A863" s="39"/>
      <c r="B863" s="40"/>
      <c r="C863" s="40"/>
      <c r="D863" s="40"/>
      <c r="E863" s="41"/>
      <c r="F863" s="41"/>
      <c r="G863" s="9"/>
      <c r="H863" s="41"/>
      <c r="I863" s="41"/>
      <c r="J863" s="41"/>
      <c r="K863" s="8"/>
    </row>
    <row r="864">
      <c r="A864" s="39"/>
      <c r="B864" s="40"/>
      <c r="C864" s="40"/>
      <c r="D864" s="40"/>
      <c r="E864" s="41"/>
      <c r="F864" s="41"/>
      <c r="G864" s="9"/>
      <c r="H864" s="41"/>
      <c r="I864" s="41"/>
      <c r="J864" s="41"/>
      <c r="K864" s="8"/>
    </row>
    <row r="865">
      <c r="A865" s="39"/>
      <c r="B865" s="40"/>
      <c r="C865" s="40"/>
      <c r="D865" s="40"/>
      <c r="E865" s="41"/>
      <c r="F865" s="41"/>
      <c r="G865" s="9"/>
      <c r="H865" s="41"/>
      <c r="I865" s="41"/>
      <c r="J865" s="41"/>
      <c r="K865" s="8"/>
    </row>
    <row r="866">
      <c r="A866" s="39"/>
      <c r="B866" s="40"/>
      <c r="C866" s="40"/>
      <c r="D866" s="40"/>
      <c r="E866" s="41"/>
      <c r="F866" s="41"/>
      <c r="G866" s="9"/>
      <c r="H866" s="41"/>
      <c r="I866" s="41"/>
      <c r="J866" s="41"/>
      <c r="K866" s="8"/>
    </row>
    <row r="867">
      <c r="A867" s="39"/>
      <c r="B867" s="40"/>
      <c r="C867" s="40"/>
      <c r="D867" s="40"/>
      <c r="E867" s="41"/>
      <c r="F867" s="41"/>
      <c r="G867" s="9"/>
      <c r="H867" s="41"/>
      <c r="I867" s="41"/>
      <c r="J867" s="41"/>
      <c r="K867" s="8"/>
    </row>
    <row r="868">
      <c r="A868" s="39"/>
      <c r="B868" s="40"/>
      <c r="C868" s="40"/>
      <c r="D868" s="40"/>
      <c r="E868" s="41"/>
      <c r="F868" s="41"/>
      <c r="G868" s="9"/>
      <c r="H868" s="41"/>
      <c r="I868" s="41"/>
      <c r="J868" s="41"/>
      <c r="K868" s="8"/>
    </row>
    <row r="869">
      <c r="A869" s="39"/>
      <c r="B869" s="40"/>
      <c r="C869" s="40"/>
      <c r="D869" s="40"/>
      <c r="E869" s="41"/>
      <c r="F869" s="41"/>
      <c r="G869" s="9"/>
      <c r="H869" s="41"/>
      <c r="I869" s="41"/>
      <c r="J869" s="41"/>
      <c r="K869" s="8"/>
    </row>
    <row r="870">
      <c r="A870" s="39"/>
      <c r="B870" s="40"/>
      <c r="C870" s="40"/>
      <c r="D870" s="40"/>
      <c r="E870" s="41"/>
      <c r="F870" s="41"/>
      <c r="G870" s="9"/>
      <c r="H870" s="41"/>
      <c r="I870" s="41"/>
      <c r="J870" s="41"/>
      <c r="K870" s="8"/>
    </row>
    <row r="871">
      <c r="A871" s="39"/>
      <c r="B871" s="40"/>
      <c r="C871" s="40"/>
      <c r="D871" s="40"/>
      <c r="E871" s="41"/>
      <c r="F871" s="41"/>
      <c r="G871" s="9"/>
      <c r="H871" s="41"/>
      <c r="I871" s="41"/>
      <c r="J871" s="41"/>
      <c r="K871" s="8"/>
    </row>
    <row r="872">
      <c r="A872" s="39"/>
      <c r="B872" s="40"/>
      <c r="C872" s="40"/>
      <c r="D872" s="40"/>
      <c r="E872" s="41"/>
      <c r="F872" s="41"/>
      <c r="G872" s="9"/>
      <c r="H872" s="41"/>
      <c r="I872" s="41"/>
      <c r="J872" s="41"/>
      <c r="K872" s="8"/>
    </row>
    <row r="873">
      <c r="A873" s="39"/>
      <c r="B873" s="40"/>
      <c r="C873" s="40"/>
      <c r="D873" s="40"/>
      <c r="E873" s="41"/>
      <c r="F873" s="41"/>
      <c r="G873" s="9"/>
      <c r="H873" s="41"/>
      <c r="I873" s="41"/>
      <c r="J873" s="41"/>
      <c r="K873" s="8"/>
    </row>
    <row r="874">
      <c r="A874" s="39"/>
      <c r="B874" s="40"/>
      <c r="C874" s="40"/>
      <c r="D874" s="40"/>
      <c r="E874" s="41"/>
      <c r="F874" s="41"/>
      <c r="G874" s="9"/>
      <c r="H874" s="41"/>
      <c r="I874" s="41"/>
      <c r="J874" s="41"/>
      <c r="K874" s="8"/>
    </row>
    <row r="875">
      <c r="A875" s="39"/>
      <c r="B875" s="40"/>
      <c r="C875" s="40"/>
      <c r="D875" s="40"/>
      <c r="E875" s="41"/>
      <c r="F875" s="41"/>
      <c r="G875" s="9"/>
      <c r="H875" s="41"/>
      <c r="I875" s="41"/>
      <c r="J875" s="41"/>
      <c r="K875" s="8"/>
    </row>
    <row r="876">
      <c r="A876" s="39"/>
      <c r="B876" s="40"/>
      <c r="C876" s="40"/>
      <c r="D876" s="40"/>
      <c r="E876" s="41"/>
      <c r="F876" s="41"/>
      <c r="G876" s="9"/>
      <c r="H876" s="41"/>
      <c r="I876" s="41"/>
      <c r="J876" s="41"/>
      <c r="K876" s="8"/>
    </row>
    <row r="877">
      <c r="A877" s="39"/>
      <c r="B877" s="40"/>
      <c r="C877" s="40"/>
      <c r="D877" s="40"/>
      <c r="E877" s="41"/>
      <c r="F877" s="41"/>
      <c r="G877" s="9"/>
      <c r="H877" s="41"/>
      <c r="I877" s="41"/>
      <c r="J877" s="41"/>
      <c r="K877" s="8"/>
    </row>
    <row r="878">
      <c r="A878" s="39"/>
      <c r="B878" s="40"/>
      <c r="C878" s="40"/>
      <c r="D878" s="40"/>
      <c r="E878" s="41"/>
      <c r="F878" s="41"/>
      <c r="G878" s="9"/>
      <c r="H878" s="41"/>
      <c r="I878" s="41"/>
      <c r="J878" s="41"/>
      <c r="K878" s="8"/>
    </row>
    <row r="879">
      <c r="A879" s="39"/>
      <c r="B879" s="40"/>
      <c r="C879" s="40"/>
      <c r="D879" s="40"/>
      <c r="E879" s="41"/>
      <c r="F879" s="41"/>
      <c r="G879" s="9"/>
      <c r="H879" s="41"/>
      <c r="I879" s="41"/>
      <c r="J879" s="41"/>
      <c r="K879" s="8"/>
    </row>
    <row r="880">
      <c r="A880" s="39"/>
      <c r="B880" s="40"/>
      <c r="C880" s="40"/>
      <c r="D880" s="40"/>
      <c r="E880" s="41"/>
      <c r="F880" s="41"/>
      <c r="G880" s="9"/>
      <c r="H880" s="41"/>
      <c r="I880" s="41"/>
      <c r="J880" s="41"/>
      <c r="K880" s="8"/>
    </row>
    <row r="881">
      <c r="A881" s="39"/>
      <c r="B881" s="40"/>
      <c r="C881" s="40"/>
      <c r="D881" s="40"/>
      <c r="E881" s="41"/>
      <c r="F881" s="41"/>
      <c r="G881" s="9"/>
      <c r="H881" s="41"/>
      <c r="I881" s="41"/>
      <c r="J881" s="41"/>
      <c r="K881" s="8"/>
    </row>
    <row r="882">
      <c r="A882" s="39"/>
      <c r="B882" s="40"/>
      <c r="C882" s="40"/>
      <c r="D882" s="40"/>
      <c r="E882" s="41"/>
      <c r="F882" s="41"/>
      <c r="G882" s="9"/>
      <c r="H882" s="41"/>
      <c r="I882" s="41"/>
      <c r="J882" s="41"/>
      <c r="K882" s="8"/>
    </row>
    <row r="883">
      <c r="A883" s="39"/>
      <c r="B883" s="40"/>
      <c r="C883" s="40"/>
      <c r="D883" s="40"/>
      <c r="E883" s="41"/>
      <c r="F883" s="41"/>
      <c r="G883" s="9"/>
      <c r="H883" s="41"/>
      <c r="I883" s="41"/>
      <c r="J883" s="41"/>
      <c r="K883" s="8"/>
    </row>
    <row r="884">
      <c r="A884" s="39"/>
      <c r="B884" s="40"/>
      <c r="C884" s="40"/>
      <c r="D884" s="40"/>
      <c r="E884" s="41"/>
      <c r="F884" s="41"/>
      <c r="G884" s="9"/>
      <c r="H884" s="41"/>
      <c r="I884" s="41"/>
      <c r="J884" s="41"/>
      <c r="K884" s="8"/>
    </row>
    <row r="885">
      <c r="A885" s="39"/>
      <c r="B885" s="40"/>
      <c r="C885" s="40"/>
      <c r="D885" s="40"/>
      <c r="E885" s="41"/>
      <c r="F885" s="41"/>
      <c r="G885" s="9"/>
      <c r="H885" s="41"/>
      <c r="I885" s="41"/>
      <c r="J885" s="41"/>
      <c r="K885" s="8"/>
    </row>
    <row r="886">
      <c r="A886" s="39"/>
      <c r="B886" s="40"/>
      <c r="C886" s="40"/>
      <c r="D886" s="40"/>
      <c r="E886" s="41"/>
      <c r="F886" s="41"/>
      <c r="G886" s="9"/>
      <c r="H886" s="41"/>
      <c r="I886" s="41"/>
      <c r="J886" s="41"/>
      <c r="K886" s="8"/>
    </row>
    <row r="887">
      <c r="A887" s="39"/>
      <c r="B887" s="40"/>
      <c r="C887" s="40"/>
      <c r="D887" s="40"/>
      <c r="E887" s="41"/>
      <c r="F887" s="41"/>
      <c r="G887" s="9"/>
      <c r="H887" s="41"/>
      <c r="I887" s="41"/>
      <c r="J887" s="41"/>
      <c r="K887" s="8"/>
    </row>
    <row r="888">
      <c r="A888" s="39"/>
      <c r="B888" s="40"/>
      <c r="C888" s="40"/>
      <c r="D888" s="40"/>
      <c r="E888" s="41"/>
      <c r="F888" s="41"/>
      <c r="G888" s="9"/>
      <c r="H888" s="41"/>
      <c r="I888" s="41"/>
      <c r="J888" s="41"/>
      <c r="K888" s="8"/>
    </row>
    <row r="889">
      <c r="A889" s="39"/>
      <c r="B889" s="40"/>
      <c r="C889" s="40"/>
      <c r="D889" s="40"/>
      <c r="E889" s="41"/>
      <c r="F889" s="41"/>
      <c r="G889" s="9"/>
      <c r="H889" s="41"/>
      <c r="I889" s="41"/>
      <c r="J889" s="41"/>
      <c r="K889" s="8"/>
    </row>
    <row r="890">
      <c r="A890" s="39"/>
      <c r="B890" s="40"/>
      <c r="C890" s="40"/>
      <c r="D890" s="40"/>
      <c r="E890" s="41"/>
      <c r="F890" s="41"/>
      <c r="G890" s="9"/>
      <c r="H890" s="41"/>
      <c r="I890" s="41"/>
      <c r="J890" s="41"/>
      <c r="K890" s="8"/>
    </row>
    <row r="891">
      <c r="A891" s="39"/>
      <c r="B891" s="40"/>
      <c r="C891" s="40"/>
      <c r="D891" s="40"/>
      <c r="E891" s="41"/>
      <c r="F891" s="41"/>
      <c r="G891" s="9"/>
      <c r="H891" s="41"/>
      <c r="I891" s="41"/>
      <c r="J891" s="41"/>
      <c r="K891" s="8"/>
    </row>
    <row r="892">
      <c r="A892" s="39"/>
      <c r="B892" s="40"/>
      <c r="C892" s="40"/>
      <c r="D892" s="40"/>
      <c r="E892" s="41"/>
      <c r="F892" s="41"/>
      <c r="G892" s="9"/>
      <c r="H892" s="41"/>
      <c r="I892" s="41"/>
      <c r="J892" s="41"/>
      <c r="K892" s="8"/>
    </row>
    <row r="893">
      <c r="A893" s="39"/>
      <c r="B893" s="40"/>
      <c r="C893" s="40"/>
      <c r="D893" s="40"/>
      <c r="E893" s="41"/>
      <c r="F893" s="41"/>
      <c r="G893" s="9"/>
      <c r="H893" s="41"/>
      <c r="I893" s="41"/>
      <c r="J893" s="41"/>
      <c r="K893" s="8"/>
    </row>
    <row r="894">
      <c r="A894" s="39"/>
      <c r="B894" s="40"/>
      <c r="C894" s="40"/>
      <c r="D894" s="40"/>
      <c r="E894" s="41"/>
      <c r="F894" s="41"/>
      <c r="G894" s="9"/>
      <c r="H894" s="41"/>
      <c r="I894" s="41"/>
      <c r="J894" s="41"/>
      <c r="K894" s="8"/>
    </row>
    <row r="895">
      <c r="A895" s="39"/>
      <c r="B895" s="40"/>
      <c r="C895" s="40"/>
      <c r="D895" s="40"/>
      <c r="E895" s="41"/>
      <c r="F895" s="41"/>
      <c r="G895" s="9"/>
      <c r="H895" s="41"/>
      <c r="I895" s="41"/>
      <c r="J895" s="41"/>
      <c r="K895" s="8"/>
    </row>
    <row r="896">
      <c r="A896" s="39"/>
      <c r="B896" s="40"/>
      <c r="C896" s="40"/>
      <c r="D896" s="40"/>
      <c r="E896" s="41"/>
      <c r="F896" s="41"/>
      <c r="G896" s="9"/>
      <c r="H896" s="41"/>
      <c r="I896" s="41"/>
      <c r="J896" s="41"/>
      <c r="K896" s="8"/>
    </row>
    <row r="897">
      <c r="A897" s="39"/>
      <c r="B897" s="40"/>
      <c r="C897" s="40"/>
      <c r="D897" s="40"/>
      <c r="E897" s="41"/>
      <c r="F897" s="41"/>
      <c r="G897" s="9"/>
      <c r="H897" s="41"/>
      <c r="I897" s="41"/>
      <c r="J897" s="41"/>
      <c r="K897" s="8"/>
    </row>
    <row r="898">
      <c r="A898" s="39"/>
      <c r="B898" s="40"/>
      <c r="C898" s="40"/>
      <c r="D898" s="40"/>
      <c r="E898" s="41"/>
      <c r="F898" s="41"/>
      <c r="G898" s="9"/>
      <c r="H898" s="41"/>
      <c r="I898" s="41"/>
      <c r="J898" s="41"/>
      <c r="K898" s="8"/>
    </row>
    <row r="899">
      <c r="A899" s="39"/>
      <c r="B899" s="40"/>
      <c r="C899" s="40"/>
      <c r="D899" s="40"/>
      <c r="E899" s="41"/>
      <c r="F899" s="41"/>
      <c r="G899" s="9"/>
      <c r="H899" s="41"/>
      <c r="I899" s="41"/>
      <c r="J899" s="41"/>
      <c r="K899" s="8"/>
    </row>
    <row r="900">
      <c r="A900" s="39"/>
      <c r="B900" s="40"/>
      <c r="C900" s="40"/>
      <c r="D900" s="40"/>
      <c r="E900" s="41"/>
      <c r="F900" s="41"/>
      <c r="G900" s="9"/>
      <c r="H900" s="41"/>
      <c r="I900" s="41"/>
      <c r="J900" s="41"/>
      <c r="K900" s="8"/>
    </row>
    <row r="901">
      <c r="A901" s="39"/>
      <c r="B901" s="40"/>
      <c r="C901" s="40"/>
      <c r="D901" s="40"/>
      <c r="E901" s="41"/>
      <c r="F901" s="41"/>
      <c r="G901" s="9"/>
      <c r="H901" s="41"/>
      <c r="I901" s="41"/>
      <c r="J901" s="41"/>
      <c r="K901" s="8"/>
    </row>
    <row r="902">
      <c r="A902" s="39"/>
      <c r="B902" s="40"/>
      <c r="C902" s="40"/>
      <c r="D902" s="40"/>
      <c r="E902" s="41"/>
      <c r="F902" s="41"/>
      <c r="G902" s="9"/>
      <c r="H902" s="41"/>
      <c r="I902" s="41"/>
      <c r="J902" s="41"/>
      <c r="K902" s="8"/>
    </row>
    <row r="903">
      <c r="A903" s="39"/>
      <c r="B903" s="40"/>
      <c r="C903" s="40"/>
      <c r="D903" s="40"/>
      <c r="E903" s="41"/>
      <c r="F903" s="41"/>
      <c r="G903" s="9"/>
      <c r="H903" s="41"/>
      <c r="I903" s="41"/>
      <c r="J903" s="41"/>
      <c r="K903" s="8"/>
    </row>
    <row r="904">
      <c r="A904" s="39"/>
      <c r="B904" s="40"/>
      <c r="C904" s="40"/>
      <c r="D904" s="40"/>
      <c r="E904" s="41"/>
      <c r="F904" s="41"/>
      <c r="G904" s="9"/>
      <c r="H904" s="41"/>
      <c r="I904" s="41"/>
      <c r="J904" s="41"/>
      <c r="K904" s="8"/>
    </row>
    <row r="905">
      <c r="A905" s="39"/>
      <c r="B905" s="40"/>
      <c r="C905" s="40"/>
      <c r="D905" s="40"/>
      <c r="E905" s="41"/>
      <c r="F905" s="41"/>
      <c r="G905" s="9"/>
      <c r="H905" s="41"/>
      <c r="I905" s="41"/>
      <c r="J905" s="41"/>
      <c r="K905" s="8"/>
    </row>
    <row r="906">
      <c r="A906" s="39"/>
      <c r="B906" s="40"/>
      <c r="C906" s="40"/>
      <c r="D906" s="40"/>
      <c r="E906" s="41"/>
      <c r="F906" s="41"/>
      <c r="G906" s="9"/>
      <c r="H906" s="41"/>
      <c r="I906" s="41"/>
      <c r="J906" s="41"/>
      <c r="K906" s="8"/>
    </row>
    <row r="907">
      <c r="A907" s="39"/>
      <c r="B907" s="40"/>
      <c r="C907" s="40"/>
      <c r="D907" s="40"/>
      <c r="E907" s="41"/>
      <c r="F907" s="41"/>
      <c r="G907" s="9"/>
      <c r="H907" s="41"/>
      <c r="I907" s="41"/>
      <c r="J907" s="41"/>
      <c r="K907" s="8"/>
    </row>
    <row r="908">
      <c r="A908" s="39"/>
      <c r="B908" s="40"/>
      <c r="C908" s="40"/>
      <c r="D908" s="40"/>
      <c r="E908" s="41"/>
      <c r="F908" s="41"/>
      <c r="G908" s="9"/>
      <c r="H908" s="41"/>
      <c r="I908" s="41"/>
      <c r="J908" s="41"/>
      <c r="K908" s="8"/>
    </row>
    <row r="909">
      <c r="A909" s="39"/>
      <c r="B909" s="40"/>
      <c r="C909" s="40"/>
      <c r="D909" s="40"/>
      <c r="E909" s="41"/>
      <c r="F909" s="41"/>
      <c r="G909" s="9"/>
      <c r="H909" s="41"/>
      <c r="I909" s="41"/>
      <c r="J909" s="41"/>
      <c r="K909" s="8"/>
    </row>
    <row r="910">
      <c r="A910" s="39"/>
      <c r="B910" s="40"/>
      <c r="C910" s="40"/>
      <c r="D910" s="40"/>
      <c r="E910" s="41"/>
      <c r="F910" s="41"/>
      <c r="G910" s="9"/>
      <c r="H910" s="41"/>
      <c r="I910" s="41"/>
      <c r="J910" s="41"/>
      <c r="K910" s="8"/>
    </row>
    <row r="911">
      <c r="A911" s="39"/>
      <c r="B911" s="40"/>
      <c r="C911" s="40"/>
      <c r="D911" s="40"/>
      <c r="E911" s="41"/>
      <c r="F911" s="41"/>
      <c r="G911" s="9"/>
      <c r="H911" s="41"/>
      <c r="I911" s="41"/>
      <c r="J911" s="41"/>
      <c r="K911" s="8"/>
    </row>
    <row r="912">
      <c r="A912" s="39"/>
      <c r="B912" s="40"/>
      <c r="C912" s="40"/>
      <c r="D912" s="40"/>
      <c r="E912" s="41"/>
      <c r="F912" s="41"/>
      <c r="G912" s="9"/>
      <c r="H912" s="41"/>
      <c r="I912" s="41"/>
      <c r="J912" s="41"/>
      <c r="K912" s="8"/>
    </row>
    <row r="913">
      <c r="A913" s="39"/>
      <c r="B913" s="40"/>
      <c r="C913" s="40"/>
      <c r="D913" s="40"/>
      <c r="E913" s="41"/>
      <c r="F913" s="41"/>
      <c r="G913" s="9"/>
      <c r="H913" s="41"/>
      <c r="I913" s="41"/>
      <c r="J913" s="41"/>
      <c r="K913" s="8"/>
    </row>
    <row r="914">
      <c r="A914" s="39"/>
      <c r="B914" s="40"/>
      <c r="C914" s="40"/>
      <c r="D914" s="40"/>
      <c r="E914" s="41"/>
      <c r="F914" s="41"/>
      <c r="G914" s="9"/>
      <c r="H914" s="41"/>
      <c r="I914" s="41"/>
      <c r="J914" s="41"/>
      <c r="K914" s="8"/>
    </row>
    <row r="915">
      <c r="A915" s="39"/>
      <c r="B915" s="40"/>
      <c r="C915" s="40"/>
      <c r="D915" s="40"/>
      <c r="E915" s="41"/>
      <c r="F915" s="41"/>
      <c r="G915" s="9"/>
      <c r="H915" s="41"/>
      <c r="I915" s="41"/>
      <c r="J915" s="41"/>
      <c r="K915" s="8"/>
    </row>
    <row r="916">
      <c r="A916" s="39"/>
      <c r="B916" s="40"/>
      <c r="C916" s="40"/>
      <c r="D916" s="40"/>
      <c r="E916" s="41"/>
      <c r="F916" s="41"/>
      <c r="G916" s="9"/>
      <c r="H916" s="41"/>
      <c r="I916" s="41"/>
      <c r="J916" s="41"/>
      <c r="K916" s="8"/>
    </row>
    <row r="917">
      <c r="A917" s="39"/>
      <c r="B917" s="40"/>
      <c r="C917" s="40"/>
      <c r="D917" s="40"/>
      <c r="E917" s="41"/>
      <c r="F917" s="41"/>
      <c r="G917" s="9"/>
      <c r="H917" s="41"/>
      <c r="I917" s="41"/>
      <c r="J917" s="41"/>
      <c r="K917" s="8"/>
    </row>
    <row r="918">
      <c r="A918" s="39"/>
      <c r="B918" s="40"/>
      <c r="C918" s="40"/>
      <c r="D918" s="40"/>
      <c r="E918" s="41"/>
      <c r="F918" s="41"/>
      <c r="G918" s="9"/>
      <c r="H918" s="41"/>
      <c r="I918" s="41"/>
      <c r="J918" s="41"/>
      <c r="K918" s="8"/>
    </row>
    <row r="919">
      <c r="A919" s="39"/>
      <c r="B919" s="40"/>
      <c r="C919" s="40"/>
      <c r="D919" s="40"/>
      <c r="E919" s="41"/>
      <c r="F919" s="41"/>
      <c r="G919" s="9"/>
      <c r="H919" s="41"/>
      <c r="I919" s="41"/>
      <c r="J919" s="41"/>
      <c r="K919" s="8"/>
    </row>
    <row r="920">
      <c r="A920" s="39"/>
      <c r="B920" s="40"/>
      <c r="C920" s="40"/>
      <c r="D920" s="40"/>
      <c r="E920" s="41"/>
      <c r="F920" s="41"/>
      <c r="G920" s="9"/>
      <c r="H920" s="41"/>
      <c r="I920" s="41"/>
      <c r="J920" s="41"/>
      <c r="K920" s="8"/>
    </row>
    <row r="921">
      <c r="A921" s="39"/>
      <c r="B921" s="40"/>
      <c r="C921" s="40"/>
      <c r="D921" s="40"/>
      <c r="E921" s="41"/>
      <c r="F921" s="41"/>
      <c r="G921" s="9"/>
      <c r="H921" s="41"/>
      <c r="I921" s="41"/>
      <c r="J921" s="41"/>
      <c r="K921" s="8"/>
    </row>
    <row r="922">
      <c r="A922" s="39"/>
      <c r="B922" s="40"/>
      <c r="C922" s="40"/>
      <c r="D922" s="40"/>
      <c r="E922" s="41"/>
      <c r="F922" s="41"/>
      <c r="G922" s="9"/>
      <c r="H922" s="41"/>
      <c r="I922" s="41"/>
      <c r="J922" s="41"/>
      <c r="K922" s="8"/>
    </row>
    <row r="923">
      <c r="A923" s="39"/>
      <c r="B923" s="40"/>
      <c r="C923" s="40"/>
      <c r="D923" s="40"/>
      <c r="E923" s="41"/>
      <c r="F923" s="41"/>
      <c r="G923" s="9"/>
      <c r="H923" s="41"/>
      <c r="I923" s="41"/>
      <c r="J923" s="41"/>
      <c r="K923" s="8"/>
    </row>
    <row r="924">
      <c r="A924" s="39"/>
      <c r="B924" s="40"/>
      <c r="C924" s="40"/>
      <c r="D924" s="40"/>
      <c r="E924" s="41"/>
      <c r="F924" s="41"/>
      <c r="G924" s="9"/>
      <c r="H924" s="41"/>
      <c r="I924" s="41"/>
      <c r="J924" s="41"/>
      <c r="K924" s="8"/>
    </row>
    <row r="925">
      <c r="A925" s="39"/>
      <c r="B925" s="40"/>
      <c r="C925" s="40"/>
      <c r="D925" s="40"/>
      <c r="E925" s="41"/>
      <c r="F925" s="41"/>
      <c r="G925" s="9"/>
      <c r="H925" s="41"/>
      <c r="I925" s="41"/>
      <c r="J925" s="41"/>
      <c r="K925" s="8"/>
    </row>
    <row r="926">
      <c r="A926" s="39"/>
      <c r="B926" s="40"/>
      <c r="C926" s="40"/>
      <c r="D926" s="40"/>
      <c r="E926" s="41"/>
      <c r="F926" s="41"/>
      <c r="G926" s="9"/>
      <c r="H926" s="41"/>
      <c r="I926" s="41"/>
      <c r="J926" s="41"/>
      <c r="K926" s="8"/>
    </row>
    <row r="927">
      <c r="A927" s="39"/>
      <c r="B927" s="40"/>
      <c r="C927" s="40"/>
      <c r="D927" s="40"/>
      <c r="E927" s="41"/>
      <c r="F927" s="41"/>
      <c r="G927" s="9"/>
      <c r="H927" s="41"/>
      <c r="I927" s="41"/>
      <c r="J927" s="41"/>
      <c r="K927" s="8"/>
    </row>
    <row r="928">
      <c r="A928" s="39"/>
      <c r="B928" s="40"/>
      <c r="C928" s="40"/>
      <c r="D928" s="40"/>
      <c r="E928" s="41"/>
      <c r="F928" s="41"/>
      <c r="G928" s="9"/>
      <c r="H928" s="41"/>
      <c r="I928" s="41"/>
      <c r="J928" s="41"/>
      <c r="K928" s="8"/>
    </row>
    <row r="929">
      <c r="A929" s="39"/>
      <c r="B929" s="40"/>
      <c r="C929" s="40"/>
      <c r="D929" s="40"/>
      <c r="E929" s="41"/>
      <c r="F929" s="41"/>
      <c r="G929" s="9"/>
      <c r="H929" s="41"/>
      <c r="I929" s="41"/>
      <c r="J929" s="41"/>
      <c r="K929" s="8"/>
    </row>
    <row r="930">
      <c r="A930" s="39"/>
      <c r="B930" s="40"/>
      <c r="C930" s="40"/>
      <c r="D930" s="40"/>
      <c r="E930" s="41"/>
      <c r="F930" s="41"/>
      <c r="G930" s="9"/>
      <c r="H930" s="41"/>
      <c r="I930" s="41"/>
      <c r="J930" s="41"/>
      <c r="K930" s="8"/>
    </row>
    <row r="931">
      <c r="A931" s="39"/>
      <c r="B931" s="40"/>
      <c r="C931" s="40"/>
      <c r="D931" s="40"/>
      <c r="E931" s="41"/>
      <c r="F931" s="41"/>
      <c r="G931" s="9"/>
      <c r="H931" s="41"/>
      <c r="I931" s="41"/>
      <c r="J931" s="41"/>
      <c r="K931" s="8"/>
    </row>
    <row r="932">
      <c r="A932" s="39"/>
      <c r="B932" s="40"/>
      <c r="C932" s="40"/>
      <c r="D932" s="40"/>
      <c r="E932" s="41"/>
      <c r="F932" s="41"/>
      <c r="G932" s="9"/>
      <c r="H932" s="41"/>
      <c r="I932" s="41"/>
      <c r="J932" s="41"/>
      <c r="K932" s="8"/>
    </row>
    <row r="933">
      <c r="A933" s="39"/>
      <c r="B933" s="40"/>
      <c r="C933" s="40"/>
      <c r="D933" s="40"/>
      <c r="E933" s="41"/>
      <c r="F933" s="41"/>
      <c r="G933" s="9"/>
      <c r="H933" s="41"/>
      <c r="I933" s="41"/>
      <c r="J933" s="41"/>
      <c r="K933" s="8"/>
    </row>
    <row r="934">
      <c r="A934" s="39"/>
      <c r="B934" s="40"/>
      <c r="C934" s="40"/>
      <c r="D934" s="40"/>
      <c r="E934" s="41"/>
      <c r="F934" s="41"/>
      <c r="G934" s="9"/>
      <c r="H934" s="41"/>
      <c r="I934" s="41"/>
      <c r="J934" s="41"/>
      <c r="K934" s="8"/>
    </row>
    <row r="935">
      <c r="A935" s="39"/>
      <c r="B935" s="40"/>
      <c r="C935" s="40"/>
      <c r="D935" s="40"/>
      <c r="E935" s="41"/>
      <c r="F935" s="41"/>
      <c r="G935" s="9"/>
      <c r="H935" s="41"/>
      <c r="I935" s="41"/>
      <c r="J935" s="41"/>
      <c r="K935" s="8"/>
    </row>
    <row r="936">
      <c r="A936" s="39"/>
      <c r="B936" s="40"/>
      <c r="C936" s="40"/>
      <c r="D936" s="40"/>
      <c r="E936" s="41"/>
      <c r="F936" s="41"/>
      <c r="G936" s="9"/>
      <c r="H936" s="41"/>
      <c r="I936" s="41"/>
      <c r="J936" s="41"/>
      <c r="K936" s="8"/>
    </row>
    <row r="937">
      <c r="A937" s="39"/>
      <c r="B937" s="40"/>
      <c r="C937" s="40"/>
      <c r="D937" s="40"/>
      <c r="E937" s="41"/>
      <c r="F937" s="41"/>
      <c r="G937" s="9"/>
      <c r="H937" s="41"/>
      <c r="I937" s="41"/>
      <c r="J937" s="41"/>
      <c r="K937" s="8"/>
    </row>
    <row r="938">
      <c r="A938" s="39"/>
      <c r="B938" s="40"/>
      <c r="C938" s="40"/>
      <c r="D938" s="40"/>
      <c r="E938" s="41"/>
      <c r="F938" s="41"/>
      <c r="G938" s="9"/>
      <c r="H938" s="41"/>
      <c r="I938" s="41"/>
      <c r="J938" s="41"/>
      <c r="K938" s="8"/>
    </row>
    <row r="939">
      <c r="A939" s="39"/>
      <c r="B939" s="40"/>
      <c r="C939" s="40"/>
      <c r="D939" s="40"/>
      <c r="E939" s="41"/>
      <c r="F939" s="41"/>
      <c r="G939" s="9"/>
      <c r="H939" s="41"/>
      <c r="I939" s="41"/>
      <c r="J939" s="41"/>
      <c r="K939" s="8"/>
    </row>
    <row r="940">
      <c r="A940" s="39"/>
      <c r="B940" s="40"/>
      <c r="C940" s="40"/>
      <c r="D940" s="40"/>
      <c r="E940" s="41"/>
      <c r="F940" s="41"/>
      <c r="G940" s="9"/>
      <c r="H940" s="41"/>
      <c r="I940" s="41"/>
      <c r="J940" s="41"/>
      <c r="K940" s="8"/>
    </row>
    <row r="941">
      <c r="A941" s="39"/>
      <c r="B941" s="40"/>
      <c r="C941" s="40"/>
      <c r="D941" s="40"/>
      <c r="E941" s="41"/>
      <c r="F941" s="41"/>
      <c r="G941" s="9"/>
      <c r="H941" s="41"/>
      <c r="I941" s="41"/>
      <c r="J941" s="41"/>
      <c r="K941" s="8"/>
    </row>
    <row r="942">
      <c r="A942" s="39"/>
      <c r="B942" s="40"/>
      <c r="C942" s="40"/>
      <c r="D942" s="40"/>
      <c r="E942" s="41"/>
      <c r="F942" s="41"/>
      <c r="G942" s="9"/>
      <c r="H942" s="41"/>
      <c r="I942" s="41"/>
      <c r="J942" s="41"/>
      <c r="K942" s="8"/>
    </row>
    <row r="943">
      <c r="A943" s="39"/>
      <c r="B943" s="40"/>
      <c r="C943" s="40"/>
      <c r="D943" s="40"/>
      <c r="E943" s="41"/>
      <c r="F943" s="41"/>
      <c r="G943" s="9"/>
      <c r="H943" s="41"/>
      <c r="I943" s="41"/>
      <c r="J943" s="41"/>
      <c r="K943" s="8"/>
    </row>
    <row r="944">
      <c r="A944" s="39"/>
      <c r="B944" s="40"/>
      <c r="C944" s="40"/>
      <c r="D944" s="40"/>
      <c r="E944" s="41"/>
      <c r="F944" s="41"/>
      <c r="G944" s="9"/>
      <c r="H944" s="41"/>
      <c r="I944" s="41"/>
      <c r="J944" s="41"/>
      <c r="K944" s="8"/>
    </row>
    <row r="945">
      <c r="A945" s="39"/>
      <c r="B945" s="40"/>
      <c r="C945" s="40"/>
      <c r="D945" s="40"/>
      <c r="E945" s="41"/>
      <c r="F945" s="41"/>
      <c r="G945" s="9"/>
      <c r="H945" s="41"/>
      <c r="I945" s="41"/>
      <c r="J945" s="41"/>
      <c r="K945" s="8"/>
    </row>
    <row r="946">
      <c r="A946" s="39"/>
      <c r="B946" s="40"/>
      <c r="C946" s="40"/>
      <c r="D946" s="40"/>
      <c r="E946" s="41"/>
      <c r="F946" s="41"/>
      <c r="G946" s="9"/>
      <c r="H946" s="41"/>
      <c r="I946" s="41"/>
      <c r="J946" s="41"/>
      <c r="K946" s="8"/>
    </row>
    <row r="947">
      <c r="A947" s="39"/>
      <c r="B947" s="40"/>
      <c r="C947" s="40"/>
      <c r="D947" s="40"/>
      <c r="E947" s="41"/>
      <c r="F947" s="41"/>
      <c r="G947" s="9"/>
      <c r="H947" s="41"/>
      <c r="I947" s="41"/>
      <c r="J947" s="41"/>
      <c r="K947" s="8"/>
    </row>
    <row r="948">
      <c r="A948" s="39"/>
      <c r="B948" s="40"/>
      <c r="C948" s="40"/>
      <c r="D948" s="40"/>
      <c r="E948" s="41"/>
      <c r="F948" s="41"/>
      <c r="G948" s="9"/>
      <c r="H948" s="41"/>
      <c r="I948" s="41"/>
      <c r="J948" s="41"/>
      <c r="K948" s="8"/>
    </row>
    <row r="949">
      <c r="A949" s="39"/>
      <c r="B949" s="40"/>
      <c r="C949" s="40"/>
      <c r="D949" s="40"/>
      <c r="E949" s="41"/>
      <c r="F949" s="41"/>
      <c r="G949" s="9"/>
      <c r="H949" s="41"/>
      <c r="I949" s="41"/>
      <c r="J949" s="41"/>
      <c r="K949" s="8"/>
    </row>
    <row r="950">
      <c r="A950" s="39"/>
      <c r="B950" s="40"/>
      <c r="C950" s="40"/>
      <c r="D950" s="40"/>
      <c r="E950" s="41"/>
      <c r="F950" s="41"/>
      <c r="G950" s="9"/>
      <c r="H950" s="41"/>
      <c r="I950" s="41"/>
      <c r="J950" s="41"/>
      <c r="K950" s="8"/>
    </row>
    <row r="951">
      <c r="A951" s="39"/>
      <c r="B951" s="40"/>
      <c r="C951" s="40"/>
      <c r="D951" s="40"/>
      <c r="E951" s="41"/>
      <c r="F951" s="41"/>
      <c r="G951" s="9"/>
      <c r="H951" s="41"/>
      <c r="I951" s="41"/>
      <c r="J951" s="41"/>
      <c r="K951" s="8"/>
    </row>
    <row r="952">
      <c r="A952" s="39"/>
      <c r="B952" s="40"/>
      <c r="C952" s="40"/>
      <c r="D952" s="40"/>
      <c r="E952" s="41"/>
      <c r="F952" s="41"/>
      <c r="G952" s="9"/>
      <c r="H952" s="41"/>
      <c r="I952" s="41"/>
      <c r="J952" s="41"/>
      <c r="K952" s="8"/>
    </row>
    <row r="953">
      <c r="A953" s="39"/>
      <c r="B953" s="40"/>
      <c r="C953" s="40"/>
      <c r="D953" s="40"/>
      <c r="E953" s="41"/>
      <c r="F953" s="41"/>
      <c r="G953" s="9"/>
      <c r="H953" s="41"/>
      <c r="I953" s="41"/>
      <c r="J953" s="41"/>
      <c r="K953" s="8"/>
    </row>
    <row r="954">
      <c r="A954" s="39"/>
      <c r="B954" s="40"/>
      <c r="C954" s="40"/>
      <c r="D954" s="40"/>
      <c r="E954" s="41"/>
      <c r="F954" s="41"/>
      <c r="G954" s="9"/>
      <c r="H954" s="41"/>
      <c r="I954" s="41"/>
      <c r="J954" s="41"/>
      <c r="K954" s="8"/>
    </row>
    <row r="955">
      <c r="A955" s="39"/>
      <c r="B955" s="40"/>
      <c r="C955" s="40"/>
      <c r="D955" s="40"/>
      <c r="E955" s="41"/>
      <c r="F955" s="41"/>
      <c r="G955" s="9"/>
      <c r="H955" s="41"/>
      <c r="I955" s="41"/>
      <c r="J955" s="41"/>
      <c r="K955" s="8"/>
    </row>
    <row r="956">
      <c r="A956" s="39"/>
      <c r="B956" s="40"/>
      <c r="C956" s="40"/>
      <c r="D956" s="40"/>
      <c r="E956" s="41"/>
      <c r="F956" s="41"/>
      <c r="G956" s="9"/>
      <c r="H956" s="41"/>
      <c r="I956" s="41"/>
      <c r="J956" s="41"/>
      <c r="K956" s="8"/>
    </row>
    <row r="957">
      <c r="A957" s="39"/>
      <c r="B957" s="40"/>
      <c r="C957" s="40"/>
      <c r="D957" s="40"/>
      <c r="E957" s="41"/>
      <c r="F957" s="41"/>
      <c r="G957" s="9"/>
      <c r="H957" s="41"/>
      <c r="I957" s="41"/>
      <c r="J957" s="41"/>
      <c r="K957" s="8"/>
    </row>
    <row r="958">
      <c r="A958" s="39"/>
      <c r="B958" s="40"/>
      <c r="C958" s="40"/>
      <c r="D958" s="40"/>
      <c r="E958" s="41"/>
      <c r="F958" s="41"/>
      <c r="G958" s="9"/>
      <c r="H958" s="41"/>
      <c r="I958" s="41"/>
      <c r="J958" s="41"/>
      <c r="K958" s="8"/>
    </row>
    <row r="959">
      <c r="A959" s="39"/>
      <c r="B959" s="40"/>
      <c r="C959" s="40"/>
      <c r="D959" s="40"/>
      <c r="E959" s="41"/>
      <c r="F959" s="41"/>
      <c r="G959" s="9"/>
      <c r="H959" s="41"/>
      <c r="I959" s="41"/>
      <c r="J959" s="41"/>
      <c r="K959" s="8"/>
    </row>
    <row r="960">
      <c r="A960" s="39"/>
      <c r="B960" s="40"/>
      <c r="C960" s="40"/>
      <c r="D960" s="40"/>
      <c r="E960" s="41"/>
      <c r="F960" s="41"/>
      <c r="G960" s="9"/>
      <c r="H960" s="41"/>
      <c r="I960" s="41"/>
      <c r="J960" s="41"/>
      <c r="K960" s="8"/>
    </row>
    <row r="961">
      <c r="A961" s="39"/>
      <c r="B961" s="40"/>
      <c r="C961" s="40"/>
      <c r="D961" s="40"/>
      <c r="E961" s="41"/>
      <c r="F961" s="41"/>
      <c r="G961" s="9"/>
      <c r="H961" s="41"/>
      <c r="I961" s="41"/>
      <c r="J961" s="41"/>
      <c r="K961" s="8"/>
    </row>
    <row r="962">
      <c r="A962" s="39"/>
      <c r="B962" s="40"/>
      <c r="C962" s="40"/>
      <c r="D962" s="40"/>
      <c r="E962" s="41"/>
      <c r="F962" s="41"/>
      <c r="G962" s="9"/>
      <c r="H962" s="41"/>
      <c r="I962" s="41"/>
      <c r="J962" s="41"/>
      <c r="K962" s="8"/>
    </row>
    <row r="963">
      <c r="A963" s="39"/>
      <c r="B963" s="40"/>
      <c r="C963" s="40"/>
      <c r="D963" s="40"/>
      <c r="E963" s="41"/>
      <c r="F963" s="41"/>
      <c r="G963" s="9"/>
      <c r="H963" s="41"/>
      <c r="I963" s="41"/>
      <c r="J963" s="41"/>
      <c r="K963" s="8"/>
    </row>
    <row r="964">
      <c r="A964" s="39"/>
      <c r="B964" s="40"/>
      <c r="C964" s="40"/>
      <c r="D964" s="40"/>
      <c r="E964" s="41"/>
      <c r="F964" s="41"/>
      <c r="G964" s="9"/>
      <c r="H964" s="41"/>
      <c r="I964" s="41"/>
      <c r="J964" s="41"/>
      <c r="K964" s="8"/>
    </row>
    <row r="965">
      <c r="A965" s="39"/>
      <c r="B965" s="40"/>
      <c r="C965" s="40"/>
      <c r="D965" s="40"/>
      <c r="E965" s="41"/>
      <c r="F965" s="41"/>
      <c r="G965" s="9"/>
      <c r="H965" s="41"/>
      <c r="I965" s="41"/>
      <c r="J965" s="41"/>
      <c r="K965" s="8"/>
    </row>
    <row r="966">
      <c r="A966" s="39"/>
      <c r="B966" s="40"/>
      <c r="C966" s="40"/>
      <c r="D966" s="40"/>
      <c r="E966" s="41"/>
      <c r="F966" s="41"/>
      <c r="G966" s="9"/>
      <c r="H966" s="41"/>
      <c r="I966" s="41"/>
      <c r="J966" s="41"/>
      <c r="K966" s="8"/>
    </row>
    <row r="967">
      <c r="A967" s="39"/>
      <c r="B967" s="40"/>
      <c r="C967" s="40"/>
      <c r="D967" s="40"/>
      <c r="E967" s="41"/>
      <c r="F967" s="41"/>
      <c r="G967" s="9"/>
      <c r="H967" s="41"/>
      <c r="I967" s="41"/>
      <c r="J967" s="41"/>
      <c r="K967" s="8"/>
    </row>
    <row r="968">
      <c r="A968" s="39"/>
      <c r="B968" s="40"/>
      <c r="C968" s="40"/>
      <c r="D968" s="40"/>
      <c r="E968" s="41"/>
      <c r="F968" s="41"/>
      <c r="G968" s="9"/>
      <c r="H968" s="41"/>
      <c r="I968" s="41"/>
      <c r="J968" s="41"/>
      <c r="K968" s="8"/>
    </row>
    <row r="969">
      <c r="A969" s="39"/>
      <c r="B969" s="40"/>
      <c r="C969" s="40"/>
      <c r="D969" s="40"/>
      <c r="E969" s="41"/>
      <c r="F969" s="41"/>
      <c r="G969" s="9"/>
      <c r="H969" s="41"/>
      <c r="I969" s="41"/>
      <c r="J969" s="41"/>
      <c r="K969" s="8"/>
    </row>
    <row r="970">
      <c r="A970" s="39"/>
      <c r="B970" s="40"/>
      <c r="C970" s="40"/>
      <c r="D970" s="40"/>
      <c r="E970" s="41"/>
      <c r="F970" s="41"/>
      <c r="G970" s="9"/>
      <c r="H970" s="41"/>
      <c r="I970" s="41"/>
      <c r="J970" s="41"/>
      <c r="K970" s="8"/>
    </row>
    <row r="971">
      <c r="A971" s="39"/>
      <c r="B971" s="40"/>
      <c r="C971" s="40"/>
      <c r="D971" s="40"/>
      <c r="E971" s="41"/>
      <c r="F971" s="41"/>
      <c r="G971" s="9"/>
      <c r="H971" s="41"/>
      <c r="I971" s="41"/>
      <c r="J971" s="41"/>
      <c r="K971" s="8"/>
    </row>
    <row r="972">
      <c r="A972" s="39"/>
      <c r="B972" s="40"/>
      <c r="C972" s="40"/>
      <c r="D972" s="40"/>
      <c r="E972" s="41"/>
      <c r="F972" s="41"/>
      <c r="G972" s="9"/>
      <c r="H972" s="41"/>
      <c r="I972" s="41"/>
      <c r="J972" s="41"/>
      <c r="K972" s="8"/>
    </row>
    <row r="973">
      <c r="A973" s="39"/>
      <c r="B973" s="40"/>
      <c r="C973" s="40"/>
      <c r="D973" s="40"/>
      <c r="E973" s="41"/>
      <c r="F973" s="41"/>
      <c r="G973" s="9"/>
      <c r="H973" s="41"/>
      <c r="I973" s="41"/>
      <c r="J973" s="41"/>
      <c r="K973" s="8"/>
    </row>
    <row r="974">
      <c r="A974" s="39"/>
      <c r="B974" s="40"/>
      <c r="C974" s="40"/>
      <c r="D974" s="40"/>
      <c r="E974" s="41"/>
      <c r="F974" s="41"/>
      <c r="G974" s="9"/>
      <c r="H974" s="41"/>
      <c r="I974" s="41"/>
      <c r="J974" s="41"/>
      <c r="K974" s="8"/>
    </row>
    <row r="975">
      <c r="A975" s="39"/>
      <c r="B975" s="40"/>
      <c r="C975" s="40"/>
      <c r="D975" s="40"/>
      <c r="E975" s="41"/>
      <c r="F975" s="41"/>
      <c r="G975" s="9"/>
      <c r="H975" s="41"/>
      <c r="I975" s="41"/>
      <c r="J975" s="41"/>
      <c r="K975" s="8"/>
    </row>
    <row r="976">
      <c r="A976" s="39"/>
      <c r="B976" s="40"/>
      <c r="C976" s="40"/>
      <c r="D976" s="40"/>
      <c r="E976" s="41"/>
      <c r="F976" s="41"/>
      <c r="G976" s="9"/>
      <c r="H976" s="41"/>
      <c r="I976" s="41"/>
      <c r="J976" s="41"/>
      <c r="K976" s="8"/>
    </row>
    <row r="977">
      <c r="A977" s="39"/>
      <c r="B977" s="40"/>
      <c r="C977" s="40"/>
      <c r="D977" s="40"/>
      <c r="E977" s="41"/>
      <c r="F977" s="41"/>
      <c r="G977" s="9"/>
      <c r="H977" s="41"/>
      <c r="I977" s="41"/>
      <c r="J977" s="41"/>
      <c r="K977" s="8"/>
    </row>
    <row r="978">
      <c r="A978" s="39"/>
      <c r="B978" s="40"/>
      <c r="C978" s="40"/>
      <c r="D978" s="40"/>
      <c r="E978" s="41"/>
      <c r="F978" s="41"/>
      <c r="G978" s="9"/>
      <c r="H978" s="41"/>
      <c r="I978" s="41"/>
      <c r="J978" s="41"/>
      <c r="K978" s="8"/>
    </row>
    <row r="979">
      <c r="A979" s="39"/>
      <c r="B979" s="40"/>
      <c r="C979" s="40"/>
      <c r="D979" s="40"/>
      <c r="E979" s="41"/>
      <c r="F979" s="41"/>
      <c r="G979" s="9"/>
      <c r="H979" s="41"/>
      <c r="I979" s="41"/>
      <c r="J979" s="41"/>
      <c r="K979" s="8"/>
    </row>
    <row r="980">
      <c r="A980" s="39"/>
      <c r="B980" s="40"/>
      <c r="C980" s="40"/>
      <c r="D980" s="40"/>
      <c r="E980" s="41"/>
      <c r="F980" s="41"/>
      <c r="G980" s="9"/>
      <c r="H980" s="41"/>
      <c r="I980" s="41"/>
      <c r="J980" s="41"/>
      <c r="K980" s="8"/>
    </row>
    <row r="981">
      <c r="A981" s="39"/>
      <c r="B981" s="40"/>
      <c r="C981" s="40"/>
      <c r="D981" s="40"/>
      <c r="E981" s="41"/>
      <c r="F981" s="41"/>
      <c r="G981" s="9"/>
      <c r="H981" s="41"/>
      <c r="I981" s="41"/>
      <c r="J981" s="41"/>
      <c r="K981" s="8"/>
    </row>
    <row r="982">
      <c r="A982" s="39"/>
      <c r="B982" s="40"/>
      <c r="C982" s="40"/>
      <c r="D982" s="40"/>
      <c r="E982" s="41"/>
      <c r="F982" s="41"/>
      <c r="G982" s="9"/>
      <c r="H982" s="41"/>
      <c r="I982" s="41"/>
      <c r="J982" s="41"/>
      <c r="K982" s="8"/>
    </row>
    <row r="983">
      <c r="A983" s="39"/>
      <c r="B983" s="40"/>
      <c r="C983" s="40"/>
      <c r="D983" s="40"/>
      <c r="E983" s="41"/>
      <c r="F983" s="41"/>
      <c r="G983" s="9"/>
      <c r="H983" s="41"/>
      <c r="I983" s="41"/>
      <c r="J983" s="41"/>
      <c r="K983" s="8"/>
    </row>
    <row r="984">
      <c r="A984" s="39"/>
      <c r="B984" s="40"/>
      <c r="C984" s="40"/>
      <c r="D984" s="40"/>
      <c r="E984" s="41"/>
      <c r="F984" s="41"/>
      <c r="G984" s="9"/>
      <c r="H984" s="41"/>
      <c r="I984" s="41"/>
      <c r="J984" s="41"/>
      <c r="K984" s="8"/>
    </row>
    <row r="985">
      <c r="A985" s="39"/>
      <c r="B985" s="40"/>
      <c r="C985" s="40"/>
      <c r="D985" s="40"/>
      <c r="E985" s="41"/>
      <c r="F985" s="41"/>
      <c r="G985" s="9"/>
      <c r="H985" s="41"/>
      <c r="I985" s="41"/>
      <c r="J985" s="41"/>
      <c r="K985" s="8"/>
    </row>
    <row r="986">
      <c r="A986" s="39"/>
      <c r="B986" s="40"/>
      <c r="C986" s="40"/>
      <c r="D986" s="40"/>
      <c r="E986" s="41"/>
      <c r="F986" s="41"/>
      <c r="G986" s="9"/>
      <c r="H986" s="41"/>
      <c r="I986" s="41"/>
      <c r="J986" s="41"/>
      <c r="K986" s="8"/>
    </row>
    <row r="987">
      <c r="A987" s="39"/>
      <c r="B987" s="40"/>
      <c r="C987" s="40"/>
      <c r="D987" s="40"/>
      <c r="E987" s="41"/>
      <c r="F987" s="41"/>
      <c r="G987" s="9"/>
      <c r="H987" s="41"/>
      <c r="I987" s="41"/>
      <c r="J987" s="41"/>
      <c r="K987" s="8"/>
    </row>
    <row r="988">
      <c r="A988" s="39"/>
      <c r="B988" s="40"/>
      <c r="C988" s="40"/>
      <c r="D988" s="40"/>
      <c r="E988" s="41"/>
      <c r="F988" s="41"/>
      <c r="G988" s="9"/>
      <c r="H988" s="41"/>
      <c r="I988" s="41"/>
      <c r="J988" s="41"/>
      <c r="K988" s="8"/>
    </row>
    <row r="989">
      <c r="A989" s="39"/>
      <c r="B989" s="40"/>
      <c r="C989" s="40"/>
      <c r="D989" s="40"/>
      <c r="E989" s="41"/>
      <c r="F989" s="41"/>
      <c r="G989" s="9"/>
      <c r="H989" s="41"/>
      <c r="I989" s="41"/>
      <c r="J989" s="41"/>
      <c r="K989" s="8"/>
    </row>
    <row r="990">
      <c r="A990" s="39"/>
      <c r="B990" s="40"/>
      <c r="C990" s="40"/>
      <c r="D990" s="40"/>
      <c r="E990" s="41"/>
      <c r="F990" s="41"/>
      <c r="G990" s="9"/>
      <c r="H990" s="41"/>
      <c r="I990" s="41"/>
      <c r="J990" s="41"/>
      <c r="K990" s="8"/>
    </row>
    <row r="991">
      <c r="A991" s="39"/>
      <c r="B991" s="40"/>
      <c r="C991" s="40"/>
      <c r="D991" s="40"/>
      <c r="E991" s="41"/>
      <c r="F991" s="41"/>
      <c r="G991" s="9"/>
      <c r="H991" s="41"/>
      <c r="I991" s="41"/>
      <c r="J991" s="41"/>
      <c r="K991" s="8"/>
    </row>
    <row r="992">
      <c r="A992" s="39"/>
      <c r="B992" s="40"/>
      <c r="C992" s="40"/>
      <c r="D992" s="40"/>
      <c r="E992" s="41"/>
      <c r="F992" s="41"/>
      <c r="G992" s="9"/>
      <c r="H992" s="41"/>
      <c r="I992" s="41"/>
      <c r="J992" s="41"/>
      <c r="K992" s="8"/>
    </row>
    <row r="993">
      <c r="A993" s="39"/>
      <c r="B993" s="40"/>
      <c r="C993" s="40"/>
      <c r="D993" s="40"/>
      <c r="E993" s="41"/>
      <c r="F993" s="41"/>
      <c r="G993" s="9"/>
      <c r="H993" s="41"/>
      <c r="I993" s="41"/>
      <c r="J993" s="41"/>
      <c r="K993" s="8"/>
    </row>
    <row r="994">
      <c r="A994" s="39"/>
      <c r="B994" s="40"/>
      <c r="C994" s="40"/>
      <c r="D994" s="40"/>
      <c r="E994" s="41"/>
      <c r="F994" s="41"/>
      <c r="G994" s="9"/>
      <c r="H994" s="41"/>
      <c r="I994" s="41"/>
      <c r="J994" s="41"/>
      <c r="K994" s="8"/>
    </row>
    <row r="995">
      <c r="A995" s="39"/>
      <c r="B995" s="40"/>
      <c r="C995" s="40"/>
      <c r="D995" s="40"/>
      <c r="E995" s="41"/>
      <c r="F995" s="41"/>
      <c r="G995" s="9"/>
      <c r="H995" s="41"/>
      <c r="I995" s="41"/>
      <c r="J995" s="41"/>
      <c r="K995" s="8"/>
    </row>
    <row r="996">
      <c r="A996" s="39"/>
      <c r="B996" s="40"/>
      <c r="C996" s="40"/>
      <c r="D996" s="40"/>
      <c r="E996" s="41"/>
      <c r="F996" s="41"/>
      <c r="G996" s="9"/>
      <c r="H996" s="41"/>
      <c r="I996" s="41"/>
      <c r="J996" s="41"/>
      <c r="K996" s="8"/>
    </row>
    <row r="997">
      <c r="A997" s="39"/>
      <c r="B997" s="40"/>
      <c r="C997" s="40"/>
      <c r="D997" s="40"/>
      <c r="E997" s="41"/>
      <c r="F997" s="41"/>
      <c r="G997" s="9"/>
      <c r="H997" s="41"/>
      <c r="I997" s="41"/>
      <c r="J997" s="41"/>
      <c r="K997" s="8"/>
    </row>
    <row r="998">
      <c r="A998" s="39"/>
      <c r="B998" s="40"/>
      <c r="C998" s="40"/>
      <c r="D998" s="40"/>
      <c r="E998" s="41"/>
      <c r="F998" s="41"/>
      <c r="G998" s="9"/>
      <c r="H998" s="41"/>
      <c r="I998" s="41"/>
      <c r="J998" s="41"/>
      <c r="K998" s="8"/>
    </row>
    <row r="999">
      <c r="A999" s="39"/>
      <c r="B999" s="40"/>
      <c r="C999" s="40"/>
      <c r="D999" s="40"/>
      <c r="E999" s="41"/>
      <c r="F999" s="41"/>
      <c r="G999" s="9"/>
      <c r="H999" s="41"/>
      <c r="I999" s="41"/>
      <c r="J999" s="41"/>
      <c r="K999" s="8"/>
    </row>
    <row r="1000">
      <c r="A1000" s="39"/>
      <c r="B1000" s="40"/>
      <c r="C1000" s="40"/>
      <c r="D1000" s="40"/>
      <c r="E1000" s="41"/>
      <c r="F1000" s="41"/>
      <c r="G1000" s="9"/>
      <c r="H1000" s="41"/>
      <c r="I1000" s="41"/>
      <c r="J1000" s="41"/>
      <c r="K1000" s="8"/>
    </row>
    <row r="1001">
      <c r="A1001" s="39"/>
      <c r="B1001" s="40"/>
      <c r="C1001" s="40"/>
      <c r="D1001" s="40"/>
      <c r="E1001" s="41"/>
      <c r="F1001" s="41"/>
      <c r="G1001" s="9"/>
      <c r="H1001" s="41"/>
      <c r="I1001" s="41"/>
      <c r="J1001" s="41"/>
      <c r="K1001" s="8"/>
    </row>
    <row r="1002">
      <c r="A1002" s="39"/>
      <c r="B1002" s="40"/>
      <c r="C1002" s="40"/>
      <c r="D1002" s="40"/>
      <c r="E1002" s="41"/>
      <c r="F1002" s="41"/>
      <c r="G1002" s="9"/>
      <c r="H1002" s="41"/>
      <c r="I1002" s="41"/>
      <c r="J1002" s="41"/>
      <c r="K1002" s="8"/>
    </row>
    <row r="1003">
      <c r="A1003" s="39"/>
      <c r="B1003" s="40"/>
      <c r="C1003" s="40"/>
      <c r="D1003" s="40"/>
      <c r="E1003" s="41"/>
      <c r="F1003" s="41"/>
      <c r="G1003" s="9"/>
      <c r="H1003" s="41"/>
      <c r="I1003" s="41"/>
      <c r="J1003" s="41"/>
      <c r="K1003" s="8"/>
    </row>
    <row r="1004">
      <c r="A1004" s="39"/>
      <c r="B1004" s="40"/>
      <c r="C1004" s="40"/>
      <c r="D1004" s="40"/>
      <c r="E1004" s="41"/>
      <c r="F1004" s="41"/>
      <c r="G1004" s="9"/>
      <c r="H1004" s="41"/>
      <c r="I1004" s="41"/>
      <c r="J1004" s="41"/>
      <c r="K1004" s="8"/>
    </row>
    <row r="1005">
      <c r="A1005" s="39"/>
      <c r="B1005" s="40"/>
      <c r="C1005" s="40"/>
      <c r="D1005" s="40"/>
      <c r="E1005" s="41"/>
      <c r="F1005" s="41"/>
      <c r="G1005" s="9"/>
      <c r="H1005" s="41"/>
      <c r="I1005" s="41"/>
      <c r="J1005" s="41"/>
      <c r="K1005" s="8"/>
    </row>
    <row r="1006">
      <c r="A1006" s="39"/>
      <c r="B1006" s="40"/>
      <c r="C1006" s="40"/>
      <c r="D1006" s="40"/>
      <c r="E1006" s="41"/>
      <c r="F1006" s="41"/>
      <c r="G1006" s="9"/>
      <c r="H1006" s="41"/>
      <c r="I1006" s="41"/>
      <c r="J1006" s="41"/>
      <c r="K1006" s="8"/>
    </row>
    <row r="1007">
      <c r="A1007" s="39"/>
      <c r="B1007" s="40"/>
      <c r="C1007" s="40"/>
      <c r="D1007" s="40"/>
      <c r="E1007" s="41"/>
      <c r="F1007" s="41"/>
      <c r="G1007" s="9"/>
      <c r="H1007" s="41"/>
      <c r="I1007" s="41"/>
      <c r="J1007" s="41"/>
      <c r="K1007" s="8"/>
    </row>
    <row r="1008">
      <c r="A1008" s="39"/>
      <c r="B1008" s="40"/>
      <c r="C1008" s="40"/>
      <c r="D1008" s="40"/>
      <c r="E1008" s="41"/>
      <c r="F1008" s="41"/>
      <c r="G1008" s="9"/>
      <c r="H1008" s="41"/>
      <c r="I1008" s="41"/>
      <c r="J1008" s="41"/>
      <c r="K1008" s="8"/>
    </row>
    <row r="1009">
      <c r="A1009" s="39"/>
      <c r="B1009" s="40"/>
      <c r="C1009" s="40"/>
      <c r="D1009" s="40"/>
      <c r="E1009" s="41"/>
      <c r="F1009" s="41"/>
      <c r="G1009" s="9"/>
      <c r="H1009" s="41"/>
      <c r="I1009" s="41"/>
      <c r="J1009" s="41"/>
      <c r="K1009" s="8"/>
    </row>
    <row r="1010">
      <c r="A1010" s="39"/>
      <c r="B1010" s="40"/>
      <c r="C1010" s="40"/>
      <c r="D1010" s="40"/>
      <c r="E1010" s="41"/>
      <c r="F1010" s="41"/>
      <c r="G1010" s="9"/>
      <c r="H1010" s="41"/>
      <c r="I1010" s="41"/>
      <c r="J1010" s="41"/>
      <c r="K1010" s="8"/>
    </row>
    <row r="1011">
      <c r="A1011" s="39"/>
      <c r="B1011" s="40"/>
      <c r="C1011" s="40"/>
      <c r="D1011" s="40"/>
      <c r="E1011" s="41"/>
      <c r="F1011" s="41"/>
      <c r="G1011" s="9"/>
      <c r="H1011" s="41"/>
      <c r="I1011" s="41"/>
      <c r="J1011" s="41"/>
      <c r="K1011" s="8"/>
    </row>
    <row r="1012">
      <c r="A1012" s="39"/>
      <c r="B1012" s="40"/>
      <c r="C1012" s="40"/>
      <c r="D1012" s="40"/>
      <c r="E1012" s="41"/>
      <c r="F1012" s="41"/>
      <c r="G1012" s="9"/>
      <c r="H1012" s="41"/>
      <c r="I1012" s="41"/>
      <c r="J1012" s="41"/>
      <c r="K1012" s="8"/>
    </row>
    <row r="1013">
      <c r="A1013" s="39"/>
      <c r="B1013" s="40"/>
      <c r="C1013" s="40"/>
      <c r="D1013" s="40"/>
      <c r="E1013" s="41"/>
      <c r="F1013" s="41"/>
      <c r="G1013" s="9"/>
      <c r="H1013" s="41"/>
      <c r="I1013" s="41"/>
      <c r="J1013" s="41"/>
      <c r="K1013" s="8"/>
    </row>
    <row r="1014">
      <c r="A1014" s="39"/>
      <c r="B1014" s="40"/>
      <c r="C1014" s="40"/>
      <c r="D1014" s="40"/>
      <c r="E1014" s="41"/>
      <c r="F1014" s="41"/>
      <c r="G1014" s="9"/>
      <c r="H1014" s="41"/>
      <c r="I1014" s="41"/>
      <c r="J1014" s="41"/>
      <c r="K1014" s="8"/>
    </row>
    <row r="1015">
      <c r="A1015" s="39"/>
      <c r="B1015" s="40"/>
      <c r="C1015" s="40"/>
      <c r="D1015" s="40"/>
      <c r="E1015" s="41"/>
      <c r="F1015" s="41"/>
      <c r="G1015" s="9"/>
      <c r="H1015" s="41"/>
      <c r="I1015" s="41"/>
      <c r="J1015" s="41"/>
      <c r="K1015" s="8"/>
    </row>
    <row r="1016">
      <c r="A1016" s="39"/>
      <c r="B1016" s="40"/>
      <c r="C1016" s="40"/>
      <c r="D1016" s="40"/>
      <c r="E1016" s="41"/>
      <c r="F1016" s="41"/>
      <c r="G1016" s="9"/>
      <c r="H1016" s="41"/>
      <c r="I1016" s="41"/>
      <c r="J1016" s="41"/>
      <c r="K1016" s="8"/>
    </row>
    <row r="1017">
      <c r="A1017" s="39"/>
      <c r="B1017" s="40"/>
      <c r="C1017" s="40"/>
      <c r="D1017" s="40"/>
      <c r="E1017" s="41"/>
      <c r="F1017" s="41"/>
      <c r="G1017" s="9"/>
      <c r="H1017" s="41"/>
      <c r="I1017" s="41"/>
      <c r="J1017" s="41"/>
      <c r="K1017" s="8"/>
    </row>
    <row r="1018">
      <c r="A1018" s="39"/>
      <c r="B1018" s="40"/>
      <c r="C1018" s="40"/>
      <c r="D1018" s="40"/>
      <c r="E1018" s="41"/>
      <c r="F1018" s="41"/>
      <c r="G1018" s="9"/>
      <c r="H1018" s="41"/>
      <c r="I1018" s="41"/>
      <c r="J1018" s="41"/>
      <c r="K1018" s="8"/>
    </row>
    <row r="1019">
      <c r="A1019" s="39"/>
      <c r="B1019" s="40"/>
      <c r="C1019" s="40"/>
      <c r="D1019" s="40"/>
      <c r="E1019" s="41"/>
      <c r="F1019" s="41"/>
      <c r="G1019" s="9"/>
      <c r="H1019" s="41"/>
      <c r="I1019" s="41"/>
      <c r="J1019" s="41"/>
      <c r="K1019" s="8"/>
    </row>
    <row r="1020">
      <c r="A1020" s="39"/>
      <c r="B1020" s="40"/>
      <c r="C1020" s="40"/>
      <c r="D1020" s="40"/>
      <c r="E1020" s="41"/>
      <c r="F1020" s="41"/>
      <c r="G1020" s="9"/>
      <c r="H1020" s="41"/>
      <c r="I1020" s="41"/>
      <c r="J1020" s="41"/>
      <c r="K1020" s="8"/>
    </row>
    <row r="1021">
      <c r="A1021" s="39"/>
      <c r="B1021" s="40"/>
      <c r="C1021" s="40"/>
      <c r="D1021" s="40"/>
      <c r="E1021" s="41"/>
      <c r="F1021" s="41"/>
      <c r="G1021" s="9"/>
      <c r="H1021" s="41"/>
      <c r="I1021" s="41"/>
      <c r="J1021" s="41"/>
      <c r="K1021" s="8"/>
    </row>
    <row r="1022">
      <c r="A1022" s="39"/>
      <c r="B1022" s="40"/>
      <c r="C1022" s="40"/>
      <c r="D1022" s="40"/>
      <c r="E1022" s="41"/>
      <c r="F1022" s="41"/>
      <c r="G1022" s="9"/>
      <c r="H1022" s="41"/>
      <c r="I1022" s="41"/>
      <c r="J1022" s="41"/>
      <c r="K1022" s="8"/>
    </row>
    <row r="1023">
      <c r="A1023" s="39"/>
      <c r="B1023" s="40"/>
      <c r="C1023" s="40"/>
      <c r="D1023" s="40"/>
      <c r="E1023" s="41"/>
      <c r="F1023" s="41"/>
      <c r="G1023" s="9"/>
      <c r="H1023" s="41"/>
      <c r="I1023" s="41"/>
      <c r="J1023" s="41"/>
      <c r="K1023" s="8"/>
    </row>
    <row r="1024">
      <c r="A1024" s="39"/>
      <c r="B1024" s="40"/>
      <c r="C1024" s="40"/>
      <c r="D1024" s="40"/>
      <c r="E1024" s="41"/>
      <c r="F1024" s="41"/>
      <c r="G1024" s="9"/>
      <c r="H1024" s="41"/>
      <c r="I1024" s="41"/>
      <c r="J1024" s="41"/>
      <c r="K1024" s="8"/>
    </row>
    <row r="1025">
      <c r="A1025" s="39"/>
      <c r="B1025" s="40"/>
      <c r="C1025" s="40"/>
      <c r="D1025" s="40"/>
      <c r="E1025" s="41"/>
      <c r="F1025" s="41"/>
      <c r="G1025" s="9"/>
      <c r="H1025" s="41"/>
      <c r="I1025" s="41"/>
      <c r="J1025" s="41"/>
      <c r="K1025" s="8"/>
    </row>
    <row r="1026">
      <c r="A1026" s="39"/>
      <c r="B1026" s="40"/>
      <c r="C1026" s="40"/>
      <c r="D1026" s="40"/>
      <c r="E1026" s="41"/>
      <c r="F1026" s="41"/>
      <c r="G1026" s="9"/>
      <c r="H1026" s="41"/>
      <c r="I1026" s="41"/>
      <c r="J1026" s="41"/>
      <c r="K1026" s="8"/>
    </row>
    <row r="1027">
      <c r="A1027" s="39"/>
      <c r="B1027" s="40"/>
      <c r="C1027" s="40"/>
      <c r="D1027" s="40"/>
      <c r="E1027" s="41"/>
      <c r="F1027" s="41"/>
      <c r="G1027" s="9"/>
      <c r="H1027" s="41"/>
      <c r="I1027" s="41"/>
      <c r="J1027" s="41"/>
      <c r="K1027" s="8"/>
    </row>
    <row r="1028">
      <c r="A1028" s="39"/>
      <c r="B1028" s="40"/>
      <c r="C1028" s="40"/>
      <c r="D1028" s="40"/>
      <c r="E1028" s="41"/>
      <c r="F1028" s="41"/>
      <c r="G1028" s="9"/>
      <c r="H1028" s="41"/>
      <c r="I1028" s="41"/>
      <c r="J1028" s="41"/>
      <c r="K1028" s="8"/>
    </row>
    <row r="1029">
      <c r="A1029" s="39"/>
      <c r="B1029" s="40"/>
      <c r="C1029" s="40"/>
      <c r="D1029" s="40"/>
      <c r="E1029" s="41"/>
      <c r="F1029" s="41"/>
      <c r="G1029" s="9"/>
      <c r="H1029" s="41"/>
      <c r="I1029" s="41"/>
      <c r="J1029" s="41"/>
      <c r="K1029" s="8"/>
    </row>
    <row r="1030">
      <c r="A1030" s="39"/>
      <c r="B1030" s="40"/>
      <c r="C1030" s="40"/>
      <c r="D1030" s="40"/>
      <c r="E1030" s="41"/>
      <c r="F1030" s="41"/>
      <c r="G1030" s="9"/>
      <c r="H1030" s="41"/>
      <c r="I1030" s="41"/>
      <c r="J1030" s="41"/>
      <c r="K1030" s="8"/>
    </row>
    <row r="1031">
      <c r="A1031" s="39"/>
      <c r="B1031" s="40"/>
      <c r="C1031" s="40"/>
      <c r="D1031" s="40"/>
      <c r="E1031" s="41"/>
      <c r="F1031" s="41"/>
      <c r="G1031" s="9"/>
      <c r="H1031" s="41"/>
      <c r="I1031" s="41"/>
      <c r="J1031" s="41"/>
      <c r="K1031" s="8"/>
    </row>
    <row r="1032">
      <c r="A1032" s="39"/>
      <c r="B1032" s="40"/>
      <c r="C1032" s="40"/>
      <c r="D1032" s="40"/>
      <c r="E1032" s="41"/>
      <c r="F1032" s="41"/>
      <c r="G1032" s="9"/>
      <c r="H1032" s="41"/>
      <c r="I1032" s="41"/>
      <c r="J1032" s="41"/>
      <c r="K1032" s="8"/>
    </row>
    <row r="1033">
      <c r="A1033" s="39"/>
      <c r="B1033" s="40"/>
      <c r="C1033" s="40"/>
      <c r="D1033" s="40"/>
      <c r="E1033" s="41"/>
      <c r="F1033" s="41"/>
      <c r="G1033" s="9"/>
      <c r="H1033" s="41"/>
      <c r="I1033" s="41"/>
      <c r="J1033" s="41"/>
      <c r="K1033" s="8"/>
    </row>
    <row r="1034">
      <c r="A1034" s="39"/>
      <c r="B1034" s="40"/>
      <c r="C1034" s="40"/>
      <c r="D1034" s="40"/>
      <c r="E1034" s="41"/>
      <c r="F1034" s="41"/>
      <c r="G1034" s="9"/>
      <c r="H1034" s="41"/>
      <c r="I1034" s="41"/>
      <c r="J1034" s="41"/>
      <c r="K1034" s="8"/>
    </row>
    <row r="1035">
      <c r="A1035" s="39"/>
      <c r="B1035" s="40"/>
      <c r="C1035" s="40"/>
      <c r="D1035" s="40"/>
      <c r="E1035" s="41"/>
      <c r="F1035" s="41"/>
      <c r="G1035" s="9"/>
      <c r="H1035" s="41"/>
      <c r="I1035" s="41"/>
      <c r="J1035" s="41"/>
      <c r="K1035" s="8"/>
    </row>
    <row r="1036">
      <c r="A1036" s="39"/>
      <c r="B1036" s="40"/>
      <c r="C1036" s="40"/>
      <c r="D1036" s="40"/>
      <c r="E1036" s="41"/>
      <c r="F1036" s="41"/>
      <c r="G1036" s="9"/>
      <c r="H1036" s="41"/>
      <c r="I1036" s="41"/>
      <c r="J1036" s="41"/>
      <c r="K1036" s="8"/>
    </row>
    <row r="1037">
      <c r="A1037" s="39"/>
      <c r="B1037" s="40"/>
      <c r="C1037" s="40"/>
      <c r="D1037" s="40"/>
      <c r="E1037" s="41"/>
      <c r="F1037" s="41"/>
      <c r="G1037" s="9"/>
      <c r="H1037" s="41"/>
      <c r="I1037" s="41"/>
      <c r="J1037" s="41"/>
      <c r="K1037" s="8"/>
    </row>
    <row r="1038">
      <c r="A1038" s="39"/>
      <c r="B1038" s="40"/>
      <c r="C1038" s="40"/>
      <c r="D1038" s="40"/>
      <c r="E1038" s="41"/>
      <c r="F1038" s="41"/>
      <c r="G1038" s="9"/>
      <c r="H1038" s="41"/>
      <c r="I1038" s="41"/>
      <c r="J1038" s="41"/>
      <c r="K1038" s="8"/>
    </row>
    <row r="1039">
      <c r="A1039" s="39"/>
      <c r="B1039" s="40"/>
      <c r="C1039" s="40"/>
      <c r="D1039" s="40"/>
      <c r="E1039" s="41"/>
      <c r="F1039" s="41"/>
      <c r="G1039" s="9"/>
      <c r="H1039" s="41"/>
      <c r="I1039" s="41"/>
      <c r="J1039" s="41"/>
      <c r="K1039" s="8"/>
    </row>
    <row r="1040">
      <c r="A1040" s="39"/>
      <c r="B1040" s="40"/>
      <c r="C1040" s="40"/>
      <c r="D1040" s="40"/>
      <c r="E1040" s="41"/>
      <c r="F1040" s="41"/>
      <c r="G1040" s="9"/>
      <c r="H1040" s="41"/>
      <c r="I1040" s="41"/>
      <c r="J1040" s="41"/>
      <c r="K1040" s="8"/>
    </row>
    <row r="1041">
      <c r="A1041" s="39"/>
      <c r="B1041" s="40"/>
      <c r="C1041" s="40"/>
      <c r="D1041" s="40"/>
      <c r="E1041" s="41"/>
      <c r="F1041" s="41"/>
      <c r="G1041" s="9"/>
      <c r="H1041" s="41"/>
      <c r="I1041" s="41"/>
      <c r="J1041" s="41"/>
      <c r="K1041" s="8"/>
    </row>
    <row r="1042">
      <c r="A1042" s="39"/>
      <c r="B1042" s="40"/>
      <c r="C1042" s="40"/>
      <c r="D1042" s="40"/>
      <c r="E1042" s="41"/>
      <c r="F1042" s="41"/>
      <c r="G1042" s="9"/>
      <c r="H1042" s="41"/>
      <c r="I1042" s="41"/>
      <c r="J1042" s="41"/>
      <c r="K1042" s="8"/>
    </row>
    <row r="1043">
      <c r="A1043" s="39"/>
      <c r="B1043" s="40"/>
      <c r="C1043" s="40"/>
      <c r="D1043" s="40"/>
      <c r="E1043" s="41"/>
      <c r="F1043" s="41"/>
      <c r="G1043" s="9"/>
      <c r="H1043" s="41"/>
      <c r="I1043" s="41"/>
      <c r="J1043" s="41"/>
      <c r="K1043" s="8"/>
    </row>
    <row r="1044">
      <c r="A1044" s="39"/>
      <c r="B1044" s="40"/>
      <c r="C1044" s="40"/>
      <c r="D1044" s="40"/>
      <c r="E1044" s="41"/>
      <c r="F1044" s="41"/>
      <c r="G1044" s="9"/>
      <c r="H1044" s="41"/>
      <c r="I1044" s="41"/>
      <c r="J1044" s="41"/>
      <c r="K1044" s="8"/>
    </row>
    <row r="1045">
      <c r="A1045" s="39"/>
      <c r="B1045" s="40"/>
      <c r="C1045" s="40"/>
      <c r="D1045" s="40"/>
      <c r="E1045" s="41"/>
      <c r="F1045" s="41"/>
      <c r="G1045" s="9"/>
      <c r="H1045" s="41"/>
      <c r="I1045" s="41"/>
      <c r="J1045" s="41"/>
      <c r="K1045" s="8"/>
    </row>
    <row r="1046">
      <c r="A1046" s="39"/>
      <c r="B1046" s="40"/>
      <c r="C1046" s="40"/>
      <c r="D1046" s="40"/>
      <c r="E1046" s="41"/>
      <c r="F1046" s="41"/>
      <c r="G1046" s="9"/>
      <c r="H1046" s="41"/>
      <c r="I1046" s="41"/>
      <c r="J1046" s="41"/>
      <c r="K1046" s="8"/>
    </row>
    <row r="1047">
      <c r="A1047" s="39"/>
      <c r="B1047" s="40"/>
      <c r="C1047" s="40"/>
      <c r="D1047" s="40"/>
      <c r="E1047" s="41"/>
      <c r="F1047" s="41"/>
      <c r="G1047" s="9"/>
      <c r="H1047" s="41"/>
      <c r="I1047" s="41"/>
      <c r="J1047" s="41"/>
      <c r="K1047" s="8"/>
    </row>
    <row r="1048">
      <c r="A1048" s="39"/>
      <c r="B1048" s="40"/>
      <c r="C1048" s="40"/>
      <c r="D1048" s="40"/>
      <c r="E1048" s="41"/>
      <c r="F1048" s="41"/>
      <c r="G1048" s="9"/>
      <c r="H1048" s="41"/>
      <c r="I1048" s="41"/>
      <c r="J1048" s="41"/>
      <c r="K1048" s="8"/>
    </row>
    <row r="1049">
      <c r="A1049" s="39"/>
      <c r="B1049" s="40"/>
      <c r="C1049" s="40"/>
      <c r="D1049" s="40"/>
      <c r="E1049" s="41"/>
      <c r="F1049" s="41"/>
      <c r="G1049" s="9"/>
      <c r="H1049" s="41"/>
      <c r="I1049" s="41"/>
      <c r="J1049" s="41"/>
      <c r="K1049" s="8"/>
    </row>
    <row r="1050">
      <c r="A1050" s="39"/>
      <c r="B1050" s="40"/>
      <c r="C1050" s="40"/>
      <c r="D1050" s="40"/>
      <c r="E1050" s="41"/>
      <c r="F1050" s="41"/>
      <c r="G1050" s="9"/>
      <c r="H1050" s="41"/>
      <c r="I1050" s="41"/>
      <c r="J1050" s="41"/>
      <c r="K1050" s="8"/>
    </row>
    <row r="1051">
      <c r="A1051" s="39"/>
      <c r="B1051" s="40"/>
      <c r="C1051" s="40"/>
      <c r="D1051" s="40"/>
      <c r="E1051" s="41"/>
      <c r="F1051" s="41"/>
      <c r="G1051" s="9"/>
      <c r="H1051" s="41"/>
      <c r="I1051" s="41"/>
      <c r="J1051" s="41"/>
      <c r="K1051" s="8"/>
    </row>
    <row r="1052">
      <c r="A1052" s="39"/>
      <c r="B1052" s="40"/>
      <c r="C1052" s="40"/>
      <c r="D1052" s="40"/>
      <c r="E1052" s="41"/>
      <c r="F1052" s="41"/>
      <c r="G1052" s="9"/>
      <c r="H1052" s="41"/>
      <c r="I1052" s="41"/>
      <c r="J1052" s="41"/>
      <c r="K1052" s="8"/>
    </row>
    <row r="1053">
      <c r="A1053" s="39"/>
      <c r="B1053" s="40"/>
      <c r="C1053" s="40"/>
      <c r="D1053" s="40"/>
      <c r="E1053" s="41"/>
      <c r="F1053" s="41"/>
      <c r="G1053" s="9"/>
      <c r="H1053" s="41"/>
      <c r="I1053" s="41"/>
      <c r="J1053" s="41"/>
      <c r="K1053" s="8"/>
    </row>
    <row r="1054">
      <c r="A1054" s="39"/>
      <c r="B1054" s="40"/>
      <c r="C1054" s="40"/>
      <c r="D1054" s="40"/>
      <c r="E1054" s="41"/>
      <c r="F1054" s="41"/>
      <c r="G1054" s="9"/>
      <c r="H1054" s="41"/>
      <c r="I1054" s="41"/>
      <c r="J1054" s="41"/>
      <c r="K1054" s="8"/>
    </row>
    <row r="1055">
      <c r="A1055" s="39"/>
      <c r="B1055" s="40"/>
      <c r="C1055" s="40"/>
      <c r="D1055" s="40"/>
      <c r="E1055" s="41"/>
      <c r="F1055" s="41"/>
      <c r="G1055" s="9"/>
      <c r="H1055" s="41"/>
      <c r="I1055" s="41"/>
      <c r="J1055" s="41"/>
      <c r="K1055" s="8"/>
    </row>
    <row r="1056">
      <c r="A1056" s="39"/>
      <c r="B1056" s="40"/>
      <c r="C1056" s="40"/>
      <c r="D1056" s="40"/>
      <c r="E1056" s="41"/>
      <c r="F1056" s="41"/>
      <c r="G1056" s="9"/>
      <c r="H1056" s="41"/>
      <c r="I1056" s="41"/>
      <c r="J1056" s="41"/>
      <c r="K1056" s="8"/>
    </row>
    <row r="1057">
      <c r="A1057" s="39"/>
      <c r="B1057" s="40"/>
      <c r="C1057" s="40"/>
      <c r="D1057" s="40"/>
      <c r="E1057" s="41"/>
      <c r="F1057" s="41"/>
      <c r="G1057" s="9"/>
      <c r="H1057" s="41"/>
      <c r="I1057" s="41"/>
      <c r="J1057" s="41"/>
      <c r="K1057" s="8"/>
    </row>
    <row r="1058">
      <c r="A1058" s="39"/>
      <c r="B1058" s="40"/>
      <c r="C1058" s="40"/>
      <c r="D1058" s="40"/>
      <c r="E1058" s="41"/>
      <c r="F1058" s="41"/>
      <c r="G1058" s="9"/>
      <c r="H1058" s="41"/>
      <c r="I1058" s="41"/>
      <c r="J1058" s="41"/>
      <c r="K1058" s="8"/>
    </row>
    <row r="1059">
      <c r="A1059" s="39"/>
      <c r="B1059" s="40"/>
      <c r="C1059" s="40"/>
      <c r="D1059" s="40"/>
      <c r="E1059" s="41"/>
      <c r="F1059" s="41"/>
      <c r="G1059" s="9"/>
      <c r="H1059" s="41"/>
      <c r="I1059" s="41"/>
      <c r="J1059" s="41"/>
      <c r="K1059" s="8"/>
    </row>
    <row r="1060">
      <c r="A1060" s="39"/>
      <c r="B1060" s="40"/>
      <c r="C1060" s="40"/>
      <c r="D1060" s="40"/>
      <c r="E1060" s="41"/>
      <c r="F1060" s="41"/>
      <c r="G1060" s="9"/>
      <c r="H1060" s="41"/>
      <c r="I1060" s="41"/>
      <c r="J1060" s="41"/>
      <c r="K1060" s="8"/>
    </row>
    <row r="1061">
      <c r="A1061" s="39"/>
      <c r="B1061" s="40"/>
      <c r="C1061" s="40"/>
      <c r="D1061" s="40"/>
      <c r="E1061" s="41"/>
      <c r="F1061" s="41"/>
      <c r="G1061" s="9"/>
      <c r="H1061" s="41"/>
      <c r="I1061" s="41"/>
      <c r="J1061" s="41"/>
      <c r="K1061" s="8"/>
    </row>
    <row r="1062">
      <c r="A1062" s="39"/>
      <c r="B1062" s="40"/>
      <c r="C1062" s="40"/>
      <c r="D1062" s="40"/>
      <c r="E1062" s="41"/>
      <c r="F1062" s="41"/>
      <c r="G1062" s="9"/>
      <c r="H1062" s="41"/>
      <c r="I1062" s="41"/>
      <c r="J1062" s="41"/>
      <c r="K1062" s="8"/>
    </row>
    <row r="1063">
      <c r="A1063" s="39"/>
      <c r="B1063" s="40"/>
      <c r="C1063" s="40"/>
      <c r="D1063" s="40"/>
      <c r="E1063" s="41"/>
      <c r="F1063" s="41"/>
      <c r="G1063" s="9"/>
      <c r="H1063" s="41"/>
      <c r="I1063" s="41"/>
      <c r="J1063" s="41"/>
      <c r="K1063" s="8"/>
    </row>
    <row r="1064">
      <c r="A1064" s="39"/>
      <c r="B1064" s="40"/>
      <c r="C1064" s="40"/>
      <c r="D1064" s="40"/>
      <c r="E1064" s="41"/>
      <c r="F1064" s="41"/>
      <c r="G1064" s="9"/>
      <c r="H1064" s="41"/>
      <c r="I1064" s="41"/>
      <c r="J1064" s="41"/>
      <c r="K1064" s="8"/>
    </row>
    <row r="1065">
      <c r="A1065" s="39"/>
      <c r="B1065" s="40"/>
      <c r="C1065" s="40"/>
      <c r="D1065" s="40"/>
      <c r="E1065" s="41"/>
      <c r="F1065" s="41"/>
      <c r="G1065" s="9"/>
      <c r="H1065" s="41"/>
      <c r="I1065" s="41"/>
      <c r="J1065" s="41"/>
      <c r="K1065" s="8"/>
    </row>
    <row r="1066">
      <c r="A1066" s="39"/>
      <c r="B1066" s="40"/>
      <c r="C1066" s="40"/>
      <c r="D1066" s="40"/>
      <c r="E1066" s="41"/>
      <c r="F1066" s="41"/>
      <c r="G1066" s="9"/>
      <c r="H1066" s="41"/>
      <c r="I1066" s="41"/>
      <c r="J1066" s="41"/>
      <c r="K1066" s="8"/>
    </row>
    <row r="1067">
      <c r="A1067" s="39"/>
      <c r="B1067" s="40"/>
      <c r="C1067" s="40"/>
      <c r="D1067" s="40"/>
      <c r="E1067" s="41"/>
      <c r="F1067" s="41"/>
      <c r="G1067" s="9"/>
      <c r="H1067" s="41"/>
      <c r="I1067" s="41"/>
      <c r="J1067" s="41"/>
      <c r="K1067" s="8"/>
    </row>
    <row r="1068">
      <c r="A1068" s="39"/>
      <c r="B1068" s="40"/>
      <c r="C1068" s="40"/>
      <c r="D1068" s="40"/>
      <c r="E1068" s="41"/>
      <c r="F1068" s="41"/>
      <c r="G1068" s="9"/>
      <c r="H1068" s="41"/>
      <c r="I1068" s="41"/>
      <c r="J1068" s="41"/>
      <c r="K1068" s="8"/>
    </row>
    <row r="1069">
      <c r="A1069" s="39"/>
      <c r="B1069" s="40"/>
      <c r="C1069" s="40"/>
      <c r="D1069" s="40"/>
      <c r="E1069" s="41"/>
      <c r="F1069" s="41"/>
      <c r="G1069" s="9"/>
      <c r="H1069" s="41"/>
      <c r="I1069" s="41"/>
      <c r="J1069" s="41"/>
      <c r="K1069" s="8"/>
    </row>
    <row r="1070">
      <c r="A1070" s="39"/>
      <c r="B1070" s="40"/>
      <c r="C1070" s="40"/>
      <c r="D1070" s="40"/>
      <c r="E1070" s="41"/>
      <c r="F1070" s="41"/>
      <c r="G1070" s="9"/>
      <c r="H1070" s="41"/>
      <c r="I1070" s="41"/>
      <c r="J1070" s="41"/>
      <c r="K1070" s="8"/>
    </row>
    <row r="1071">
      <c r="A1071" s="39"/>
      <c r="B1071" s="40"/>
      <c r="C1071" s="40"/>
      <c r="D1071" s="40"/>
      <c r="E1071" s="41"/>
      <c r="F1071" s="41"/>
      <c r="G1071" s="9"/>
      <c r="H1071" s="41"/>
      <c r="I1071" s="41"/>
      <c r="J1071" s="41"/>
      <c r="K1071" s="8"/>
    </row>
    <row r="1072">
      <c r="A1072" s="39"/>
      <c r="B1072" s="40"/>
      <c r="C1072" s="40"/>
      <c r="D1072" s="40"/>
      <c r="E1072" s="41"/>
      <c r="F1072" s="41"/>
      <c r="G1072" s="9"/>
      <c r="H1072" s="41"/>
      <c r="I1072" s="41"/>
      <c r="J1072" s="41"/>
      <c r="K1072" s="8"/>
    </row>
    <row r="1073">
      <c r="A1073" s="39"/>
      <c r="B1073" s="40"/>
      <c r="C1073" s="40"/>
      <c r="D1073" s="40"/>
      <c r="E1073" s="41"/>
      <c r="F1073" s="41"/>
      <c r="G1073" s="9"/>
      <c r="H1073" s="41"/>
      <c r="I1073" s="41"/>
      <c r="J1073" s="41"/>
      <c r="K1073" s="8"/>
    </row>
    <row r="1074">
      <c r="A1074" s="39"/>
      <c r="B1074" s="40"/>
      <c r="C1074" s="40"/>
      <c r="D1074" s="40"/>
      <c r="E1074" s="41"/>
      <c r="F1074" s="41"/>
      <c r="G1074" s="9"/>
      <c r="H1074" s="41"/>
      <c r="I1074" s="41"/>
      <c r="J1074" s="41"/>
      <c r="K1074" s="8"/>
    </row>
    <row r="1075">
      <c r="A1075" s="39"/>
      <c r="B1075" s="40"/>
      <c r="C1075" s="40"/>
      <c r="D1075" s="40"/>
      <c r="E1075" s="41"/>
      <c r="F1075" s="41"/>
      <c r="G1075" s="9"/>
      <c r="H1075" s="41"/>
      <c r="I1075" s="41"/>
      <c r="J1075" s="41"/>
      <c r="K1075" s="8"/>
    </row>
    <row r="1076">
      <c r="A1076" s="39"/>
      <c r="B1076" s="40"/>
      <c r="C1076" s="40"/>
      <c r="D1076" s="40"/>
      <c r="E1076" s="41"/>
      <c r="F1076" s="41"/>
      <c r="G1076" s="9"/>
      <c r="H1076" s="41"/>
      <c r="I1076" s="41"/>
      <c r="J1076" s="41"/>
      <c r="K1076" s="8"/>
    </row>
    <row r="1077">
      <c r="A1077" s="39"/>
      <c r="B1077" s="40"/>
      <c r="C1077" s="40"/>
      <c r="D1077" s="40"/>
      <c r="E1077" s="41"/>
      <c r="F1077" s="41"/>
      <c r="G1077" s="9"/>
      <c r="H1077" s="41"/>
      <c r="I1077" s="41"/>
      <c r="J1077" s="41"/>
      <c r="K1077" s="8"/>
    </row>
    <row r="1078">
      <c r="A1078" s="39"/>
      <c r="B1078" s="40"/>
      <c r="C1078" s="40"/>
      <c r="D1078" s="40"/>
      <c r="E1078" s="41"/>
      <c r="F1078" s="41"/>
      <c r="G1078" s="9"/>
      <c r="H1078" s="41"/>
      <c r="I1078" s="41"/>
      <c r="J1078" s="41"/>
      <c r="K1078" s="8"/>
    </row>
    <row r="1079">
      <c r="A1079" s="39"/>
      <c r="B1079" s="40"/>
      <c r="C1079" s="40"/>
      <c r="D1079" s="40"/>
      <c r="E1079" s="41"/>
      <c r="F1079" s="41"/>
      <c r="G1079" s="9"/>
      <c r="H1079" s="41"/>
      <c r="I1079" s="41"/>
      <c r="J1079" s="41"/>
      <c r="K1079" s="8"/>
    </row>
    <row r="1080">
      <c r="A1080" s="39"/>
      <c r="B1080" s="40"/>
      <c r="C1080" s="40"/>
      <c r="D1080" s="40"/>
      <c r="E1080" s="41"/>
      <c r="F1080" s="41"/>
      <c r="G1080" s="9"/>
      <c r="H1080" s="41"/>
      <c r="I1080" s="41"/>
      <c r="J1080" s="41"/>
      <c r="K1080" s="8"/>
    </row>
    <row r="1081">
      <c r="A1081" s="39"/>
      <c r="B1081" s="40"/>
      <c r="C1081" s="40"/>
      <c r="D1081" s="40"/>
      <c r="E1081" s="41"/>
      <c r="F1081" s="41"/>
      <c r="G1081" s="9"/>
      <c r="H1081" s="41"/>
      <c r="I1081" s="41"/>
      <c r="J1081" s="41"/>
      <c r="K1081" s="8"/>
    </row>
    <row r="1082">
      <c r="A1082" s="39"/>
      <c r="B1082" s="40"/>
      <c r="C1082" s="40"/>
      <c r="D1082" s="40"/>
      <c r="E1082" s="41"/>
      <c r="F1082" s="41"/>
      <c r="G1082" s="9"/>
      <c r="H1082" s="41"/>
      <c r="I1082" s="41"/>
      <c r="J1082" s="41"/>
      <c r="K1082" s="8"/>
    </row>
    <row r="1083">
      <c r="A1083" s="39"/>
      <c r="B1083" s="40"/>
      <c r="C1083" s="40"/>
      <c r="D1083" s="40"/>
      <c r="E1083" s="41"/>
      <c r="F1083" s="41"/>
      <c r="G1083" s="9"/>
      <c r="H1083" s="41"/>
      <c r="I1083" s="41"/>
      <c r="J1083" s="41"/>
      <c r="K1083" s="8"/>
    </row>
    <row r="1084">
      <c r="A1084" s="39"/>
      <c r="B1084" s="40"/>
      <c r="C1084" s="40"/>
      <c r="D1084" s="40"/>
      <c r="E1084" s="41"/>
      <c r="F1084" s="41"/>
      <c r="G1084" s="9"/>
      <c r="H1084" s="41"/>
      <c r="I1084" s="41"/>
      <c r="J1084" s="41"/>
      <c r="K1084" s="8"/>
    </row>
    <row r="1085">
      <c r="A1085" s="39"/>
      <c r="B1085" s="40"/>
      <c r="C1085" s="40"/>
      <c r="D1085" s="40"/>
      <c r="E1085" s="41"/>
      <c r="F1085" s="41"/>
      <c r="G1085" s="9"/>
      <c r="H1085" s="41"/>
      <c r="I1085" s="41"/>
      <c r="J1085" s="41"/>
      <c r="K1085" s="8"/>
    </row>
    <row r="1086">
      <c r="A1086" s="39"/>
      <c r="B1086" s="40"/>
      <c r="C1086" s="40"/>
      <c r="D1086" s="40"/>
      <c r="E1086" s="41"/>
      <c r="F1086" s="41"/>
      <c r="G1086" s="9"/>
      <c r="H1086" s="41"/>
      <c r="I1086" s="41"/>
      <c r="J1086" s="41"/>
      <c r="K1086" s="8"/>
    </row>
    <row r="1087">
      <c r="A1087" s="39"/>
      <c r="B1087" s="40"/>
      <c r="C1087" s="40"/>
      <c r="D1087" s="40"/>
      <c r="E1087" s="41"/>
      <c r="F1087" s="41"/>
      <c r="G1087" s="9"/>
      <c r="H1087" s="41"/>
      <c r="I1087" s="41"/>
      <c r="J1087" s="41"/>
      <c r="K1087" s="8"/>
    </row>
    <row r="1088">
      <c r="A1088" s="39"/>
      <c r="B1088" s="40"/>
      <c r="C1088" s="40"/>
      <c r="D1088" s="40"/>
      <c r="E1088" s="41"/>
      <c r="F1088" s="41"/>
      <c r="G1088" s="9"/>
      <c r="H1088" s="41"/>
      <c r="I1088" s="41"/>
      <c r="J1088" s="41"/>
      <c r="K1088" s="8"/>
    </row>
    <row r="1089">
      <c r="A1089" s="39"/>
      <c r="B1089" s="40"/>
      <c r="C1089" s="40"/>
      <c r="D1089" s="40"/>
      <c r="E1089" s="41"/>
      <c r="F1089" s="41"/>
      <c r="G1089" s="9"/>
      <c r="H1089" s="41"/>
      <c r="I1089" s="41"/>
      <c r="J1089" s="41"/>
      <c r="K1089" s="8"/>
    </row>
    <row r="1090">
      <c r="A1090" s="39"/>
      <c r="B1090" s="40"/>
      <c r="C1090" s="40"/>
      <c r="D1090" s="40"/>
      <c r="E1090" s="41"/>
      <c r="F1090" s="41"/>
      <c r="G1090" s="9"/>
      <c r="H1090" s="41"/>
      <c r="I1090" s="41"/>
      <c r="J1090" s="41"/>
      <c r="K1090" s="8"/>
    </row>
    <row r="1091">
      <c r="A1091" s="39"/>
      <c r="B1091" s="40"/>
      <c r="C1091" s="40"/>
      <c r="D1091" s="40"/>
      <c r="E1091" s="41"/>
      <c r="F1091" s="41"/>
      <c r="G1091" s="9"/>
      <c r="H1091" s="41"/>
      <c r="I1091" s="41"/>
      <c r="J1091" s="41"/>
      <c r="K1091" s="8"/>
    </row>
    <row r="1092">
      <c r="A1092" s="39"/>
      <c r="B1092" s="40"/>
      <c r="C1092" s="40"/>
      <c r="D1092" s="40"/>
      <c r="E1092" s="41"/>
      <c r="F1092" s="41"/>
      <c r="G1092" s="9"/>
      <c r="H1092" s="41"/>
      <c r="I1092" s="41"/>
      <c r="J1092" s="41"/>
      <c r="K1092" s="8"/>
    </row>
    <row r="1093">
      <c r="A1093" s="39"/>
      <c r="B1093" s="40"/>
      <c r="C1093" s="40"/>
      <c r="D1093" s="40"/>
      <c r="E1093" s="41"/>
      <c r="F1093" s="41"/>
      <c r="G1093" s="9"/>
      <c r="H1093" s="41"/>
      <c r="I1093" s="41"/>
      <c r="J1093" s="41"/>
      <c r="K1093" s="8"/>
    </row>
    <row r="1094">
      <c r="A1094" s="39"/>
      <c r="B1094" s="40"/>
      <c r="C1094" s="40"/>
      <c r="D1094" s="40"/>
      <c r="E1094" s="41"/>
      <c r="F1094" s="41"/>
      <c r="G1094" s="9"/>
      <c r="H1094" s="41"/>
      <c r="I1094" s="41"/>
      <c r="J1094" s="41"/>
      <c r="K1094" s="8"/>
    </row>
    <row r="1095">
      <c r="A1095" s="39"/>
      <c r="B1095" s="40"/>
      <c r="C1095" s="40"/>
      <c r="D1095" s="40"/>
      <c r="E1095" s="41"/>
      <c r="F1095" s="41"/>
      <c r="G1095" s="9"/>
      <c r="H1095" s="41"/>
      <c r="I1095" s="41"/>
      <c r="J1095" s="41"/>
      <c r="K1095" s="8"/>
    </row>
    <row r="1096">
      <c r="A1096" s="39"/>
      <c r="B1096" s="40"/>
      <c r="C1096" s="40"/>
      <c r="D1096" s="40"/>
      <c r="E1096" s="41"/>
      <c r="F1096" s="41"/>
      <c r="G1096" s="9"/>
      <c r="H1096" s="41"/>
      <c r="I1096" s="41"/>
      <c r="J1096" s="41"/>
      <c r="K1096" s="8"/>
    </row>
    <row r="1097">
      <c r="A1097" s="39"/>
      <c r="B1097" s="40"/>
      <c r="C1097" s="40"/>
      <c r="D1097" s="40"/>
      <c r="E1097" s="41"/>
      <c r="F1097" s="41"/>
      <c r="G1097" s="9"/>
      <c r="H1097" s="41"/>
      <c r="I1097" s="41"/>
      <c r="J1097" s="41"/>
      <c r="K1097" s="8"/>
    </row>
    <row r="1098">
      <c r="A1098" s="39"/>
      <c r="B1098" s="40"/>
      <c r="C1098" s="40"/>
      <c r="D1098" s="40"/>
      <c r="E1098" s="41"/>
      <c r="F1098" s="41"/>
      <c r="G1098" s="9"/>
      <c r="H1098" s="41"/>
      <c r="I1098" s="41"/>
      <c r="J1098" s="41"/>
      <c r="K1098" s="8"/>
    </row>
    <row r="1099">
      <c r="A1099" s="39"/>
      <c r="B1099" s="40"/>
      <c r="C1099" s="40"/>
      <c r="D1099" s="40"/>
      <c r="E1099" s="41"/>
      <c r="F1099" s="41"/>
      <c r="G1099" s="9"/>
      <c r="H1099" s="41"/>
      <c r="I1099" s="41"/>
      <c r="J1099" s="41"/>
      <c r="K1099" s="8"/>
    </row>
    <row r="1100">
      <c r="A1100" s="39"/>
      <c r="B1100" s="40"/>
      <c r="C1100" s="40"/>
      <c r="D1100" s="40"/>
      <c r="E1100" s="41"/>
      <c r="F1100" s="41"/>
      <c r="G1100" s="9"/>
      <c r="H1100" s="41"/>
      <c r="I1100" s="41"/>
      <c r="J1100" s="41"/>
      <c r="K1100" s="8"/>
    </row>
    <row r="1101">
      <c r="A1101" s="39"/>
      <c r="B1101" s="40"/>
      <c r="C1101" s="40"/>
      <c r="D1101" s="40"/>
      <c r="E1101" s="41"/>
      <c r="F1101" s="41"/>
      <c r="G1101" s="9"/>
      <c r="H1101" s="41"/>
      <c r="I1101" s="41"/>
      <c r="J1101" s="41"/>
      <c r="K1101" s="8"/>
    </row>
    <row r="1102">
      <c r="A1102" s="39"/>
      <c r="B1102" s="40"/>
      <c r="C1102" s="40"/>
      <c r="D1102" s="40"/>
      <c r="E1102" s="41"/>
      <c r="F1102" s="41"/>
      <c r="G1102" s="9"/>
      <c r="H1102" s="41"/>
      <c r="I1102" s="41"/>
      <c r="J1102" s="41"/>
      <c r="K1102" s="8"/>
    </row>
    <row r="1103">
      <c r="A1103" s="39"/>
      <c r="B1103" s="40"/>
      <c r="C1103" s="40"/>
      <c r="D1103" s="40"/>
      <c r="E1103" s="41"/>
      <c r="F1103" s="41"/>
      <c r="G1103" s="9"/>
      <c r="H1103" s="41"/>
      <c r="I1103" s="41"/>
      <c r="J1103" s="41"/>
      <c r="K1103" s="8"/>
    </row>
    <row r="1104">
      <c r="A1104" s="39"/>
      <c r="B1104" s="40"/>
      <c r="C1104" s="40"/>
      <c r="D1104" s="40"/>
      <c r="E1104" s="41"/>
      <c r="F1104" s="41"/>
      <c r="G1104" s="9"/>
      <c r="H1104" s="41"/>
      <c r="I1104" s="41"/>
      <c r="J1104" s="41"/>
      <c r="K1104" s="8"/>
    </row>
    <row r="1105">
      <c r="A1105" s="39"/>
      <c r="B1105" s="40"/>
      <c r="C1105" s="40"/>
      <c r="D1105" s="40"/>
      <c r="E1105" s="41"/>
      <c r="F1105" s="41"/>
      <c r="G1105" s="9"/>
      <c r="H1105" s="41"/>
      <c r="I1105" s="41"/>
      <c r="J1105" s="41"/>
      <c r="K1105" s="8"/>
    </row>
    <row r="1106">
      <c r="A1106" s="39"/>
      <c r="B1106" s="40"/>
      <c r="C1106" s="40"/>
      <c r="D1106" s="40"/>
      <c r="E1106" s="41"/>
      <c r="F1106" s="41"/>
      <c r="G1106" s="9"/>
      <c r="H1106" s="41"/>
      <c r="I1106" s="41"/>
      <c r="J1106" s="41"/>
      <c r="K1106" s="8"/>
    </row>
    <row r="1107">
      <c r="A1107" s="39"/>
      <c r="B1107" s="40"/>
      <c r="C1107" s="40"/>
      <c r="D1107" s="40"/>
      <c r="E1107" s="41"/>
      <c r="F1107" s="41"/>
      <c r="G1107" s="9"/>
      <c r="H1107" s="41"/>
      <c r="I1107" s="41"/>
      <c r="J1107" s="41"/>
      <c r="K1107" s="8"/>
    </row>
    <row r="1108">
      <c r="A1108" s="39"/>
      <c r="B1108" s="40"/>
      <c r="C1108" s="40"/>
      <c r="D1108" s="40"/>
      <c r="E1108" s="41"/>
      <c r="F1108" s="41"/>
      <c r="G1108" s="9"/>
      <c r="H1108" s="41"/>
      <c r="I1108" s="41"/>
      <c r="J1108" s="41"/>
      <c r="K1108" s="8"/>
    </row>
    <row r="1109">
      <c r="A1109" s="39"/>
      <c r="B1109" s="40"/>
      <c r="C1109" s="40"/>
      <c r="D1109" s="40"/>
      <c r="E1109" s="41"/>
      <c r="F1109" s="41"/>
      <c r="G1109" s="9"/>
      <c r="H1109" s="41"/>
      <c r="I1109" s="41"/>
      <c r="J1109" s="41"/>
      <c r="K1109" s="8"/>
    </row>
    <row r="1110">
      <c r="A1110" s="39"/>
      <c r="B1110" s="40"/>
      <c r="C1110" s="40"/>
      <c r="D1110" s="40"/>
      <c r="E1110" s="41"/>
      <c r="F1110" s="41"/>
      <c r="G1110" s="9"/>
      <c r="H1110" s="41"/>
      <c r="I1110" s="41"/>
      <c r="J1110" s="41"/>
      <c r="K1110" s="8"/>
    </row>
    <row r="1111">
      <c r="A1111" s="39"/>
      <c r="B1111" s="40"/>
      <c r="C1111" s="40"/>
      <c r="D1111" s="40"/>
      <c r="E1111" s="41"/>
      <c r="F1111" s="41"/>
      <c r="G1111" s="9"/>
      <c r="H1111" s="41"/>
      <c r="I1111" s="41"/>
      <c r="J1111" s="41"/>
      <c r="K1111" s="8"/>
    </row>
    <row r="1112">
      <c r="A1112" s="39"/>
      <c r="B1112" s="40"/>
      <c r="C1112" s="40"/>
      <c r="D1112" s="40"/>
      <c r="E1112" s="41"/>
      <c r="F1112" s="41"/>
      <c r="G1112" s="9"/>
      <c r="H1112" s="41"/>
      <c r="I1112" s="41"/>
      <c r="J1112" s="41"/>
      <c r="K1112" s="8"/>
    </row>
    <row r="1113">
      <c r="A1113" s="39"/>
      <c r="B1113" s="40"/>
      <c r="C1113" s="40"/>
      <c r="D1113" s="40"/>
      <c r="E1113" s="41"/>
      <c r="F1113" s="41"/>
      <c r="G1113" s="9"/>
      <c r="H1113" s="41"/>
      <c r="I1113" s="41"/>
      <c r="J1113" s="41"/>
      <c r="K1113" s="8"/>
    </row>
    <row r="1114">
      <c r="A1114" s="39"/>
      <c r="B1114" s="40"/>
      <c r="C1114" s="40"/>
      <c r="D1114" s="40"/>
      <c r="E1114" s="41"/>
      <c r="F1114" s="41"/>
      <c r="G1114" s="9"/>
      <c r="H1114" s="41"/>
      <c r="I1114" s="41"/>
      <c r="J1114" s="41"/>
      <c r="K1114" s="8"/>
    </row>
    <row r="1115">
      <c r="A1115" s="39"/>
      <c r="B1115" s="40"/>
      <c r="C1115" s="40"/>
      <c r="D1115" s="40"/>
      <c r="E1115" s="41"/>
      <c r="F1115" s="41"/>
      <c r="G1115" s="9"/>
      <c r="H1115" s="41"/>
      <c r="I1115" s="41"/>
      <c r="J1115" s="41"/>
      <c r="K1115" s="8"/>
    </row>
    <row r="1116">
      <c r="A1116" s="39"/>
      <c r="B1116" s="40"/>
      <c r="C1116" s="40"/>
      <c r="D1116" s="40"/>
      <c r="E1116" s="41"/>
      <c r="F1116" s="41"/>
      <c r="G1116" s="9"/>
      <c r="H1116" s="41"/>
      <c r="I1116" s="41"/>
      <c r="J1116" s="41"/>
      <c r="K1116" s="8"/>
    </row>
    <row r="1117">
      <c r="A1117" s="39"/>
      <c r="B1117" s="40"/>
      <c r="C1117" s="40"/>
      <c r="D1117" s="40"/>
      <c r="E1117" s="41"/>
      <c r="F1117" s="41"/>
      <c r="G1117" s="9"/>
      <c r="H1117" s="41"/>
      <c r="I1117" s="41"/>
      <c r="J1117" s="41"/>
      <c r="K1117" s="8"/>
    </row>
    <row r="1118">
      <c r="A1118" s="39"/>
      <c r="B1118" s="40"/>
      <c r="C1118" s="40"/>
      <c r="D1118" s="40"/>
      <c r="E1118" s="41"/>
      <c r="F1118" s="41"/>
      <c r="G1118" s="9"/>
      <c r="H1118" s="41"/>
      <c r="I1118" s="41"/>
      <c r="J1118" s="41"/>
      <c r="K1118" s="8"/>
    </row>
    <row r="1119">
      <c r="A1119" s="39"/>
      <c r="B1119" s="40"/>
      <c r="C1119" s="40"/>
      <c r="D1119" s="40"/>
      <c r="E1119" s="41"/>
      <c r="F1119" s="41"/>
      <c r="G1119" s="9"/>
      <c r="H1119" s="41"/>
      <c r="I1119" s="41"/>
      <c r="J1119" s="41"/>
      <c r="K1119" s="8"/>
    </row>
    <row r="1120">
      <c r="A1120" s="39"/>
      <c r="B1120" s="40"/>
      <c r="C1120" s="40"/>
      <c r="D1120" s="40"/>
      <c r="E1120" s="41"/>
      <c r="F1120" s="41"/>
      <c r="G1120" s="9"/>
      <c r="H1120" s="41"/>
      <c r="I1120" s="41"/>
      <c r="J1120" s="41"/>
      <c r="K1120" s="8"/>
    </row>
    <row r="1121">
      <c r="A1121" s="39"/>
      <c r="B1121" s="40"/>
      <c r="C1121" s="40"/>
      <c r="D1121" s="40"/>
      <c r="E1121" s="41"/>
      <c r="F1121" s="41"/>
      <c r="G1121" s="9"/>
      <c r="H1121" s="41"/>
      <c r="I1121" s="41"/>
      <c r="J1121" s="41"/>
      <c r="K1121" s="8"/>
    </row>
    <row r="1122">
      <c r="A1122" s="39"/>
      <c r="B1122" s="40"/>
      <c r="C1122" s="40"/>
      <c r="D1122" s="40"/>
      <c r="E1122" s="41"/>
      <c r="F1122" s="41"/>
      <c r="G1122" s="9"/>
      <c r="H1122" s="41"/>
      <c r="I1122" s="41"/>
      <c r="J1122" s="41"/>
      <c r="K1122" s="8"/>
    </row>
    <row r="1123">
      <c r="A1123" s="39"/>
      <c r="B1123" s="40"/>
      <c r="C1123" s="40"/>
      <c r="D1123" s="40"/>
      <c r="E1123" s="41"/>
      <c r="F1123" s="41"/>
      <c r="G1123" s="9"/>
      <c r="H1123" s="41"/>
      <c r="I1123" s="41"/>
      <c r="J1123" s="41"/>
      <c r="K1123" s="8"/>
    </row>
    <row r="1124">
      <c r="A1124" s="39"/>
      <c r="B1124" s="40"/>
      <c r="C1124" s="40"/>
      <c r="D1124" s="40"/>
      <c r="E1124" s="41"/>
      <c r="F1124" s="41"/>
      <c r="G1124" s="9"/>
      <c r="H1124" s="41"/>
      <c r="I1124" s="41"/>
      <c r="J1124" s="41"/>
      <c r="K1124" s="8"/>
    </row>
    <row r="1125">
      <c r="A1125" s="39"/>
      <c r="B1125" s="40"/>
      <c r="C1125" s="40"/>
      <c r="D1125" s="40"/>
      <c r="E1125" s="41"/>
      <c r="F1125" s="41"/>
      <c r="G1125" s="9"/>
      <c r="H1125" s="41"/>
      <c r="I1125" s="41"/>
      <c r="J1125" s="41"/>
      <c r="K1125" s="8"/>
    </row>
    <row r="1126">
      <c r="A1126" s="39"/>
      <c r="B1126" s="40"/>
      <c r="C1126" s="40"/>
      <c r="D1126" s="40"/>
      <c r="E1126" s="41"/>
      <c r="F1126" s="41"/>
      <c r="G1126" s="9"/>
      <c r="H1126" s="41"/>
      <c r="I1126" s="41"/>
      <c r="J1126" s="41"/>
      <c r="K1126" s="8"/>
    </row>
    <row r="1127">
      <c r="A1127" s="39"/>
      <c r="B1127" s="40"/>
      <c r="C1127" s="40"/>
      <c r="D1127" s="40"/>
      <c r="E1127" s="41"/>
      <c r="F1127" s="41"/>
      <c r="G1127" s="9"/>
      <c r="H1127" s="41"/>
      <c r="I1127" s="41"/>
      <c r="J1127" s="41"/>
      <c r="K1127" s="8"/>
    </row>
    <row r="1128">
      <c r="A1128" s="39"/>
      <c r="B1128" s="40"/>
      <c r="C1128" s="40"/>
      <c r="D1128" s="40"/>
      <c r="E1128" s="41"/>
      <c r="F1128" s="41"/>
      <c r="G1128" s="9"/>
      <c r="H1128" s="41"/>
      <c r="I1128" s="41"/>
      <c r="J1128" s="41"/>
      <c r="K1128" s="8"/>
    </row>
    <row r="1129">
      <c r="A1129" s="39"/>
      <c r="B1129" s="40"/>
      <c r="C1129" s="40"/>
      <c r="D1129" s="40"/>
      <c r="E1129" s="41"/>
      <c r="F1129" s="41"/>
      <c r="G1129" s="9"/>
      <c r="H1129" s="41"/>
      <c r="I1129" s="41"/>
      <c r="J1129" s="41"/>
      <c r="K1129" s="8"/>
    </row>
    <row r="1130">
      <c r="A1130" s="39"/>
      <c r="B1130" s="40"/>
      <c r="C1130" s="40"/>
      <c r="D1130" s="40"/>
      <c r="E1130" s="41"/>
      <c r="F1130" s="41"/>
      <c r="G1130" s="9"/>
      <c r="H1130" s="41"/>
      <c r="I1130" s="41"/>
      <c r="J1130" s="41"/>
      <c r="K1130" s="8"/>
    </row>
    <row r="1131">
      <c r="A1131" s="39"/>
      <c r="B1131" s="40"/>
      <c r="C1131" s="40"/>
      <c r="D1131" s="40"/>
      <c r="E1131" s="41"/>
      <c r="F1131" s="41"/>
      <c r="G1131" s="9"/>
      <c r="H1131" s="41"/>
      <c r="I1131" s="41"/>
      <c r="J1131" s="41"/>
      <c r="K1131" s="8"/>
    </row>
    <row r="1132">
      <c r="A1132" s="39"/>
      <c r="B1132" s="40"/>
      <c r="C1132" s="40"/>
      <c r="D1132" s="40"/>
      <c r="E1132" s="41"/>
      <c r="F1132" s="41"/>
      <c r="G1132" s="9"/>
      <c r="H1132" s="41"/>
      <c r="I1132" s="41"/>
      <c r="J1132" s="41"/>
      <c r="K1132" s="8"/>
    </row>
    <row r="1133">
      <c r="A1133" s="39"/>
      <c r="B1133" s="40"/>
      <c r="C1133" s="40"/>
      <c r="D1133" s="40"/>
      <c r="E1133" s="41"/>
      <c r="F1133" s="41"/>
      <c r="G1133" s="9"/>
      <c r="H1133" s="41"/>
      <c r="I1133" s="41"/>
      <c r="J1133" s="41"/>
      <c r="K1133" s="8"/>
    </row>
    <row r="1134">
      <c r="A1134" s="39"/>
      <c r="B1134" s="40"/>
      <c r="C1134" s="40"/>
      <c r="D1134" s="40"/>
      <c r="E1134" s="41"/>
      <c r="F1134" s="41"/>
      <c r="G1134" s="9"/>
      <c r="H1134" s="41"/>
      <c r="I1134" s="41"/>
      <c r="J1134" s="41"/>
      <c r="K1134" s="8"/>
    </row>
    <row r="1135">
      <c r="A1135" s="39"/>
      <c r="B1135" s="40"/>
      <c r="C1135" s="40"/>
      <c r="D1135" s="40"/>
      <c r="E1135" s="41"/>
      <c r="F1135" s="41"/>
      <c r="G1135" s="9"/>
      <c r="H1135" s="41"/>
      <c r="I1135" s="41"/>
      <c r="J1135" s="41"/>
      <c r="K1135" s="8"/>
    </row>
    <row r="1136">
      <c r="A1136" s="39"/>
      <c r="B1136" s="40"/>
      <c r="C1136" s="40"/>
      <c r="D1136" s="40"/>
      <c r="E1136" s="41"/>
      <c r="F1136" s="41"/>
      <c r="G1136" s="9"/>
      <c r="H1136" s="41"/>
      <c r="I1136" s="41"/>
      <c r="J1136" s="41"/>
      <c r="K1136" s="8"/>
    </row>
    <row r="1137">
      <c r="A1137" s="39"/>
      <c r="B1137" s="40"/>
      <c r="C1137" s="40"/>
      <c r="D1137" s="40"/>
      <c r="E1137" s="41"/>
      <c r="F1137" s="41"/>
      <c r="G1137" s="9"/>
      <c r="H1137" s="41"/>
      <c r="I1137" s="41"/>
      <c r="J1137" s="41"/>
      <c r="K1137" s="8"/>
    </row>
    <row r="1138">
      <c r="A1138" s="39"/>
      <c r="B1138" s="40"/>
      <c r="C1138" s="40"/>
      <c r="D1138" s="40"/>
      <c r="E1138" s="41"/>
      <c r="F1138" s="41"/>
      <c r="G1138" s="9"/>
      <c r="H1138" s="41"/>
      <c r="I1138" s="41"/>
      <c r="J1138" s="41"/>
      <c r="K1138" s="8"/>
    </row>
    <row r="1139">
      <c r="A1139" s="39"/>
      <c r="B1139" s="40"/>
      <c r="C1139" s="40"/>
      <c r="D1139" s="40"/>
      <c r="E1139" s="41"/>
      <c r="F1139" s="41"/>
      <c r="G1139" s="9"/>
      <c r="H1139" s="41"/>
      <c r="I1139" s="41"/>
      <c r="J1139" s="41"/>
      <c r="K1139" s="8"/>
    </row>
    <row r="1140">
      <c r="A1140" s="39"/>
      <c r="B1140" s="40"/>
      <c r="C1140" s="40"/>
      <c r="D1140" s="40"/>
      <c r="E1140" s="41"/>
      <c r="F1140" s="41"/>
      <c r="G1140" s="9"/>
      <c r="H1140" s="41"/>
      <c r="I1140" s="41"/>
      <c r="J1140" s="41"/>
      <c r="K1140" s="8"/>
    </row>
    <row r="1141">
      <c r="A1141" s="39"/>
      <c r="B1141" s="40"/>
      <c r="C1141" s="40"/>
      <c r="D1141" s="40"/>
      <c r="E1141" s="41"/>
      <c r="F1141" s="41"/>
      <c r="G1141" s="9"/>
      <c r="H1141" s="41"/>
      <c r="I1141" s="41"/>
      <c r="J1141" s="41"/>
      <c r="K1141" s="8"/>
    </row>
    <row r="1142">
      <c r="A1142" s="39"/>
      <c r="B1142" s="40"/>
      <c r="C1142" s="40"/>
      <c r="D1142" s="40"/>
      <c r="E1142" s="41"/>
      <c r="F1142" s="41"/>
      <c r="G1142" s="9"/>
      <c r="H1142" s="41"/>
      <c r="I1142" s="41"/>
      <c r="J1142" s="41"/>
      <c r="K1142" s="8"/>
    </row>
    <row r="1143">
      <c r="A1143" s="39"/>
      <c r="B1143" s="40"/>
      <c r="C1143" s="40"/>
      <c r="D1143" s="40"/>
      <c r="E1143" s="41"/>
      <c r="F1143" s="41"/>
      <c r="G1143" s="9"/>
      <c r="H1143" s="41"/>
      <c r="I1143" s="41"/>
      <c r="J1143" s="41"/>
      <c r="K1143" s="8"/>
    </row>
    <row r="1144">
      <c r="A1144" s="39"/>
      <c r="B1144" s="40"/>
      <c r="C1144" s="40"/>
      <c r="D1144" s="40"/>
      <c r="E1144" s="41"/>
      <c r="F1144" s="41"/>
      <c r="G1144" s="9"/>
      <c r="H1144" s="41"/>
      <c r="I1144" s="41"/>
      <c r="J1144" s="41"/>
      <c r="K1144" s="8"/>
    </row>
    <row r="1145">
      <c r="A1145" s="39"/>
      <c r="B1145" s="40"/>
      <c r="C1145" s="40"/>
      <c r="D1145" s="40"/>
      <c r="E1145" s="41"/>
      <c r="F1145" s="41"/>
      <c r="G1145" s="9"/>
      <c r="H1145" s="41"/>
      <c r="I1145" s="41"/>
      <c r="J1145" s="41"/>
      <c r="K1145" s="8"/>
    </row>
    <row r="1146">
      <c r="A1146" s="39"/>
      <c r="B1146" s="40"/>
      <c r="C1146" s="40"/>
      <c r="D1146" s="40"/>
      <c r="E1146" s="41"/>
      <c r="F1146" s="41"/>
      <c r="G1146" s="9"/>
      <c r="H1146" s="41"/>
      <c r="I1146" s="41"/>
      <c r="J1146" s="41"/>
      <c r="K1146" s="8"/>
    </row>
    <row r="1147">
      <c r="A1147" s="39"/>
      <c r="B1147" s="40"/>
      <c r="C1147" s="40"/>
      <c r="D1147" s="40"/>
      <c r="E1147" s="41"/>
      <c r="F1147" s="41"/>
      <c r="G1147" s="9"/>
      <c r="H1147" s="41"/>
      <c r="I1147" s="41"/>
      <c r="J1147" s="41"/>
      <c r="K1147" s="8"/>
    </row>
    <row r="1148">
      <c r="A1148" s="39"/>
      <c r="B1148" s="40"/>
      <c r="C1148" s="40"/>
      <c r="D1148" s="40"/>
      <c r="E1148" s="41"/>
      <c r="F1148" s="41"/>
      <c r="G1148" s="9"/>
      <c r="H1148" s="41"/>
      <c r="I1148" s="41"/>
      <c r="J1148" s="41"/>
      <c r="K1148" s="8"/>
    </row>
    <row r="1149">
      <c r="A1149" s="39"/>
      <c r="B1149" s="40"/>
      <c r="C1149" s="40"/>
      <c r="D1149" s="40"/>
      <c r="E1149" s="41"/>
      <c r="F1149" s="41"/>
      <c r="G1149" s="9"/>
      <c r="H1149" s="41"/>
      <c r="I1149" s="41"/>
      <c r="J1149" s="41"/>
      <c r="K1149" s="8"/>
    </row>
    <row r="1150">
      <c r="A1150" s="39"/>
      <c r="B1150" s="40"/>
      <c r="C1150" s="40"/>
      <c r="D1150" s="40"/>
      <c r="E1150" s="41"/>
      <c r="F1150" s="41"/>
      <c r="G1150" s="9"/>
      <c r="H1150" s="41"/>
      <c r="I1150" s="41"/>
      <c r="J1150" s="41"/>
      <c r="K1150" s="8"/>
    </row>
    <row r="1151">
      <c r="A1151" s="39"/>
      <c r="B1151" s="40"/>
      <c r="C1151" s="40"/>
      <c r="D1151" s="40"/>
      <c r="E1151" s="41"/>
      <c r="F1151" s="41"/>
      <c r="G1151" s="9"/>
      <c r="H1151" s="41"/>
      <c r="I1151" s="41"/>
      <c r="J1151" s="41"/>
      <c r="K1151" s="8"/>
    </row>
    <row r="1152">
      <c r="A1152" s="39"/>
      <c r="B1152" s="40"/>
      <c r="C1152" s="40"/>
      <c r="D1152" s="40"/>
      <c r="E1152" s="41"/>
      <c r="F1152" s="41"/>
      <c r="G1152" s="9"/>
      <c r="H1152" s="41"/>
      <c r="I1152" s="41"/>
      <c r="J1152" s="41"/>
      <c r="K1152" s="8"/>
    </row>
    <row r="1153">
      <c r="A1153" s="39"/>
      <c r="B1153" s="40"/>
      <c r="C1153" s="40"/>
      <c r="D1153" s="40"/>
      <c r="E1153" s="41"/>
      <c r="F1153" s="41"/>
      <c r="G1153" s="9"/>
      <c r="H1153" s="41"/>
      <c r="I1153" s="41"/>
      <c r="J1153" s="41"/>
      <c r="K1153" s="8"/>
    </row>
    <row r="1154">
      <c r="A1154" s="39"/>
      <c r="B1154" s="40"/>
      <c r="C1154" s="40"/>
      <c r="D1154" s="40"/>
      <c r="E1154" s="41"/>
      <c r="F1154" s="41"/>
      <c r="G1154" s="9"/>
      <c r="H1154" s="41"/>
      <c r="I1154" s="41"/>
      <c r="J1154" s="41"/>
      <c r="K1154" s="8"/>
    </row>
    <row r="1155">
      <c r="A1155" s="39"/>
      <c r="B1155" s="40"/>
      <c r="C1155" s="40"/>
      <c r="D1155" s="40"/>
      <c r="E1155" s="41"/>
      <c r="F1155" s="41"/>
      <c r="G1155" s="9"/>
      <c r="H1155" s="41"/>
      <c r="I1155" s="41"/>
      <c r="J1155" s="41"/>
      <c r="K1155" s="8"/>
    </row>
    <row r="1156">
      <c r="A1156" s="39"/>
      <c r="B1156" s="40"/>
      <c r="C1156" s="40"/>
      <c r="D1156" s="40"/>
      <c r="E1156" s="41"/>
      <c r="F1156" s="41"/>
      <c r="G1156" s="9"/>
      <c r="H1156" s="41"/>
      <c r="I1156" s="41"/>
      <c r="J1156" s="41"/>
      <c r="K1156" s="8"/>
    </row>
    <row r="1157">
      <c r="A1157" s="39"/>
      <c r="B1157" s="40"/>
      <c r="C1157" s="40"/>
      <c r="D1157" s="40"/>
      <c r="E1157" s="41"/>
      <c r="F1157" s="41"/>
      <c r="G1157" s="9"/>
      <c r="H1157" s="41"/>
      <c r="I1157" s="41"/>
      <c r="J1157" s="41"/>
      <c r="K1157" s="8"/>
    </row>
    <row r="1158">
      <c r="A1158" s="39"/>
      <c r="B1158" s="40"/>
      <c r="C1158" s="40"/>
      <c r="D1158" s="40"/>
      <c r="E1158" s="41"/>
      <c r="F1158" s="41"/>
      <c r="G1158" s="9"/>
      <c r="H1158" s="41"/>
      <c r="I1158" s="41"/>
      <c r="J1158" s="41"/>
      <c r="K1158" s="8"/>
    </row>
    <row r="1159">
      <c r="A1159" s="39"/>
      <c r="B1159" s="40"/>
      <c r="C1159" s="40"/>
      <c r="D1159" s="40"/>
      <c r="E1159" s="41"/>
      <c r="F1159" s="41"/>
      <c r="G1159" s="9"/>
      <c r="H1159" s="41"/>
      <c r="I1159" s="41"/>
      <c r="J1159" s="41"/>
      <c r="K1159" s="8"/>
    </row>
    <row r="1160">
      <c r="A1160" s="39"/>
      <c r="B1160" s="40"/>
      <c r="C1160" s="40"/>
      <c r="D1160" s="40"/>
      <c r="E1160" s="41"/>
      <c r="F1160" s="41"/>
      <c r="G1160" s="9"/>
      <c r="H1160" s="41"/>
      <c r="I1160" s="41"/>
      <c r="J1160" s="41"/>
      <c r="K1160" s="8"/>
    </row>
    <row r="1161">
      <c r="A1161" s="39"/>
      <c r="B1161" s="40"/>
      <c r="C1161" s="40"/>
      <c r="D1161" s="40"/>
      <c r="E1161" s="41"/>
      <c r="F1161" s="41"/>
      <c r="G1161" s="9"/>
      <c r="H1161" s="41"/>
      <c r="I1161" s="41"/>
      <c r="J1161" s="41"/>
      <c r="K1161" s="8"/>
    </row>
    <row r="1162">
      <c r="A1162" s="39"/>
      <c r="B1162" s="40"/>
      <c r="C1162" s="40"/>
      <c r="D1162" s="40"/>
      <c r="E1162" s="41"/>
      <c r="F1162" s="41"/>
      <c r="G1162" s="9"/>
      <c r="H1162" s="41"/>
      <c r="I1162" s="41"/>
      <c r="J1162" s="41"/>
      <c r="K1162" s="8"/>
    </row>
    <row r="1163">
      <c r="A1163" s="39"/>
      <c r="B1163" s="40"/>
      <c r="C1163" s="40"/>
      <c r="D1163" s="40"/>
      <c r="E1163" s="41"/>
      <c r="F1163" s="41"/>
      <c r="G1163" s="9"/>
      <c r="H1163" s="41"/>
      <c r="I1163" s="41"/>
      <c r="J1163" s="41"/>
      <c r="K1163" s="8"/>
    </row>
    <row r="1164">
      <c r="A1164" s="39"/>
      <c r="B1164" s="40"/>
      <c r="C1164" s="40"/>
      <c r="D1164" s="40"/>
      <c r="E1164" s="41"/>
      <c r="F1164" s="41"/>
      <c r="G1164" s="9"/>
      <c r="H1164" s="41"/>
      <c r="I1164" s="41"/>
      <c r="J1164" s="41"/>
      <c r="K1164" s="8"/>
    </row>
    <row r="1165">
      <c r="A1165" s="39"/>
      <c r="B1165" s="40"/>
      <c r="C1165" s="40"/>
      <c r="D1165" s="40"/>
      <c r="E1165" s="41"/>
      <c r="F1165" s="41"/>
      <c r="G1165" s="9"/>
      <c r="H1165" s="41"/>
      <c r="I1165" s="41"/>
      <c r="J1165" s="41"/>
      <c r="K1165" s="8"/>
    </row>
    <row r="1166">
      <c r="A1166" s="39"/>
      <c r="B1166" s="40"/>
      <c r="C1166" s="40"/>
      <c r="D1166" s="40"/>
      <c r="E1166" s="41"/>
      <c r="F1166" s="41"/>
      <c r="G1166" s="9"/>
      <c r="H1166" s="41"/>
      <c r="I1166" s="41"/>
      <c r="J1166" s="41"/>
      <c r="K1166" s="8"/>
    </row>
    <row r="1167">
      <c r="A1167" s="39"/>
      <c r="B1167" s="40"/>
      <c r="C1167" s="40"/>
      <c r="D1167" s="40"/>
      <c r="E1167" s="41"/>
      <c r="F1167" s="41"/>
      <c r="G1167" s="9"/>
      <c r="H1167" s="41"/>
      <c r="I1167" s="41"/>
      <c r="J1167" s="41"/>
      <c r="K1167" s="8"/>
    </row>
    <row r="1168">
      <c r="A1168" s="39"/>
      <c r="B1168" s="40"/>
      <c r="C1168" s="40"/>
      <c r="D1168" s="40"/>
      <c r="E1168" s="41"/>
      <c r="F1168" s="41"/>
      <c r="G1168" s="9"/>
      <c r="H1168" s="41"/>
      <c r="I1168" s="41"/>
      <c r="J1168" s="41"/>
      <c r="K1168" s="8"/>
    </row>
    <row r="1169">
      <c r="A1169" s="39"/>
      <c r="B1169" s="40"/>
      <c r="C1169" s="40"/>
      <c r="D1169" s="40"/>
      <c r="E1169" s="41"/>
      <c r="F1169" s="41"/>
      <c r="G1169" s="9"/>
      <c r="H1169" s="41"/>
      <c r="I1169" s="41"/>
      <c r="J1169" s="41"/>
      <c r="K1169" s="8"/>
    </row>
    <row r="1170">
      <c r="A1170" s="39"/>
      <c r="B1170" s="40"/>
      <c r="C1170" s="40"/>
      <c r="D1170" s="40"/>
      <c r="E1170" s="41"/>
      <c r="F1170" s="41"/>
      <c r="G1170" s="9"/>
      <c r="H1170" s="41"/>
      <c r="I1170" s="41"/>
      <c r="J1170" s="41"/>
      <c r="K1170" s="8"/>
    </row>
    <row r="1171">
      <c r="A1171" s="39"/>
      <c r="B1171" s="40"/>
      <c r="C1171" s="40"/>
      <c r="D1171" s="40"/>
      <c r="E1171" s="41"/>
      <c r="F1171" s="41"/>
      <c r="G1171" s="9"/>
      <c r="H1171" s="41"/>
      <c r="I1171" s="41"/>
      <c r="J1171" s="41"/>
      <c r="K1171" s="8"/>
    </row>
    <row r="1172">
      <c r="A1172" s="39"/>
      <c r="B1172" s="40"/>
      <c r="C1172" s="40"/>
      <c r="D1172" s="40"/>
      <c r="E1172" s="41"/>
      <c r="F1172" s="41"/>
      <c r="G1172" s="9"/>
      <c r="H1172" s="41"/>
      <c r="I1172" s="41"/>
      <c r="J1172" s="41"/>
      <c r="K1172" s="8"/>
    </row>
    <row r="1173">
      <c r="A1173" s="39"/>
      <c r="B1173" s="40"/>
      <c r="C1173" s="40"/>
      <c r="D1173" s="40"/>
      <c r="E1173" s="41"/>
      <c r="F1173" s="41"/>
      <c r="G1173" s="9"/>
      <c r="H1173" s="41"/>
      <c r="I1173" s="41"/>
      <c r="J1173" s="41"/>
      <c r="K1173" s="8"/>
    </row>
    <row r="1174">
      <c r="A1174" s="39"/>
      <c r="B1174" s="40"/>
      <c r="C1174" s="40"/>
      <c r="D1174" s="40"/>
      <c r="E1174" s="41"/>
      <c r="F1174" s="41"/>
      <c r="G1174" s="9"/>
      <c r="H1174" s="41"/>
      <c r="I1174" s="41"/>
      <c r="J1174" s="41"/>
      <c r="K1174" s="8"/>
    </row>
    <row r="1175">
      <c r="A1175" s="39"/>
      <c r="B1175" s="40"/>
      <c r="C1175" s="40"/>
      <c r="D1175" s="40"/>
      <c r="E1175" s="41"/>
      <c r="F1175" s="41"/>
      <c r="G1175" s="9"/>
      <c r="H1175" s="41"/>
      <c r="I1175" s="41"/>
      <c r="J1175" s="41"/>
      <c r="K1175" s="8"/>
    </row>
    <row r="1176">
      <c r="A1176" s="39"/>
      <c r="B1176" s="40"/>
      <c r="C1176" s="40"/>
      <c r="D1176" s="40"/>
      <c r="E1176" s="41"/>
      <c r="F1176" s="41"/>
      <c r="G1176" s="9"/>
      <c r="H1176" s="41"/>
      <c r="I1176" s="41"/>
      <c r="J1176" s="41"/>
      <c r="K1176" s="8"/>
    </row>
    <row r="1177">
      <c r="A1177" s="39"/>
      <c r="B1177" s="40"/>
      <c r="C1177" s="40"/>
      <c r="D1177" s="40"/>
      <c r="E1177" s="41"/>
      <c r="F1177" s="41"/>
      <c r="G1177" s="9"/>
      <c r="H1177" s="41"/>
      <c r="I1177" s="41"/>
      <c r="J1177" s="41"/>
      <c r="K1177" s="8"/>
    </row>
    <row r="1178">
      <c r="A1178" s="39"/>
      <c r="B1178" s="40"/>
      <c r="C1178" s="40"/>
      <c r="D1178" s="40"/>
      <c r="E1178" s="41"/>
      <c r="F1178" s="41"/>
      <c r="G1178" s="9"/>
      <c r="H1178" s="41"/>
      <c r="I1178" s="41"/>
      <c r="J1178" s="41"/>
      <c r="K1178" s="8"/>
    </row>
    <row r="1179">
      <c r="A1179" s="39"/>
      <c r="B1179" s="40"/>
      <c r="C1179" s="40"/>
      <c r="D1179" s="40"/>
      <c r="E1179" s="41"/>
      <c r="F1179" s="41"/>
      <c r="G1179" s="9"/>
      <c r="H1179" s="41"/>
      <c r="I1179" s="41"/>
      <c r="J1179" s="41"/>
      <c r="K1179" s="8"/>
    </row>
    <row r="1180">
      <c r="A1180" s="39"/>
      <c r="B1180" s="40"/>
      <c r="C1180" s="40"/>
      <c r="D1180" s="40"/>
      <c r="E1180" s="41"/>
      <c r="F1180" s="41"/>
      <c r="G1180" s="9"/>
      <c r="H1180" s="41"/>
      <c r="I1180" s="41"/>
      <c r="J1180" s="41"/>
      <c r="K1180" s="8"/>
    </row>
    <row r="1181">
      <c r="A1181" s="39"/>
      <c r="B1181" s="40"/>
      <c r="C1181" s="40"/>
      <c r="D1181" s="40"/>
      <c r="E1181" s="41"/>
      <c r="F1181" s="41"/>
      <c r="G1181" s="9"/>
      <c r="H1181" s="41"/>
      <c r="I1181" s="41"/>
      <c r="J1181" s="41"/>
      <c r="K1181" s="8"/>
    </row>
    <row r="1182">
      <c r="A1182" s="39"/>
      <c r="B1182" s="40"/>
      <c r="C1182" s="40"/>
      <c r="D1182" s="40"/>
      <c r="E1182" s="41"/>
      <c r="F1182" s="41"/>
      <c r="G1182" s="9"/>
      <c r="H1182" s="41"/>
      <c r="I1182" s="41"/>
      <c r="J1182" s="41"/>
      <c r="K1182" s="8"/>
    </row>
    <row r="1183">
      <c r="A1183" s="39"/>
      <c r="B1183" s="40"/>
      <c r="C1183" s="40"/>
      <c r="D1183" s="40"/>
      <c r="E1183" s="41"/>
      <c r="F1183" s="41"/>
      <c r="G1183" s="9"/>
      <c r="H1183" s="41"/>
      <c r="I1183" s="41"/>
      <c r="J1183" s="41"/>
      <c r="K1183" s="8"/>
    </row>
    <row r="1184">
      <c r="A1184" s="39"/>
      <c r="B1184" s="40"/>
      <c r="C1184" s="40"/>
      <c r="D1184" s="40"/>
      <c r="E1184" s="41"/>
      <c r="F1184" s="41"/>
      <c r="G1184" s="9"/>
      <c r="H1184" s="41"/>
      <c r="I1184" s="41"/>
      <c r="J1184" s="41"/>
      <c r="K1184" s="8"/>
    </row>
    <row r="1185">
      <c r="A1185" s="39"/>
      <c r="B1185" s="40"/>
      <c r="C1185" s="40"/>
      <c r="D1185" s="40"/>
      <c r="E1185" s="41"/>
      <c r="F1185" s="41"/>
      <c r="G1185" s="9"/>
      <c r="H1185" s="41"/>
      <c r="I1185" s="41"/>
      <c r="J1185" s="41"/>
      <c r="K1185" s="8"/>
    </row>
    <row r="1186">
      <c r="A1186" s="39"/>
      <c r="B1186" s="40"/>
      <c r="C1186" s="40"/>
      <c r="D1186" s="40"/>
      <c r="E1186" s="41"/>
      <c r="F1186" s="41"/>
      <c r="G1186" s="9"/>
      <c r="H1186" s="41"/>
      <c r="I1186" s="41"/>
      <c r="J1186" s="41"/>
      <c r="K1186" s="8"/>
    </row>
    <row r="1187">
      <c r="A1187" s="39"/>
      <c r="B1187" s="40"/>
      <c r="C1187" s="40"/>
      <c r="D1187" s="40"/>
      <c r="E1187" s="41"/>
      <c r="F1187" s="41"/>
      <c r="G1187" s="9"/>
      <c r="H1187" s="41"/>
      <c r="I1187" s="41"/>
      <c r="J1187" s="41"/>
      <c r="K1187" s="8"/>
    </row>
    <row r="1188">
      <c r="A1188" s="39"/>
      <c r="B1188" s="40"/>
      <c r="C1188" s="40"/>
      <c r="D1188" s="40"/>
      <c r="E1188" s="41"/>
      <c r="F1188" s="41"/>
      <c r="G1188" s="9"/>
      <c r="H1188" s="41"/>
      <c r="I1188" s="41"/>
      <c r="J1188" s="41"/>
      <c r="K1188" s="8"/>
    </row>
    <row r="1189">
      <c r="A1189" s="39"/>
      <c r="B1189" s="40"/>
      <c r="C1189" s="40"/>
      <c r="D1189" s="40"/>
      <c r="E1189" s="41"/>
      <c r="F1189" s="41"/>
      <c r="G1189" s="9"/>
      <c r="H1189" s="41"/>
      <c r="I1189" s="41"/>
      <c r="J1189" s="41"/>
      <c r="K1189" s="8"/>
    </row>
    <row r="1190">
      <c r="A1190" s="39"/>
      <c r="B1190" s="40"/>
      <c r="C1190" s="40"/>
      <c r="D1190" s="40"/>
      <c r="E1190" s="41"/>
      <c r="F1190" s="41"/>
      <c r="G1190" s="9"/>
      <c r="H1190" s="41"/>
      <c r="I1190" s="41"/>
      <c r="J1190" s="41"/>
      <c r="K1190" s="8"/>
    </row>
    <row r="1191">
      <c r="A1191" s="39"/>
      <c r="B1191" s="40"/>
      <c r="C1191" s="40"/>
      <c r="D1191" s="40"/>
      <c r="E1191" s="41"/>
      <c r="F1191" s="41"/>
      <c r="G1191" s="9"/>
      <c r="H1191" s="41"/>
      <c r="I1191" s="41"/>
      <c r="J1191" s="41"/>
      <c r="K1191" s="8"/>
    </row>
    <row r="1192">
      <c r="A1192" s="39"/>
      <c r="B1192" s="40"/>
      <c r="C1192" s="40"/>
      <c r="D1192" s="40"/>
      <c r="E1192" s="41"/>
      <c r="F1192" s="41"/>
      <c r="G1192" s="9"/>
      <c r="H1192" s="41"/>
      <c r="I1192" s="41"/>
      <c r="J1192" s="41"/>
      <c r="K1192" s="8"/>
    </row>
    <row r="1193">
      <c r="A1193" s="39"/>
      <c r="B1193" s="40"/>
      <c r="C1193" s="40"/>
      <c r="D1193" s="40"/>
      <c r="E1193" s="41"/>
      <c r="F1193" s="41"/>
      <c r="G1193" s="9"/>
      <c r="H1193" s="41"/>
      <c r="I1193" s="41"/>
      <c r="J1193" s="41"/>
      <c r="K1193" s="8"/>
    </row>
    <row r="1194">
      <c r="A1194" s="39"/>
      <c r="B1194" s="40"/>
      <c r="C1194" s="40"/>
      <c r="D1194" s="40"/>
      <c r="E1194" s="41"/>
      <c r="F1194" s="41"/>
      <c r="G1194" s="9"/>
      <c r="H1194" s="41"/>
      <c r="I1194" s="41"/>
      <c r="J1194" s="41"/>
      <c r="K1194" s="8"/>
    </row>
    <row r="1195">
      <c r="A1195" s="39"/>
      <c r="B1195" s="40"/>
      <c r="C1195" s="40"/>
      <c r="D1195" s="40"/>
      <c r="E1195" s="41"/>
      <c r="F1195" s="41"/>
      <c r="G1195" s="9"/>
      <c r="H1195" s="41"/>
      <c r="I1195" s="41"/>
      <c r="J1195" s="41"/>
      <c r="K1195" s="8"/>
    </row>
    <row r="1196">
      <c r="A1196" s="39"/>
      <c r="B1196" s="40"/>
      <c r="C1196" s="40"/>
      <c r="D1196" s="40"/>
      <c r="E1196" s="41"/>
      <c r="F1196" s="41"/>
      <c r="G1196" s="9"/>
      <c r="H1196" s="41"/>
      <c r="I1196" s="41"/>
      <c r="J1196" s="41"/>
      <c r="K1196" s="8"/>
    </row>
    <row r="1197">
      <c r="A1197" s="39"/>
      <c r="B1197" s="40"/>
      <c r="C1197" s="40"/>
      <c r="D1197" s="40"/>
      <c r="E1197" s="41"/>
      <c r="F1197" s="41"/>
      <c r="G1197" s="9"/>
      <c r="H1197" s="41"/>
      <c r="I1197" s="41"/>
      <c r="J1197" s="41"/>
      <c r="K1197" s="8"/>
    </row>
    <row r="1198">
      <c r="A1198" s="39"/>
      <c r="B1198" s="40"/>
      <c r="C1198" s="40"/>
      <c r="D1198" s="40"/>
      <c r="E1198" s="41"/>
      <c r="F1198" s="41"/>
      <c r="G1198" s="9"/>
      <c r="H1198" s="41"/>
      <c r="I1198" s="41"/>
      <c r="J1198" s="41"/>
      <c r="K1198" s="8"/>
    </row>
    <row r="1199">
      <c r="A1199" s="39"/>
      <c r="B1199" s="40"/>
      <c r="C1199" s="40"/>
      <c r="D1199" s="40"/>
      <c r="E1199" s="41"/>
      <c r="F1199" s="41"/>
      <c r="G1199" s="9"/>
      <c r="H1199" s="41"/>
      <c r="I1199" s="41"/>
      <c r="J1199" s="41"/>
      <c r="K1199" s="8"/>
    </row>
    <row r="1200">
      <c r="A1200" s="39"/>
      <c r="B1200" s="40"/>
      <c r="C1200" s="40"/>
      <c r="D1200" s="40"/>
      <c r="E1200" s="41"/>
      <c r="F1200" s="41"/>
      <c r="G1200" s="9"/>
      <c r="H1200" s="41"/>
      <c r="I1200" s="41"/>
      <c r="J1200" s="41"/>
      <c r="K1200" s="8"/>
    </row>
    <row r="1201">
      <c r="A1201" s="39"/>
      <c r="B1201" s="40"/>
      <c r="C1201" s="40"/>
      <c r="D1201" s="40"/>
      <c r="E1201" s="41"/>
      <c r="F1201" s="41"/>
      <c r="G1201" s="9"/>
      <c r="H1201" s="41"/>
      <c r="I1201" s="41"/>
      <c r="J1201" s="41"/>
      <c r="K1201" s="8"/>
    </row>
    <row r="1202">
      <c r="A1202" s="39"/>
      <c r="B1202" s="40"/>
      <c r="C1202" s="40"/>
      <c r="D1202" s="40"/>
      <c r="E1202" s="41"/>
      <c r="F1202" s="41"/>
      <c r="G1202" s="9"/>
      <c r="H1202" s="41"/>
      <c r="I1202" s="41"/>
      <c r="J1202" s="41"/>
      <c r="K1202" s="8"/>
    </row>
    <row r="1203">
      <c r="A1203" s="39"/>
      <c r="B1203" s="40"/>
      <c r="C1203" s="40"/>
      <c r="D1203" s="40"/>
      <c r="E1203" s="41"/>
      <c r="F1203" s="41"/>
      <c r="G1203" s="9"/>
      <c r="H1203" s="41"/>
      <c r="I1203" s="41"/>
      <c r="J1203" s="41"/>
      <c r="K1203" s="8"/>
    </row>
    <row r="1204">
      <c r="A1204" s="39"/>
      <c r="B1204" s="40"/>
      <c r="C1204" s="40"/>
      <c r="D1204" s="40"/>
      <c r="E1204" s="41"/>
      <c r="F1204" s="41"/>
      <c r="G1204" s="9"/>
      <c r="H1204" s="41"/>
      <c r="I1204" s="41"/>
      <c r="J1204" s="41"/>
      <c r="K1204" s="8"/>
    </row>
    <row r="1205">
      <c r="A1205" s="39"/>
      <c r="B1205" s="40"/>
      <c r="C1205" s="40"/>
      <c r="D1205" s="40"/>
      <c r="E1205" s="41"/>
      <c r="F1205" s="41"/>
      <c r="G1205" s="9"/>
      <c r="H1205" s="41"/>
      <c r="I1205" s="41"/>
      <c r="J1205" s="41"/>
      <c r="K1205" s="8"/>
    </row>
    <row r="1206">
      <c r="A1206" s="39"/>
      <c r="B1206" s="40"/>
      <c r="C1206" s="40"/>
      <c r="D1206" s="40"/>
      <c r="E1206" s="41"/>
      <c r="F1206" s="41"/>
      <c r="G1206" s="9"/>
      <c r="H1206" s="41"/>
      <c r="I1206" s="41"/>
      <c r="J1206" s="41"/>
      <c r="K1206" s="8"/>
    </row>
    <row r="1207">
      <c r="A1207" s="39"/>
      <c r="B1207" s="40"/>
      <c r="C1207" s="40"/>
      <c r="D1207" s="40"/>
      <c r="E1207" s="41"/>
      <c r="F1207" s="41"/>
      <c r="G1207" s="9"/>
      <c r="H1207" s="41"/>
      <c r="I1207" s="41"/>
      <c r="J1207" s="41"/>
      <c r="K1207" s="8"/>
    </row>
    <row r="1208">
      <c r="A1208" s="39"/>
      <c r="B1208" s="40"/>
      <c r="C1208" s="40"/>
      <c r="D1208" s="40"/>
      <c r="E1208" s="41"/>
      <c r="F1208" s="41"/>
      <c r="G1208" s="9"/>
      <c r="H1208" s="41"/>
      <c r="I1208" s="41"/>
      <c r="J1208" s="41"/>
      <c r="K1208" s="8"/>
    </row>
    <row r="1209">
      <c r="A1209" s="39"/>
      <c r="B1209" s="40"/>
      <c r="C1209" s="40"/>
      <c r="D1209" s="40"/>
      <c r="E1209" s="41"/>
      <c r="F1209" s="41"/>
      <c r="G1209" s="9"/>
      <c r="H1209" s="41"/>
      <c r="I1209" s="41"/>
      <c r="J1209" s="41"/>
      <c r="K1209" s="8"/>
    </row>
    <row r="1210">
      <c r="A1210" s="39"/>
      <c r="B1210" s="40"/>
      <c r="C1210" s="40"/>
      <c r="D1210" s="40"/>
      <c r="E1210" s="41"/>
      <c r="F1210" s="41"/>
      <c r="G1210" s="9"/>
      <c r="H1210" s="41"/>
      <c r="I1210" s="41"/>
      <c r="J1210" s="41"/>
      <c r="K1210" s="8"/>
    </row>
    <row r="1211">
      <c r="A1211" s="39"/>
      <c r="B1211" s="40"/>
      <c r="C1211" s="40"/>
      <c r="D1211" s="40"/>
      <c r="E1211" s="41"/>
      <c r="F1211" s="41"/>
      <c r="G1211" s="9"/>
      <c r="H1211" s="41"/>
      <c r="I1211" s="41"/>
      <c r="J1211" s="41"/>
      <c r="K1211" s="8"/>
    </row>
    <row r="1212">
      <c r="A1212" s="39"/>
      <c r="B1212" s="40"/>
      <c r="C1212" s="40"/>
      <c r="D1212" s="40"/>
      <c r="E1212" s="41"/>
      <c r="F1212" s="41"/>
      <c r="G1212" s="9"/>
      <c r="H1212" s="41"/>
      <c r="I1212" s="41"/>
      <c r="J1212" s="41"/>
      <c r="K1212" s="8"/>
    </row>
    <row r="1213">
      <c r="A1213" s="39"/>
      <c r="B1213" s="40"/>
      <c r="C1213" s="40"/>
      <c r="D1213" s="40"/>
      <c r="E1213" s="41"/>
      <c r="F1213" s="41"/>
      <c r="G1213" s="9"/>
      <c r="H1213" s="41"/>
      <c r="I1213" s="41"/>
      <c r="J1213" s="41"/>
      <c r="K1213" s="8"/>
    </row>
    <row r="1214">
      <c r="A1214" s="39"/>
      <c r="B1214" s="40"/>
      <c r="C1214" s="40"/>
      <c r="D1214" s="40"/>
      <c r="E1214" s="41"/>
      <c r="F1214" s="41"/>
      <c r="G1214" s="9"/>
      <c r="H1214" s="41"/>
      <c r="I1214" s="41"/>
      <c r="J1214" s="41"/>
      <c r="K1214" s="8"/>
    </row>
    <row r="1215">
      <c r="A1215" s="39"/>
      <c r="B1215" s="40"/>
      <c r="C1215" s="40"/>
      <c r="D1215" s="40"/>
      <c r="E1215" s="41"/>
      <c r="F1215" s="41"/>
      <c r="G1215" s="9"/>
      <c r="H1215" s="41"/>
      <c r="I1215" s="41"/>
      <c r="J1215" s="41"/>
      <c r="K1215" s="8"/>
    </row>
    <row r="1216">
      <c r="A1216" s="39"/>
      <c r="B1216" s="40"/>
      <c r="C1216" s="40"/>
      <c r="D1216" s="40"/>
      <c r="E1216" s="41"/>
      <c r="F1216" s="41"/>
      <c r="G1216" s="9"/>
      <c r="H1216" s="41"/>
      <c r="I1216" s="41"/>
      <c r="J1216" s="41"/>
      <c r="K1216" s="8"/>
    </row>
    <row r="1217">
      <c r="A1217" s="39"/>
      <c r="B1217" s="40"/>
      <c r="C1217" s="40"/>
      <c r="D1217" s="40"/>
      <c r="E1217" s="41"/>
      <c r="F1217" s="41"/>
      <c r="G1217" s="9"/>
      <c r="H1217" s="41"/>
      <c r="I1217" s="41"/>
      <c r="J1217" s="41"/>
      <c r="K1217" s="8"/>
    </row>
    <row r="1218">
      <c r="A1218" s="39"/>
      <c r="B1218" s="40"/>
      <c r="C1218" s="40"/>
      <c r="D1218" s="40"/>
      <c r="E1218" s="41"/>
      <c r="F1218" s="41"/>
      <c r="G1218" s="9"/>
      <c r="H1218" s="41"/>
      <c r="I1218" s="41"/>
      <c r="J1218" s="41"/>
      <c r="K1218" s="8"/>
    </row>
    <row r="1219">
      <c r="A1219" s="39"/>
      <c r="B1219" s="40"/>
      <c r="C1219" s="40"/>
      <c r="D1219" s="40"/>
      <c r="E1219" s="41"/>
      <c r="F1219" s="41"/>
      <c r="G1219" s="9"/>
      <c r="H1219" s="41"/>
      <c r="I1219" s="41"/>
      <c r="J1219" s="41"/>
      <c r="K1219" s="8"/>
    </row>
    <row r="1220">
      <c r="A1220" s="39"/>
      <c r="B1220" s="40"/>
      <c r="C1220" s="40"/>
      <c r="D1220" s="40"/>
      <c r="E1220" s="41"/>
      <c r="F1220" s="41"/>
      <c r="G1220" s="9"/>
      <c r="H1220" s="41"/>
      <c r="I1220" s="41"/>
      <c r="J1220" s="41"/>
      <c r="K1220" s="8"/>
    </row>
    <row r="1221">
      <c r="A1221" s="39"/>
      <c r="B1221" s="40"/>
      <c r="C1221" s="40"/>
      <c r="D1221" s="40"/>
      <c r="E1221" s="41"/>
      <c r="F1221" s="41"/>
      <c r="G1221" s="9"/>
      <c r="H1221" s="41"/>
      <c r="I1221" s="41"/>
      <c r="J1221" s="41"/>
      <c r="K1221" s="8"/>
    </row>
    <row r="1222">
      <c r="A1222" s="39"/>
      <c r="B1222" s="40"/>
      <c r="C1222" s="40"/>
      <c r="D1222" s="40"/>
      <c r="E1222" s="41"/>
      <c r="F1222" s="41"/>
      <c r="G1222" s="9"/>
      <c r="H1222" s="41"/>
      <c r="I1222" s="41"/>
      <c r="J1222" s="41"/>
      <c r="K1222" s="8"/>
    </row>
    <row r="1223">
      <c r="A1223" s="39"/>
      <c r="B1223" s="40"/>
      <c r="C1223" s="40"/>
      <c r="D1223" s="40"/>
      <c r="E1223" s="41"/>
      <c r="F1223" s="41"/>
      <c r="G1223" s="9"/>
      <c r="H1223" s="41"/>
      <c r="I1223" s="41"/>
      <c r="J1223" s="41"/>
      <c r="K1223" s="8"/>
    </row>
    <row r="1224">
      <c r="A1224" s="39"/>
      <c r="B1224" s="40"/>
      <c r="C1224" s="40"/>
      <c r="D1224" s="40"/>
      <c r="E1224" s="41"/>
      <c r="F1224" s="41"/>
      <c r="G1224" s="9"/>
      <c r="H1224" s="41"/>
      <c r="I1224" s="41"/>
      <c r="J1224" s="41"/>
      <c r="K1224" s="8"/>
    </row>
    <row r="1225">
      <c r="A1225" s="39"/>
      <c r="B1225" s="40"/>
      <c r="C1225" s="40"/>
      <c r="D1225" s="40"/>
      <c r="E1225" s="41"/>
      <c r="F1225" s="41"/>
      <c r="G1225" s="9"/>
      <c r="H1225" s="41"/>
      <c r="I1225" s="41"/>
      <c r="J1225" s="41"/>
      <c r="K1225" s="8"/>
    </row>
    <row r="1226">
      <c r="A1226" s="39"/>
      <c r="B1226" s="40"/>
      <c r="C1226" s="40"/>
      <c r="D1226" s="40"/>
      <c r="E1226" s="41"/>
      <c r="F1226" s="41"/>
      <c r="G1226" s="9"/>
      <c r="H1226" s="41"/>
      <c r="I1226" s="41"/>
      <c r="J1226" s="41"/>
      <c r="K1226" s="8"/>
    </row>
    <row r="1227">
      <c r="A1227" s="39"/>
      <c r="B1227" s="40"/>
      <c r="C1227" s="40"/>
      <c r="D1227" s="40"/>
      <c r="E1227" s="41"/>
      <c r="F1227" s="41"/>
      <c r="G1227" s="9"/>
      <c r="H1227" s="41"/>
      <c r="I1227" s="41"/>
      <c r="J1227" s="41"/>
      <c r="K1227" s="8"/>
    </row>
    <row r="1228">
      <c r="A1228" s="39"/>
      <c r="B1228" s="40"/>
      <c r="C1228" s="40"/>
      <c r="D1228" s="40"/>
      <c r="E1228" s="41"/>
      <c r="F1228" s="41"/>
      <c r="G1228" s="9"/>
      <c r="H1228" s="41"/>
      <c r="I1228" s="41"/>
      <c r="J1228" s="41"/>
      <c r="K1228" s="8"/>
    </row>
    <row r="1229">
      <c r="A1229" s="39"/>
      <c r="B1229" s="40"/>
      <c r="C1229" s="40"/>
      <c r="D1229" s="40"/>
      <c r="E1229" s="41"/>
      <c r="F1229" s="41"/>
      <c r="G1229" s="9"/>
      <c r="H1229" s="41"/>
      <c r="I1229" s="41"/>
      <c r="J1229" s="41"/>
      <c r="K1229" s="8"/>
    </row>
    <row r="1230">
      <c r="A1230" s="39"/>
      <c r="B1230" s="40"/>
      <c r="C1230" s="40"/>
      <c r="D1230" s="40"/>
      <c r="E1230" s="41"/>
      <c r="F1230" s="41"/>
      <c r="G1230" s="9"/>
      <c r="H1230" s="41"/>
      <c r="I1230" s="41"/>
      <c r="J1230" s="41"/>
      <c r="K1230" s="8"/>
    </row>
    <row r="1231">
      <c r="A1231" s="39"/>
      <c r="B1231" s="40"/>
      <c r="C1231" s="40"/>
      <c r="D1231" s="40"/>
      <c r="E1231" s="41"/>
      <c r="F1231" s="41"/>
      <c r="G1231" s="9"/>
      <c r="H1231" s="41"/>
      <c r="I1231" s="41"/>
      <c r="J1231" s="41"/>
      <c r="K1231" s="8"/>
    </row>
    <row r="1232">
      <c r="A1232" s="39"/>
      <c r="B1232" s="40"/>
      <c r="C1232" s="40"/>
      <c r="D1232" s="40"/>
      <c r="E1232" s="41"/>
      <c r="F1232" s="41"/>
      <c r="G1232" s="9"/>
      <c r="H1232" s="41"/>
      <c r="I1232" s="41"/>
      <c r="J1232" s="41"/>
      <c r="K1232" s="8"/>
    </row>
    <row r="1233">
      <c r="A1233" s="39"/>
      <c r="B1233" s="40"/>
      <c r="C1233" s="40"/>
      <c r="D1233" s="40"/>
      <c r="E1233" s="41"/>
      <c r="F1233" s="41"/>
      <c r="G1233" s="9"/>
      <c r="H1233" s="41"/>
      <c r="I1233" s="41"/>
      <c r="J1233" s="41"/>
      <c r="K1233" s="8"/>
    </row>
    <row r="1234">
      <c r="A1234" s="39"/>
      <c r="B1234" s="40"/>
      <c r="C1234" s="40"/>
      <c r="D1234" s="40"/>
      <c r="E1234" s="41"/>
      <c r="F1234" s="41"/>
      <c r="G1234" s="9"/>
      <c r="H1234" s="41"/>
      <c r="I1234" s="41"/>
      <c r="J1234" s="41"/>
      <c r="K1234" s="8"/>
    </row>
    <row r="1235">
      <c r="A1235" s="39"/>
      <c r="B1235" s="40"/>
      <c r="C1235" s="40"/>
      <c r="D1235" s="40"/>
      <c r="E1235" s="41"/>
      <c r="F1235" s="41"/>
      <c r="G1235" s="9"/>
      <c r="H1235" s="41"/>
      <c r="I1235" s="41"/>
      <c r="J1235" s="41"/>
      <c r="K1235" s="8"/>
    </row>
    <row r="1236">
      <c r="A1236" s="39"/>
      <c r="B1236" s="40"/>
      <c r="C1236" s="40"/>
      <c r="D1236" s="40"/>
      <c r="E1236" s="41"/>
      <c r="F1236" s="41"/>
      <c r="G1236" s="9"/>
      <c r="H1236" s="41"/>
      <c r="I1236" s="41"/>
      <c r="J1236" s="41"/>
      <c r="K1236" s="8"/>
    </row>
    <row r="1237">
      <c r="A1237" s="39"/>
      <c r="B1237" s="40"/>
      <c r="C1237" s="40"/>
      <c r="D1237" s="40"/>
      <c r="E1237" s="41"/>
      <c r="F1237" s="41"/>
      <c r="G1237" s="9"/>
      <c r="H1237" s="41"/>
      <c r="I1237" s="41"/>
      <c r="J1237" s="41"/>
      <c r="K1237" s="8"/>
    </row>
    <row r="1238">
      <c r="A1238" s="39"/>
      <c r="B1238" s="40"/>
      <c r="C1238" s="40"/>
      <c r="D1238" s="40"/>
      <c r="E1238" s="41"/>
      <c r="F1238" s="41"/>
      <c r="G1238" s="9"/>
      <c r="H1238" s="41"/>
      <c r="I1238" s="41"/>
      <c r="J1238" s="41"/>
      <c r="K1238" s="8"/>
    </row>
    <row r="1239">
      <c r="A1239" s="39"/>
      <c r="B1239" s="40"/>
      <c r="C1239" s="40"/>
      <c r="D1239" s="40"/>
      <c r="E1239" s="41"/>
      <c r="F1239" s="41"/>
      <c r="G1239" s="9"/>
      <c r="H1239" s="41"/>
      <c r="I1239" s="41"/>
      <c r="J1239" s="41"/>
      <c r="K1239" s="8"/>
    </row>
    <row r="1240">
      <c r="A1240" s="39"/>
      <c r="B1240" s="40"/>
      <c r="C1240" s="40"/>
      <c r="D1240" s="40"/>
      <c r="E1240" s="41"/>
      <c r="F1240" s="41"/>
      <c r="G1240" s="9"/>
      <c r="H1240" s="41"/>
      <c r="I1240" s="41"/>
      <c r="J1240" s="41"/>
      <c r="K1240" s="8"/>
    </row>
    <row r="1241">
      <c r="A1241" s="39"/>
      <c r="B1241" s="40"/>
      <c r="C1241" s="40"/>
      <c r="D1241" s="40"/>
      <c r="E1241" s="41"/>
      <c r="F1241" s="41"/>
      <c r="G1241" s="9"/>
      <c r="H1241" s="41"/>
      <c r="I1241" s="41"/>
      <c r="J1241" s="41"/>
      <c r="K1241" s="8"/>
    </row>
    <row r="1242">
      <c r="A1242" s="39"/>
      <c r="B1242" s="40"/>
      <c r="C1242" s="40"/>
      <c r="D1242" s="40"/>
      <c r="E1242" s="41"/>
      <c r="F1242" s="41"/>
      <c r="G1242" s="9"/>
      <c r="H1242" s="41"/>
      <c r="I1242" s="41"/>
      <c r="J1242" s="41"/>
      <c r="K1242" s="8"/>
    </row>
    <row r="1243">
      <c r="A1243" s="39"/>
      <c r="B1243" s="40"/>
      <c r="C1243" s="40"/>
      <c r="D1243" s="40"/>
      <c r="E1243" s="41"/>
      <c r="F1243" s="41"/>
      <c r="G1243" s="9"/>
      <c r="H1243" s="41"/>
      <c r="I1243" s="41"/>
      <c r="J1243" s="41"/>
      <c r="K1243" s="8"/>
    </row>
    <row r="1244">
      <c r="A1244" s="39"/>
      <c r="B1244" s="40"/>
      <c r="C1244" s="40"/>
      <c r="D1244" s="40"/>
      <c r="E1244" s="41"/>
      <c r="F1244" s="41"/>
      <c r="G1244" s="9"/>
      <c r="H1244" s="41"/>
      <c r="I1244" s="41"/>
      <c r="J1244" s="41"/>
      <c r="K1244" s="8"/>
    </row>
    <row r="1245">
      <c r="A1245" s="39"/>
      <c r="B1245" s="40"/>
      <c r="C1245" s="40"/>
      <c r="D1245" s="40"/>
      <c r="E1245" s="41"/>
      <c r="F1245" s="41"/>
      <c r="G1245" s="9"/>
      <c r="H1245" s="41"/>
      <c r="I1245" s="41"/>
      <c r="J1245" s="41"/>
      <c r="K1245" s="8"/>
    </row>
    <row r="1246">
      <c r="A1246" s="39"/>
      <c r="B1246" s="40"/>
      <c r="C1246" s="40"/>
      <c r="D1246" s="40"/>
      <c r="E1246" s="41"/>
      <c r="F1246" s="41"/>
      <c r="G1246" s="9"/>
      <c r="H1246" s="41"/>
      <c r="I1246" s="41"/>
      <c r="J1246" s="41"/>
      <c r="K1246" s="8"/>
    </row>
    <row r="1247">
      <c r="A1247" s="39"/>
      <c r="B1247" s="40"/>
      <c r="C1247" s="40"/>
      <c r="D1247" s="40"/>
      <c r="E1247" s="41"/>
      <c r="F1247" s="41"/>
      <c r="G1247" s="9"/>
      <c r="H1247" s="41"/>
      <c r="I1247" s="41"/>
      <c r="J1247" s="41"/>
      <c r="K1247" s="8"/>
    </row>
    <row r="1248">
      <c r="A1248" s="39"/>
      <c r="B1248" s="40"/>
      <c r="C1248" s="40"/>
      <c r="D1248" s="40"/>
      <c r="E1248" s="41"/>
      <c r="F1248" s="41"/>
      <c r="G1248" s="9"/>
      <c r="H1248" s="41"/>
      <c r="I1248" s="41"/>
      <c r="J1248" s="41"/>
      <c r="K1248" s="8"/>
    </row>
    <row r="1249">
      <c r="A1249" s="39"/>
      <c r="B1249" s="40"/>
      <c r="C1249" s="40"/>
      <c r="D1249" s="40"/>
      <c r="E1249" s="41"/>
      <c r="F1249" s="41"/>
      <c r="G1249" s="9"/>
      <c r="H1249" s="41"/>
      <c r="I1249" s="41"/>
      <c r="J1249" s="41"/>
      <c r="K1249" s="8"/>
    </row>
    <row r="1250">
      <c r="A1250" s="39"/>
      <c r="B1250" s="40"/>
      <c r="C1250" s="40"/>
      <c r="D1250" s="40"/>
      <c r="E1250" s="41"/>
      <c r="F1250" s="41"/>
      <c r="G1250" s="9"/>
      <c r="H1250" s="41"/>
      <c r="I1250" s="41"/>
      <c r="J1250" s="41"/>
      <c r="K1250" s="8"/>
    </row>
    <row r="1251">
      <c r="A1251" s="39"/>
      <c r="B1251" s="40"/>
      <c r="C1251" s="40"/>
      <c r="D1251" s="40"/>
      <c r="E1251" s="41"/>
      <c r="F1251" s="41"/>
      <c r="G1251" s="9"/>
      <c r="H1251" s="41"/>
      <c r="I1251" s="41"/>
      <c r="J1251" s="41"/>
      <c r="K1251" s="8"/>
    </row>
    <row r="1252">
      <c r="A1252" s="39"/>
      <c r="B1252" s="40"/>
      <c r="C1252" s="40"/>
      <c r="D1252" s="40"/>
      <c r="E1252" s="41"/>
      <c r="F1252" s="41"/>
      <c r="G1252" s="9"/>
      <c r="H1252" s="41"/>
      <c r="I1252" s="41"/>
      <c r="J1252" s="41"/>
      <c r="K1252" s="8"/>
    </row>
    <row r="1253">
      <c r="A1253" s="39"/>
      <c r="B1253" s="40"/>
      <c r="C1253" s="40"/>
      <c r="D1253" s="40"/>
      <c r="E1253" s="41"/>
      <c r="F1253" s="41"/>
      <c r="G1253" s="9"/>
      <c r="H1253" s="41"/>
      <c r="I1253" s="41"/>
      <c r="J1253" s="41"/>
      <c r="K1253" s="8"/>
    </row>
    <row r="1254">
      <c r="A1254" s="39"/>
      <c r="B1254" s="40"/>
      <c r="C1254" s="40"/>
      <c r="D1254" s="40"/>
      <c r="E1254" s="41"/>
      <c r="F1254" s="41"/>
      <c r="G1254" s="9"/>
      <c r="H1254" s="41"/>
      <c r="I1254" s="41"/>
      <c r="J1254" s="41"/>
      <c r="K1254" s="8"/>
    </row>
    <row r="1255">
      <c r="A1255" s="39"/>
      <c r="B1255" s="40"/>
      <c r="C1255" s="40"/>
      <c r="D1255" s="40"/>
      <c r="E1255" s="41"/>
      <c r="F1255" s="41"/>
      <c r="G1255" s="9"/>
      <c r="H1255" s="41"/>
      <c r="I1255" s="41"/>
      <c r="J1255" s="41"/>
      <c r="K1255" s="8"/>
    </row>
    <row r="1256">
      <c r="A1256" s="39"/>
      <c r="B1256" s="40"/>
      <c r="C1256" s="40"/>
      <c r="D1256" s="40"/>
      <c r="E1256" s="41"/>
      <c r="F1256" s="41"/>
      <c r="G1256" s="9"/>
      <c r="H1256" s="41"/>
      <c r="I1256" s="41"/>
      <c r="J1256" s="41"/>
      <c r="K1256" s="8"/>
    </row>
    <row r="1257">
      <c r="A1257" s="39"/>
      <c r="B1257" s="40"/>
      <c r="C1257" s="40"/>
      <c r="D1257" s="40"/>
      <c r="E1257" s="41"/>
      <c r="F1257" s="41"/>
      <c r="G1257" s="9"/>
      <c r="H1257" s="41"/>
      <c r="I1257" s="41"/>
      <c r="J1257" s="41"/>
      <c r="K1257" s="8"/>
    </row>
    <row r="1258">
      <c r="A1258" s="39"/>
      <c r="B1258" s="40"/>
      <c r="C1258" s="40"/>
      <c r="D1258" s="40"/>
      <c r="E1258" s="41"/>
      <c r="F1258" s="41"/>
      <c r="G1258" s="9"/>
      <c r="H1258" s="41"/>
      <c r="I1258" s="41"/>
      <c r="J1258" s="41"/>
      <c r="K1258" s="8"/>
    </row>
    <row r="1259">
      <c r="A1259" s="39"/>
      <c r="B1259" s="40"/>
      <c r="C1259" s="40"/>
      <c r="D1259" s="40"/>
      <c r="E1259" s="41"/>
      <c r="F1259" s="41"/>
      <c r="G1259" s="9"/>
      <c r="H1259" s="41"/>
      <c r="I1259" s="41"/>
      <c r="J1259" s="41"/>
      <c r="K1259" s="8"/>
    </row>
    <row r="1260">
      <c r="A1260" s="39"/>
      <c r="B1260" s="40"/>
      <c r="C1260" s="40"/>
      <c r="D1260" s="40"/>
      <c r="E1260" s="41"/>
      <c r="F1260" s="41"/>
      <c r="G1260" s="9"/>
      <c r="H1260" s="41"/>
      <c r="I1260" s="41"/>
      <c r="J1260" s="41"/>
      <c r="K1260" s="8"/>
    </row>
    <row r="1261">
      <c r="A1261" s="39"/>
      <c r="B1261" s="40"/>
      <c r="C1261" s="40"/>
      <c r="D1261" s="40"/>
      <c r="E1261" s="41"/>
      <c r="F1261" s="41"/>
      <c r="G1261" s="9"/>
      <c r="H1261" s="41"/>
      <c r="I1261" s="41"/>
      <c r="J1261" s="41"/>
      <c r="K1261" s="8"/>
    </row>
    <row r="1262">
      <c r="A1262" s="39"/>
      <c r="B1262" s="40"/>
      <c r="C1262" s="40"/>
      <c r="D1262" s="40"/>
      <c r="E1262" s="41"/>
      <c r="F1262" s="41"/>
      <c r="G1262" s="9"/>
      <c r="H1262" s="41"/>
      <c r="I1262" s="41"/>
      <c r="J1262" s="41"/>
      <c r="K1262" s="8"/>
    </row>
    <row r="1263">
      <c r="A1263" s="39"/>
      <c r="B1263" s="40"/>
      <c r="C1263" s="40"/>
      <c r="D1263" s="40"/>
      <c r="E1263" s="41"/>
      <c r="F1263" s="41"/>
      <c r="G1263" s="9"/>
      <c r="H1263" s="41"/>
      <c r="I1263" s="41"/>
      <c r="J1263" s="41"/>
      <c r="K1263" s="8"/>
    </row>
    <row r="1264">
      <c r="A1264" s="39"/>
      <c r="B1264" s="40"/>
      <c r="C1264" s="40"/>
      <c r="D1264" s="40"/>
      <c r="E1264" s="41"/>
      <c r="F1264" s="41"/>
      <c r="G1264" s="9"/>
      <c r="H1264" s="41"/>
      <c r="I1264" s="41"/>
      <c r="J1264" s="41"/>
      <c r="K1264" s="8"/>
    </row>
    <row r="1265">
      <c r="A1265" s="39"/>
      <c r="B1265" s="40"/>
      <c r="C1265" s="40"/>
      <c r="D1265" s="40"/>
      <c r="E1265" s="41"/>
      <c r="F1265" s="41"/>
      <c r="G1265" s="9"/>
      <c r="H1265" s="41"/>
      <c r="I1265" s="41"/>
      <c r="J1265" s="41"/>
      <c r="K1265" s="8"/>
    </row>
    <row r="1266">
      <c r="A1266" s="39"/>
      <c r="B1266" s="40"/>
      <c r="C1266" s="40"/>
      <c r="D1266" s="40"/>
      <c r="E1266" s="41"/>
      <c r="F1266" s="41"/>
      <c r="G1266" s="9"/>
      <c r="H1266" s="41"/>
      <c r="I1266" s="41"/>
      <c r="J1266" s="41"/>
      <c r="K1266" s="8"/>
    </row>
    <row r="1267">
      <c r="A1267" s="39"/>
      <c r="B1267" s="40"/>
      <c r="C1267" s="40"/>
      <c r="D1267" s="40"/>
      <c r="E1267" s="41"/>
      <c r="F1267" s="41"/>
      <c r="G1267" s="9"/>
      <c r="H1267" s="41"/>
      <c r="I1267" s="41"/>
      <c r="J1267" s="41"/>
      <c r="K1267" s="8"/>
    </row>
    <row r="1268">
      <c r="A1268" s="39"/>
      <c r="B1268" s="40"/>
      <c r="C1268" s="40"/>
      <c r="D1268" s="40"/>
      <c r="E1268" s="41"/>
      <c r="F1268" s="41"/>
      <c r="G1268" s="9"/>
      <c r="H1268" s="41"/>
      <c r="I1268" s="41"/>
      <c r="J1268" s="41"/>
      <c r="K1268" s="8"/>
    </row>
    <row r="1269">
      <c r="A1269" s="39"/>
      <c r="B1269" s="40"/>
      <c r="C1269" s="40"/>
      <c r="D1269" s="40"/>
      <c r="E1269" s="41"/>
      <c r="F1269" s="41"/>
      <c r="G1269" s="9"/>
      <c r="H1269" s="41"/>
      <c r="I1269" s="41"/>
      <c r="J1269" s="41"/>
      <c r="K1269" s="8"/>
    </row>
    <row r="1270">
      <c r="A1270" s="39"/>
      <c r="B1270" s="40"/>
      <c r="C1270" s="40"/>
      <c r="D1270" s="40"/>
      <c r="E1270" s="41"/>
      <c r="F1270" s="41"/>
      <c r="G1270" s="9"/>
      <c r="H1270" s="41"/>
      <c r="I1270" s="41"/>
      <c r="J1270" s="41"/>
      <c r="K1270" s="8"/>
    </row>
    <row r="1271">
      <c r="A1271" s="39"/>
      <c r="B1271" s="40"/>
      <c r="C1271" s="40"/>
      <c r="D1271" s="40"/>
      <c r="E1271" s="41"/>
      <c r="F1271" s="41"/>
      <c r="G1271" s="9"/>
      <c r="H1271" s="41"/>
      <c r="I1271" s="41"/>
      <c r="J1271" s="41"/>
      <c r="K1271" s="8"/>
    </row>
    <row r="1272">
      <c r="A1272" s="39"/>
      <c r="B1272" s="40"/>
      <c r="C1272" s="40"/>
      <c r="D1272" s="40"/>
      <c r="E1272" s="41"/>
      <c r="F1272" s="41"/>
      <c r="G1272" s="9"/>
      <c r="H1272" s="41"/>
      <c r="I1272" s="41"/>
      <c r="J1272" s="41"/>
      <c r="K1272" s="8"/>
    </row>
    <row r="1273">
      <c r="A1273" s="39"/>
      <c r="B1273" s="40"/>
      <c r="C1273" s="40"/>
      <c r="D1273" s="40"/>
      <c r="E1273" s="41"/>
      <c r="F1273" s="41"/>
      <c r="G1273" s="9"/>
      <c r="H1273" s="41"/>
      <c r="I1273" s="41"/>
      <c r="J1273" s="41"/>
      <c r="K1273" s="8"/>
    </row>
    <row r="1274">
      <c r="A1274" s="39"/>
      <c r="B1274" s="40"/>
      <c r="C1274" s="40"/>
      <c r="D1274" s="40"/>
      <c r="E1274" s="41"/>
      <c r="F1274" s="41"/>
      <c r="G1274" s="9"/>
      <c r="H1274" s="41"/>
      <c r="I1274" s="41"/>
      <c r="J1274" s="41"/>
      <c r="K1274" s="8"/>
    </row>
    <row r="1275">
      <c r="A1275" s="39"/>
      <c r="B1275" s="40"/>
      <c r="C1275" s="40"/>
      <c r="D1275" s="40"/>
      <c r="E1275" s="41"/>
      <c r="F1275" s="41"/>
      <c r="G1275" s="9"/>
      <c r="H1275" s="41"/>
      <c r="I1275" s="41"/>
      <c r="J1275" s="41"/>
      <c r="K1275" s="8"/>
    </row>
    <row r="1276">
      <c r="A1276" s="39"/>
      <c r="B1276" s="40"/>
      <c r="C1276" s="40"/>
      <c r="D1276" s="40"/>
      <c r="E1276" s="41"/>
      <c r="F1276" s="41"/>
      <c r="G1276" s="9"/>
      <c r="H1276" s="41"/>
      <c r="I1276" s="41"/>
      <c r="J1276" s="41"/>
      <c r="K1276" s="8"/>
    </row>
    <row r="1277">
      <c r="A1277" s="39"/>
      <c r="B1277" s="40"/>
      <c r="C1277" s="40"/>
      <c r="D1277" s="40"/>
      <c r="E1277" s="41"/>
      <c r="F1277" s="41"/>
      <c r="G1277" s="9"/>
      <c r="H1277" s="41"/>
      <c r="I1277" s="41"/>
      <c r="J1277" s="41"/>
      <c r="K1277" s="8"/>
    </row>
    <row r="1278">
      <c r="A1278" s="39"/>
      <c r="B1278" s="40"/>
      <c r="C1278" s="40"/>
      <c r="D1278" s="40"/>
      <c r="E1278" s="41"/>
      <c r="F1278" s="41"/>
      <c r="G1278" s="9"/>
      <c r="H1278" s="41"/>
      <c r="I1278" s="41"/>
      <c r="J1278" s="41"/>
      <c r="K1278" s="8"/>
    </row>
    <row r="1279">
      <c r="A1279" s="39"/>
      <c r="B1279" s="40"/>
      <c r="C1279" s="40"/>
      <c r="D1279" s="40"/>
      <c r="E1279" s="41"/>
      <c r="F1279" s="41"/>
      <c r="G1279" s="9"/>
      <c r="H1279" s="41"/>
      <c r="I1279" s="41"/>
      <c r="J1279" s="41"/>
      <c r="K1279" s="8"/>
    </row>
    <row r="1280">
      <c r="A1280" s="39"/>
      <c r="B1280" s="40"/>
      <c r="C1280" s="40"/>
      <c r="D1280" s="40"/>
      <c r="E1280" s="41"/>
      <c r="F1280" s="41"/>
      <c r="G1280" s="9"/>
      <c r="H1280" s="41"/>
      <c r="I1280" s="41"/>
      <c r="J1280" s="41"/>
      <c r="K1280" s="8"/>
    </row>
    <row r="1281">
      <c r="A1281" s="39"/>
      <c r="B1281" s="40"/>
      <c r="C1281" s="40"/>
      <c r="D1281" s="40"/>
      <c r="E1281" s="41"/>
      <c r="F1281" s="41"/>
      <c r="G1281" s="9"/>
      <c r="H1281" s="41"/>
      <c r="I1281" s="41"/>
      <c r="J1281" s="41"/>
      <c r="K1281" s="8"/>
    </row>
    <row r="1282">
      <c r="A1282" s="39"/>
      <c r="B1282" s="40"/>
      <c r="C1282" s="40"/>
      <c r="D1282" s="40"/>
      <c r="E1282" s="41"/>
      <c r="F1282" s="41"/>
      <c r="G1282" s="9"/>
      <c r="H1282" s="41"/>
      <c r="I1282" s="41"/>
      <c r="J1282" s="41"/>
      <c r="K1282" s="8"/>
    </row>
    <row r="1283">
      <c r="A1283" s="39"/>
      <c r="B1283" s="40"/>
      <c r="C1283" s="40"/>
      <c r="D1283" s="40"/>
      <c r="E1283" s="41"/>
      <c r="F1283" s="41"/>
      <c r="G1283" s="9"/>
      <c r="H1283" s="41"/>
      <c r="I1283" s="41"/>
      <c r="J1283" s="41"/>
      <c r="K1283" s="8"/>
    </row>
    <row r="1284">
      <c r="A1284" s="39"/>
      <c r="B1284" s="40"/>
      <c r="C1284" s="40"/>
      <c r="D1284" s="40"/>
      <c r="E1284" s="41"/>
      <c r="F1284" s="41"/>
      <c r="G1284" s="9"/>
      <c r="H1284" s="41"/>
      <c r="I1284" s="41"/>
      <c r="J1284" s="41"/>
      <c r="K1284" s="8"/>
    </row>
    <row r="1285">
      <c r="A1285" s="39"/>
      <c r="B1285" s="40"/>
      <c r="C1285" s="40"/>
      <c r="D1285" s="40"/>
      <c r="E1285" s="41"/>
      <c r="F1285" s="41"/>
      <c r="G1285" s="9"/>
      <c r="H1285" s="41"/>
      <c r="I1285" s="41"/>
      <c r="J1285" s="41"/>
      <c r="K1285" s="8"/>
    </row>
    <row r="1286">
      <c r="A1286" s="39"/>
      <c r="B1286" s="40"/>
      <c r="C1286" s="40"/>
      <c r="D1286" s="40"/>
      <c r="E1286" s="41"/>
      <c r="F1286" s="41"/>
      <c r="G1286" s="9"/>
      <c r="H1286" s="41"/>
      <c r="I1286" s="41"/>
      <c r="J1286" s="41"/>
      <c r="K1286" s="8"/>
    </row>
    <row r="1287">
      <c r="A1287" s="39"/>
      <c r="B1287" s="40"/>
      <c r="C1287" s="40"/>
      <c r="D1287" s="40"/>
      <c r="E1287" s="41"/>
      <c r="F1287" s="41"/>
      <c r="G1287" s="9"/>
      <c r="H1287" s="41"/>
      <c r="I1287" s="41"/>
      <c r="J1287" s="41"/>
      <c r="K1287" s="8"/>
    </row>
    <row r="1288">
      <c r="A1288" s="39"/>
      <c r="B1288" s="40"/>
      <c r="C1288" s="40"/>
      <c r="D1288" s="40"/>
      <c r="E1288" s="41"/>
      <c r="F1288" s="41"/>
      <c r="G1288" s="9"/>
      <c r="H1288" s="41"/>
      <c r="I1288" s="41"/>
      <c r="J1288" s="41"/>
      <c r="K1288" s="8"/>
    </row>
    <row r="1289">
      <c r="A1289" s="39"/>
      <c r="B1289" s="40"/>
      <c r="C1289" s="40"/>
      <c r="D1289" s="40"/>
      <c r="E1289" s="41"/>
      <c r="F1289" s="41"/>
      <c r="G1289" s="9"/>
      <c r="H1289" s="41"/>
      <c r="I1289" s="41"/>
      <c r="J1289" s="41"/>
      <c r="K1289" s="8"/>
    </row>
    <row r="1290">
      <c r="A1290" s="39"/>
      <c r="B1290" s="40"/>
      <c r="C1290" s="40"/>
      <c r="D1290" s="40"/>
      <c r="E1290" s="41"/>
      <c r="F1290" s="41"/>
      <c r="G1290" s="9"/>
      <c r="H1290" s="41"/>
      <c r="I1290" s="41"/>
      <c r="J1290" s="41"/>
      <c r="K1290" s="8"/>
    </row>
    <row r="1291">
      <c r="A1291" s="39"/>
      <c r="B1291" s="40"/>
      <c r="C1291" s="40"/>
      <c r="D1291" s="40"/>
      <c r="E1291" s="41"/>
      <c r="F1291" s="41"/>
      <c r="G1291" s="9"/>
      <c r="H1291" s="41"/>
      <c r="I1291" s="41"/>
      <c r="J1291" s="41"/>
      <c r="K1291" s="8"/>
    </row>
    <row r="1292">
      <c r="A1292" s="39"/>
      <c r="B1292" s="40"/>
      <c r="C1292" s="40"/>
      <c r="D1292" s="40"/>
      <c r="E1292" s="41"/>
      <c r="F1292" s="41"/>
      <c r="G1292" s="9"/>
      <c r="H1292" s="41"/>
      <c r="I1292" s="41"/>
      <c r="J1292" s="41"/>
      <c r="K1292" s="8"/>
    </row>
    <row r="1293">
      <c r="A1293" s="39"/>
      <c r="B1293" s="40"/>
      <c r="C1293" s="40"/>
      <c r="D1293" s="40"/>
      <c r="E1293" s="41"/>
      <c r="F1293" s="41"/>
      <c r="G1293" s="9"/>
      <c r="H1293" s="41"/>
      <c r="I1293" s="41"/>
      <c r="J1293" s="41"/>
      <c r="K1293" s="8"/>
    </row>
    <row r="1294">
      <c r="A1294" s="39"/>
      <c r="B1294" s="40"/>
      <c r="C1294" s="40"/>
      <c r="D1294" s="40"/>
      <c r="E1294" s="41"/>
      <c r="F1294" s="41"/>
      <c r="G1294" s="9"/>
      <c r="H1294" s="41"/>
      <c r="I1294" s="41"/>
      <c r="J1294" s="41"/>
      <c r="K1294" s="8"/>
    </row>
    <row r="1295">
      <c r="A1295" s="39"/>
      <c r="B1295" s="40"/>
      <c r="C1295" s="40"/>
      <c r="D1295" s="40"/>
      <c r="E1295" s="41"/>
      <c r="F1295" s="41"/>
      <c r="G1295" s="9"/>
      <c r="H1295" s="41"/>
      <c r="I1295" s="41"/>
      <c r="J1295" s="41"/>
      <c r="K1295" s="8"/>
    </row>
    <row r="1296">
      <c r="A1296" s="39"/>
      <c r="B1296" s="40"/>
      <c r="C1296" s="40"/>
      <c r="D1296" s="40"/>
      <c r="E1296" s="41"/>
      <c r="F1296" s="41"/>
      <c r="G1296" s="9"/>
      <c r="H1296" s="41"/>
      <c r="I1296" s="41"/>
      <c r="J1296" s="41"/>
      <c r="K1296" s="8"/>
    </row>
    <row r="1297">
      <c r="A1297" s="39"/>
      <c r="B1297" s="40"/>
      <c r="C1297" s="40"/>
      <c r="D1297" s="40"/>
      <c r="E1297" s="41"/>
      <c r="F1297" s="41"/>
      <c r="G1297" s="9"/>
      <c r="H1297" s="41"/>
      <c r="I1297" s="41"/>
      <c r="J1297" s="41"/>
      <c r="K1297" s="8"/>
    </row>
    <row r="1298">
      <c r="A1298" s="39"/>
      <c r="B1298" s="40"/>
      <c r="C1298" s="40"/>
      <c r="D1298" s="40"/>
      <c r="E1298" s="41"/>
      <c r="F1298" s="41"/>
      <c r="G1298" s="9"/>
      <c r="H1298" s="41"/>
      <c r="I1298" s="41"/>
      <c r="J1298" s="41"/>
      <c r="K1298" s="8"/>
    </row>
    <row r="1299">
      <c r="A1299" s="39"/>
      <c r="B1299" s="40"/>
      <c r="C1299" s="40"/>
      <c r="D1299" s="40"/>
      <c r="E1299" s="41"/>
      <c r="F1299" s="41"/>
      <c r="G1299" s="9"/>
      <c r="H1299" s="41"/>
      <c r="I1299" s="41"/>
      <c r="J1299" s="41"/>
      <c r="K1299" s="8"/>
    </row>
    <row r="1300">
      <c r="A1300" s="39"/>
      <c r="B1300" s="40"/>
      <c r="C1300" s="40"/>
      <c r="D1300" s="40"/>
      <c r="E1300" s="41"/>
      <c r="F1300" s="41"/>
      <c r="G1300" s="9"/>
      <c r="H1300" s="41"/>
      <c r="I1300" s="41"/>
      <c r="J1300" s="41"/>
      <c r="K1300" s="8"/>
    </row>
    <row r="1301">
      <c r="A1301" s="39"/>
      <c r="B1301" s="40"/>
      <c r="C1301" s="40"/>
      <c r="D1301" s="40"/>
      <c r="E1301" s="41"/>
      <c r="F1301" s="41"/>
      <c r="G1301" s="9"/>
      <c r="H1301" s="41"/>
      <c r="I1301" s="41"/>
      <c r="J1301" s="41"/>
      <c r="K1301" s="8"/>
    </row>
    <row r="1302">
      <c r="A1302" s="39"/>
      <c r="B1302" s="40"/>
      <c r="C1302" s="40"/>
      <c r="D1302" s="40"/>
      <c r="E1302" s="41"/>
      <c r="F1302" s="41"/>
      <c r="G1302" s="9"/>
      <c r="H1302" s="41"/>
      <c r="I1302" s="41"/>
      <c r="J1302" s="41"/>
      <c r="K1302" s="8"/>
    </row>
    <row r="1303">
      <c r="A1303" s="39"/>
      <c r="B1303" s="40"/>
      <c r="C1303" s="40"/>
      <c r="D1303" s="40"/>
      <c r="E1303" s="41"/>
      <c r="F1303" s="41"/>
      <c r="G1303" s="9"/>
      <c r="H1303" s="41"/>
      <c r="I1303" s="41"/>
      <c r="J1303" s="41"/>
      <c r="K1303" s="8"/>
    </row>
    <row r="1304">
      <c r="A1304" s="39"/>
      <c r="B1304" s="40"/>
      <c r="C1304" s="40"/>
      <c r="D1304" s="40"/>
      <c r="E1304" s="41"/>
      <c r="F1304" s="41"/>
      <c r="G1304" s="9"/>
      <c r="H1304" s="41"/>
      <c r="I1304" s="41"/>
      <c r="J1304" s="41"/>
      <c r="K1304" s="8"/>
    </row>
    <row r="1305">
      <c r="A1305" s="39"/>
      <c r="B1305" s="40"/>
      <c r="C1305" s="40"/>
      <c r="D1305" s="40"/>
      <c r="E1305" s="41"/>
      <c r="F1305" s="41"/>
      <c r="G1305" s="9"/>
      <c r="H1305" s="41"/>
      <c r="I1305" s="41"/>
      <c r="J1305" s="41"/>
      <c r="K1305" s="8"/>
    </row>
    <row r="1306">
      <c r="A1306" s="39"/>
      <c r="B1306" s="40"/>
      <c r="C1306" s="40"/>
      <c r="D1306" s="40"/>
      <c r="E1306" s="41"/>
      <c r="F1306" s="41"/>
      <c r="G1306" s="9"/>
      <c r="H1306" s="41"/>
      <c r="I1306" s="41"/>
      <c r="J1306" s="41"/>
      <c r="K1306" s="8"/>
    </row>
    <row r="1307">
      <c r="A1307" s="39"/>
      <c r="B1307" s="40"/>
      <c r="C1307" s="40"/>
      <c r="D1307" s="40"/>
      <c r="E1307" s="41"/>
      <c r="F1307" s="41"/>
      <c r="G1307" s="9"/>
      <c r="H1307" s="41"/>
      <c r="I1307" s="41"/>
      <c r="J1307" s="41"/>
      <c r="K1307" s="8"/>
    </row>
    <row r="1308">
      <c r="A1308" s="39"/>
      <c r="B1308" s="40"/>
      <c r="C1308" s="40"/>
      <c r="D1308" s="40"/>
      <c r="E1308" s="41"/>
      <c r="F1308" s="41"/>
      <c r="G1308" s="9"/>
      <c r="H1308" s="41"/>
      <c r="I1308" s="41"/>
      <c r="J1308" s="41"/>
      <c r="K1308" s="8"/>
    </row>
    <row r="1309">
      <c r="A1309" s="39"/>
      <c r="B1309" s="40"/>
      <c r="C1309" s="40"/>
      <c r="D1309" s="40"/>
      <c r="E1309" s="41"/>
      <c r="F1309" s="41"/>
      <c r="G1309" s="9"/>
      <c r="H1309" s="41"/>
      <c r="I1309" s="41"/>
      <c r="J1309" s="41"/>
      <c r="K1309" s="8"/>
    </row>
    <row r="1310">
      <c r="A1310" s="39"/>
      <c r="B1310" s="40"/>
      <c r="C1310" s="40"/>
      <c r="D1310" s="40"/>
      <c r="E1310" s="41"/>
      <c r="F1310" s="41"/>
      <c r="G1310" s="9"/>
      <c r="H1310" s="41"/>
      <c r="I1310" s="41"/>
      <c r="J1310" s="41"/>
      <c r="K1310" s="8"/>
    </row>
    <row r="1311">
      <c r="A1311" s="39"/>
      <c r="B1311" s="40"/>
      <c r="C1311" s="40"/>
      <c r="D1311" s="40"/>
      <c r="E1311" s="41"/>
      <c r="F1311" s="41"/>
      <c r="G1311" s="9"/>
      <c r="H1311" s="41"/>
      <c r="I1311" s="41"/>
      <c r="J1311" s="41"/>
      <c r="K1311" s="8"/>
    </row>
    <row r="1312">
      <c r="A1312" s="39"/>
      <c r="B1312" s="40"/>
      <c r="C1312" s="40"/>
      <c r="D1312" s="40"/>
      <c r="E1312" s="41"/>
      <c r="F1312" s="41"/>
      <c r="G1312" s="9"/>
      <c r="H1312" s="41"/>
      <c r="I1312" s="41"/>
      <c r="J1312" s="41"/>
      <c r="K1312" s="8"/>
    </row>
    <row r="1313">
      <c r="A1313" s="39"/>
      <c r="B1313" s="40"/>
      <c r="C1313" s="40"/>
      <c r="D1313" s="40"/>
      <c r="E1313" s="41"/>
      <c r="F1313" s="41"/>
      <c r="G1313" s="9"/>
      <c r="H1313" s="41"/>
      <c r="I1313" s="41"/>
      <c r="J1313" s="41"/>
      <c r="K1313" s="8"/>
    </row>
    <row r="1314">
      <c r="A1314" s="39"/>
      <c r="B1314" s="40"/>
      <c r="C1314" s="40"/>
      <c r="D1314" s="40"/>
      <c r="E1314" s="41"/>
      <c r="F1314" s="41"/>
      <c r="G1314" s="9"/>
      <c r="H1314" s="41"/>
      <c r="I1314" s="41"/>
      <c r="J1314" s="41"/>
      <c r="K1314" s="8"/>
    </row>
    <row r="1315">
      <c r="A1315" s="39"/>
      <c r="B1315" s="40"/>
      <c r="C1315" s="40"/>
      <c r="D1315" s="40"/>
      <c r="E1315" s="41"/>
      <c r="F1315" s="41"/>
      <c r="G1315" s="9"/>
      <c r="H1315" s="41"/>
      <c r="I1315" s="41"/>
      <c r="J1315" s="41"/>
      <c r="K1315" s="8"/>
    </row>
    <row r="1316">
      <c r="A1316" s="39"/>
      <c r="B1316" s="40"/>
      <c r="C1316" s="40"/>
      <c r="D1316" s="40"/>
      <c r="E1316" s="41"/>
      <c r="F1316" s="41"/>
      <c r="G1316" s="9"/>
      <c r="H1316" s="41"/>
      <c r="I1316" s="41"/>
      <c r="J1316" s="41"/>
      <c r="K1316" s="8"/>
    </row>
    <row r="1317">
      <c r="A1317" s="39"/>
      <c r="B1317" s="40"/>
      <c r="C1317" s="40"/>
      <c r="D1317" s="40"/>
      <c r="E1317" s="41"/>
      <c r="F1317" s="41"/>
      <c r="G1317" s="9"/>
      <c r="H1317" s="41"/>
      <c r="I1317" s="41"/>
      <c r="J1317" s="41"/>
      <c r="K1317" s="8"/>
    </row>
    <row r="1318">
      <c r="A1318" s="39"/>
      <c r="B1318" s="40"/>
      <c r="C1318" s="40"/>
      <c r="D1318" s="40"/>
      <c r="E1318" s="41"/>
      <c r="F1318" s="41"/>
      <c r="G1318" s="9"/>
      <c r="H1318" s="41"/>
      <c r="I1318" s="41"/>
      <c r="J1318" s="41"/>
      <c r="K1318" s="8"/>
    </row>
    <row r="1319">
      <c r="A1319" s="39"/>
      <c r="B1319" s="40"/>
      <c r="C1319" s="40"/>
      <c r="D1319" s="40"/>
      <c r="E1319" s="41"/>
      <c r="F1319" s="41"/>
      <c r="G1319" s="9"/>
      <c r="H1319" s="41"/>
      <c r="I1319" s="41"/>
      <c r="J1319" s="41"/>
      <c r="K1319" s="8"/>
    </row>
    <row r="1320">
      <c r="A1320" s="39"/>
      <c r="B1320" s="40"/>
      <c r="C1320" s="40"/>
      <c r="D1320" s="40"/>
      <c r="E1320" s="41"/>
      <c r="F1320" s="41"/>
      <c r="G1320" s="9"/>
      <c r="H1320" s="41"/>
      <c r="I1320" s="41"/>
      <c r="J1320" s="41"/>
      <c r="K1320" s="8"/>
    </row>
    <row r="1321">
      <c r="A1321" s="39"/>
      <c r="B1321" s="40"/>
      <c r="C1321" s="40"/>
      <c r="D1321" s="40"/>
      <c r="E1321" s="41"/>
      <c r="F1321" s="41"/>
      <c r="G1321" s="9"/>
      <c r="H1321" s="41"/>
      <c r="I1321" s="41"/>
      <c r="J1321" s="41"/>
      <c r="K1321" s="8"/>
    </row>
    <row r="1322">
      <c r="A1322" s="39"/>
      <c r="B1322" s="40"/>
      <c r="C1322" s="40"/>
      <c r="D1322" s="40"/>
      <c r="E1322" s="41"/>
      <c r="F1322" s="41"/>
      <c r="G1322" s="9"/>
      <c r="H1322" s="41"/>
      <c r="I1322" s="41"/>
      <c r="J1322" s="41"/>
      <c r="K1322" s="8"/>
    </row>
    <row r="1323">
      <c r="A1323" s="39"/>
      <c r="B1323" s="40"/>
      <c r="C1323" s="40"/>
      <c r="D1323" s="40"/>
      <c r="E1323" s="41"/>
      <c r="F1323" s="41"/>
      <c r="G1323" s="9"/>
      <c r="H1323" s="41"/>
      <c r="I1323" s="41"/>
      <c r="J1323" s="41"/>
      <c r="K1323" s="8"/>
    </row>
    <row r="1324">
      <c r="A1324" s="39"/>
      <c r="B1324" s="40"/>
      <c r="C1324" s="40"/>
      <c r="D1324" s="40"/>
      <c r="E1324" s="41"/>
      <c r="F1324" s="41"/>
      <c r="G1324" s="9"/>
      <c r="H1324" s="41"/>
      <c r="I1324" s="41"/>
      <c r="J1324" s="41"/>
      <c r="K1324" s="8"/>
    </row>
    <row r="1325">
      <c r="A1325" s="39"/>
      <c r="B1325" s="40"/>
      <c r="C1325" s="40"/>
      <c r="D1325" s="40"/>
      <c r="E1325" s="41"/>
      <c r="F1325" s="41"/>
      <c r="G1325" s="9"/>
      <c r="H1325" s="41"/>
      <c r="I1325" s="41"/>
      <c r="J1325" s="41"/>
      <c r="K1325" s="8"/>
    </row>
    <row r="1326">
      <c r="A1326" s="39"/>
      <c r="B1326" s="40"/>
      <c r="C1326" s="40"/>
      <c r="D1326" s="40"/>
      <c r="E1326" s="41"/>
      <c r="F1326" s="41"/>
      <c r="G1326" s="9"/>
      <c r="H1326" s="41"/>
      <c r="I1326" s="41"/>
      <c r="J1326" s="41"/>
      <c r="K1326" s="8"/>
    </row>
    <row r="1327">
      <c r="A1327" s="39"/>
      <c r="B1327" s="40"/>
      <c r="C1327" s="40"/>
      <c r="D1327" s="40"/>
      <c r="E1327" s="41"/>
      <c r="F1327" s="41"/>
      <c r="G1327" s="9"/>
      <c r="H1327" s="41"/>
      <c r="I1327" s="41"/>
      <c r="J1327" s="41"/>
      <c r="K1327" s="8"/>
    </row>
    <row r="1328">
      <c r="A1328" s="39"/>
      <c r="B1328" s="40"/>
      <c r="C1328" s="40"/>
      <c r="D1328" s="40"/>
      <c r="E1328" s="41"/>
      <c r="F1328" s="41"/>
      <c r="G1328" s="9"/>
      <c r="H1328" s="41"/>
      <c r="I1328" s="41"/>
      <c r="J1328" s="41"/>
      <c r="K1328" s="8"/>
    </row>
    <row r="1329">
      <c r="A1329" s="39"/>
      <c r="B1329" s="40"/>
      <c r="C1329" s="40"/>
      <c r="D1329" s="40"/>
      <c r="E1329" s="41"/>
      <c r="F1329" s="41"/>
      <c r="G1329" s="9"/>
      <c r="H1329" s="41"/>
      <c r="I1329" s="41"/>
      <c r="J1329" s="41"/>
      <c r="K1329" s="8"/>
    </row>
    <row r="1330">
      <c r="A1330" s="39"/>
      <c r="B1330" s="40"/>
      <c r="C1330" s="40"/>
      <c r="D1330" s="40"/>
      <c r="E1330" s="41"/>
      <c r="F1330" s="41"/>
      <c r="G1330" s="9"/>
      <c r="H1330" s="41"/>
      <c r="I1330" s="41"/>
      <c r="J1330" s="41"/>
      <c r="K1330" s="8"/>
    </row>
    <row r="1331">
      <c r="A1331" s="39"/>
      <c r="B1331" s="40"/>
      <c r="C1331" s="40"/>
      <c r="D1331" s="40"/>
      <c r="E1331" s="41"/>
      <c r="F1331" s="41"/>
      <c r="G1331" s="9"/>
      <c r="H1331" s="41"/>
      <c r="I1331" s="41"/>
      <c r="J1331" s="41"/>
      <c r="K1331" s="8"/>
    </row>
    <row r="1332">
      <c r="A1332" s="39"/>
      <c r="B1332" s="40"/>
      <c r="C1332" s="40"/>
      <c r="D1332" s="40"/>
      <c r="E1332" s="41"/>
      <c r="F1332" s="41"/>
      <c r="G1332" s="9"/>
      <c r="H1332" s="41"/>
      <c r="I1332" s="41"/>
      <c r="J1332" s="41"/>
      <c r="K1332" s="8"/>
    </row>
    <row r="1333">
      <c r="A1333" s="39"/>
      <c r="B1333" s="40"/>
      <c r="C1333" s="40"/>
      <c r="D1333" s="40"/>
      <c r="E1333" s="41"/>
      <c r="F1333" s="41"/>
      <c r="G1333" s="9"/>
      <c r="H1333" s="41"/>
      <c r="I1333" s="41"/>
      <c r="J1333" s="41"/>
      <c r="K1333" s="8"/>
    </row>
    <row r="1334">
      <c r="A1334" s="39"/>
      <c r="B1334" s="40"/>
      <c r="C1334" s="40"/>
      <c r="D1334" s="40"/>
      <c r="E1334" s="41"/>
      <c r="F1334" s="41"/>
      <c r="G1334" s="9"/>
      <c r="H1334" s="41"/>
      <c r="I1334" s="41"/>
      <c r="J1334" s="41"/>
      <c r="K1334" s="8"/>
    </row>
    <row r="1335">
      <c r="A1335" s="39"/>
      <c r="B1335" s="40"/>
      <c r="C1335" s="40"/>
      <c r="D1335" s="40"/>
      <c r="E1335" s="41"/>
      <c r="F1335" s="41"/>
      <c r="G1335" s="9"/>
      <c r="H1335" s="41"/>
      <c r="I1335" s="41"/>
      <c r="J1335" s="41"/>
      <c r="K1335" s="8"/>
    </row>
    <row r="1336">
      <c r="A1336" s="39"/>
      <c r="B1336" s="40"/>
      <c r="C1336" s="40"/>
      <c r="D1336" s="40"/>
      <c r="E1336" s="41"/>
      <c r="F1336" s="41"/>
      <c r="G1336" s="9"/>
      <c r="H1336" s="41"/>
      <c r="I1336" s="41"/>
      <c r="J1336" s="41"/>
      <c r="K1336" s="8"/>
    </row>
    <row r="1337">
      <c r="A1337" s="39"/>
      <c r="B1337" s="40"/>
      <c r="C1337" s="40"/>
      <c r="D1337" s="40"/>
      <c r="E1337" s="41"/>
      <c r="F1337" s="41"/>
      <c r="G1337" s="9"/>
      <c r="H1337" s="41"/>
      <c r="I1337" s="41"/>
      <c r="J1337" s="41"/>
      <c r="K1337" s="8"/>
    </row>
    <row r="1338">
      <c r="A1338" s="39"/>
      <c r="B1338" s="40"/>
      <c r="C1338" s="40"/>
      <c r="D1338" s="40"/>
      <c r="E1338" s="41"/>
      <c r="F1338" s="41"/>
      <c r="G1338" s="9"/>
      <c r="H1338" s="41"/>
      <c r="I1338" s="41"/>
      <c r="J1338" s="41"/>
      <c r="K1338" s="8"/>
    </row>
    <row r="1339">
      <c r="A1339" s="39"/>
      <c r="B1339" s="40"/>
      <c r="C1339" s="40"/>
      <c r="D1339" s="40"/>
      <c r="E1339" s="41"/>
      <c r="F1339" s="41"/>
      <c r="G1339" s="9"/>
      <c r="H1339" s="41"/>
      <c r="I1339" s="41"/>
      <c r="J1339" s="41"/>
      <c r="K1339" s="8"/>
    </row>
    <row r="1340">
      <c r="A1340" s="39"/>
      <c r="B1340" s="40"/>
      <c r="C1340" s="40"/>
      <c r="D1340" s="40"/>
      <c r="E1340" s="41"/>
      <c r="F1340" s="41"/>
      <c r="G1340" s="9"/>
      <c r="H1340" s="41"/>
      <c r="I1340" s="41"/>
      <c r="J1340" s="41"/>
      <c r="K1340" s="8"/>
    </row>
    <row r="1341">
      <c r="A1341" s="39"/>
      <c r="B1341" s="40"/>
      <c r="C1341" s="40"/>
      <c r="D1341" s="40"/>
      <c r="E1341" s="41"/>
      <c r="F1341" s="41"/>
      <c r="G1341" s="9"/>
      <c r="H1341" s="41"/>
      <c r="I1341" s="41"/>
      <c r="J1341" s="41"/>
      <c r="K1341" s="8"/>
    </row>
    <row r="1342">
      <c r="A1342" s="39"/>
      <c r="B1342" s="40"/>
      <c r="C1342" s="40"/>
      <c r="D1342" s="40"/>
      <c r="E1342" s="41"/>
      <c r="F1342" s="41"/>
      <c r="G1342" s="9"/>
      <c r="H1342" s="41"/>
      <c r="I1342" s="41"/>
      <c r="J1342" s="41"/>
      <c r="K1342" s="8"/>
    </row>
    <row r="1343">
      <c r="A1343" s="39"/>
      <c r="B1343" s="40"/>
      <c r="C1343" s="40"/>
      <c r="D1343" s="40"/>
      <c r="E1343" s="41"/>
      <c r="F1343" s="41"/>
      <c r="G1343" s="9"/>
      <c r="H1343" s="41"/>
      <c r="I1343" s="41"/>
      <c r="J1343" s="41"/>
      <c r="K1343" s="8"/>
    </row>
    <row r="1344">
      <c r="A1344" s="39"/>
      <c r="B1344" s="40"/>
      <c r="C1344" s="40"/>
      <c r="D1344" s="40"/>
      <c r="E1344" s="41"/>
      <c r="F1344" s="41"/>
      <c r="G1344" s="9"/>
      <c r="H1344" s="41"/>
      <c r="I1344" s="41"/>
      <c r="J1344" s="41"/>
      <c r="K1344" s="8"/>
    </row>
    <row r="1345">
      <c r="A1345" s="39"/>
      <c r="B1345" s="40"/>
      <c r="C1345" s="40"/>
      <c r="D1345" s="40"/>
      <c r="E1345" s="41"/>
      <c r="F1345" s="41"/>
      <c r="G1345" s="9"/>
      <c r="H1345" s="41"/>
      <c r="I1345" s="41"/>
      <c r="J1345" s="41"/>
      <c r="K1345" s="8"/>
    </row>
    <row r="1346">
      <c r="A1346" s="39"/>
      <c r="B1346" s="40"/>
      <c r="C1346" s="40"/>
      <c r="D1346" s="40"/>
      <c r="E1346" s="41"/>
      <c r="F1346" s="41"/>
      <c r="G1346" s="9"/>
      <c r="H1346" s="41"/>
      <c r="I1346" s="41"/>
      <c r="J1346" s="41"/>
      <c r="K1346" s="8"/>
    </row>
    <row r="1347">
      <c r="A1347" s="39"/>
      <c r="B1347" s="40"/>
      <c r="C1347" s="40"/>
      <c r="D1347" s="40"/>
      <c r="E1347" s="41"/>
      <c r="F1347" s="41"/>
      <c r="G1347" s="9"/>
      <c r="H1347" s="41"/>
      <c r="I1347" s="41"/>
      <c r="J1347" s="41"/>
      <c r="K1347" s="8"/>
    </row>
    <row r="1348">
      <c r="A1348" s="39"/>
      <c r="B1348" s="40"/>
      <c r="C1348" s="40"/>
      <c r="D1348" s="40"/>
      <c r="E1348" s="41"/>
      <c r="F1348" s="41"/>
      <c r="G1348" s="9"/>
      <c r="H1348" s="41"/>
      <c r="I1348" s="41"/>
      <c r="J1348" s="41"/>
      <c r="K1348" s="8"/>
    </row>
    <row r="1349">
      <c r="A1349" s="39"/>
      <c r="B1349" s="40"/>
      <c r="C1349" s="40"/>
      <c r="D1349" s="40"/>
      <c r="E1349" s="41"/>
      <c r="F1349" s="41"/>
      <c r="G1349" s="9"/>
      <c r="H1349" s="41"/>
      <c r="I1349" s="41"/>
      <c r="J1349" s="41"/>
      <c r="K1349" s="8"/>
    </row>
    <row r="1350">
      <c r="A1350" s="39"/>
      <c r="B1350" s="40"/>
      <c r="C1350" s="40"/>
      <c r="D1350" s="40"/>
      <c r="E1350" s="41"/>
      <c r="F1350" s="41"/>
      <c r="G1350" s="9"/>
      <c r="H1350" s="41"/>
      <c r="I1350" s="41"/>
      <c r="J1350" s="41"/>
      <c r="K1350" s="8"/>
    </row>
    <row r="1351">
      <c r="A1351" s="39"/>
      <c r="B1351" s="40"/>
      <c r="C1351" s="40"/>
      <c r="D1351" s="40"/>
      <c r="E1351" s="41"/>
      <c r="F1351" s="41"/>
      <c r="G1351" s="9"/>
      <c r="H1351" s="41"/>
      <c r="I1351" s="41"/>
      <c r="J1351" s="41"/>
      <c r="K1351" s="8"/>
    </row>
    <row r="1352">
      <c r="A1352" s="39"/>
      <c r="B1352" s="40"/>
      <c r="C1352" s="40"/>
      <c r="D1352" s="40"/>
      <c r="E1352" s="41"/>
      <c r="F1352" s="41"/>
      <c r="G1352" s="9"/>
      <c r="H1352" s="41"/>
      <c r="I1352" s="41"/>
      <c r="J1352" s="41"/>
      <c r="K1352" s="8"/>
    </row>
    <row r="1353">
      <c r="A1353" s="39"/>
      <c r="B1353" s="40"/>
      <c r="C1353" s="40"/>
      <c r="D1353" s="40"/>
      <c r="E1353" s="41"/>
      <c r="F1353" s="41"/>
      <c r="G1353" s="9"/>
      <c r="H1353" s="41"/>
      <c r="I1353" s="41"/>
      <c r="J1353" s="41"/>
      <c r="K1353" s="8"/>
    </row>
    <row r="1354">
      <c r="A1354" s="39"/>
      <c r="B1354" s="40"/>
      <c r="C1354" s="40"/>
      <c r="D1354" s="40"/>
      <c r="E1354" s="41"/>
      <c r="F1354" s="41"/>
      <c r="G1354" s="9"/>
      <c r="H1354" s="41"/>
      <c r="I1354" s="41"/>
      <c r="J1354" s="41"/>
      <c r="K1354" s="8"/>
    </row>
    <row r="1355">
      <c r="A1355" s="39"/>
      <c r="B1355" s="40"/>
      <c r="C1355" s="40"/>
      <c r="D1355" s="40"/>
      <c r="E1355" s="41"/>
      <c r="F1355" s="41"/>
      <c r="G1355" s="9"/>
      <c r="H1355" s="41"/>
      <c r="I1355" s="41"/>
      <c r="J1355" s="41"/>
      <c r="K1355" s="8"/>
    </row>
    <row r="1356">
      <c r="A1356" s="39"/>
      <c r="B1356" s="40"/>
      <c r="C1356" s="40"/>
      <c r="D1356" s="40"/>
      <c r="E1356" s="41"/>
      <c r="F1356" s="41"/>
      <c r="G1356" s="9"/>
      <c r="H1356" s="41"/>
      <c r="I1356" s="41"/>
      <c r="J1356" s="41"/>
      <c r="K1356" s="8"/>
    </row>
    <row r="1357">
      <c r="A1357" s="39"/>
      <c r="B1357" s="40"/>
      <c r="C1357" s="40"/>
      <c r="D1357" s="40"/>
      <c r="E1357" s="41"/>
      <c r="F1357" s="41"/>
      <c r="G1357" s="9"/>
      <c r="H1357" s="41"/>
      <c r="I1357" s="41"/>
      <c r="J1357" s="41"/>
      <c r="K1357" s="8"/>
    </row>
    <row r="1358">
      <c r="A1358" s="39"/>
      <c r="B1358" s="40"/>
      <c r="C1358" s="40"/>
      <c r="D1358" s="40"/>
      <c r="E1358" s="41"/>
      <c r="F1358" s="41"/>
      <c r="G1358" s="9"/>
      <c r="H1358" s="41"/>
      <c r="I1358" s="41"/>
      <c r="J1358" s="41"/>
      <c r="K1358" s="8"/>
    </row>
    <row r="1359">
      <c r="A1359" s="39"/>
      <c r="B1359" s="40"/>
      <c r="C1359" s="40"/>
      <c r="D1359" s="40"/>
      <c r="E1359" s="41"/>
      <c r="F1359" s="41"/>
      <c r="G1359" s="9"/>
      <c r="H1359" s="41"/>
      <c r="I1359" s="41"/>
      <c r="J1359" s="41"/>
      <c r="K1359" s="8"/>
    </row>
    <row r="1360">
      <c r="A1360" s="39"/>
      <c r="B1360" s="40"/>
      <c r="C1360" s="40"/>
      <c r="D1360" s="40"/>
      <c r="E1360" s="41"/>
      <c r="F1360" s="41"/>
      <c r="G1360" s="9"/>
      <c r="H1360" s="41"/>
      <c r="I1360" s="41"/>
      <c r="J1360" s="41"/>
      <c r="K1360" s="8"/>
    </row>
    <row r="1361">
      <c r="A1361" s="39"/>
      <c r="B1361" s="40"/>
      <c r="C1361" s="40"/>
      <c r="D1361" s="40"/>
      <c r="E1361" s="41"/>
      <c r="F1361" s="41"/>
      <c r="G1361" s="9"/>
      <c r="H1361" s="41"/>
      <c r="I1361" s="41"/>
      <c r="J1361" s="41"/>
      <c r="K1361" s="8"/>
    </row>
    <row r="1362">
      <c r="A1362" s="39"/>
      <c r="B1362" s="40"/>
      <c r="C1362" s="40"/>
      <c r="D1362" s="40"/>
      <c r="E1362" s="41"/>
      <c r="F1362" s="41"/>
      <c r="G1362" s="9"/>
      <c r="H1362" s="41"/>
      <c r="I1362" s="41"/>
      <c r="J1362" s="41"/>
      <c r="K1362" s="8"/>
    </row>
    <row r="1363">
      <c r="A1363" s="39"/>
      <c r="B1363" s="40"/>
      <c r="C1363" s="40"/>
      <c r="D1363" s="40"/>
      <c r="E1363" s="41"/>
      <c r="F1363" s="41"/>
      <c r="G1363" s="9"/>
      <c r="H1363" s="41"/>
      <c r="I1363" s="41"/>
      <c r="J1363" s="41"/>
      <c r="K1363" s="8"/>
    </row>
    <row r="1364">
      <c r="A1364" s="39"/>
      <c r="B1364" s="40"/>
      <c r="C1364" s="40"/>
      <c r="D1364" s="40"/>
      <c r="E1364" s="41"/>
      <c r="F1364" s="41"/>
      <c r="G1364" s="9"/>
      <c r="H1364" s="41"/>
      <c r="I1364" s="41"/>
      <c r="J1364" s="41"/>
      <c r="K1364" s="8"/>
    </row>
    <row r="1365">
      <c r="A1365" s="39"/>
      <c r="B1365" s="40"/>
      <c r="C1365" s="40"/>
      <c r="D1365" s="40"/>
      <c r="E1365" s="41"/>
      <c r="F1365" s="41"/>
      <c r="G1365" s="9"/>
      <c r="H1365" s="41"/>
      <c r="I1365" s="41"/>
      <c r="J1365" s="41"/>
      <c r="K1365" s="8"/>
    </row>
    <row r="1366">
      <c r="A1366" s="39"/>
      <c r="B1366" s="40"/>
      <c r="C1366" s="40"/>
      <c r="D1366" s="40"/>
      <c r="E1366" s="41"/>
      <c r="F1366" s="41"/>
      <c r="G1366" s="9"/>
      <c r="H1366" s="41"/>
      <c r="I1366" s="41"/>
      <c r="J1366" s="41"/>
      <c r="K1366" s="8"/>
    </row>
    <row r="1367">
      <c r="A1367" s="39"/>
      <c r="B1367" s="40"/>
      <c r="C1367" s="40"/>
      <c r="D1367" s="40"/>
      <c r="E1367" s="41"/>
      <c r="F1367" s="41"/>
      <c r="G1367" s="9"/>
      <c r="H1367" s="41"/>
      <c r="I1367" s="41"/>
      <c r="J1367" s="41"/>
      <c r="K1367" s="8"/>
    </row>
    <row r="1368">
      <c r="A1368" s="39"/>
      <c r="B1368" s="40"/>
      <c r="C1368" s="40"/>
      <c r="D1368" s="40"/>
      <c r="E1368" s="41"/>
      <c r="F1368" s="41"/>
      <c r="G1368" s="9"/>
      <c r="H1368" s="41"/>
      <c r="I1368" s="41"/>
      <c r="J1368" s="41"/>
      <c r="K1368" s="8"/>
    </row>
    <row r="1369">
      <c r="A1369" s="39"/>
      <c r="B1369" s="40"/>
      <c r="C1369" s="40"/>
      <c r="D1369" s="40"/>
      <c r="E1369" s="41"/>
      <c r="F1369" s="41"/>
      <c r="G1369" s="9"/>
      <c r="H1369" s="41"/>
      <c r="I1369" s="41"/>
      <c r="J1369" s="41"/>
      <c r="K1369" s="8"/>
    </row>
    <row r="1370">
      <c r="A1370" s="39"/>
      <c r="B1370" s="40"/>
      <c r="C1370" s="40"/>
      <c r="D1370" s="40"/>
      <c r="E1370" s="41"/>
      <c r="F1370" s="41"/>
      <c r="G1370" s="9"/>
      <c r="H1370" s="41"/>
      <c r="I1370" s="41"/>
      <c r="J1370" s="41"/>
      <c r="K1370" s="8"/>
    </row>
    <row r="1371">
      <c r="A1371" s="39"/>
      <c r="B1371" s="40"/>
      <c r="C1371" s="40"/>
      <c r="D1371" s="40"/>
      <c r="E1371" s="41"/>
      <c r="F1371" s="41"/>
      <c r="G1371" s="9"/>
      <c r="H1371" s="41"/>
      <c r="I1371" s="41"/>
      <c r="J1371" s="41"/>
      <c r="K1371" s="8"/>
    </row>
    <row r="1372">
      <c r="A1372" s="39"/>
      <c r="B1372" s="40"/>
      <c r="C1372" s="40"/>
      <c r="D1372" s="40"/>
      <c r="E1372" s="41"/>
      <c r="F1372" s="41"/>
      <c r="G1372" s="9"/>
      <c r="H1372" s="41"/>
      <c r="I1372" s="41"/>
      <c r="J1372" s="41"/>
      <c r="K1372" s="8"/>
    </row>
    <row r="1373">
      <c r="A1373" s="39"/>
      <c r="B1373" s="40"/>
      <c r="C1373" s="40"/>
      <c r="D1373" s="40"/>
      <c r="E1373" s="41"/>
      <c r="F1373" s="41"/>
      <c r="G1373" s="9"/>
      <c r="H1373" s="41"/>
      <c r="I1373" s="41"/>
      <c r="J1373" s="41"/>
      <c r="K1373" s="8"/>
    </row>
    <row r="1374">
      <c r="A1374" s="39"/>
      <c r="B1374" s="40"/>
      <c r="C1374" s="40"/>
      <c r="D1374" s="40"/>
      <c r="E1374" s="41"/>
      <c r="F1374" s="41"/>
      <c r="G1374" s="9"/>
      <c r="H1374" s="41"/>
      <c r="I1374" s="41"/>
      <c r="J1374" s="41"/>
      <c r="K1374" s="8"/>
    </row>
    <row r="1375">
      <c r="A1375" s="39"/>
      <c r="B1375" s="40"/>
      <c r="C1375" s="40"/>
      <c r="D1375" s="40"/>
      <c r="E1375" s="41"/>
      <c r="F1375" s="41"/>
      <c r="G1375" s="9"/>
      <c r="H1375" s="41"/>
      <c r="I1375" s="41"/>
      <c r="J1375" s="41"/>
      <c r="K1375" s="8"/>
    </row>
    <row r="1376">
      <c r="A1376" s="39"/>
      <c r="B1376" s="40"/>
      <c r="C1376" s="40"/>
      <c r="D1376" s="40"/>
      <c r="E1376" s="41"/>
      <c r="F1376" s="41"/>
      <c r="G1376" s="9"/>
      <c r="H1376" s="41"/>
      <c r="I1376" s="41"/>
      <c r="J1376" s="41"/>
      <c r="K1376" s="8"/>
    </row>
    <row r="1377">
      <c r="A1377" s="39"/>
      <c r="B1377" s="40"/>
      <c r="C1377" s="40"/>
      <c r="D1377" s="40"/>
      <c r="E1377" s="41"/>
      <c r="F1377" s="41"/>
      <c r="G1377" s="9"/>
      <c r="H1377" s="41"/>
      <c r="I1377" s="41"/>
      <c r="J1377" s="41"/>
      <c r="K1377" s="8"/>
    </row>
    <row r="1378">
      <c r="A1378" s="39"/>
      <c r="B1378" s="40"/>
      <c r="C1378" s="40"/>
      <c r="D1378" s="40"/>
      <c r="E1378" s="41"/>
      <c r="F1378" s="41"/>
      <c r="G1378" s="9"/>
      <c r="H1378" s="41"/>
      <c r="I1378" s="41"/>
      <c r="J1378" s="41"/>
      <c r="K1378" s="8"/>
    </row>
    <row r="1379">
      <c r="A1379" s="39"/>
      <c r="B1379" s="40"/>
      <c r="C1379" s="40"/>
      <c r="D1379" s="40"/>
      <c r="E1379" s="41"/>
      <c r="F1379" s="41"/>
      <c r="G1379" s="9"/>
      <c r="H1379" s="41"/>
      <c r="I1379" s="41"/>
      <c r="J1379" s="41"/>
      <c r="K1379" s="8"/>
    </row>
    <row r="1380">
      <c r="A1380" s="39"/>
      <c r="B1380" s="40"/>
      <c r="C1380" s="40"/>
      <c r="D1380" s="40"/>
      <c r="E1380" s="41"/>
      <c r="F1380" s="41"/>
      <c r="G1380" s="9"/>
      <c r="H1380" s="41"/>
      <c r="I1380" s="41"/>
      <c r="J1380" s="41"/>
      <c r="K1380" s="8"/>
    </row>
    <row r="1381">
      <c r="A1381" s="39"/>
      <c r="B1381" s="40"/>
      <c r="C1381" s="40"/>
      <c r="D1381" s="40"/>
      <c r="E1381" s="41"/>
      <c r="F1381" s="41"/>
      <c r="G1381" s="9"/>
      <c r="H1381" s="41"/>
      <c r="I1381" s="41"/>
      <c r="J1381" s="41"/>
      <c r="K1381" s="8"/>
    </row>
    <row r="1382">
      <c r="A1382" s="39"/>
      <c r="B1382" s="40"/>
      <c r="C1382" s="40"/>
      <c r="D1382" s="40"/>
      <c r="E1382" s="41"/>
      <c r="F1382" s="41"/>
      <c r="G1382" s="9"/>
      <c r="H1382" s="41"/>
      <c r="I1382" s="41"/>
      <c r="J1382" s="41"/>
      <c r="K1382" s="8"/>
    </row>
    <row r="1383">
      <c r="A1383" s="39"/>
      <c r="B1383" s="40"/>
      <c r="C1383" s="40"/>
      <c r="D1383" s="40"/>
      <c r="E1383" s="41"/>
      <c r="F1383" s="41"/>
      <c r="G1383" s="9"/>
      <c r="H1383" s="41"/>
      <c r="I1383" s="41"/>
      <c r="J1383" s="41"/>
      <c r="K1383" s="8"/>
    </row>
    <row r="1384">
      <c r="A1384" s="39"/>
      <c r="B1384" s="40"/>
      <c r="C1384" s="40"/>
      <c r="D1384" s="40"/>
      <c r="E1384" s="41"/>
      <c r="F1384" s="41"/>
      <c r="G1384" s="9"/>
      <c r="H1384" s="41"/>
      <c r="I1384" s="41"/>
      <c r="J1384" s="41"/>
      <c r="K1384" s="8"/>
    </row>
    <row r="1385">
      <c r="A1385" s="39"/>
      <c r="B1385" s="40"/>
      <c r="C1385" s="40"/>
      <c r="D1385" s="40"/>
      <c r="E1385" s="41"/>
      <c r="F1385" s="41"/>
      <c r="G1385" s="9"/>
      <c r="H1385" s="41"/>
      <c r="I1385" s="41"/>
      <c r="J1385" s="41"/>
      <c r="K1385" s="8"/>
    </row>
    <row r="1386">
      <c r="A1386" s="39"/>
      <c r="B1386" s="40"/>
      <c r="C1386" s="40"/>
      <c r="D1386" s="40"/>
      <c r="E1386" s="41"/>
      <c r="F1386" s="41"/>
      <c r="G1386" s="9"/>
      <c r="H1386" s="41"/>
      <c r="I1386" s="41"/>
      <c r="J1386" s="41"/>
      <c r="K1386" s="8"/>
    </row>
    <row r="1387">
      <c r="A1387" s="39"/>
      <c r="B1387" s="40"/>
      <c r="C1387" s="40"/>
      <c r="D1387" s="40"/>
      <c r="E1387" s="41"/>
      <c r="F1387" s="41"/>
      <c r="G1387" s="9"/>
      <c r="H1387" s="41"/>
      <c r="I1387" s="41"/>
      <c r="J1387" s="41"/>
      <c r="K1387" s="8"/>
    </row>
    <row r="1388">
      <c r="A1388" s="39"/>
      <c r="B1388" s="40"/>
      <c r="C1388" s="40"/>
      <c r="D1388" s="40"/>
      <c r="E1388" s="41"/>
      <c r="F1388" s="41"/>
      <c r="G1388" s="9"/>
      <c r="H1388" s="41"/>
      <c r="I1388" s="41"/>
      <c r="J1388" s="41"/>
      <c r="K1388" s="8"/>
    </row>
    <row r="1389">
      <c r="A1389" s="39"/>
      <c r="B1389" s="40"/>
      <c r="C1389" s="40"/>
      <c r="D1389" s="40"/>
      <c r="E1389" s="41"/>
      <c r="F1389" s="41"/>
      <c r="G1389" s="9"/>
      <c r="H1389" s="41"/>
      <c r="I1389" s="41"/>
      <c r="J1389" s="41"/>
      <c r="K1389" s="8"/>
    </row>
    <row r="1390">
      <c r="A1390" s="39"/>
      <c r="B1390" s="40"/>
      <c r="C1390" s="40"/>
      <c r="D1390" s="40"/>
      <c r="E1390" s="41"/>
      <c r="F1390" s="41"/>
      <c r="G1390" s="9"/>
      <c r="H1390" s="41"/>
      <c r="I1390" s="41"/>
      <c r="J1390" s="41"/>
      <c r="K1390" s="8"/>
    </row>
    <row r="1391">
      <c r="A1391" s="39"/>
      <c r="B1391" s="40"/>
      <c r="C1391" s="40"/>
      <c r="D1391" s="40"/>
      <c r="E1391" s="41"/>
      <c r="F1391" s="41"/>
      <c r="G1391" s="9"/>
      <c r="H1391" s="41"/>
      <c r="I1391" s="41"/>
      <c r="J1391" s="41"/>
      <c r="K1391" s="8"/>
    </row>
    <row r="1392">
      <c r="A1392" s="39"/>
      <c r="B1392" s="40"/>
      <c r="C1392" s="40"/>
      <c r="D1392" s="40"/>
      <c r="E1392" s="41"/>
      <c r="F1392" s="41"/>
      <c r="G1392" s="9"/>
      <c r="H1392" s="41"/>
      <c r="I1392" s="41"/>
      <c r="J1392" s="41"/>
      <c r="K1392" s="8"/>
    </row>
    <row r="1393">
      <c r="A1393" s="39"/>
      <c r="B1393" s="40"/>
      <c r="C1393" s="40"/>
      <c r="D1393" s="40"/>
      <c r="E1393" s="41"/>
      <c r="F1393" s="41"/>
      <c r="G1393" s="9"/>
      <c r="H1393" s="41"/>
      <c r="I1393" s="41"/>
      <c r="J1393" s="41"/>
      <c r="K1393" s="8"/>
    </row>
    <row r="1394">
      <c r="A1394" s="39"/>
      <c r="B1394" s="40"/>
      <c r="C1394" s="40"/>
      <c r="D1394" s="40"/>
      <c r="E1394" s="41"/>
      <c r="F1394" s="41"/>
      <c r="G1394" s="9"/>
      <c r="H1394" s="41"/>
      <c r="I1394" s="41"/>
      <c r="J1394" s="41"/>
      <c r="K1394" s="8"/>
    </row>
    <row r="1395">
      <c r="A1395" s="39"/>
      <c r="B1395" s="40"/>
      <c r="C1395" s="40"/>
      <c r="D1395" s="40"/>
      <c r="E1395" s="41"/>
      <c r="F1395" s="41"/>
      <c r="G1395" s="9"/>
      <c r="H1395" s="41"/>
      <c r="I1395" s="41"/>
      <c r="J1395" s="41"/>
      <c r="K1395" s="8"/>
    </row>
    <row r="1396">
      <c r="A1396" s="39"/>
      <c r="B1396" s="40"/>
      <c r="C1396" s="40"/>
      <c r="D1396" s="40"/>
      <c r="E1396" s="41"/>
      <c r="F1396" s="41"/>
      <c r="G1396" s="9"/>
      <c r="H1396" s="41"/>
      <c r="I1396" s="41"/>
      <c r="J1396" s="41"/>
      <c r="K1396" s="8"/>
    </row>
    <row r="1397">
      <c r="A1397" s="39"/>
      <c r="B1397" s="40"/>
      <c r="C1397" s="40"/>
      <c r="D1397" s="40"/>
      <c r="E1397" s="41"/>
      <c r="F1397" s="41"/>
      <c r="G1397" s="9"/>
      <c r="H1397" s="41"/>
      <c r="I1397" s="41"/>
      <c r="J1397" s="41"/>
      <c r="K1397" s="8"/>
    </row>
    <row r="1398">
      <c r="A1398" s="39"/>
      <c r="B1398" s="40"/>
      <c r="C1398" s="40"/>
      <c r="D1398" s="40"/>
      <c r="E1398" s="41"/>
      <c r="F1398" s="41"/>
      <c r="G1398" s="9"/>
      <c r="H1398" s="41"/>
      <c r="I1398" s="41"/>
      <c r="J1398" s="41"/>
      <c r="K1398" s="8"/>
    </row>
    <row r="1399">
      <c r="A1399" s="39"/>
      <c r="B1399" s="40"/>
      <c r="C1399" s="40"/>
      <c r="D1399" s="40"/>
      <c r="E1399" s="41"/>
      <c r="F1399" s="41"/>
      <c r="G1399" s="9"/>
      <c r="H1399" s="41"/>
      <c r="I1399" s="41"/>
      <c r="J1399" s="41"/>
      <c r="K1399" s="8"/>
    </row>
    <row r="1400">
      <c r="A1400" s="39"/>
      <c r="B1400" s="40"/>
      <c r="C1400" s="40"/>
      <c r="D1400" s="40"/>
      <c r="E1400" s="41"/>
      <c r="F1400" s="41"/>
      <c r="G1400" s="9"/>
      <c r="H1400" s="41"/>
      <c r="I1400" s="41"/>
      <c r="J1400" s="41"/>
      <c r="K1400" s="8"/>
    </row>
    <row r="1401">
      <c r="A1401" s="39"/>
      <c r="B1401" s="40"/>
      <c r="C1401" s="40"/>
      <c r="D1401" s="40"/>
      <c r="E1401" s="41"/>
      <c r="F1401" s="41"/>
      <c r="G1401" s="9"/>
      <c r="H1401" s="41"/>
      <c r="I1401" s="41"/>
      <c r="J1401" s="41"/>
      <c r="K1401" s="8"/>
    </row>
    <row r="1402">
      <c r="A1402" s="39"/>
      <c r="B1402" s="40"/>
      <c r="C1402" s="40"/>
      <c r="D1402" s="40"/>
      <c r="E1402" s="41"/>
      <c r="F1402" s="41"/>
      <c r="G1402" s="9"/>
      <c r="H1402" s="41"/>
      <c r="I1402" s="41"/>
      <c r="J1402" s="41"/>
      <c r="K1402" s="8"/>
    </row>
    <row r="1403">
      <c r="A1403" s="39"/>
      <c r="B1403" s="40"/>
      <c r="C1403" s="40"/>
      <c r="D1403" s="40"/>
      <c r="E1403" s="41"/>
      <c r="F1403" s="41"/>
      <c r="G1403" s="9"/>
      <c r="H1403" s="41"/>
      <c r="I1403" s="41"/>
      <c r="J1403" s="41"/>
      <c r="K1403" s="8"/>
    </row>
    <row r="1404">
      <c r="A1404" s="39"/>
      <c r="B1404" s="40"/>
      <c r="C1404" s="40"/>
      <c r="D1404" s="40"/>
      <c r="E1404" s="41"/>
      <c r="F1404" s="41"/>
      <c r="G1404" s="9"/>
      <c r="H1404" s="41"/>
      <c r="I1404" s="41"/>
      <c r="J1404" s="41"/>
      <c r="K1404" s="8"/>
    </row>
    <row r="1405">
      <c r="A1405" s="39"/>
      <c r="B1405" s="40"/>
      <c r="C1405" s="40"/>
      <c r="D1405" s="40"/>
      <c r="E1405" s="41"/>
      <c r="F1405" s="41"/>
      <c r="G1405" s="9"/>
      <c r="H1405" s="41"/>
      <c r="I1405" s="41"/>
      <c r="J1405" s="41"/>
      <c r="K1405" s="8"/>
    </row>
    <row r="1406">
      <c r="A1406" s="39"/>
      <c r="B1406" s="40"/>
      <c r="C1406" s="40"/>
      <c r="D1406" s="40"/>
      <c r="E1406" s="41"/>
      <c r="F1406" s="41"/>
      <c r="G1406" s="9"/>
      <c r="H1406" s="41"/>
      <c r="I1406" s="41"/>
      <c r="J1406" s="41"/>
      <c r="K1406" s="8"/>
    </row>
    <row r="1407">
      <c r="A1407" s="39"/>
      <c r="B1407" s="40"/>
      <c r="C1407" s="40"/>
      <c r="D1407" s="40"/>
      <c r="E1407" s="41"/>
      <c r="F1407" s="41"/>
      <c r="G1407" s="9"/>
      <c r="H1407" s="41"/>
      <c r="I1407" s="41"/>
      <c r="J1407" s="41"/>
      <c r="K1407" s="8"/>
    </row>
    <row r="1408">
      <c r="A1408" s="39"/>
      <c r="B1408" s="40"/>
      <c r="C1408" s="40"/>
      <c r="D1408" s="40"/>
      <c r="E1408" s="41"/>
      <c r="F1408" s="41"/>
      <c r="G1408" s="9"/>
      <c r="H1408" s="41"/>
      <c r="I1408" s="41"/>
      <c r="J1408" s="41"/>
      <c r="K1408" s="8"/>
    </row>
    <row r="1409">
      <c r="A1409" s="39"/>
      <c r="B1409" s="40"/>
      <c r="C1409" s="40"/>
      <c r="D1409" s="40"/>
      <c r="E1409" s="41"/>
      <c r="F1409" s="41"/>
      <c r="G1409" s="9"/>
      <c r="H1409" s="41"/>
      <c r="I1409" s="41"/>
      <c r="J1409" s="41"/>
      <c r="K1409" s="8"/>
    </row>
    <row r="1410">
      <c r="A1410" s="39"/>
      <c r="B1410" s="40"/>
      <c r="C1410" s="40"/>
      <c r="D1410" s="40"/>
      <c r="E1410" s="41"/>
      <c r="F1410" s="41"/>
      <c r="G1410" s="9"/>
      <c r="H1410" s="41"/>
      <c r="I1410" s="41"/>
      <c r="J1410" s="41"/>
      <c r="K1410" s="8"/>
    </row>
    <row r="1411">
      <c r="A1411" s="39"/>
      <c r="B1411" s="40"/>
      <c r="C1411" s="40"/>
      <c r="D1411" s="40"/>
      <c r="E1411" s="41"/>
      <c r="F1411" s="41"/>
      <c r="G1411" s="9"/>
      <c r="H1411" s="41"/>
      <c r="I1411" s="41"/>
      <c r="J1411" s="41"/>
      <c r="K1411" s="8"/>
    </row>
    <row r="1412">
      <c r="A1412" s="39"/>
      <c r="B1412" s="40"/>
      <c r="C1412" s="40"/>
      <c r="D1412" s="40"/>
      <c r="E1412" s="41"/>
      <c r="F1412" s="41"/>
      <c r="G1412" s="9"/>
      <c r="H1412" s="41"/>
      <c r="I1412" s="41"/>
      <c r="J1412" s="41"/>
      <c r="K1412" s="8"/>
    </row>
    <row r="1413">
      <c r="A1413" s="39"/>
      <c r="B1413" s="40"/>
      <c r="C1413" s="40"/>
      <c r="D1413" s="40"/>
      <c r="E1413" s="41"/>
      <c r="F1413" s="41"/>
      <c r="G1413" s="9"/>
      <c r="H1413" s="41"/>
      <c r="I1413" s="41"/>
      <c r="J1413" s="41"/>
      <c r="K1413" s="8"/>
    </row>
    <row r="1414">
      <c r="A1414" s="39"/>
      <c r="B1414" s="40"/>
      <c r="C1414" s="40"/>
      <c r="D1414" s="40"/>
      <c r="E1414" s="41"/>
      <c r="F1414" s="41"/>
      <c r="G1414" s="9"/>
      <c r="H1414" s="41"/>
      <c r="I1414" s="41"/>
      <c r="J1414" s="41"/>
      <c r="K1414" s="8"/>
    </row>
    <row r="1415">
      <c r="A1415" s="39"/>
      <c r="B1415" s="40"/>
      <c r="C1415" s="40"/>
      <c r="D1415" s="40"/>
      <c r="E1415" s="41"/>
      <c r="F1415" s="41"/>
      <c r="G1415" s="9"/>
      <c r="H1415" s="41"/>
      <c r="I1415" s="41"/>
      <c r="J1415" s="41"/>
      <c r="K1415" s="8"/>
    </row>
    <row r="1416">
      <c r="A1416" s="39"/>
      <c r="B1416" s="40"/>
      <c r="C1416" s="40"/>
      <c r="D1416" s="40"/>
      <c r="E1416" s="41"/>
      <c r="F1416" s="41"/>
      <c r="G1416" s="9"/>
      <c r="H1416" s="41"/>
      <c r="I1416" s="41"/>
      <c r="J1416" s="41"/>
      <c r="K1416" s="8"/>
    </row>
    <row r="1417">
      <c r="A1417" s="39"/>
      <c r="B1417" s="40"/>
      <c r="C1417" s="40"/>
      <c r="D1417" s="40"/>
      <c r="E1417" s="41"/>
      <c r="F1417" s="41"/>
      <c r="G1417" s="9"/>
      <c r="H1417" s="41"/>
      <c r="I1417" s="41"/>
      <c r="J1417" s="41"/>
      <c r="K1417" s="8"/>
    </row>
    <row r="1418">
      <c r="A1418" s="39"/>
      <c r="B1418" s="40"/>
      <c r="C1418" s="40"/>
      <c r="D1418" s="40"/>
      <c r="E1418" s="41"/>
      <c r="F1418" s="41"/>
      <c r="G1418" s="9"/>
      <c r="H1418" s="41"/>
      <c r="I1418" s="41"/>
      <c r="J1418" s="41"/>
      <c r="K1418" s="8"/>
    </row>
    <row r="1419">
      <c r="A1419" s="39"/>
      <c r="B1419" s="40"/>
      <c r="C1419" s="40"/>
      <c r="D1419" s="40"/>
      <c r="E1419" s="41"/>
      <c r="F1419" s="41"/>
      <c r="G1419" s="9"/>
      <c r="H1419" s="41"/>
      <c r="I1419" s="41"/>
      <c r="J1419" s="41"/>
      <c r="K1419" s="8"/>
    </row>
    <row r="1420">
      <c r="A1420" s="39"/>
      <c r="B1420" s="40"/>
      <c r="C1420" s="40"/>
      <c r="D1420" s="40"/>
      <c r="E1420" s="41"/>
      <c r="F1420" s="41"/>
      <c r="G1420" s="9"/>
      <c r="H1420" s="41"/>
      <c r="I1420" s="41"/>
      <c r="J1420" s="41"/>
      <c r="K1420" s="8"/>
    </row>
    <row r="1421">
      <c r="A1421" s="39"/>
      <c r="B1421" s="40"/>
      <c r="C1421" s="40"/>
      <c r="D1421" s="40"/>
      <c r="E1421" s="41"/>
      <c r="F1421" s="41"/>
      <c r="G1421" s="9"/>
      <c r="H1421" s="41"/>
      <c r="I1421" s="41"/>
      <c r="J1421" s="41"/>
      <c r="K1421" s="8"/>
    </row>
    <row r="1422">
      <c r="A1422" s="39"/>
      <c r="B1422" s="40"/>
      <c r="C1422" s="40"/>
      <c r="D1422" s="40"/>
      <c r="E1422" s="41"/>
      <c r="F1422" s="41"/>
      <c r="G1422" s="9"/>
      <c r="H1422" s="41"/>
      <c r="I1422" s="41"/>
      <c r="J1422" s="41"/>
      <c r="K1422" s="8"/>
    </row>
    <row r="1423">
      <c r="A1423" s="39"/>
      <c r="B1423" s="40"/>
      <c r="C1423" s="40"/>
      <c r="D1423" s="40"/>
      <c r="E1423" s="41"/>
      <c r="F1423" s="41"/>
      <c r="G1423" s="9"/>
      <c r="H1423" s="41"/>
      <c r="I1423" s="41"/>
      <c r="J1423" s="41"/>
      <c r="K1423" s="8"/>
    </row>
    <row r="1424">
      <c r="A1424" s="39"/>
      <c r="B1424" s="40"/>
      <c r="C1424" s="40"/>
      <c r="D1424" s="40"/>
      <c r="E1424" s="41"/>
      <c r="F1424" s="41"/>
      <c r="G1424" s="9"/>
      <c r="H1424" s="41"/>
      <c r="I1424" s="41"/>
      <c r="J1424" s="41"/>
      <c r="K1424" s="8"/>
    </row>
    <row r="1425">
      <c r="A1425" s="39"/>
      <c r="B1425" s="40"/>
      <c r="C1425" s="40"/>
      <c r="D1425" s="40"/>
      <c r="E1425" s="41"/>
      <c r="F1425" s="41"/>
      <c r="G1425" s="9"/>
      <c r="H1425" s="41"/>
      <c r="I1425" s="41"/>
      <c r="J1425" s="41"/>
      <c r="K1425" s="8"/>
    </row>
    <row r="1426">
      <c r="A1426" s="39"/>
      <c r="B1426" s="40"/>
      <c r="C1426" s="40"/>
      <c r="D1426" s="40"/>
      <c r="E1426" s="41"/>
      <c r="F1426" s="41"/>
      <c r="G1426" s="9"/>
      <c r="H1426" s="41"/>
      <c r="I1426" s="41"/>
      <c r="J1426" s="41"/>
      <c r="K1426" s="8"/>
    </row>
    <row r="1427">
      <c r="A1427" s="39"/>
      <c r="B1427" s="40"/>
      <c r="C1427" s="40"/>
      <c r="D1427" s="40"/>
      <c r="E1427" s="41"/>
      <c r="F1427" s="41"/>
      <c r="G1427" s="9"/>
      <c r="H1427" s="41"/>
      <c r="I1427" s="41"/>
      <c r="J1427" s="41"/>
      <c r="K1427" s="8"/>
    </row>
    <row r="1428">
      <c r="A1428" s="39"/>
      <c r="B1428" s="40"/>
      <c r="C1428" s="40"/>
      <c r="D1428" s="40"/>
      <c r="E1428" s="41"/>
      <c r="F1428" s="41"/>
      <c r="G1428" s="9"/>
      <c r="H1428" s="41"/>
      <c r="I1428" s="41"/>
      <c r="J1428" s="41"/>
      <c r="K1428" s="8"/>
    </row>
    <row r="1429">
      <c r="A1429" s="39"/>
      <c r="B1429" s="40"/>
      <c r="C1429" s="40"/>
      <c r="D1429" s="40"/>
      <c r="E1429" s="41"/>
      <c r="F1429" s="41"/>
      <c r="G1429" s="9"/>
      <c r="H1429" s="41"/>
      <c r="I1429" s="41"/>
      <c r="J1429" s="41"/>
      <c r="K1429" s="8"/>
    </row>
    <row r="1430">
      <c r="A1430" s="39"/>
      <c r="B1430" s="40"/>
      <c r="C1430" s="40"/>
      <c r="D1430" s="40"/>
      <c r="E1430" s="41"/>
      <c r="F1430" s="41"/>
      <c r="G1430" s="9"/>
      <c r="H1430" s="41"/>
      <c r="I1430" s="41"/>
      <c r="J1430" s="41"/>
      <c r="K1430" s="8"/>
    </row>
    <row r="1431">
      <c r="A1431" s="39"/>
      <c r="B1431" s="40"/>
      <c r="C1431" s="40"/>
      <c r="D1431" s="40"/>
      <c r="E1431" s="41"/>
      <c r="F1431" s="41"/>
      <c r="G1431" s="9"/>
      <c r="H1431" s="41"/>
      <c r="I1431" s="41"/>
      <c r="J1431" s="41"/>
      <c r="K1431" s="8"/>
    </row>
    <row r="1432">
      <c r="A1432" s="39"/>
      <c r="B1432" s="40"/>
      <c r="C1432" s="40"/>
      <c r="D1432" s="40"/>
      <c r="E1432" s="41"/>
      <c r="F1432" s="41"/>
      <c r="G1432" s="9"/>
      <c r="H1432" s="41"/>
      <c r="I1432" s="41"/>
      <c r="J1432" s="41"/>
      <c r="K1432" s="8"/>
    </row>
    <row r="1433">
      <c r="A1433" s="39"/>
      <c r="B1433" s="40"/>
      <c r="C1433" s="40"/>
      <c r="D1433" s="40"/>
      <c r="E1433" s="41"/>
      <c r="F1433" s="41"/>
      <c r="G1433" s="9"/>
      <c r="H1433" s="41"/>
      <c r="I1433" s="41"/>
      <c r="J1433" s="41"/>
      <c r="K1433" s="8"/>
    </row>
    <row r="1434">
      <c r="A1434" s="39"/>
      <c r="B1434" s="40"/>
      <c r="C1434" s="40"/>
      <c r="D1434" s="40"/>
      <c r="E1434" s="41"/>
      <c r="F1434" s="41"/>
      <c r="G1434" s="9"/>
      <c r="H1434" s="41"/>
      <c r="I1434" s="41"/>
      <c r="J1434" s="41"/>
      <c r="K1434" s="8"/>
    </row>
    <row r="1435">
      <c r="A1435" s="39"/>
      <c r="B1435" s="40"/>
      <c r="C1435" s="40"/>
      <c r="D1435" s="40"/>
      <c r="E1435" s="41"/>
      <c r="F1435" s="41"/>
      <c r="G1435" s="9"/>
      <c r="H1435" s="41"/>
      <c r="I1435" s="41"/>
      <c r="J1435" s="41"/>
      <c r="K1435" s="8"/>
    </row>
    <row r="1436">
      <c r="A1436" s="39"/>
      <c r="B1436" s="40"/>
      <c r="C1436" s="40"/>
      <c r="D1436" s="40"/>
      <c r="E1436" s="41"/>
      <c r="F1436" s="41"/>
      <c r="G1436" s="9"/>
      <c r="H1436" s="41"/>
      <c r="I1436" s="41"/>
      <c r="J1436" s="41"/>
      <c r="K1436" s="8"/>
    </row>
    <row r="1437">
      <c r="A1437" s="39"/>
      <c r="B1437" s="40"/>
      <c r="C1437" s="40"/>
      <c r="D1437" s="40"/>
      <c r="E1437" s="41"/>
      <c r="F1437" s="41"/>
      <c r="G1437" s="9"/>
      <c r="H1437" s="41"/>
      <c r="I1437" s="41"/>
      <c r="J1437" s="41"/>
      <c r="K1437" s="8"/>
    </row>
    <row r="1438">
      <c r="A1438" s="39"/>
      <c r="B1438" s="40"/>
      <c r="C1438" s="40"/>
      <c r="D1438" s="40"/>
      <c r="E1438" s="41"/>
      <c r="F1438" s="41"/>
      <c r="G1438" s="9"/>
      <c r="H1438" s="41"/>
      <c r="I1438" s="41"/>
      <c r="J1438" s="41"/>
      <c r="K1438" s="8"/>
    </row>
    <row r="1439">
      <c r="A1439" s="39"/>
      <c r="B1439" s="40"/>
      <c r="C1439" s="40"/>
      <c r="D1439" s="40"/>
      <c r="E1439" s="41"/>
      <c r="F1439" s="41"/>
      <c r="G1439" s="9"/>
      <c r="H1439" s="41"/>
      <c r="I1439" s="41"/>
      <c r="J1439" s="41"/>
      <c r="K1439" s="8"/>
    </row>
    <row r="1440">
      <c r="A1440" s="39"/>
      <c r="B1440" s="40"/>
      <c r="C1440" s="40"/>
      <c r="D1440" s="40"/>
      <c r="E1440" s="41"/>
      <c r="F1440" s="41"/>
      <c r="G1440" s="9"/>
      <c r="H1440" s="41"/>
      <c r="I1440" s="41"/>
      <c r="J1440" s="41"/>
      <c r="K1440" s="8"/>
    </row>
    <row r="1441">
      <c r="A1441" s="39"/>
      <c r="B1441" s="40"/>
      <c r="C1441" s="40"/>
      <c r="D1441" s="40"/>
      <c r="E1441" s="41"/>
      <c r="F1441" s="41"/>
      <c r="G1441" s="9"/>
      <c r="H1441" s="41"/>
      <c r="I1441" s="41"/>
      <c r="J1441" s="41"/>
      <c r="K1441" s="8"/>
    </row>
    <row r="1442">
      <c r="A1442" s="39"/>
      <c r="B1442" s="40"/>
      <c r="C1442" s="40"/>
      <c r="D1442" s="40"/>
      <c r="E1442" s="41"/>
      <c r="F1442" s="41"/>
      <c r="G1442" s="9"/>
      <c r="H1442" s="41"/>
      <c r="I1442" s="41"/>
      <c r="J1442" s="41"/>
      <c r="K1442" s="8"/>
    </row>
    <row r="1443">
      <c r="A1443" s="39"/>
      <c r="B1443" s="40"/>
      <c r="C1443" s="40"/>
      <c r="D1443" s="40"/>
      <c r="E1443" s="41"/>
      <c r="F1443" s="41"/>
      <c r="G1443" s="9"/>
      <c r="H1443" s="41"/>
      <c r="I1443" s="41"/>
      <c r="J1443" s="41"/>
      <c r="K1443" s="8"/>
    </row>
    <row r="1444">
      <c r="A1444" s="39"/>
      <c r="B1444" s="40"/>
      <c r="C1444" s="40"/>
      <c r="D1444" s="40"/>
      <c r="E1444" s="41"/>
      <c r="F1444" s="41"/>
      <c r="G1444" s="9"/>
      <c r="H1444" s="41"/>
      <c r="I1444" s="41"/>
      <c r="J1444" s="41"/>
      <c r="K1444" s="8"/>
    </row>
    <row r="1445">
      <c r="A1445" s="39"/>
      <c r="B1445" s="40"/>
      <c r="C1445" s="40"/>
      <c r="D1445" s="40"/>
      <c r="E1445" s="41"/>
      <c r="F1445" s="41"/>
      <c r="G1445" s="9"/>
      <c r="H1445" s="41"/>
      <c r="I1445" s="41"/>
      <c r="J1445" s="41"/>
      <c r="K1445" s="8"/>
    </row>
    <row r="1446">
      <c r="A1446" s="39"/>
      <c r="B1446" s="40"/>
      <c r="C1446" s="40"/>
      <c r="D1446" s="40"/>
      <c r="E1446" s="41"/>
      <c r="F1446" s="41"/>
      <c r="G1446" s="9"/>
      <c r="H1446" s="41"/>
      <c r="I1446" s="41"/>
      <c r="J1446" s="41"/>
      <c r="K1446" s="8"/>
    </row>
    <row r="1447">
      <c r="A1447" s="39"/>
      <c r="B1447" s="40"/>
      <c r="C1447" s="40"/>
      <c r="D1447" s="40"/>
      <c r="E1447" s="41"/>
      <c r="F1447" s="41"/>
      <c r="G1447" s="9"/>
      <c r="H1447" s="41"/>
      <c r="I1447" s="41"/>
      <c r="J1447" s="41"/>
      <c r="K1447" s="8"/>
    </row>
    <row r="1448">
      <c r="A1448" s="39"/>
      <c r="B1448" s="40"/>
      <c r="C1448" s="40"/>
      <c r="D1448" s="40"/>
      <c r="E1448" s="41"/>
      <c r="F1448" s="41"/>
      <c r="G1448" s="9"/>
      <c r="H1448" s="41"/>
      <c r="I1448" s="41"/>
      <c r="J1448" s="41"/>
      <c r="K1448" s="8"/>
    </row>
    <row r="1449">
      <c r="A1449" s="39"/>
      <c r="B1449" s="40"/>
      <c r="C1449" s="40"/>
      <c r="D1449" s="40"/>
      <c r="E1449" s="41"/>
      <c r="F1449" s="41"/>
      <c r="G1449" s="9"/>
      <c r="H1449" s="41"/>
      <c r="I1449" s="41"/>
      <c r="J1449" s="41"/>
      <c r="K1449" s="8"/>
    </row>
    <row r="1450">
      <c r="A1450" s="39"/>
      <c r="B1450" s="40"/>
      <c r="C1450" s="40"/>
      <c r="D1450" s="40"/>
      <c r="E1450" s="41"/>
      <c r="F1450" s="41"/>
      <c r="G1450" s="9"/>
      <c r="H1450" s="41"/>
      <c r="I1450" s="41"/>
      <c r="J1450" s="41"/>
      <c r="K1450" s="8"/>
    </row>
    <row r="1451">
      <c r="A1451" s="39"/>
      <c r="B1451" s="40"/>
      <c r="C1451" s="40"/>
      <c r="D1451" s="40"/>
      <c r="E1451" s="41"/>
      <c r="F1451" s="41"/>
      <c r="G1451" s="9"/>
      <c r="H1451" s="41"/>
      <c r="I1451" s="41"/>
      <c r="J1451" s="41"/>
      <c r="K1451" s="8"/>
    </row>
    <row r="1452">
      <c r="A1452" s="39"/>
      <c r="B1452" s="40"/>
      <c r="C1452" s="40"/>
      <c r="D1452" s="40"/>
      <c r="E1452" s="41"/>
      <c r="F1452" s="41"/>
      <c r="G1452" s="9"/>
      <c r="H1452" s="41"/>
      <c r="I1452" s="41"/>
      <c r="J1452" s="41"/>
      <c r="K1452" s="8"/>
    </row>
    <row r="1453">
      <c r="A1453" s="39"/>
      <c r="B1453" s="40"/>
      <c r="C1453" s="40"/>
      <c r="D1453" s="40"/>
      <c r="E1453" s="41"/>
      <c r="F1453" s="41"/>
      <c r="G1453" s="9"/>
      <c r="H1453" s="41"/>
      <c r="I1453" s="41"/>
      <c r="J1453" s="41"/>
      <c r="K1453" s="8"/>
    </row>
    <row r="1454">
      <c r="A1454" s="39"/>
      <c r="B1454" s="40"/>
      <c r="C1454" s="40"/>
      <c r="D1454" s="40"/>
      <c r="E1454" s="41"/>
      <c r="F1454" s="41"/>
      <c r="G1454" s="9"/>
      <c r="H1454" s="41"/>
      <c r="I1454" s="41"/>
      <c r="J1454" s="41"/>
      <c r="K1454" s="8"/>
    </row>
    <row r="1455">
      <c r="A1455" s="39"/>
      <c r="B1455" s="40"/>
      <c r="C1455" s="40"/>
      <c r="D1455" s="40"/>
      <c r="E1455" s="41"/>
      <c r="F1455" s="41"/>
      <c r="G1455" s="9"/>
      <c r="H1455" s="41"/>
      <c r="I1455" s="41"/>
      <c r="J1455" s="41"/>
      <c r="K1455" s="8"/>
    </row>
    <row r="1456">
      <c r="A1456" s="39"/>
      <c r="B1456" s="40"/>
      <c r="C1456" s="40"/>
      <c r="D1456" s="40"/>
      <c r="E1456" s="41"/>
      <c r="F1456" s="41"/>
      <c r="G1456" s="9"/>
      <c r="H1456" s="41"/>
      <c r="I1456" s="41"/>
      <c r="J1456" s="41"/>
      <c r="K1456" s="8"/>
    </row>
    <row r="1457">
      <c r="A1457" s="39"/>
      <c r="B1457" s="40"/>
      <c r="C1457" s="40"/>
      <c r="D1457" s="40"/>
      <c r="E1457" s="41"/>
      <c r="F1457" s="41"/>
      <c r="G1457" s="9"/>
      <c r="H1457" s="41"/>
      <c r="I1457" s="41"/>
      <c r="J1457" s="41"/>
      <c r="K1457" s="8"/>
    </row>
    <row r="1458">
      <c r="A1458" s="39"/>
      <c r="B1458" s="40"/>
      <c r="C1458" s="40"/>
      <c r="D1458" s="40"/>
      <c r="E1458" s="41"/>
      <c r="F1458" s="41"/>
      <c r="G1458" s="9"/>
      <c r="H1458" s="41"/>
      <c r="I1458" s="41"/>
      <c r="J1458" s="41"/>
      <c r="K1458" s="8"/>
    </row>
    <row r="1459">
      <c r="A1459" s="39"/>
      <c r="B1459" s="40"/>
      <c r="C1459" s="40"/>
      <c r="D1459" s="40"/>
      <c r="E1459" s="41"/>
      <c r="F1459" s="41"/>
      <c r="G1459" s="9"/>
      <c r="H1459" s="41"/>
      <c r="I1459" s="41"/>
      <c r="J1459" s="41"/>
      <c r="K1459" s="8"/>
    </row>
    <row r="1460">
      <c r="A1460" s="39"/>
      <c r="B1460" s="40"/>
      <c r="C1460" s="40"/>
      <c r="D1460" s="40"/>
      <c r="E1460" s="41"/>
      <c r="F1460" s="41"/>
      <c r="G1460" s="9"/>
      <c r="H1460" s="41"/>
      <c r="I1460" s="41"/>
      <c r="J1460" s="41"/>
      <c r="K1460" s="8"/>
    </row>
    <row r="1461">
      <c r="A1461" s="39"/>
      <c r="B1461" s="40"/>
      <c r="C1461" s="40"/>
      <c r="D1461" s="40"/>
      <c r="E1461" s="41"/>
      <c r="F1461" s="41"/>
      <c r="G1461" s="9"/>
      <c r="H1461" s="41"/>
      <c r="I1461" s="41"/>
      <c r="J1461" s="41"/>
      <c r="K1461" s="8"/>
    </row>
    <row r="1462">
      <c r="A1462" s="39"/>
      <c r="B1462" s="40"/>
      <c r="C1462" s="40"/>
      <c r="D1462" s="40"/>
      <c r="E1462" s="41"/>
      <c r="F1462" s="41"/>
      <c r="G1462" s="9"/>
      <c r="H1462" s="41"/>
      <c r="I1462" s="41"/>
      <c r="J1462" s="41"/>
      <c r="K1462" s="8"/>
    </row>
    <row r="1463">
      <c r="A1463" s="39"/>
      <c r="B1463" s="40"/>
      <c r="C1463" s="40"/>
      <c r="D1463" s="40"/>
      <c r="E1463" s="41"/>
      <c r="F1463" s="41"/>
      <c r="G1463" s="9"/>
      <c r="H1463" s="41"/>
      <c r="I1463" s="41"/>
      <c r="J1463" s="41"/>
      <c r="K1463" s="8"/>
    </row>
    <row r="1464">
      <c r="A1464" s="39"/>
      <c r="B1464" s="40"/>
      <c r="C1464" s="40"/>
      <c r="D1464" s="40"/>
      <c r="E1464" s="41"/>
      <c r="F1464" s="41"/>
      <c r="G1464" s="9"/>
      <c r="H1464" s="41"/>
      <c r="I1464" s="41"/>
      <c r="J1464" s="41"/>
      <c r="K1464" s="8"/>
    </row>
    <row r="1465">
      <c r="A1465" s="39"/>
      <c r="B1465" s="40"/>
      <c r="C1465" s="40"/>
      <c r="D1465" s="40"/>
      <c r="E1465" s="41"/>
      <c r="F1465" s="41"/>
      <c r="G1465" s="9"/>
      <c r="H1465" s="41"/>
      <c r="I1465" s="41"/>
      <c r="J1465" s="41"/>
      <c r="K1465" s="8"/>
    </row>
    <row r="1466">
      <c r="A1466" s="39"/>
      <c r="B1466" s="40"/>
      <c r="C1466" s="40"/>
      <c r="D1466" s="40"/>
      <c r="E1466" s="41"/>
      <c r="F1466" s="41"/>
      <c r="G1466" s="9"/>
      <c r="H1466" s="41"/>
      <c r="I1466" s="41"/>
      <c r="J1466" s="41"/>
      <c r="K1466" s="8"/>
    </row>
    <row r="1467">
      <c r="A1467" s="39"/>
      <c r="B1467" s="40"/>
      <c r="C1467" s="40"/>
      <c r="D1467" s="40"/>
      <c r="E1467" s="41"/>
      <c r="F1467" s="41"/>
      <c r="G1467" s="9"/>
      <c r="H1467" s="41"/>
      <c r="I1467" s="41"/>
      <c r="J1467" s="41"/>
      <c r="K1467" s="8"/>
    </row>
    <row r="1468">
      <c r="A1468" s="39"/>
      <c r="B1468" s="40"/>
      <c r="C1468" s="40"/>
      <c r="D1468" s="40"/>
      <c r="E1468" s="41"/>
      <c r="F1468" s="41"/>
      <c r="G1468" s="9"/>
      <c r="H1468" s="41"/>
      <c r="I1468" s="41"/>
      <c r="J1468" s="41"/>
      <c r="K1468" s="8"/>
    </row>
    <row r="1469">
      <c r="A1469" s="39"/>
      <c r="B1469" s="40"/>
      <c r="C1469" s="40"/>
      <c r="D1469" s="40"/>
      <c r="E1469" s="41"/>
      <c r="F1469" s="41"/>
      <c r="G1469" s="9"/>
      <c r="H1469" s="41"/>
      <c r="I1469" s="41"/>
      <c r="J1469" s="41"/>
      <c r="K1469" s="8"/>
    </row>
    <row r="1470">
      <c r="A1470" s="39"/>
      <c r="B1470" s="40"/>
      <c r="C1470" s="40"/>
      <c r="D1470" s="40"/>
      <c r="E1470" s="41"/>
      <c r="F1470" s="41"/>
      <c r="G1470" s="9"/>
      <c r="H1470" s="41"/>
      <c r="I1470" s="41"/>
      <c r="J1470" s="41"/>
      <c r="K1470" s="8"/>
    </row>
    <row r="1471">
      <c r="A1471" s="39"/>
      <c r="B1471" s="40"/>
      <c r="C1471" s="40"/>
      <c r="D1471" s="40"/>
      <c r="E1471" s="41"/>
      <c r="F1471" s="41"/>
      <c r="G1471" s="9"/>
      <c r="H1471" s="41"/>
      <c r="I1471" s="41"/>
      <c r="J1471" s="41"/>
      <c r="K1471" s="8"/>
    </row>
    <row r="1472">
      <c r="A1472" s="39"/>
      <c r="B1472" s="40"/>
      <c r="C1472" s="40"/>
      <c r="D1472" s="40"/>
      <c r="E1472" s="41"/>
      <c r="F1472" s="41"/>
      <c r="G1472" s="9"/>
      <c r="H1472" s="41"/>
      <c r="I1472" s="41"/>
      <c r="J1472" s="41"/>
      <c r="K1472" s="8"/>
    </row>
    <row r="1473">
      <c r="A1473" s="39"/>
      <c r="B1473" s="40"/>
      <c r="C1473" s="40"/>
      <c r="D1473" s="40"/>
      <c r="E1473" s="41"/>
      <c r="F1473" s="41"/>
      <c r="G1473" s="9"/>
      <c r="H1473" s="41"/>
      <c r="I1473" s="41"/>
      <c r="J1473" s="41"/>
      <c r="K1473" s="8"/>
    </row>
    <row r="1474">
      <c r="A1474" s="39"/>
      <c r="B1474" s="40"/>
      <c r="C1474" s="40"/>
      <c r="D1474" s="40"/>
      <c r="E1474" s="41"/>
      <c r="F1474" s="41"/>
      <c r="G1474" s="9"/>
      <c r="H1474" s="41"/>
      <c r="I1474" s="41"/>
      <c r="J1474" s="41"/>
      <c r="K1474" s="8"/>
    </row>
    <row r="1475">
      <c r="A1475" s="39"/>
      <c r="B1475" s="40"/>
      <c r="C1475" s="40"/>
      <c r="D1475" s="40"/>
      <c r="E1475" s="41"/>
      <c r="F1475" s="41"/>
      <c r="G1475" s="9"/>
      <c r="H1475" s="41"/>
      <c r="I1475" s="41"/>
      <c r="J1475" s="41"/>
      <c r="K1475" s="8"/>
    </row>
    <row r="1476">
      <c r="A1476" s="39"/>
      <c r="B1476" s="40"/>
      <c r="C1476" s="40"/>
      <c r="D1476" s="40"/>
      <c r="E1476" s="41"/>
      <c r="F1476" s="41"/>
      <c r="G1476" s="9"/>
      <c r="H1476" s="41"/>
      <c r="I1476" s="41"/>
      <c r="J1476" s="41"/>
      <c r="K1476" s="8"/>
    </row>
    <row r="1477">
      <c r="A1477" s="39"/>
      <c r="B1477" s="40"/>
      <c r="C1477" s="40"/>
      <c r="D1477" s="40"/>
      <c r="E1477" s="41"/>
      <c r="F1477" s="41"/>
      <c r="G1477" s="9"/>
      <c r="H1477" s="41"/>
      <c r="I1477" s="41"/>
      <c r="J1477" s="41"/>
      <c r="K1477" s="8"/>
    </row>
    <row r="1478">
      <c r="A1478" s="39"/>
      <c r="B1478" s="40"/>
      <c r="C1478" s="40"/>
      <c r="D1478" s="40"/>
      <c r="E1478" s="41"/>
      <c r="F1478" s="41"/>
      <c r="G1478" s="9"/>
      <c r="H1478" s="41"/>
      <c r="I1478" s="41"/>
      <c r="J1478" s="41"/>
      <c r="K1478" s="8"/>
    </row>
    <row r="1479">
      <c r="A1479" s="39"/>
      <c r="B1479" s="40"/>
      <c r="C1479" s="40"/>
      <c r="D1479" s="40"/>
      <c r="E1479" s="41"/>
      <c r="F1479" s="41"/>
      <c r="G1479" s="9"/>
      <c r="H1479" s="41"/>
      <c r="I1479" s="41"/>
      <c r="J1479" s="41"/>
      <c r="K1479" s="8"/>
    </row>
    <row r="1480">
      <c r="A1480" s="39"/>
      <c r="B1480" s="40"/>
      <c r="C1480" s="40"/>
      <c r="D1480" s="40"/>
      <c r="E1480" s="41"/>
      <c r="F1480" s="41"/>
      <c r="G1480" s="9"/>
      <c r="H1480" s="41"/>
      <c r="I1480" s="41"/>
      <c r="J1480" s="41"/>
      <c r="K1480" s="8"/>
    </row>
    <row r="1481">
      <c r="A1481" s="39"/>
      <c r="B1481" s="40"/>
      <c r="C1481" s="40"/>
      <c r="D1481" s="40"/>
      <c r="E1481" s="41"/>
      <c r="F1481" s="41"/>
      <c r="G1481" s="9"/>
      <c r="H1481" s="41"/>
      <c r="I1481" s="41"/>
      <c r="J1481" s="41"/>
      <c r="K1481" s="8"/>
    </row>
    <row r="1482">
      <c r="A1482" s="39"/>
      <c r="B1482" s="40"/>
      <c r="C1482" s="40"/>
      <c r="D1482" s="40"/>
      <c r="E1482" s="41"/>
      <c r="F1482" s="41"/>
      <c r="G1482" s="9"/>
      <c r="H1482" s="41"/>
      <c r="I1482" s="41"/>
      <c r="J1482" s="41"/>
      <c r="K1482" s="8"/>
    </row>
    <row r="1483">
      <c r="A1483" s="39"/>
      <c r="B1483" s="40"/>
      <c r="C1483" s="40"/>
      <c r="D1483" s="40"/>
      <c r="E1483" s="41"/>
      <c r="F1483" s="41"/>
      <c r="G1483" s="9"/>
      <c r="H1483" s="41"/>
      <c r="I1483" s="41"/>
      <c r="J1483" s="41"/>
      <c r="K1483" s="8"/>
    </row>
    <row r="1484">
      <c r="A1484" s="39"/>
      <c r="B1484" s="40"/>
      <c r="C1484" s="40"/>
      <c r="D1484" s="40"/>
      <c r="E1484" s="41"/>
      <c r="F1484" s="41"/>
      <c r="G1484" s="9"/>
      <c r="H1484" s="41"/>
      <c r="I1484" s="41"/>
      <c r="J1484" s="41"/>
      <c r="K1484" s="8"/>
    </row>
    <row r="1485">
      <c r="A1485" s="39"/>
      <c r="B1485" s="40"/>
      <c r="C1485" s="40"/>
      <c r="D1485" s="40"/>
      <c r="E1485" s="41"/>
      <c r="F1485" s="41"/>
      <c r="G1485" s="9"/>
      <c r="H1485" s="41"/>
      <c r="I1485" s="41"/>
      <c r="J1485" s="41"/>
      <c r="K1485" s="8"/>
    </row>
    <row r="1486">
      <c r="A1486" s="39"/>
      <c r="B1486" s="40"/>
      <c r="C1486" s="40"/>
      <c r="D1486" s="40"/>
      <c r="E1486" s="41"/>
      <c r="F1486" s="41"/>
      <c r="G1486" s="9"/>
      <c r="H1486" s="41"/>
      <c r="I1486" s="41"/>
      <c r="J1486" s="41"/>
      <c r="K1486" s="8"/>
    </row>
    <row r="1487">
      <c r="A1487" s="39"/>
      <c r="B1487" s="40"/>
      <c r="C1487" s="40"/>
      <c r="D1487" s="40"/>
      <c r="E1487" s="41"/>
      <c r="F1487" s="41"/>
      <c r="G1487" s="9"/>
      <c r="H1487" s="41"/>
      <c r="I1487" s="41"/>
      <c r="J1487" s="41"/>
      <c r="K1487" s="8"/>
    </row>
    <row r="1488">
      <c r="A1488" s="39"/>
      <c r="B1488" s="40"/>
      <c r="C1488" s="40"/>
      <c r="D1488" s="40"/>
      <c r="E1488" s="41"/>
      <c r="F1488" s="41"/>
      <c r="G1488" s="9"/>
      <c r="H1488" s="41"/>
      <c r="I1488" s="41"/>
      <c r="J1488" s="41"/>
      <c r="K1488" s="8"/>
    </row>
    <row r="1489">
      <c r="A1489" s="39"/>
      <c r="B1489" s="40"/>
      <c r="C1489" s="40"/>
      <c r="D1489" s="40"/>
      <c r="E1489" s="41"/>
      <c r="F1489" s="41"/>
      <c r="G1489" s="9"/>
      <c r="H1489" s="41"/>
      <c r="I1489" s="41"/>
      <c r="J1489" s="41"/>
      <c r="K1489" s="8"/>
    </row>
    <row r="1490">
      <c r="A1490" s="39"/>
      <c r="B1490" s="40"/>
      <c r="C1490" s="40"/>
      <c r="D1490" s="40"/>
      <c r="E1490" s="41"/>
      <c r="F1490" s="41"/>
      <c r="G1490" s="9"/>
      <c r="H1490" s="41"/>
      <c r="I1490" s="41"/>
      <c r="J1490" s="41"/>
      <c r="K1490" s="8"/>
    </row>
    <row r="1491">
      <c r="A1491" s="39"/>
      <c r="B1491" s="40"/>
      <c r="C1491" s="40"/>
      <c r="D1491" s="40"/>
      <c r="E1491" s="41"/>
      <c r="F1491" s="41"/>
      <c r="G1491" s="9"/>
      <c r="H1491" s="41"/>
      <c r="I1491" s="41"/>
      <c r="J1491" s="41"/>
      <c r="K1491" s="8"/>
    </row>
    <row r="1492">
      <c r="A1492" s="39"/>
      <c r="B1492" s="40"/>
      <c r="C1492" s="40"/>
      <c r="D1492" s="40"/>
      <c r="E1492" s="41"/>
      <c r="F1492" s="41"/>
      <c r="G1492" s="9"/>
      <c r="H1492" s="41"/>
      <c r="I1492" s="41"/>
      <c r="J1492" s="41"/>
      <c r="K1492" s="8"/>
    </row>
    <row r="1493">
      <c r="A1493" s="39"/>
      <c r="B1493" s="40"/>
      <c r="C1493" s="40"/>
      <c r="D1493" s="40"/>
      <c r="E1493" s="41"/>
      <c r="F1493" s="41"/>
      <c r="G1493" s="9"/>
      <c r="H1493" s="41"/>
      <c r="I1493" s="41"/>
      <c r="J1493" s="41"/>
      <c r="K1493" s="8"/>
    </row>
    <row r="1494">
      <c r="A1494" s="39"/>
      <c r="B1494" s="40"/>
      <c r="C1494" s="40"/>
      <c r="D1494" s="40"/>
      <c r="E1494" s="41"/>
      <c r="F1494" s="41"/>
      <c r="G1494" s="9"/>
      <c r="H1494" s="41"/>
      <c r="I1494" s="41"/>
      <c r="J1494" s="41"/>
      <c r="K1494" s="8"/>
    </row>
    <row r="1495">
      <c r="A1495" s="39"/>
      <c r="B1495" s="40"/>
      <c r="C1495" s="40"/>
      <c r="D1495" s="40"/>
      <c r="E1495" s="41"/>
      <c r="F1495" s="41"/>
      <c r="G1495" s="9"/>
      <c r="H1495" s="41"/>
      <c r="I1495" s="41"/>
      <c r="J1495" s="41"/>
      <c r="K1495" s="8"/>
    </row>
    <row r="1496">
      <c r="A1496" s="39"/>
      <c r="B1496" s="40"/>
      <c r="C1496" s="40"/>
      <c r="D1496" s="40"/>
      <c r="E1496" s="41"/>
      <c r="F1496" s="41"/>
      <c r="G1496" s="9"/>
      <c r="H1496" s="41"/>
      <c r="I1496" s="41"/>
      <c r="J1496" s="41"/>
      <c r="K1496" s="8"/>
    </row>
    <row r="1497">
      <c r="A1497" s="39"/>
      <c r="B1497" s="40"/>
      <c r="C1497" s="40"/>
      <c r="D1497" s="40"/>
      <c r="E1497" s="41"/>
      <c r="F1497" s="41"/>
      <c r="G1497" s="9"/>
      <c r="H1497" s="41"/>
      <c r="I1497" s="41"/>
      <c r="J1497" s="41"/>
      <c r="K1497" s="8"/>
    </row>
    <row r="1498">
      <c r="A1498" s="39"/>
      <c r="B1498" s="40"/>
      <c r="C1498" s="40"/>
      <c r="D1498" s="40"/>
      <c r="E1498" s="41"/>
      <c r="F1498" s="41"/>
      <c r="G1498" s="9"/>
      <c r="H1498" s="41"/>
      <c r="I1498" s="41"/>
      <c r="J1498" s="41"/>
      <c r="K1498" s="8"/>
    </row>
    <row r="1499">
      <c r="A1499" s="39"/>
      <c r="B1499" s="40"/>
      <c r="C1499" s="40"/>
      <c r="D1499" s="40"/>
      <c r="E1499" s="41"/>
      <c r="F1499" s="41"/>
      <c r="G1499" s="9"/>
      <c r="H1499" s="41"/>
      <c r="I1499" s="41"/>
      <c r="J1499" s="41"/>
      <c r="K1499" s="8"/>
    </row>
    <row r="1500">
      <c r="A1500" s="39"/>
      <c r="B1500" s="40"/>
      <c r="C1500" s="40"/>
      <c r="D1500" s="40"/>
      <c r="E1500" s="41"/>
      <c r="F1500" s="41"/>
      <c r="G1500" s="9"/>
      <c r="H1500" s="41"/>
      <c r="I1500" s="41"/>
      <c r="J1500" s="41"/>
      <c r="K1500" s="8"/>
    </row>
    <row r="1501">
      <c r="A1501" s="39"/>
      <c r="B1501" s="40"/>
      <c r="C1501" s="40"/>
      <c r="D1501" s="40"/>
      <c r="E1501" s="41"/>
      <c r="F1501" s="41"/>
      <c r="G1501" s="9"/>
      <c r="H1501" s="41"/>
      <c r="I1501" s="41"/>
      <c r="J1501" s="41"/>
      <c r="K1501" s="8"/>
    </row>
    <row r="1502">
      <c r="A1502" s="39"/>
      <c r="B1502" s="40"/>
      <c r="C1502" s="40"/>
      <c r="D1502" s="40"/>
      <c r="E1502" s="41"/>
      <c r="F1502" s="41"/>
      <c r="G1502" s="9"/>
      <c r="H1502" s="41"/>
      <c r="I1502" s="41"/>
      <c r="J1502" s="41"/>
      <c r="K1502" s="8"/>
    </row>
    <row r="1503">
      <c r="A1503" s="39"/>
      <c r="B1503" s="40"/>
      <c r="C1503" s="40"/>
      <c r="D1503" s="40"/>
      <c r="E1503" s="41"/>
      <c r="F1503" s="41"/>
      <c r="G1503" s="9"/>
      <c r="H1503" s="41"/>
      <c r="I1503" s="41"/>
      <c r="J1503" s="41"/>
      <c r="K1503" s="8"/>
    </row>
    <row r="1504">
      <c r="A1504" s="39"/>
      <c r="B1504" s="40"/>
      <c r="C1504" s="40"/>
      <c r="D1504" s="40"/>
      <c r="E1504" s="41"/>
      <c r="F1504" s="41"/>
      <c r="G1504" s="9"/>
      <c r="H1504" s="41"/>
      <c r="I1504" s="41"/>
      <c r="J1504" s="41"/>
      <c r="K1504" s="8"/>
    </row>
    <row r="1505">
      <c r="A1505" s="39"/>
      <c r="B1505" s="40"/>
      <c r="C1505" s="40"/>
      <c r="D1505" s="40"/>
      <c r="E1505" s="41"/>
      <c r="F1505" s="41"/>
      <c r="G1505" s="9"/>
      <c r="H1505" s="41"/>
      <c r="I1505" s="41"/>
      <c r="J1505" s="41"/>
      <c r="K1505" s="8"/>
    </row>
    <row r="1506">
      <c r="A1506" s="39"/>
      <c r="B1506" s="40"/>
      <c r="C1506" s="40"/>
      <c r="D1506" s="40"/>
      <c r="E1506" s="41"/>
      <c r="F1506" s="41"/>
      <c r="G1506" s="9"/>
      <c r="H1506" s="41"/>
      <c r="I1506" s="41"/>
      <c r="J1506" s="41"/>
      <c r="K1506" s="8"/>
    </row>
    <row r="1507">
      <c r="A1507" s="39"/>
      <c r="B1507" s="40"/>
      <c r="C1507" s="40"/>
      <c r="D1507" s="40"/>
      <c r="E1507" s="41"/>
      <c r="F1507" s="41"/>
      <c r="G1507" s="9"/>
      <c r="H1507" s="41"/>
      <c r="I1507" s="41"/>
      <c r="J1507" s="41"/>
      <c r="K1507" s="8"/>
    </row>
    <row r="1508">
      <c r="A1508" s="39"/>
      <c r="B1508" s="40"/>
      <c r="C1508" s="40"/>
      <c r="D1508" s="40"/>
      <c r="E1508" s="41"/>
      <c r="F1508" s="41"/>
      <c r="G1508" s="9"/>
      <c r="H1508" s="41"/>
      <c r="I1508" s="41"/>
      <c r="J1508" s="41"/>
      <c r="K1508" s="8"/>
    </row>
    <row r="1509">
      <c r="A1509" s="39"/>
      <c r="B1509" s="40"/>
      <c r="C1509" s="40"/>
      <c r="D1509" s="40"/>
      <c r="E1509" s="41"/>
      <c r="F1509" s="41"/>
      <c r="G1509" s="9"/>
      <c r="H1509" s="41"/>
      <c r="I1509" s="41"/>
      <c r="J1509" s="41"/>
      <c r="K1509" s="8"/>
    </row>
    <row r="1510">
      <c r="A1510" s="39"/>
      <c r="B1510" s="40"/>
      <c r="C1510" s="40"/>
      <c r="D1510" s="40"/>
      <c r="E1510" s="41"/>
      <c r="F1510" s="41"/>
      <c r="G1510" s="9"/>
      <c r="H1510" s="41"/>
      <c r="I1510" s="41"/>
      <c r="J1510" s="41"/>
      <c r="K1510" s="8"/>
    </row>
    <row r="1511">
      <c r="A1511" s="39"/>
      <c r="B1511" s="40"/>
      <c r="C1511" s="40"/>
      <c r="D1511" s="40"/>
      <c r="E1511" s="41"/>
      <c r="F1511" s="41"/>
      <c r="G1511" s="9"/>
      <c r="H1511" s="41"/>
      <c r="I1511" s="41"/>
      <c r="J1511" s="41"/>
      <c r="K1511" s="8"/>
    </row>
    <row r="1512">
      <c r="A1512" s="39"/>
      <c r="B1512" s="40"/>
      <c r="C1512" s="40"/>
      <c r="D1512" s="40"/>
      <c r="E1512" s="41"/>
      <c r="F1512" s="41"/>
      <c r="G1512" s="9"/>
      <c r="H1512" s="41"/>
      <c r="I1512" s="41"/>
      <c r="J1512" s="41"/>
      <c r="K1512" s="8"/>
    </row>
    <row r="1513">
      <c r="A1513" s="39"/>
      <c r="B1513" s="40"/>
      <c r="C1513" s="40"/>
      <c r="D1513" s="40"/>
      <c r="E1513" s="41"/>
      <c r="F1513" s="41"/>
      <c r="G1513" s="9"/>
      <c r="H1513" s="41"/>
      <c r="I1513" s="41"/>
      <c r="J1513" s="41"/>
      <c r="K1513" s="8"/>
    </row>
    <row r="1514">
      <c r="A1514" s="39"/>
      <c r="B1514" s="40"/>
      <c r="C1514" s="40"/>
      <c r="D1514" s="40"/>
      <c r="E1514" s="41"/>
      <c r="F1514" s="41"/>
      <c r="G1514" s="9"/>
      <c r="H1514" s="41"/>
      <c r="I1514" s="41"/>
      <c r="J1514" s="41"/>
      <c r="K1514" s="8"/>
    </row>
    <row r="1515">
      <c r="A1515" s="39"/>
      <c r="B1515" s="40"/>
      <c r="C1515" s="40"/>
      <c r="D1515" s="40"/>
      <c r="E1515" s="41"/>
      <c r="F1515" s="41"/>
      <c r="G1515" s="9"/>
      <c r="H1515" s="41"/>
      <c r="I1515" s="41"/>
      <c r="J1515" s="41"/>
      <c r="K1515" s="8"/>
    </row>
    <row r="1516">
      <c r="A1516" s="39"/>
      <c r="B1516" s="40"/>
      <c r="C1516" s="40"/>
      <c r="D1516" s="40"/>
      <c r="E1516" s="41"/>
      <c r="F1516" s="41"/>
      <c r="G1516" s="9"/>
      <c r="H1516" s="41"/>
      <c r="I1516" s="41"/>
      <c r="J1516" s="41"/>
      <c r="K1516" s="8"/>
    </row>
    <row r="1517">
      <c r="A1517" s="39"/>
      <c r="B1517" s="40"/>
      <c r="C1517" s="40"/>
      <c r="D1517" s="40"/>
      <c r="E1517" s="41"/>
      <c r="F1517" s="41"/>
      <c r="G1517" s="9"/>
      <c r="H1517" s="41"/>
      <c r="I1517" s="41"/>
      <c r="J1517" s="41"/>
      <c r="K1517" s="8"/>
    </row>
    <row r="1518">
      <c r="A1518" s="39"/>
      <c r="B1518" s="40"/>
      <c r="C1518" s="40"/>
      <c r="D1518" s="40"/>
      <c r="E1518" s="41"/>
      <c r="F1518" s="41"/>
      <c r="G1518" s="9"/>
      <c r="H1518" s="41"/>
      <c r="I1518" s="41"/>
      <c r="J1518" s="41"/>
      <c r="K1518" s="8"/>
    </row>
    <row r="1519">
      <c r="A1519" s="39"/>
      <c r="B1519" s="40"/>
      <c r="C1519" s="40"/>
      <c r="D1519" s="40"/>
      <c r="E1519" s="41"/>
      <c r="F1519" s="41"/>
      <c r="G1519" s="9"/>
      <c r="H1519" s="41"/>
      <c r="I1519" s="41"/>
      <c r="J1519" s="41"/>
      <c r="K1519" s="8"/>
    </row>
    <row r="1520">
      <c r="A1520" s="39"/>
      <c r="B1520" s="40"/>
      <c r="C1520" s="40"/>
      <c r="D1520" s="40"/>
      <c r="E1520" s="41"/>
      <c r="F1520" s="41"/>
      <c r="G1520" s="9"/>
      <c r="H1520" s="41"/>
      <c r="I1520" s="41"/>
      <c r="J1520" s="41"/>
      <c r="K1520" s="8"/>
    </row>
    <row r="1521">
      <c r="A1521" s="39"/>
      <c r="B1521" s="40"/>
      <c r="C1521" s="40"/>
      <c r="D1521" s="40"/>
      <c r="E1521" s="41"/>
      <c r="F1521" s="41"/>
      <c r="G1521" s="9"/>
      <c r="H1521" s="41"/>
      <c r="I1521" s="41"/>
      <c r="J1521" s="41"/>
      <c r="K1521" s="8"/>
    </row>
    <row r="1522">
      <c r="A1522" s="39"/>
      <c r="B1522" s="40"/>
      <c r="C1522" s="40"/>
      <c r="D1522" s="40"/>
      <c r="E1522" s="41"/>
      <c r="F1522" s="41"/>
      <c r="G1522" s="9"/>
      <c r="H1522" s="41"/>
      <c r="I1522" s="41"/>
      <c r="J1522" s="41"/>
      <c r="K1522" s="8"/>
    </row>
    <row r="1523">
      <c r="A1523" s="39"/>
      <c r="B1523" s="40"/>
      <c r="C1523" s="40"/>
      <c r="D1523" s="40"/>
      <c r="E1523" s="41"/>
      <c r="F1523" s="41"/>
      <c r="G1523" s="9"/>
      <c r="H1523" s="41"/>
      <c r="I1523" s="41"/>
      <c r="J1523" s="41"/>
      <c r="K1523" s="8"/>
    </row>
    <row r="1524">
      <c r="A1524" s="39"/>
      <c r="B1524" s="40"/>
      <c r="C1524" s="40"/>
      <c r="D1524" s="40"/>
      <c r="E1524" s="41"/>
      <c r="F1524" s="41"/>
      <c r="G1524" s="9"/>
      <c r="H1524" s="41"/>
      <c r="I1524" s="41"/>
      <c r="J1524" s="41"/>
      <c r="K1524" s="8"/>
    </row>
    <row r="1525">
      <c r="A1525" s="39"/>
      <c r="B1525" s="40"/>
      <c r="C1525" s="40"/>
      <c r="D1525" s="40"/>
      <c r="E1525" s="41"/>
      <c r="F1525" s="41"/>
      <c r="G1525" s="9"/>
      <c r="H1525" s="41"/>
      <c r="I1525" s="41"/>
      <c r="J1525" s="41"/>
      <c r="K1525" s="8"/>
    </row>
    <row r="1526">
      <c r="A1526" s="39"/>
      <c r="B1526" s="40"/>
      <c r="C1526" s="40"/>
      <c r="D1526" s="40"/>
      <c r="E1526" s="41"/>
      <c r="F1526" s="41"/>
      <c r="G1526" s="9"/>
      <c r="H1526" s="41"/>
      <c r="I1526" s="41"/>
      <c r="J1526" s="41"/>
      <c r="K1526" s="8"/>
    </row>
    <row r="1527">
      <c r="A1527" s="39"/>
      <c r="B1527" s="40"/>
      <c r="C1527" s="40"/>
      <c r="D1527" s="40"/>
      <c r="E1527" s="41"/>
      <c r="F1527" s="41"/>
      <c r="G1527" s="9"/>
      <c r="H1527" s="41"/>
      <c r="I1527" s="41"/>
      <c r="J1527" s="41"/>
      <c r="K1527" s="8"/>
    </row>
    <row r="1528">
      <c r="A1528" s="39"/>
      <c r="B1528" s="40"/>
      <c r="C1528" s="40"/>
      <c r="D1528" s="40"/>
      <c r="E1528" s="41"/>
      <c r="F1528" s="41"/>
      <c r="G1528" s="9"/>
      <c r="H1528" s="41"/>
      <c r="I1528" s="41"/>
      <c r="J1528" s="41"/>
      <c r="K1528" s="8"/>
    </row>
    <row r="1529">
      <c r="A1529" s="39"/>
      <c r="B1529" s="40"/>
      <c r="C1529" s="40"/>
      <c r="D1529" s="40"/>
      <c r="E1529" s="41"/>
      <c r="F1529" s="41"/>
      <c r="G1529" s="9"/>
      <c r="H1529" s="41"/>
      <c r="I1529" s="41"/>
      <c r="J1529" s="41"/>
      <c r="K1529" s="8"/>
    </row>
    <row r="1530">
      <c r="A1530" s="39"/>
      <c r="B1530" s="40"/>
      <c r="C1530" s="40"/>
      <c r="D1530" s="40"/>
      <c r="E1530" s="41"/>
      <c r="F1530" s="41"/>
      <c r="G1530" s="9"/>
      <c r="H1530" s="41"/>
      <c r="I1530" s="41"/>
      <c r="J1530" s="41"/>
      <c r="K1530" s="8"/>
    </row>
    <row r="1531">
      <c r="A1531" s="39"/>
      <c r="B1531" s="40"/>
      <c r="C1531" s="40"/>
      <c r="D1531" s="40"/>
      <c r="E1531" s="41"/>
      <c r="F1531" s="41"/>
      <c r="G1531" s="9"/>
      <c r="H1531" s="41"/>
      <c r="I1531" s="41"/>
      <c r="J1531" s="41"/>
      <c r="K1531" s="8"/>
    </row>
    <row r="1532">
      <c r="A1532" s="39"/>
      <c r="B1532" s="40"/>
      <c r="C1532" s="40"/>
      <c r="D1532" s="40"/>
      <c r="E1532" s="41"/>
      <c r="F1532" s="41"/>
      <c r="G1532" s="9"/>
      <c r="H1532" s="41"/>
      <c r="I1532" s="41"/>
      <c r="J1532" s="41"/>
      <c r="K1532" s="8"/>
    </row>
    <row r="1533">
      <c r="A1533" s="39"/>
      <c r="B1533" s="40"/>
      <c r="C1533" s="40"/>
      <c r="D1533" s="40"/>
      <c r="E1533" s="41"/>
      <c r="F1533" s="41"/>
      <c r="G1533" s="9"/>
      <c r="H1533" s="41"/>
      <c r="I1533" s="41"/>
      <c r="J1533" s="41"/>
      <c r="K1533" s="8"/>
    </row>
    <row r="1534">
      <c r="A1534" s="39"/>
      <c r="B1534" s="40"/>
      <c r="C1534" s="40"/>
      <c r="D1534" s="40"/>
      <c r="E1534" s="41"/>
      <c r="F1534" s="41"/>
      <c r="G1534" s="9"/>
      <c r="H1534" s="41"/>
      <c r="I1534" s="41"/>
      <c r="J1534" s="41"/>
      <c r="K1534" s="8"/>
    </row>
    <row r="1535">
      <c r="A1535" s="39"/>
      <c r="B1535" s="40"/>
      <c r="C1535" s="40"/>
      <c r="D1535" s="40"/>
      <c r="E1535" s="41"/>
      <c r="F1535" s="41"/>
      <c r="G1535" s="9"/>
      <c r="H1535" s="41"/>
      <c r="I1535" s="41"/>
      <c r="J1535" s="41"/>
      <c r="K1535" s="8"/>
    </row>
    <row r="1536">
      <c r="A1536" s="39"/>
      <c r="B1536" s="40"/>
      <c r="C1536" s="40"/>
      <c r="D1536" s="40"/>
      <c r="E1536" s="41"/>
      <c r="F1536" s="41"/>
      <c r="G1536" s="9"/>
      <c r="H1536" s="41"/>
      <c r="I1536" s="41"/>
      <c r="J1536" s="41"/>
      <c r="K1536" s="8"/>
    </row>
    <row r="1537">
      <c r="A1537" s="39"/>
      <c r="B1537" s="40"/>
      <c r="C1537" s="40"/>
      <c r="D1537" s="40"/>
      <c r="E1537" s="41"/>
      <c r="F1537" s="41"/>
      <c r="G1537" s="9"/>
      <c r="H1537" s="41"/>
      <c r="I1537" s="41"/>
      <c r="J1537" s="41"/>
      <c r="K1537" s="8"/>
    </row>
    <row r="1538">
      <c r="A1538" s="39"/>
      <c r="B1538" s="40"/>
      <c r="C1538" s="40"/>
      <c r="D1538" s="40"/>
      <c r="E1538" s="41"/>
      <c r="F1538" s="41"/>
      <c r="G1538" s="9"/>
      <c r="H1538" s="41"/>
      <c r="I1538" s="41"/>
      <c r="J1538" s="41"/>
      <c r="K1538" s="8"/>
    </row>
    <row r="1539">
      <c r="A1539" s="39"/>
      <c r="B1539" s="40"/>
      <c r="C1539" s="40"/>
      <c r="D1539" s="40"/>
      <c r="E1539" s="41"/>
      <c r="F1539" s="41"/>
      <c r="G1539" s="9"/>
      <c r="H1539" s="41"/>
      <c r="I1539" s="41"/>
      <c r="J1539" s="41"/>
      <c r="K1539" s="8"/>
    </row>
    <row r="1540">
      <c r="A1540" s="39"/>
      <c r="B1540" s="40"/>
      <c r="C1540" s="40"/>
      <c r="D1540" s="40"/>
      <c r="E1540" s="41"/>
      <c r="F1540" s="41"/>
      <c r="G1540" s="9"/>
      <c r="H1540" s="41"/>
      <c r="I1540" s="41"/>
      <c r="J1540" s="41"/>
      <c r="K1540" s="8"/>
    </row>
    <row r="1541">
      <c r="A1541" s="39"/>
      <c r="B1541" s="40"/>
      <c r="C1541" s="40"/>
      <c r="D1541" s="40"/>
      <c r="E1541" s="41"/>
      <c r="F1541" s="41"/>
      <c r="G1541" s="9"/>
      <c r="H1541" s="41"/>
      <c r="I1541" s="41"/>
      <c r="J1541" s="41"/>
      <c r="K1541" s="8"/>
    </row>
    <row r="1542">
      <c r="A1542" s="39"/>
      <c r="B1542" s="40"/>
      <c r="C1542" s="40"/>
      <c r="D1542" s="40"/>
      <c r="E1542" s="41"/>
      <c r="F1542" s="41"/>
      <c r="G1542" s="9"/>
      <c r="H1542" s="41"/>
      <c r="I1542" s="41"/>
      <c r="J1542" s="41"/>
      <c r="K1542" s="8"/>
    </row>
    <row r="1543">
      <c r="A1543" s="39"/>
      <c r="B1543" s="40"/>
      <c r="C1543" s="40"/>
      <c r="D1543" s="40"/>
      <c r="E1543" s="41"/>
      <c r="F1543" s="41"/>
      <c r="G1543" s="9"/>
      <c r="H1543" s="41"/>
      <c r="I1543" s="41"/>
      <c r="J1543" s="41"/>
      <c r="K1543" s="8"/>
    </row>
    <row r="1544">
      <c r="A1544" s="39"/>
      <c r="B1544" s="40"/>
      <c r="C1544" s="40"/>
      <c r="D1544" s="40"/>
      <c r="E1544" s="41"/>
      <c r="F1544" s="41"/>
      <c r="G1544" s="9"/>
      <c r="H1544" s="41"/>
      <c r="I1544" s="41"/>
      <c r="J1544" s="41"/>
      <c r="K1544" s="8"/>
    </row>
    <row r="1545">
      <c r="A1545" s="39"/>
      <c r="B1545" s="40"/>
      <c r="C1545" s="40"/>
      <c r="D1545" s="40"/>
      <c r="E1545" s="41"/>
      <c r="F1545" s="41"/>
      <c r="G1545" s="9"/>
      <c r="H1545" s="41"/>
      <c r="I1545" s="41"/>
      <c r="J1545" s="41"/>
      <c r="K1545" s="8"/>
    </row>
    <row r="1546">
      <c r="A1546" s="39"/>
      <c r="B1546" s="40"/>
      <c r="C1546" s="40"/>
      <c r="D1546" s="40"/>
      <c r="E1546" s="41"/>
      <c r="F1546" s="41"/>
      <c r="G1546" s="9"/>
      <c r="H1546" s="41"/>
      <c r="I1546" s="41"/>
      <c r="J1546" s="41"/>
      <c r="K1546" s="8"/>
    </row>
    <row r="1547">
      <c r="A1547" s="39"/>
      <c r="B1547" s="40"/>
      <c r="C1547" s="40"/>
      <c r="D1547" s="40"/>
      <c r="E1547" s="41"/>
      <c r="F1547" s="41"/>
      <c r="G1547" s="9"/>
      <c r="H1547" s="41"/>
      <c r="I1547" s="41"/>
      <c r="J1547" s="41"/>
      <c r="K1547" s="8"/>
    </row>
    <row r="1548">
      <c r="A1548" s="39"/>
      <c r="B1548" s="40"/>
      <c r="C1548" s="40"/>
      <c r="D1548" s="40"/>
      <c r="E1548" s="41"/>
      <c r="F1548" s="41"/>
      <c r="G1548" s="9"/>
      <c r="H1548" s="41"/>
      <c r="I1548" s="41"/>
      <c r="J1548" s="41"/>
      <c r="K1548" s="8"/>
    </row>
    <row r="1549">
      <c r="A1549" s="39"/>
      <c r="B1549" s="40"/>
      <c r="C1549" s="40"/>
      <c r="D1549" s="40"/>
      <c r="E1549" s="41"/>
      <c r="F1549" s="41"/>
      <c r="G1549" s="9"/>
      <c r="H1549" s="41"/>
      <c r="I1549" s="41"/>
      <c r="J1549" s="41"/>
      <c r="K1549" s="8"/>
    </row>
    <row r="1550">
      <c r="A1550" s="39"/>
      <c r="B1550" s="40"/>
      <c r="C1550" s="40"/>
      <c r="D1550" s="40"/>
      <c r="E1550" s="41"/>
      <c r="F1550" s="41"/>
      <c r="G1550" s="9"/>
      <c r="H1550" s="41"/>
      <c r="I1550" s="41"/>
      <c r="J1550" s="41"/>
      <c r="K1550" s="8"/>
    </row>
    <row r="1551">
      <c r="A1551" s="39"/>
      <c r="B1551" s="40"/>
      <c r="C1551" s="40"/>
      <c r="D1551" s="40"/>
      <c r="E1551" s="41"/>
      <c r="F1551" s="41"/>
      <c r="G1551" s="9"/>
      <c r="H1551" s="41"/>
      <c r="I1551" s="41"/>
      <c r="J1551" s="41"/>
      <c r="K1551" s="8"/>
    </row>
    <row r="1552">
      <c r="A1552" s="39"/>
      <c r="B1552" s="40"/>
      <c r="C1552" s="40"/>
      <c r="D1552" s="40"/>
      <c r="E1552" s="41"/>
      <c r="F1552" s="41"/>
      <c r="G1552" s="9"/>
      <c r="H1552" s="41"/>
      <c r="I1552" s="41"/>
      <c r="J1552" s="41"/>
      <c r="K1552" s="8"/>
    </row>
    <row r="1553">
      <c r="A1553" s="39"/>
      <c r="B1553" s="40"/>
      <c r="C1553" s="40"/>
      <c r="D1553" s="40"/>
      <c r="E1553" s="41"/>
      <c r="F1553" s="41"/>
      <c r="G1553" s="9"/>
      <c r="H1553" s="41"/>
      <c r="I1553" s="41"/>
      <c r="J1553" s="41"/>
      <c r="K1553" s="8"/>
    </row>
    <row r="1554">
      <c r="A1554" s="39"/>
      <c r="B1554" s="40"/>
      <c r="C1554" s="40"/>
      <c r="D1554" s="40"/>
      <c r="E1554" s="41"/>
      <c r="F1554" s="41"/>
      <c r="G1554" s="9"/>
      <c r="H1554" s="41"/>
      <c r="I1554" s="41"/>
      <c r="J1554" s="41"/>
      <c r="K1554" s="8"/>
    </row>
    <row r="1555">
      <c r="A1555" s="39"/>
      <c r="B1555" s="40"/>
      <c r="C1555" s="40"/>
      <c r="D1555" s="40"/>
      <c r="E1555" s="41"/>
      <c r="F1555" s="41"/>
      <c r="G1555" s="9"/>
      <c r="H1555" s="41"/>
      <c r="I1555" s="41"/>
      <c r="J1555" s="41"/>
      <c r="K1555" s="8"/>
    </row>
    <row r="1556">
      <c r="A1556" s="39"/>
      <c r="B1556" s="40"/>
      <c r="C1556" s="40"/>
      <c r="D1556" s="40"/>
      <c r="E1556" s="41"/>
      <c r="F1556" s="41"/>
      <c r="G1556" s="9"/>
      <c r="H1556" s="41"/>
      <c r="I1556" s="41"/>
      <c r="J1556" s="41"/>
      <c r="K1556" s="8"/>
    </row>
    <row r="1557">
      <c r="A1557" s="39"/>
      <c r="B1557" s="40"/>
      <c r="C1557" s="40"/>
      <c r="D1557" s="40"/>
      <c r="E1557" s="41"/>
      <c r="F1557" s="41"/>
      <c r="G1557" s="9"/>
      <c r="H1557" s="41"/>
      <c r="I1557" s="41"/>
      <c r="J1557" s="41"/>
      <c r="K1557" s="8"/>
    </row>
    <row r="1558">
      <c r="A1558" s="39"/>
      <c r="B1558" s="40"/>
      <c r="C1558" s="40"/>
      <c r="D1558" s="40"/>
      <c r="E1558" s="41"/>
      <c r="F1558" s="41"/>
      <c r="G1558" s="9"/>
      <c r="H1558" s="41"/>
      <c r="I1558" s="41"/>
      <c r="J1558" s="41"/>
      <c r="K1558" s="8"/>
    </row>
    <row r="1559">
      <c r="A1559" s="39"/>
      <c r="B1559" s="40"/>
      <c r="C1559" s="40"/>
      <c r="D1559" s="40"/>
      <c r="E1559" s="41"/>
      <c r="F1559" s="41"/>
      <c r="G1559" s="9"/>
      <c r="H1559" s="41"/>
      <c r="I1559" s="41"/>
      <c r="J1559" s="41"/>
      <c r="K1559" s="8"/>
    </row>
    <row r="1560">
      <c r="A1560" s="39"/>
      <c r="B1560" s="40"/>
      <c r="C1560" s="40"/>
      <c r="D1560" s="40"/>
      <c r="E1560" s="41"/>
      <c r="F1560" s="41"/>
      <c r="G1560" s="9"/>
      <c r="H1560" s="41"/>
      <c r="I1560" s="41"/>
      <c r="J1560" s="41"/>
      <c r="K1560" s="8"/>
    </row>
    <row r="1561">
      <c r="A1561" s="39"/>
      <c r="B1561" s="40"/>
      <c r="C1561" s="40"/>
      <c r="D1561" s="40"/>
      <c r="E1561" s="41"/>
      <c r="F1561" s="41"/>
      <c r="G1561" s="9"/>
      <c r="H1561" s="41"/>
      <c r="I1561" s="41"/>
      <c r="J1561" s="41"/>
      <c r="K1561" s="8"/>
    </row>
    <row r="1562">
      <c r="A1562" s="39"/>
      <c r="B1562" s="40"/>
      <c r="C1562" s="40"/>
      <c r="D1562" s="40"/>
      <c r="E1562" s="41"/>
      <c r="F1562" s="41"/>
      <c r="G1562" s="9"/>
      <c r="H1562" s="41"/>
      <c r="I1562" s="41"/>
      <c r="J1562" s="41"/>
      <c r="K1562" s="8"/>
    </row>
    <row r="1563">
      <c r="A1563" s="39"/>
      <c r="B1563" s="40"/>
      <c r="C1563" s="40"/>
      <c r="D1563" s="40"/>
      <c r="E1563" s="41"/>
      <c r="F1563" s="41"/>
      <c r="G1563" s="9"/>
      <c r="H1563" s="41"/>
      <c r="I1563" s="41"/>
      <c r="J1563" s="41"/>
      <c r="K1563" s="8"/>
    </row>
    <row r="1564">
      <c r="A1564" s="39"/>
      <c r="B1564" s="40"/>
      <c r="C1564" s="40"/>
      <c r="D1564" s="40"/>
      <c r="E1564" s="41"/>
      <c r="F1564" s="41"/>
      <c r="G1564" s="9"/>
      <c r="H1564" s="41"/>
      <c r="I1564" s="41"/>
      <c r="J1564" s="41"/>
      <c r="K1564" s="8"/>
    </row>
    <row r="1565">
      <c r="A1565" s="39"/>
      <c r="B1565" s="40"/>
      <c r="C1565" s="40"/>
      <c r="D1565" s="40"/>
      <c r="E1565" s="41"/>
      <c r="F1565" s="41"/>
      <c r="G1565" s="9"/>
      <c r="H1565" s="41"/>
      <c r="I1565" s="41"/>
      <c r="J1565" s="41"/>
      <c r="K1565" s="8"/>
    </row>
    <row r="1566">
      <c r="A1566" s="39"/>
      <c r="B1566" s="40"/>
      <c r="C1566" s="40"/>
      <c r="D1566" s="40"/>
      <c r="E1566" s="41"/>
      <c r="F1566" s="41"/>
      <c r="G1566" s="9"/>
      <c r="H1566" s="41"/>
      <c r="I1566" s="41"/>
      <c r="J1566" s="41"/>
      <c r="K1566" s="8"/>
    </row>
    <row r="1567">
      <c r="A1567" s="39"/>
      <c r="B1567" s="40"/>
      <c r="C1567" s="40"/>
      <c r="D1567" s="40"/>
      <c r="E1567" s="41"/>
      <c r="F1567" s="41"/>
      <c r="G1567" s="9"/>
      <c r="H1567" s="41"/>
      <c r="I1567" s="41"/>
      <c r="J1567" s="41"/>
      <c r="K1567" s="8"/>
    </row>
    <row r="1568">
      <c r="A1568" s="39"/>
      <c r="B1568" s="40"/>
      <c r="C1568" s="40"/>
      <c r="D1568" s="40"/>
      <c r="E1568" s="41"/>
      <c r="F1568" s="41"/>
      <c r="G1568" s="9"/>
      <c r="H1568" s="41"/>
      <c r="I1568" s="41"/>
      <c r="J1568" s="41"/>
      <c r="K1568" s="8"/>
    </row>
    <row r="1569">
      <c r="A1569" s="39"/>
      <c r="B1569" s="40"/>
      <c r="C1569" s="40"/>
      <c r="D1569" s="40"/>
      <c r="E1569" s="41"/>
      <c r="F1569" s="41"/>
      <c r="G1569" s="9"/>
      <c r="H1569" s="41"/>
      <c r="I1569" s="41"/>
      <c r="J1569" s="41"/>
      <c r="K1569" s="8"/>
    </row>
    <row r="1570">
      <c r="A1570" s="39"/>
      <c r="B1570" s="40"/>
      <c r="C1570" s="40"/>
      <c r="D1570" s="40"/>
      <c r="E1570" s="41"/>
      <c r="F1570" s="41"/>
      <c r="G1570" s="9"/>
      <c r="H1570" s="41"/>
      <c r="I1570" s="41"/>
      <c r="J1570" s="41"/>
      <c r="K1570" s="8"/>
    </row>
    <row r="1571">
      <c r="A1571" s="39"/>
      <c r="B1571" s="40"/>
      <c r="C1571" s="40"/>
      <c r="D1571" s="40"/>
      <c r="E1571" s="41"/>
      <c r="F1571" s="41"/>
      <c r="G1571" s="9"/>
      <c r="H1571" s="41"/>
      <c r="I1571" s="41"/>
      <c r="J1571" s="41"/>
      <c r="K1571" s="8"/>
    </row>
    <row r="1572">
      <c r="A1572" s="39"/>
      <c r="B1572" s="40"/>
      <c r="C1572" s="40"/>
      <c r="D1572" s="40"/>
      <c r="E1572" s="41"/>
      <c r="F1572" s="41"/>
      <c r="G1572" s="9"/>
      <c r="H1572" s="41"/>
      <c r="I1572" s="41"/>
      <c r="J1572" s="41"/>
      <c r="K1572" s="8"/>
    </row>
    <row r="1573">
      <c r="A1573" s="39"/>
      <c r="B1573" s="40"/>
      <c r="C1573" s="40"/>
      <c r="D1573" s="40"/>
      <c r="E1573" s="41"/>
      <c r="F1573" s="41"/>
      <c r="G1573" s="9"/>
      <c r="H1573" s="41"/>
      <c r="I1573" s="41"/>
      <c r="J1573" s="41"/>
      <c r="K1573" s="8"/>
    </row>
    <row r="1574">
      <c r="A1574" s="39"/>
      <c r="B1574" s="40"/>
      <c r="C1574" s="40"/>
      <c r="D1574" s="40"/>
      <c r="E1574" s="41"/>
      <c r="F1574" s="41"/>
      <c r="G1574" s="9"/>
      <c r="H1574" s="41"/>
      <c r="I1574" s="41"/>
      <c r="J1574" s="41"/>
      <c r="K1574" s="8"/>
    </row>
    <row r="1575">
      <c r="A1575" s="39"/>
      <c r="B1575" s="40"/>
      <c r="C1575" s="40"/>
      <c r="D1575" s="40"/>
      <c r="E1575" s="41"/>
      <c r="F1575" s="41"/>
      <c r="G1575" s="9"/>
      <c r="H1575" s="41"/>
      <c r="I1575" s="41"/>
      <c r="J1575" s="41"/>
      <c r="K1575" s="8"/>
    </row>
    <row r="1576">
      <c r="A1576" s="39"/>
      <c r="B1576" s="40"/>
      <c r="C1576" s="40"/>
      <c r="D1576" s="40"/>
      <c r="E1576" s="41"/>
      <c r="F1576" s="41"/>
      <c r="G1576" s="9"/>
      <c r="H1576" s="41"/>
      <c r="I1576" s="41"/>
      <c r="J1576" s="41"/>
      <c r="K1576" s="8"/>
    </row>
    <row r="1577">
      <c r="A1577" s="39"/>
      <c r="B1577" s="40"/>
      <c r="C1577" s="40"/>
      <c r="D1577" s="40"/>
      <c r="E1577" s="41"/>
      <c r="F1577" s="41"/>
      <c r="G1577" s="9"/>
      <c r="H1577" s="41"/>
      <c r="I1577" s="41"/>
      <c r="J1577" s="41"/>
      <c r="K1577" s="8"/>
    </row>
    <row r="1578">
      <c r="A1578" s="39"/>
      <c r="B1578" s="40"/>
      <c r="C1578" s="40"/>
      <c r="D1578" s="40"/>
      <c r="E1578" s="41"/>
      <c r="F1578" s="41"/>
      <c r="G1578" s="9"/>
      <c r="H1578" s="41"/>
      <c r="I1578" s="41"/>
      <c r="J1578" s="41"/>
      <c r="K1578" s="8"/>
    </row>
    <row r="1579">
      <c r="A1579" s="39"/>
      <c r="B1579" s="40"/>
      <c r="C1579" s="40"/>
      <c r="D1579" s="40"/>
      <c r="E1579" s="41"/>
      <c r="F1579" s="41"/>
      <c r="G1579" s="9"/>
      <c r="H1579" s="41"/>
      <c r="I1579" s="41"/>
      <c r="J1579" s="41"/>
      <c r="K1579" s="8"/>
    </row>
    <row r="1580">
      <c r="A1580" s="39"/>
      <c r="B1580" s="40"/>
      <c r="C1580" s="40"/>
      <c r="D1580" s="40"/>
      <c r="E1580" s="41"/>
      <c r="F1580" s="41"/>
      <c r="G1580" s="9"/>
      <c r="H1580" s="41"/>
      <c r="I1580" s="41"/>
      <c r="J1580" s="41"/>
      <c r="K1580" s="8"/>
    </row>
    <row r="1581">
      <c r="A1581" s="39"/>
      <c r="B1581" s="40"/>
      <c r="C1581" s="40"/>
      <c r="D1581" s="40"/>
      <c r="E1581" s="41"/>
      <c r="F1581" s="41"/>
      <c r="G1581" s="9"/>
      <c r="H1581" s="41"/>
      <c r="I1581" s="41"/>
      <c r="J1581" s="41"/>
      <c r="K1581" s="8"/>
    </row>
    <row r="1582">
      <c r="A1582" s="39"/>
      <c r="B1582" s="40"/>
      <c r="C1582" s="40"/>
      <c r="D1582" s="40"/>
      <c r="E1582" s="41"/>
      <c r="F1582" s="41"/>
      <c r="G1582" s="9"/>
      <c r="H1582" s="41"/>
      <c r="I1582" s="41"/>
      <c r="J1582" s="41"/>
      <c r="K1582" s="8"/>
    </row>
    <row r="1583">
      <c r="A1583" s="39"/>
      <c r="B1583" s="40"/>
      <c r="C1583" s="40"/>
      <c r="D1583" s="40"/>
      <c r="E1583" s="41"/>
      <c r="F1583" s="41"/>
      <c r="G1583" s="9"/>
      <c r="H1583" s="41"/>
      <c r="I1583" s="41"/>
      <c r="J1583" s="41"/>
      <c r="K1583" s="8"/>
    </row>
    <row r="1584">
      <c r="A1584" s="39"/>
      <c r="B1584" s="40"/>
      <c r="C1584" s="40"/>
      <c r="D1584" s="40"/>
      <c r="E1584" s="41"/>
      <c r="F1584" s="41"/>
      <c r="G1584" s="9"/>
      <c r="H1584" s="41"/>
      <c r="I1584" s="41"/>
      <c r="J1584" s="41"/>
      <c r="K1584" s="8"/>
    </row>
    <row r="1585">
      <c r="A1585" s="39"/>
      <c r="B1585" s="40"/>
      <c r="C1585" s="40"/>
      <c r="D1585" s="40"/>
      <c r="E1585" s="41"/>
      <c r="F1585" s="41"/>
      <c r="G1585" s="9"/>
      <c r="H1585" s="41"/>
      <c r="I1585" s="41"/>
      <c r="J1585" s="41"/>
      <c r="K1585" s="8"/>
    </row>
    <row r="1586">
      <c r="A1586" s="39"/>
      <c r="B1586" s="40"/>
      <c r="C1586" s="40"/>
      <c r="D1586" s="40"/>
      <c r="E1586" s="41"/>
      <c r="F1586" s="41"/>
      <c r="G1586" s="9"/>
      <c r="H1586" s="41"/>
      <c r="I1586" s="41"/>
      <c r="J1586" s="41"/>
      <c r="K1586" s="8"/>
    </row>
    <row r="1587">
      <c r="A1587" s="39"/>
      <c r="B1587" s="40"/>
      <c r="C1587" s="40"/>
      <c r="D1587" s="40"/>
      <c r="E1587" s="41"/>
      <c r="F1587" s="41"/>
      <c r="G1587" s="9"/>
      <c r="H1587" s="41"/>
      <c r="I1587" s="41"/>
      <c r="J1587" s="41"/>
      <c r="K1587" s="8"/>
    </row>
    <row r="1588">
      <c r="A1588" s="39"/>
      <c r="B1588" s="40"/>
      <c r="C1588" s="40"/>
      <c r="D1588" s="40"/>
      <c r="E1588" s="41"/>
      <c r="F1588" s="41"/>
      <c r="G1588" s="9"/>
      <c r="H1588" s="41"/>
      <c r="I1588" s="41"/>
      <c r="J1588" s="41"/>
      <c r="K1588" s="8"/>
    </row>
    <row r="1589">
      <c r="A1589" s="39"/>
      <c r="B1589" s="40"/>
      <c r="C1589" s="40"/>
      <c r="D1589" s="40"/>
      <c r="E1589" s="41"/>
      <c r="F1589" s="41"/>
      <c r="G1589" s="9"/>
      <c r="H1589" s="41"/>
      <c r="I1589" s="41"/>
      <c r="J1589" s="41"/>
      <c r="K1589" s="8"/>
    </row>
    <row r="1590">
      <c r="A1590" s="39"/>
      <c r="B1590" s="40"/>
      <c r="C1590" s="40"/>
      <c r="D1590" s="40"/>
      <c r="E1590" s="41"/>
      <c r="F1590" s="41"/>
      <c r="G1590" s="9"/>
      <c r="H1590" s="41"/>
      <c r="I1590" s="41"/>
      <c r="J1590" s="41"/>
      <c r="K1590" s="8"/>
    </row>
    <row r="1591">
      <c r="A1591" s="39"/>
      <c r="B1591" s="40"/>
      <c r="C1591" s="40"/>
      <c r="D1591" s="40"/>
      <c r="E1591" s="41"/>
      <c r="F1591" s="41"/>
      <c r="G1591" s="9"/>
      <c r="H1591" s="41"/>
      <c r="I1591" s="41"/>
      <c r="J1591" s="41"/>
      <c r="K1591" s="8"/>
    </row>
    <row r="1592">
      <c r="A1592" s="39"/>
      <c r="B1592" s="40"/>
      <c r="C1592" s="40"/>
      <c r="D1592" s="40"/>
      <c r="E1592" s="41"/>
      <c r="F1592" s="41"/>
      <c r="G1592" s="9"/>
      <c r="H1592" s="41"/>
      <c r="I1592" s="41"/>
      <c r="J1592" s="41"/>
      <c r="K1592" s="8"/>
    </row>
    <row r="1593">
      <c r="A1593" s="39"/>
      <c r="B1593" s="40"/>
      <c r="C1593" s="40"/>
      <c r="D1593" s="40"/>
      <c r="E1593" s="41"/>
      <c r="F1593" s="41"/>
      <c r="G1593" s="9"/>
      <c r="H1593" s="41"/>
      <c r="I1593" s="41"/>
      <c r="J1593" s="41"/>
      <c r="K1593" s="8"/>
    </row>
    <row r="1594">
      <c r="A1594" s="39"/>
      <c r="B1594" s="40"/>
      <c r="C1594" s="40"/>
      <c r="D1594" s="40"/>
      <c r="E1594" s="41"/>
      <c r="F1594" s="41"/>
      <c r="G1594" s="9"/>
      <c r="H1594" s="41"/>
      <c r="I1594" s="41"/>
      <c r="J1594" s="41"/>
      <c r="K1594" s="8"/>
    </row>
    <row r="1595">
      <c r="A1595" s="39"/>
      <c r="B1595" s="40"/>
      <c r="C1595" s="40"/>
      <c r="D1595" s="40"/>
      <c r="E1595" s="41"/>
      <c r="F1595" s="41"/>
      <c r="G1595" s="9"/>
      <c r="H1595" s="41"/>
      <c r="I1595" s="41"/>
      <c r="J1595" s="41"/>
      <c r="K1595" s="8"/>
    </row>
    <row r="1596">
      <c r="A1596" s="39"/>
      <c r="B1596" s="40"/>
      <c r="C1596" s="40"/>
      <c r="D1596" s="40"/>
      <c r="E1596" s="41"/>
      <c r="F1596" s="41"/>
      <c r="G1596" s="9"/>
      <c r="H1596" s="41"/>
      <c r="I1596" s="41"/>
      <c r="J1596" s="41"/>
      <c r="K1596" s="8"/>
    </row>
    <row r="1597">
      <c r="A1597" s="39"/>
      <c r="B1597" s="40"/>
      <c r="C1597" s="40"/>
      <c r="D1597" s="40"/>
      <c r="E1597" s="41"/>
      <c r="F1597" s="41"/>
      <c r="G1597" s="9"/>
      <c r="H1597" s="41"/>
      <c r="I1597" s="41"/>
      <c r="J1597" s="41"/>
      <c r="K1597" s="8"/>
    </row>
    <row r="1598">
      <c r="A1598" s="39"/>
      <c r="B1598" s="40"/>
      <c r="C1598" s="40"/>
      <c r="D1598" s="40"/>
      <c r="E1598" s="41"/>
      <c r="F1598" s="41"/>
      <c r="G1598" s="9"/>
      <c r="H1598" s="41"/>
      <c r="I1598" s="41"/>
      <c r="J1598" s="41"/>
      <c r="K1598" s="8"/>
    </row>
    <row r="1599">
      <c r="A1599" s="39"/>
      <c r="B1599" s="40"/>
      <c r="C1599" s="40"/>
      <c r="D1599" s="40"/>
      <c r="E1599" s="41"/>
      <c r="F1599" s="41"/>
      <c r="G1599" s="9"/>
      <c r="H1599" s="41"/>
      <c r="I1599" s="41"/>
      <c r="J1599" s="41"/>
      <c r="K1599" s="8"/>
    </row>
    <row r="1600">
      <c r="A1600" s="39"/>
      <c r="B1600" s="40"/>
      <c r="C1600" s="40"/>
      <c r="D1600" s="40"/>
      <c r="E1600" s="41"/>
      <c r="F1600" s="41"/>
      <c r="G1600" s="9"/>
      <c r="H1600" s="41"/>
      <c r="I1600" s="41"/>
      <c r="J1600" s="41"/>
      <c r="K1600" s="8"/>
    </row>
    <row r="1601">
      <c r="A1601" s="39"/>
      <c r="B1601" s="40"/>
      <c r="C1601" s="40"/>
      <c r="D1601" s="40"/>
      <c r="E1601" s="41"/>
      <c r="F1601" s="41"/>
      <c r="G1601" s="9"/>
      <c r="H1601" s="41"/>
      <c r="I1601" s="41"/>
      <c r="J1601" s="41"/>
      <c r="K1601" s="8"/>
    </row>
    <row r="1602">
      <c r="A1602" s="39"/>
      <c r="B1602" s="40"/>
      <c r="C1602" s="40"/>
      <c r="D1602" s="40"/>
      <c r="E1602" s="41"/>
      <c r="F1602" s="41"/>
      <c r="G1602" s="9"/>
      <c r="H1602" s="41"/>
      <c r="I1602" s="41"/>
      <c r="J1602" s="41"/>
      <c r="K1602" s="8"/>
    </row>
    <row r="1603">
      <c r="A1603" s="39"/>
      <c r="B1603" s="40"/>
      <c r="C1603" s="40"/>
      <c r="D1603" s="40"/>
      <c r="E1603" s="41"/>
      <c r="F1603" s="41"/>
      <c r="G1603" s="9"/>
      <c r="H1603" s="41"/>
      <c r="I1603" s="41"/>
      <c r="J1603" s="41"/>
      <c r="K1603" s="8"/>
    </row>
    <row r="1604">
      <c r="A1604" s="39"/>
      <c r="B1604" s="40"/>
      <c r="C1604" s="40"/>
      <c r="D1604" s="40"/>
      <c r="E1604" s="41"/>
      <c r="F1604" s="41"/>
      <c r="G1604" s="9"/>
      <c r="H1604" s="41"/>
      <c r="I1604" s="41"/>
      <c r="J1604" s="41"/>
      <c r="K1604" s="8"/>
    </row>
    <row r="1605">
      <c r="A1605" s="39"/>
      <c r="B1605" s="40"/>
      <c r="C1605" s="40"/>
      <c r="D1605" s="40"/>
      <c r="E1605" s="41"/>
      <c r="F1605" s="41"/>
      <c r="G1605" s="9"/>
      <c r="H1605" s="41"/>
      <c r="I1605" s="41"/>
      <c r="J1605" s="41"/>
      <c r="K1605" s="8"/>
    </row>
    <row r="1606">
      <c r="A1606" s="39"/>
      <c r="B1606" s="40"/>
      <c r="C1606" s="40"/>
      <c r="D1606" s="40"/>
      <c r="E1606" s="41"/>
      <c r="F1606" s="41"/>
      <c r="G1606" s="9"/>
      <c r="H1606" s="41"/>
      <c r="I1606" s="41"/>
      <c r="J1606" s="41"/>
      <c r="K1606" s="8"/>
    </row>
    <row r="1607">
      <c r="A1607" s="39"/>
      <c r="B1607" s="40"/>
      <c r="C1607" s="40"/>
      <c r="D1607" s="40"/>
      <c r="E1607" s="41"/>
      <c r="F1607" s="41"/>
      <c r="G1607" s="9"/>
      <c r="H1607" s="41"/>
      <c r="I1607" s="41"/>
      <c r="J1607" s="41"/>
      <c r="K1607" s="8"/>
    </row>
    <row r="1608">
      <c r="A1608" s="39"/>
      <c r="B1608" s="40"/>
      <c r="C1608" s="40"/>
      <c r="D1608" s="40"/>
      <c r="E1608" s="41"/>
      <c r="F1608" s="41"/>
      <c r="G1608" s="9"/>
      <c r="H1608" s="41"/>
      <c r="I1608" s="41"/>
      <c r="J1608" s="41"/>
      <c r="K1608" s="8"/>
    </row>
    <row r="1609">
      <c r="A1609" s="39"/>
      <c r="B1609" s="40"/>
      <c r="C1609" s="40"/>
      <c r="D1609" s="40"/>
      <c r="E1609" s="41"/>
      <c r="F1609" s="41"/>
      <c r="G1609" s="9"/>
      <c r="H1609" s="41"/>
      <c r="I1609" s="41"/>
      <c r="J1609" s="41"/>
      <c r="K1609" s="8"/>
    </row>
    <row r="1610">
      <c r="A1610" s="39"/>
      <c r="B1610" s="40"/>
      <c r="C1610" s="40"/>
      <c r="D1610" s="40"/>
      <c r="E1610" s="41"/>
      <c r="F1610" s="41"/>
      <c r="G1610" s="9"/>
      <c r="H1610" s="41"/>
      <c r="I1610" s="41"/>
      <c r="J1610" s="41"/>
      <c r="K1610" s="8"/>
    </row>
    <row r="1611">
      <c r="A1611" s="39"/>
      <c r="B1611" s="40"/>
      <c r="C1611" s="40"/>
      <c r="D1611" s="40"/>
      <c r="E1611" s="41"/>
      <c r="F1611" s="41"/>
      <c r="G1611" s="9"/>
      <c r="H1611" s="41"/>
      <c r="I1611" s="41"/>
      <c r="J1611" s="41"/>
      <c r="K1611" s="8"/>
    </row>
    <row r="1612">
      <c r="A1612" s="39"/>
      <c r="B1612" s="40"/>
      <c r="C1612" s="40"/>
      <c r="D1612" s="40"/>
      <c r="E1612" s="41"/>
      <c r="F1612" s="41"/>
      <c r="G1612" s="9"/>
      <c r="H1612" s="41"/>
      <c r="I1612" s="41"/>
      <c r="J1612" s="41"/>
      <c r="K1612" s="8"/>
    </row>
    <row r="1613">
      <c r="A1613" s="39"/>
      <c r="B1613" s="40"/>
      <c r="C1613" s="40"/>
      <c r="D1613" s="40"/>
      <c r="E1613" s="41"/>
      <c r="F1613" s="41"/>
      <c r="G1613" s="9"/>
      <c r="H1613" s="41"/>
      <c r="I1613" s="41"/>
      <c r="J1613" s="41"/>
      <c r="K1613" s="8"/>
    </row>
    <row r="1614">
      <c r="A1614" s="39"/>
      <c r="B1614" s="40"/>
      <c r="C1614" s="40"/>
      <c r="D1614" s="40"/>
      <c r="E1614" s="41"/>
      <c r="F1614" s="41"/>
      <c r="G1614" s="9"/>
      <c r="H1614" s="41"/>
      <c r="I1614" s="41"/>
      <c r="J1614" s="41"/>
      <c r="K1614" s="8"/>
    </row>
    <row r="1615">
      <c r="A1615" s="39"/>
      <c r="B1615" s="40"/>
      <c r="C1615" s="40"/>
      <c r="D1615" s="40"/>
      <c r="E1615" s="41"/>
      <c r="F1615" s="41"/>
      <c r="G1615" s="9"/>
      <c r="H1615" s="41"/>
      <c r="I1615" s="41"/>
      <c r="J1615" s="41"/>
      <c r="K1615" s="8"/>
    </row>
    <row r="1616">
      <c r="A1616" s="39"/>
      <c r="B1616" s="40"/>
      <c r="C1616" s="40"/>
      <c r="D1616" s="40"/>
      <c r="E1616" s="41"/>
      <c r="F1616" s="41"/>
      <c r="G1616" s="9"/>
      <c r="H1616" s="41"/>
      <c r="I1616" s="41"/>
      <c r="J1616" s="41"/>
      <c r="K1616" s="8"/>
    </row>
    <row r="1617">
      <c r="A1617" s="39"/>
      <c r="B1617" s="40"/>
      <c r="C1617" s="40"/>
      <c r="D1617" s="40"/>
      <c r="E1617" s="41"/>
      <c r="F1617" s="41"/>
      <c r="G1617" s="9"/>
      <c r="H1617" s="41"/>
      <c r="I1617" s="41"/>
      <c r="J1617" s="41"/>
      <c r="K1617" s="8"/>
    </row>
    <row r="1618">
      <c r="A1618" s="39"/>
      <c r="B1618" s="40"/>
      <c r="C1618" s="40"/>
      <c r="D1618" s="40"/>
      <c r="E1618" s="41"/>
      <c r="F1618" s="41"/>
      <c r="G1618" s="9"/>
      <c r="H1618" s="41"/>
      <c r="I1618" s="41"/>
      <c r="J1618" s="41"/>
      <c r="K1618" s="8"/>
    </row>
    <row r="1619">
      <c r="A1619" s="39"/>
      <c r="B1619" s="40"/>
      <c r="C1619" s="40"/>
      <c r="D1619" s="40"/>
      <c r="E1619" s="41"/>
      <c r="F1619" s="41"/>
      <c r="G1619" s="9"/>
      <c r="H1619" s="41"/>
      <c r="I1619" s="41"/>
      <c r="J1619" s="41"/>
      <c r="K1619" s="8"/>
    </row>
    <row r="1620">
      <c r="A1620" s="39"/>
      <c r="B1620" s="40"/>
      <c r="C1620" s="40"/>
      <c r="D1620" s="40"/>
      <c r="E1620" s="41"/>
      <c r="F1620" s="41"/>
      <c r="G1620" s="9"/>
      <c r="H1620" s="41"/>
      <c r="I1620" s="41"/>
      <c r="J1620" s="41"/>
      <c r="K1620" s="8"/>
    </row>
    <row r="1621">
      <c r="A1621" s="39"/>
      <c r="B1621" s="40"/>
      <c r="C1621" s="40"/>
      <c r="D1621" s="40"/>
      <c r="E1621" s="41"/>
      <c r="F1621" s="41"/>
      <c r="G1621" s="9"/>
      <c r="H1621" s="41"/>
      <c r="I1621" s="41"/>
      <c r="J1621" s="41"/>
      <c r="K1621" s="8"/>
    </row>
    <row r="1622">
      <c r="A1622" s="39"/>
      <c r="B1622" s="40"/>
      <c r="C1622" s="40"/>
      <c r="D1622" s="40"/>
      <c r="E1622" s="41"/>
      <c r="F1622" s="41"/>
      <c r="G1622" s="9"/>
      <c r="H1622" s="41"/>
      <c r="I1622" s="41"/>
      <c r="J1622" s="41"/>
      <c r="K1622" s="8"/>
    </row>
    <row r="1623">
      <c r="A1623" s="39"/>
      <c r="B1623" s="40"/>
      <c r="C1623" s="40"/>
      <c r="D1623" s="40"/>
      <c r="E1623" s="41"/>
      <c r="F1623" s="41"/>
      <c r="G1623" s="9"/>
      <c r="H1623" s="41"/>
      <c r="I1623" s="41"/>
      <c r="J1623" s="41"/>
      <c r="K1623" s="8"/>
    </row>
    <row r="1624">
      <c r="A1624" s="39"/>
      <c r="B1624" s="40"/>
      <c r="C1624" s="40"/>
      <c r="D1624" s="40"/>
      <c r="E1624" s="41"/>
      <c r="F1624" s="41"/>
      <c r="G1624" s="9"/>
      <c r="H1624" s="41"/>
      <c r="I1624" s="41"/>
      <c r="J1624" s="41"/>
      <c r="K1624" s="8"/>
    </row>
    <row r="1625">
      <c r="A1625" s="39"/>
      <c r="B1625" s="40"/>
      <c r="C1625" s="40"/>
      <c r="D1625" s="40"/>
      <c r="E1625" s="41"/>
      <c r="F1625" s="41"/>
      <c r="G1625" s="9"/>
      <c r="H1625" s="41"/>
      <c r="I1625" s="41"/>
      <c r="J1625" s="41"/>
      <c r="K1625" s="8"/>
    </row>
    <row r="1626">
      <c r="A1626" s="39"/>
      <c r="B1626" s="40"/>
      <c r="C1626" s="40"/>
      <c r="D1626" s="40"/>
      <c r="E1626" s="41"/>
      <c r="F1626" s="41"/>
      <c r="G1626" s="9"/>
      <c r="H1626" s="41"/>
      <c r="I1626" s="41"/>
      <c r="J1626" s="41"/>
      <c r="K1626" s="8"/>
    </row>
    <row r="1627">
      <c r="A1627" s="39"/>
      <c r="B1627" s="40"/>
      <c r="C1627" s="40"/>
      <c r="D1627" s="40"/>
      <c r="E1627" s="41"/>
      <c r="F1627" s="41"/>
      <c r="G1627" s="9"/>
      <c r="H1627" s="41"/>
      <c r="I1627" s="41"/>
      <c r="J1627" s="41"/>
      <c r="K1627" s="8"/>
    </row>
    <row r="1628">
      <c r="A1628" s="39"/>
      <c r="B1628" s="40"/>
      <c r="C1628" s="40"/>
      <c r="D1628" s="40"/>
      <c r="E1628" s="41"/>
      <c r="F1628" s="41"/>
      <c r="G1628" s="9"/>
      <c r="H1628" s="41"/>
      <c r="I1628" s="41"/>
      <c r="J1628" s="41"/>
      <c r="K1628" s="8"/>
    </row>
    <row r="1629">
      <c r="A1629" s="39"/>
      <c r="B1629" s="40"/>
      <c r="C1629" s="40"/>
      <c r="D1629" s="40"/>
      <c r="E1629" s="41"/>
      <c r="F1629" s="41"/>
      <c r="G1629" s="9"/>
      <c r="H1629" s="41"/>
      <c r="I1629" s="41"/>
      <c r="J1629" s="41"/>
      <c r="K1629" s="8"/>
    </row>
    <row r="1630">
      <c r="A1630" s="39"/>
      <c r="B1630" s="40"/>
      <c r="C1630" s="40"/>
      <c r="D1630" s="40"/>
      <c r="E1630" s="41"/>
      <c r="F1630" s="41"/>
      <c r="G1630" s="9"/>
      <c r="H1630" s="41"/>
      <c r="I1630" s="41"/>
      <c r="J1630" s="41"/>
      <c r="K1630" s="8"/>
    </row>
    <row r="1631">
      <c r="A1631" s="39"/>
      <c r="B1631" s="40"/>
      <c r="C1631" s="40"/>
      <c r="D1631" s="40"/>
      <c r="E1631" s="41"/>
      <c r="F1631" s="41"/>
      <c r="G1631" s="9"/>
      <c r="H1631" s="41"/>
      <c r="I1631" s="41"/>
      <c r="J1631" s="41"/>
      <c r="K1631" s="8"/>
    </row>
    <row r="1632">
      <c r="A1632" s="39"/>
      <c r="B1632" s="40"/>
      <c r="C1632" s="40"/>
      <c r="D1632" s="40"/>
      <c r="E1632" s="41"/>
      <c r="F1632" s="41"/>
      <c r="G1632" s="9"/>
      <c r="H1632" s="41"/>
      <c r="I1632" s="41"/>
      <c r="J1632" s="41"/>
      <c r="K1632" s="8"/>
    </row>
    <row r="1633">
      <c r="A1633" s="39"/>
      <c r="B1633" s="40"/>
      <c r="C1633" s="40"/>
      <c r="D1633" s="40"/>
      <c r="E1633" s="41"/>
      <c r="F1633" s="41"/>
      <c r="G1633" s="9"/>
      <c r="H1633" s="41"/>
      <c r="I1633" s="41"/>
      <c r="J1633" s="41"/>
      <c r="K1633" s="8"/>
    </row>
    <row r="1634">
      <c r="A1634" s="39"/>
      <c r="B1634" s="40"/>
      <c r="C1634" s="40"/>
      <c r="D1634" s="40"/>
      <c r="E1634" s="41"/>
      <c r="F1634" s="41"/>
      <c r="G1634" s="9"/>
      <c r="H1634" s="41"/>
      <c r="I1634" s="41"/>
      <c r="J1634" s="41"/>
      <c r="K1634" s="8"/>
    </row>
    <row r="1635">
      <c r="A1635" s="39"/>
      <c r="B1635" s="40"/>
      <c r="C1635" s="40"/>
      <c r="D1635" s="40"/>
      <c r="E1635" s="41"/>
      <c r="F1635" s="41"/>
      <c r="G1635" s="9"/>
      <c r="H1635" s="41"/>
      <c r="I1635" s="41"/>
      <c r="J1635" s="41"/>
      <c r="K1635" s="8"/>
    </row>
    <row r="1636">
      <c r="A1636" s="39"/>
      <c r="B1636" s="40"/>
      <c r="C1636" s="40"/>
      <c r="D1636" s="40"/>
      <c r="E1636" s="41"/>
      <c r="F1636" s="41"/>
      <c r="G1636" s="9"/>
      <c r="H1636" s="41"/>
      <c r="I1636" s="41"/>
      <c r="J1636" s="41"/>
      <c r="K1636" s="8"/>
    </row>
    <row r="1637">
      <c r="A1637" s="39"/>
      <c r="B1637" s="40"/>
      <c r="C1637" s="40"/>
      <c r="D1637" s="40"/>
      <c r="E1637" s="41"/>
      <c r="F1637" s="41"/>
      <c r="G1637" s="9"/>
      <c r="H1637" s="41"/>
      <c r="I1637" s="41"/>
      <c r="J1637" s="41"/>
      <c r="K1637" s="8"/>
    </row>
    <row r="1638">
      <c r="A1638" s="39"/>
      <c r="B1638" s="40"/>
      <c r="C1638" s="40"/>
      <c r="D1638" s="40"/>
      <c r="E1638" s="41"/>
      <c r="F1638" s="41"/>
      <c r="G1638" s="9"/>
      <c r="H1638" s="41"/>
      <c r="I1638" s="41"/>
      <c r="J1638" s="41"/>
      <c r="K1638" s="8"/>
    </row>
    <row r="1639">
      <c r="A1639" s="39"/>
      <c r="B1639" s="40"/>
      <c r="C1639" s="40"/>
      <c r="D1639" s="40"/>
      <c r="E1639" s="41"/>
      <c r="F1639" s="41"/>
      <c r="G1639" s="9"/>
      <c r="H1639" s="41"/>
      <c r="I1639" s="41"/>
      <c r="J1639" s="41"/>
      <c r="K1639" s="8"/>
    </row>
    <row r="1640">
      <c r="A1640" s="39"/>
      <c r="B1640" s="40"/>
      <c r="C1640" s="40"/>
      <c r="D1640" s="40"/>
      <c r="E1640" s="41"/>
      <c r="F1640" s="41"/>
      <c r="G1640" s="9"/>
      <c r="H1640" s="41"/>
      <c r="I1640" s="41"/>
      <c r="J1640" s="41"/>
      <c r="K1640" s="8"/>
    </row>
    <row r="1641">
      <c r="A1641" s="39"/>
      <c r="B1641" s="40"/>
      <c r="C1641" s="40"/>
      <c r="D1641" s="40"/>
      <c r="E1641" s="41"/>
      <c r="F1641" s="41"/>
      <c r="G1641" s="9"/>
      <c r="H1641" s="41"/>
      <c r="I1641" s="41"/>
      <c r="J1641" s="41"/>
      <c r="K1641" s="8"/>
    </row>
    <row r="1642">
      <c r="A1642" s="39"/>
      <c r="B1642" s="40"/>
      <c r="C1642" s="40"/>
      <c r="D1642" s="40"/>
      <c r="E1642" s="41"/>
      <c r="F1642" s="41"/>
      <c r="G1642" s="9"/>
      <c r="H1642" s="41"/>
      <c r="I1642" s="41"/>
      <c r="J1642" s="41"/>
      <c r="K1642" s="8"/>
    </row>
    <row r="1643">
      <c r="A1643" s="39"/>
      <c r="B1643" s="40"/>
      <c r="C1643" s="40"/>
      <c r="D1643" s="40"/>
      <c r="E1643" s="41"/>
      <c r="F1643" s="41"/>
      <c r="G1643" s="9"/>
      <c r="H1643" s="41"/>
      <c r="I1643" s="41"/>
      <c r="J1643" s="41"/>
      <c r="K1643" s="8"/>
    </row>
    <row r="1644">
      <c r="A1644" s="39"/>
      <c r="B1644" s="40"/>
      <c r="C1644" s="40"/>
      <c r="D1644" s="40"/>
      <c r="E1644" s="41"/>
      <c r="F1644" s="41"/>
      <c r="G1644" s="9"/>
      <c r="H1644" s="41"/>
      <c r="I1644" s="41"/>
      <c r="J1644" s="41"/>
      <c r="K1644" s="8"/>
    </row>
    <row r="1645">
      <c r="A1645" s="39"/>
      <c r="B1645" s="40"/>
      <c r="C1645" s="40"/>
      <c r="D1645" s="40"/>
      <c r="E1645" s="41"/>
      <c r="F1645" s="41"/>
      <c r="G1645" s="9"/>
      <c r="H1645" s="41"/>
      <c r="I1645" s="41"/>
      <c r="J1645" s="41"/>
      <c r="K1645" s="8"/>
    </row>
    <row r="1646">
      <c r="A1646" s="39"/>
      <c r="B1646" s="40"/>
      <c r="C1646" s="40"/>
      <c r="D1646" s="40"/>
      <c r="E1646" s="41"/>
      <c r="F1646" s="41"/>
      <c r="G1646" s="9"/>
      <c r="H1646" s="41"/>
      <c r="I1646" s="41"/>
      <c r="J1646" s="41"/>
      <c r="K1646" s="8"/>
    </row>
    <row r="1647">
      <c r="A1647" s="39"/>
      <c r="B1647" s="40"/>
      <c r="C1647" s="40"/>
      <c r="D1647" s="40"/>
      <c r="E1647" s="41"/>
      <c r="F1647" s="41"/>
      <c r="G1647" s="9"/>
      <c r="H1647" s="41"/>
      <c r="I1647" s="41"/>
      <c r="J1647" s="41"/>
      <c r="K1647" s="8"/>
    </row>
    <row r="1648">
      <c r="A1648" s="39"/>
      <c r="B1648" s="40"/>
      <c r="C1648" s="40"/>
      <c r="D1648" s="40"/>
      <c r="E1648" s="41"/>
      <c r="F1648" s="41"/>
      <c r="G1648" s="9"/>
      <c r="H1648" s="41"/>
      <c r="I1648" s="41"/>
      <c r="J1648" s="41"/>
      <c r="K1648" s="8"/>
    </row>
    <row r="1649">
      <c r="A1649" s="39"/>
      <c r="B1649" s="40"/>
      <c r="C1649" s="40"/>
      <c r="D1649" s="40"/>
      <c r="E1649" s="41"/>
      <c r="F1649" s="41"/>
      <c r="G1649" s="9"/>
      <c r="H1649" s="41"/>
      <c r="I1649" s="41"/>
      <c r="J1649" s="41"/>
      <c r="K1649" s="8"/>
    </row>
    <row r="1650">
      <c r="A1650" s="39"/>
      <c r="B1650" s="40"/>
      <c r="C1650" s="40"/>
      <c r="D1650" s="40"/>
      <c r="E1650" s="41"/>
      <c r="F1650" s="41"/>
      <c r="G1650" s="9"/>
      <c r="H1650" s="41"/>
      <c r="I1650" s="41"/>
      <c r="J1650" s="41"/>
      <c r="K1650" s="8"/>
    </row>
    <row r="1651">
      <c r="A1651" s="39"/>
      <c r="B1651" s="40"/>
      <c r="C1651" s="40"/>
      <c r="D1651" s="40"/>
      <c r="E1651" s="41"/>
      <c r="F1651" s="41"/>
      <c r="G1651" s="9"/>
      <c r="H1651" s="41"/>
      <c r="I1651" s="41"/>
      <c r="J1651" s="41"/>
      <c r="K1651" s="8"/>
    </row>
    <row r="1652">
      <c r="A1652" s="39"/>
      <c r="B1652" s="40"/>
      <c r="C1652" s="40"/>
      <c r="D1652" s="40"/>
      <c r="E1652" s="41"/>
      <c r="F1652" s="41"/>
      <c r="G1652" s="9"/>
      <c r="H1652" s="41"/>
      <c r="I1652" s="41"/>
      <c r="J1652" s="41"/>
      <c r="K1652" s="8"/>
    </row>
    <row r="1653">
      <c r="A1653" s="39"/>
      <c r="B1653" s="40"/>
      <c r="C1653" s="40"/>
      <c r="D1653" s="40"/>
      <c r="E1653" s="41"/>
      <c r="F1653" s="41"/>
      <c r="G1653" s="9"/>
      <c r="H1653" s="41"/>
      <c r="I1653" s="41"/>
      <c r="J1653" s="41"/>
      <c r="K1653" s="8"/>
    </row>
    <row r="1654">
      <c r="A1654" s="39"/>
      <c r="B1654" s="40"/>
      <c r="C1654" s="40"/>
      <c r="D1654" s="40"/>
      <c r="E1654" s="41"/>
      <c r="F1654" s="41"/>
      <c r="G1654" s="9"/>
      <c r="H1654" s="41"/>
      <c r="I1654" s="41"/>
      <c r="J1654" s="41"/>
      <c r="K1654" s="8"/>
    </row>
    <row r="1655">
      <c r="A1655" s="39"/>
      <c r="B1655" s="40"/>
      <c r="C1655" s="40"/>
      <c r="D1655" s="40"/>
      <c r="E1655" s="41"/>
      <c r="F1655" s="41"/>
      <c r="G1655" s="9"/>
      <c r="H1655" s="41"/>
      <c r="I1655" s="41"/>
      <c r="J1655" s="41"/>
      <c r="K1655" s="8"/>
    </row>
    <row r="1656">
      <c r="A1656" s="39"/>
      <c r="B1656" s="40"/>
      <c r="C1656" s="40"/>
      <c r="D1656" s="40"/>
      <c r="E1656" s="41"/>
      <c r="F1656" s="41"/>
      <c r="G1656" s="9"/>
      <c r="H1656" s="41"/>
      <c r="I1656" s="41"/>
      <c r="J1656" s="41"/>
      <c r="K1656" s="8"/>
    </row>
    <row r="1657">
      <c r="A1657" s="39"/>
      <c r="B1657" s="40"/>
      <c r="C1657" s="40"/>
      <c r="D1657" s="40"/>
      <c r="E1657" s="41"/>
      <c r="F1657" s="41"/>
      <c r="G1657" s="9"/>
      <c r="H1657" s="41"/>
      <c r="I1657" s="41"/>
      <c r="J1657" s="41"/>
      <c r="K1657" s="8"/>
    </row>
    <row r="1658">
      <c r="A1658" s="39"/>
      <c r="B1658" s="40"/>
      <c r="C1658" s="40"/>
      <c r="D1658" s="40"/>
      <c r="E1658" s="41"/>
      <c r="F1658" s="41"/>
      <c r="G1658" s="9"/>
      <c r="H1658" s="41"/>
      <c r="I1658" s="41"/>
      <c r="J1658" s="41"/>
      <c r="K1658" s="8"/>
    </row>
    <row r="1659">
      <c r="A1659" s="39"/>
      <c r="B1659" s="40"/>
      <c r="C1659" s="40"/>
      <c r="D1659" s="40"/>
      <c r="E1659" s="41"/>
      <c r="F1659" s="41"/>
      <c r="G1659" s="9"/>
      <c r="H1659" s="41"/>
      <c r="I1659" s="41"/>
      <c r="J1659" s="41"/>
      <c r="K1659" s="8"/>
    </row>
    <row r="1660">
      <c r="A1660" s="39"/>
      <c r="B1660" s="40"/>
      <c r="C1660" s="40"/>
      <c r="D1660" s="40"/>
      <c r="E1660" s="41"/>
      <c r="F1660" s="41"/>
      <c r="G1660" s="9"/>
      <c r="H1660" s="41"/>
      <c r="I1660" s="41"/>
      <c r="J1660" s="41"/>
      <c r="K1660" s="8"/>
    </row>
    <row r="1661">
      <c r="A1661" s="39"/>
      <c r="B1661" s="40"/>
      <c r="C1661" s="40"/>
      <c r="D1661" s="40"/>
      <c r="E1661" s="41"/>
      <c r="F1661" s="41"/>
      <c r="G1661" s="9"/>
      <c r="H1661" s="41"/>
      <c r="I1661" s="41"/>
      <c r="J1661" s="41"/>
      <c r="K1661" s="8"/>
    </row>
    <row r="1662">
      <c r="A1662" s="39"/>
      <c r="B1662" s="40"/>
      <c r="C1662" s="40"/>
      <c r="D1662" s="40"/>
      <c r="E1662" s="41"/>
      <c r="F1662" s="41"/>
      <c r="G1662" s="9"/>
      <c r="H1662" s="41"/>
      <c r="I1662" s="41"/>
      <c r="J1662" s="41"/>
      <c r="K1662" s="8"/>
    </row>
    <row r="1663">
      <c r="A1663" s="39"/>
      <c r="B1663" s="40"/>
      <c r="C1663" s="40"/>
      <c r="D1663" s="40"/>
      <c r="E1663" s="41"/>
      <c r="F1663" s="41"/>
      <c r="G1663" s="9"/>
      <c r="H1663" s="41"/>
      <c r="I1663" s="41"/>
      <c r="J1663" s="41"/>
      <c r="K1663" s="8"/>
    </row>
    <row r="1664">
      <c r="A1664" s="39"/>
      <c r="B1664" s="40"/>
      <c r="C1664" s="40"/>
      <c r="D1664" s="40"/>
      <c r="E1664" s="41"/>
      <c r="F1664" s="41"/>
      <c r="G1664" s="9"/>
      <c r="H1664" s="41"/>
      <c r="I1664" s="41"/>
      <c r="J1664" s="41"/>
      <c r="K1664" s="8"/>
    </row>
    <row r="1665">
      <c r="A1665" s="39"/>
      <c r="B1665" s="40"/>
      <c r="C1665" s="40"/>
      <c r="D1665" s="40"/>
      <c r="E1665" s="41"/>
      <c r="F1665" s="41"/>
      <c r="G1665" s="9"/>
      <c r="H1665" s="41"/>
      <c r="I1665" s="41"/>
      <c r="J1665" s="41"/>
      <c r="K1665" s="8"/>
    </row>
    <row r="1666">
      <c r="A1666" s="39"/>
      <c r="B1666" s="40"/>
      <c r="C1666" s="40"/>
      <c r="D1666" s="40"/>
      <c r="E1666" s="41"/>
      <c r="F1666" s="41"/>
      <c r="G1666" s="9"/>
      <c r="H1666" s="41"/>
      <c r="I1666" s="41"/>
      <c r="J1666" s="41"/>
      <c r="K1666" s="8"/>
    </row>
    <row r="1667">
      <c r="A1667" s="39"/>
      <c r="B1667" s="40"/>
      <c r="C1667" s="40"/>
      <c r="D1667" s="40"/>
      <c r="E1667" s="41"/>
      <c r="F1667" s="41"/>
      <c r="G1667" s="9"/>
      <c r="H1667" s="41"/>
      <c r="I1667" s="41"/>
      <c r="J1667" s="41"/>
      <c r="K1667" s="8"/>
    </row>
    <row r="1668">
      <c r="A1668" s="39"/>
      <c r="B1668" s="40"/>
      <c r="C1668" s="40"/>
      <c r="D1668" s="40"/>
      <c r="E1668" s="41"/>
      <c r="F1668" s="41"/>
      <c r="G1668" s="9"/>
      <c r="H1668" s="41"/>
      <c r="I1668" s="41"/>
      <c r="J1668" s="41"/>
      <c r="K1668" s="8"/>
    </row>
    <row r="1669">
      <c r="A1669" s="39"/>
      <c r="B1669" s="40"/>
      <c r="C1669" s="40"/>
      <c r="D1669" s="40"/>
      <c r="E1669" s="41"/>
      <c r="F1669" s="41"/>
      <c r="G1669" s="9"/>
      <c r="H1669" s="41"/>
      <c r="I1669" s="41"/>
      <c r="J1669" s="41"/>
      <c r="K1669" s="8"/>
    </row>
    <row r="1670">
      <c r="A1670" s="39"/>
      <c r="B1670" s="40"/>
      <c r="C1670" s="40"/>
      <c r="D1670" s="40"/>
      <c r="E1670" s="41"/>
      <c r="F1670" s="41"/>
      <c r="G1670" s="9"/>
      <c r="H1670" s="41"/>
      <c r="I1670" s="41"/>
      <c r="J1670" s="41"/>
      <c r="K1670" s="8"/>
    </row>
    <row r="1671">
      <c r="A1671" s="39"/>
      <c r="B1671" s="40"/>
      <c r="C1671" s="40"/>
      <c r="D1671" s="40"/>
      <c r="E1671" s="41"/>
      <c r="F1671" s="41"/>
      <c r="G1671" s="9"/>
      <c r="H1671" s="41"/>
      <c r="I1671" s="41"/>
      <c r="J1671" s="41"/>
      <c r="K1671" s="8"/>
    </row>
    <row r="1672">
      <c r="A1672" s="39"/>
      <c r="B1672" s="40"/>
      <c r="C1672" s="40"/>
      <c r="D1672" s="40"/>
      <c r="E1672" s="41"/>
      <c r="F1672" s="41"/>
      <c r="G1672" s="9"/>
      <c r="H1672" s="41"/>
      <c r="I1672" s="41"/>
      <c r="J1672" s="41"/>
      <c r="K1672" s="8"/>
    </row>
    <row r="1673">
      <c r="A1673" s="39"/>
      <c r="B1673" s="40"/>
      <c r="C1673" s="40"/>
      <c r="D1673" s="40"/>
      <c r="E1673" s="41"/>
      <c r="F1673" s="41"/>
      <c r="G1673" s="9"/>
      <c r="H1673" s="41"/>
      <c r="I1673" s="41"/>
      <c r="J1673" s="41"/>
      <c r="K1673" s="8"/>
    </row>
    <row r="1674">
      <c r="A1674" s="39"/>
      <c r="B1674" s="40"/>
      <c r="C1674" s="40"/>
      <c r="D1674" s="40"/>
      <c r="E1674" s="41"/>
      <c r="F1674" s="41"/>
      <c r="G1674" s="9"/>
      <c r="H1674" s="41"/>
      <c r="I1674" s="41"/>
      <c r="J1674" s="41"/>
      <c r="K1674" s="8"/>
    </row>
    <row r="1675">
      <c r="A1675" s="39"/>
      <c r="B1675" s="40"/>
      <c r="C1675" s="40"/>
      <c r="D1675" s="40"/>
      <c r="E1675" s="41"/>
      <c r="F1675" s="41"/>
      <c r="G1675" s="9"/>
      <c r="H1675" s="41"/>
      <c r="I1675" s="41"/>
      <c r="J1675" s="41"/>
      <c r="K1675" s="8"/>
    </row>
    <row r="1676">
      <c r="A1676" s="39"/>
      <c r="B1676" s="40"/>
      <c r="C1676" s="40"/>
      <c r="D1676" s="40"/>
      <c r="E1676" s="41"/>
      <c r="F1676" s="41"/>
      <c r="G1676" s="9"/>
      <c r="H1676" s="41"/>
      <c r="I1676" s="41"/>
      <c r="J1676" s="41"/>
      <c r="K1676" s="8"/>
    </row>
    <row r="1677">
      <c r="A1677" s="39"/>
      <c r="B1677" s="40"/>
      <c r="C1677" s="40"/>
      <c r="D1677" s="40"/>
      <c r="E1677" s="41"/>
      <c r="F1677" s="41"/>
      <c r="G1677" s="9"/>
      <c r="H1677" s="41"/>
      <c r="I1677" s="41"/>
      <c r="J1677" s="41"/>
      <c r="K1677" s="8"/>
    </row>
    <row r="1678">
      <c r="A1678" s="39"/>
      <c r="B1678" s="40"/>
      <c r="C1678" s="40"/>
      <c r="D1678" s="40"/>
      <c r="E1678" s="41"/>
      <c r="F1678" s="41"/>
      <c r="G1678" s="9"/>
      <c r="H1678" s="41"/>
      <c r="I1678" s="41"/>
      <c r="J1678" s="41"/>
      <c r="K1678" s="8"/>
    </row>
    <row r="1679">
      <c r="A1679" s="39"/>
      <c r="B1679" s="40"/>
      <c r="C1679" s="40"/>
      <c r="D1679" s="40"/>
      <c r="E1679" s="41"/>
      <c r="F1679" s="41"/>
      <c r="G1679" s="9"/>
      <c r="H1679" s="41"/>
      <c r="I1679" s="41"/>
      <c r="J1679" s="41"/>
      <c r="K1679" s="8"/>
    </row>
    <row r="1680">
      <c r="A1680" s="39"/>
      <c r="B1680" s="40"/>
      <c r="C1680" s="40"/>
      <c r="D1680" s="40"/>
      <c r="E1680" s="41"/>
      <c r="F1680" s="41"/>
      <c r="G1680" s="9"/>
      <c r="H1680" s="41"/>
      <c r="I1680" s="41"/>
      <c r="J1680" s="41"/>
      <c r="K1680" s="8"/>
    </row>
    <row r="1681">
      <c r="A1681" s="39"/>
      <c r="B1681" s="40"/>
      <c r="C1681" s="40"/>
      <c r="D1681" s="40"/>
      <c r="E1681" s="41"/>
      <c r="F1681" s="41"/>
      <c r="G1681" s="9"/>
      <c r="H1681" s="41"/>
      <c r="I1681" s="41"/>
      <c r="J1681" s="41"/>
      <c r="K1681" s="8"/>
    </row>
    <row r="1682">
      <c r="A1682" s="39"/>
      <c r="B1682" s="40"/>
      <c r="C1682" s="40"/>
      <c r="D1682" s="40"/>
      <c r="E1682" s="41"/>
      <c r="F1682" s="41"/>
      <c r="G1682" s="9"/>
      <c r="H1682" s="41"/>
      <c r="I1682" s="41"/>
      <c r="J1682" s="41"/>
      <c r="K1682" s="8"/>
    </row>
    <row r="1683">
      <c r="A1683" s="39"/>
      <c r="B1683" s="40"/>
      <c r="C1683" s="40"/>
      <c r="D1683" s="40"/>
      <c r="E1683" s="41"/>
      <c r="F1683" s="41"/>
      <c r="G1683" s="9"/>
      <c r="H1683" s="41"/>
      <c r="I1683" s="41"/>
      <c r="J1683" s="41"/>
      <c r="K1683" s="8"/>
    </row>
    <row r="1684">
      <c r="A1684" s="39"/>
      <c r="B1684" s="40"/>
      <c r="C1684" s="40"/>
      <c r="D1684" s="40"/>
      <c r="E1684" s="41"/>
      <c r="F1684" s="41"/>
      <c r="G1684" s="9"/>
      <c r="H1684" s="41"/>
      <c r="I1684" s="41"/>
      <c r="J1684" s="41"/>
      <c r="K1684" s="8"/>
    </row>
    <row r="1685">
      <c r="A1685" s="39"/>
      <c r="B1685" s="40"/>
      <c r="C1685" s="40"/>
      <c r="D1685" s="40"/>
      <c r="E1685" s="41"/>
      <c r="F1685" s="41"/>
      <c r="G1685" s="9"/>
      <c r="H1685" s="41"/>
      <c r="I1685" s="41"/>
      <c r="J1685" s="41"/>
      <c r="K1685" s="8"/>
    </row>
    <row r="1686">
      <c r="A1686" s="39"/>
      <c r="B1686" s="40"/>
      <c r="C1686" s="40"/>
      <c r="D1686" s="40"/>
      <c r="E1686" s="41"/>
      <c r="F1686" s="41"/>
      <c r="G1686" s="9"/>
      <c r="H1686" s="41"/>
      <c r="I1686" s="41"/>
      <c r="J1686" s="41"/>
      <c r="K1686" s="8"/>
    </row>
    <row r="1687">
      <c r="A1687" s="39"/>
      <c r="B1687" s="40"/>
      <c r="C1687" s="40"/>
      <c r="D1687" s="40"/>
      <c r="E1687" s="41"/>
      <c r="F1687" s="41"/>
      <c r="G1687" s="9"/>
      <c r="H1687" s="41"/>
      <c r="I1687" s="41"/>
      <c r="J1687" s="41"/>
      <c r="K1687" s="8"/>
    </row>
    <row r="1688">
      <c r="A1688" s="39"/>
      <c r="B1688" s="40"/>
      <c r="C1688" s="40"/>
      <c r="D1688" s="40"/>
      <c r="E1688" s="41"/>
      <c r="F1688" s="41"/>
      <c r="G1688" s="9"/>
      <c r="H1688" s="41"/>
      <c r="I1688" s="41"/>
      <c r="J1688" s="41"/>
      <c r="K1688" s="8"/>
    </row>
    <row r="1689">
      <c r="A1689" s="39"/>
      <c r="B1689" s="40"/>
      <c r="C1689" s="40"/>
      <c r="D1689" s="40"/>
      <c r="E1689" s="41"/>
      <c r="F1689" s="41"/>
      <c r="G1689" s="9"/>
      <c r="H1689" s="41"/>
      <c r="I1689" s="41"/>
      <c r="J1689" s="41"/>
      <c r="K1689" s="8"/>
    </row>
    <row r="1690">
      <c r="A1690" s="39"/>
      <c r="B1690" s="40"/>
      <c r="C1690" s="40"/>
      <c r="D1690" s="40"/>
      <c r="E1690" s="41"/>
      <c r="F1690" s="41"/>
      <c r="G1690" s="9"/>
      <c r="H1690" s="41"/>
      <c r="I1690" s="41"/>
      <c r="J1690" s="41"/>
      <c r="K1690" s="8"/>
    </row>
    <row r="1691">
      <c r="A1691" s="39"/>
      <c r="B1691" s="40"/>
      <c r="C1691" s="40"/>
      <c r="D1691" s="40"/>
      <c r="E1691" s="41"/>
      <c r="F1691" s="41"/>
      <c r="G1691" s="9"/>
      <c r="H1691" s="41"/>
      <c r="I1691" s="41"/>
      <c r="J1691" s="41"/>
      <c r="K1691" s="8"/>
    </row>
    <row r="1692">
      <c r="A1692" s="39"/>
      <c r="B1692" s="40"/>
      <c r="C1692" s="40"/>
      <c r="D1692" s="40"/>
      <c r="E1692" s="41"/>
      <c r="F1692" s="41"/>
      <c r="G1692" s="9"/>
      <c r="H1692" s="41"/>
      <c r="I1692" s="41"/>
      <c r="J1692" s="41"/>
      <c r="K1692" s="8"/>
    </row>
    <row r="1693">
      <c r="A1693" s="39"/>
      <c r="B1693" s="40"/>
      <c r="C1693" s="40"/>
      <c r="D1693" s="40"/>
      <c r="E1693" s="41"/>
      <c r="F1693" s="41"/>
      <c r="G1693" s="9"/>
      <c r="H1693" s="41"/>
      <c r="I1693" s="41"/>
      <c r="J1693" s="41"/>
      <c r="K1693" s="8"/>
    </row>
    <row r="1694">
      <c r="A1694" s="39"/>
      <c r="B1694" s="40"/>
      <c r="C1694" s="40"/>
      <c r="D1694" s="40"/>
      <c r="E1694" s="41"/>
      <c r="F1694" s="41"/>
      <c r="G1694" s="9"/>
      <c r="H1694" s="41"/>
      <c r="I1694" s="41"/>
      <c r="J1694" s="41"/>
      <c r="K1694" s="8"/>
    </row>
    <row r="1695">
      <c r="A1695" s="39"/>
      <c r="B1695" s="40"/>
      <c r="C1695" s="40"/>
      <c r="D1695" s="40"/>
      <c r="E1695" s="41"/>
      <c r="F1695" s="41"/>
      <c r="G1695" s="9"/>
      <c r="H1695" s="41"/>
      <c r="I1695" s="41"/>
      <c r="J1695" s="41"/>
      <c r="K1695" s="8"/>
    </row>
    <row r="1696">
      <c r="A1696" s="39"/>
      <c r="B1696" s="40"/>
      <c r="C1696" s="40"/>
      <c r="D1696" s="40"/>
      <c r="E1696" s="41"/>
      <c r="F1696" s="41"/>
      <c r="G1696" s="9"/>
      <c r="H1696" s="41"/>
      <c r="I1696" s="41"/>
      <c r="J1696" s="41"/>
      <c r="K1696" s="8"/>
    </row>
    <row r="1697">
      <c r="A1697" s="39"/>
      <c r="B1697" s="40"/>
      <c r="C1697" s="40"/>
      <c r="D1697" s="40"/>
      <c r="E1697" s="41"/>
      <c r="F1697" s="41"/>
      <c r="G1697" s="9"/>
      <c r="H1697" s="41"/>
      <c r="I1697" s="41"/>
      <c r="J1697" s="41"/>
      <c r="K1697" s="8"/>
    </row>
    <row r="1698">
      <c r="A1698" s="39"/>
      <c r="B1698" s="40"/>
      <c r="C1698" s="40"/>
      <c r="D1698" s="40"/>
      <c r="E1698" s="41"/>
      <c r="F1698" s="41"/>
      <c r="G1698" s="9"/>
      <c r="H1698" s="41"/>
      <c r="I1698" s="41"/>
      <c r="J1698" s="41"/>
      <c r="K1698" s="8"/>
    </row>
    <row r="1699">
      <c r="A1699" s="39"/>
      <c r="B1699" s="40"/>
      <c r="C1699" s="40"/>
      <c r="D1699" s="40"/>
      <c r="E1699" s="41"/>
      <c r="F1699" s="41"/>
      <c r="G1699" s="9"/>
      <c r="H1699" s="41"/>
      <c r="I1699" s="41"/>
      <c r="J1699" s="41"/>
      <c r="K1699" s="8"/>
    </row>
    <row r="1700">
      <c r="A1700" s="39"/>
      <c r="B1700" s="40"/>
      <c r="C1700" s="40"/>
      <c r="D1700" s="40"/>
      <c r="E1700" s="41"/>
      <c r="F1700" s="41"/>
      <c r="G1700" s="9"/>
      <c r="H1700" s="41"/>
      <c r="I1700" s="41"/>
      <c r="J1700" s="41"/>
      <c r="K1700" s="8"/>
    </row>
    <row r="1701">
      <c r="A1701" s="39"/>
      <c r="B1701" s="40"/>
      <c r="C1701" s="40"/>
      <c r="D1701" s="40"/>
      <c r="E1701" s="41"/>
      <c r="F1701" s="41"/>
      <c r="G1701" s="9"/>
      <c r="H1701" s="41"/>
      <c r="I1701" s="41"/>
      <c r="J1701" s="41"/>
      <c r="K1701" s="8"/>
    </row>
    <row r="1702">
      <c r="A1702" s="39"/>
      <c r="B1702" s="40"/>
      <c r="C1702" s="40"/>
      <c r="D1702" s="40"/>
      <c r="E1702" s="41"/>
      <c r="F1702" s="41"/>
      <c r="G1702" s="9"/>
      <c r="H1702" s="41"/>
      <c r="I1702" s="41"/>
      <c r="J1702" s="41"/>
      <c r="K1702" s="8"/>
    </row>
    <row r="1703">
      <c r="A1703" s="39"/>
      <c r="B1703" s="40"/>
      <c r="C1703" s="40"/>
      <c r="D1703" s="40"/>
      <c r="E1703" s="41"/>
      <c r="F1703" s="41"/>
      <c r="G1703" s="9"/>
      <c r="H1703" s="41"/>
      <c r="I1703" s="41"/>
      <c r="J1703" s="41"/>
      <c r="K1703" s="8"/>
    </row>
    <row r="1704">
      <c r="A1704" s="39"/>
      <c r="B1704" s="40"/>
      <c r="C1704" s="40"/>
      <c r="D1704" s="40"/>
      <c r="E1704" s="41"/>
      <c r="F1704" s="41"/>
      <c r="G1704" s="9"/>
      <c r="H1704" s="41"/>
      <c r="I1704" s="41"/>
      <c r="J1704" s="41"/>
      <c r="K1704" s="8"/>
    </row>
    <row r="1705">
      <c r="A1705" s="39"/>
      <c r="B1705" s="40"/>
      <c r="C1705" s="40"/>
      <c r="D1705" s="40"/>
      <c r="E1705" s="41"/>
      <c r="F1705" s="41"/>
      <c r="G1705" s="9"/>
      <c r="H1705" s="41"/>
      <c r="I1705" s="41"/>
      <c r="J1705" s="41"/>
      <c r="K1705" s="8"/>
    </row>
    <row r="1706">
      <c r="A1706" s="39"/>
      <c r="B1706" s="40"/>
      <c r="C1706" s="40"/>
      <c r="D1706" s="40"/>
      <c r="E1706" s="41"/>
      <c r="F1706" s="41"/>
      <c r="G1706" s="9"/>
      <c r="H1706" s="41"/>
      <c r="I1706" s="41"/>
      <c r="J1706" s="41"/>
      <c r="K1706" s="8"/>
    </row>
    <row r="1707">
      <c r="A1707" s="39"/>
      <c r="B1707" s="40"/>
      <c r="C1707" s="40"/>
      <c r="D1707" s="40"/>
      <c r="E1707" s="41"/>
      <c r="F1707" s="41"/>
      <c r="G1707" s="9"/>
      <c r="H1707" s="41"/>
      <c r="I1707" s="41"/>
      <c r="J1707" s="41"/>
      <c r="K1707" s="8"/>
    </row>
    <row r="1708">
      <c r="A1708" s="39"/>
      <c r="B1708" s="40"/>
      <c r="C1708" s="40"/>
      <c r="D1708" s="40"/>
      <c r="E1708" s="41"/>
      <c r="F1708" s="41"/>
      <c r="G1708" s="9"/>
      <c r="H1708" s="41"/>
      <c r="I1708" s="41"/>
      <c r="J1708" s="41"/>
      <c r="K1708" s="8"/>
    </row>
    <row r="1709">
      <c r="A1709" s="39"/>
      <c r="B1709" s="40"/>
      <c r="C1709" s="40"/>
      <c r="D1709" s="40"/>
      <c r="E1709" s="41"/>
      <c r="F1709" s="41"/>
      <c r="G1709" s="9"/>
      <c r="H1709" s="41"/>
      <c r="I1709" s="41"/>
      <c r="J1709" s="41"/>
      <c r="K1709" s="8"/>
    </row>
    <row r="1710">
      <c r="A1710" s="39"/>
      <c r="B1710" s="40"/>
      <c r="C1710" s="40"/>
      <c r="D1710" s="40"/>
      <c r="E1710" s="41"/>
      <c r="F1710" s="41"/>
      <c r="G1710" s="9"/>
      <c r="H1710" s="41"/>
      <c r="I1710" s="41"/>
      <c r="J1710" s="41"/>
      <c r="K1710" s="8"/>
    </row>
    <row r="1711">
      <c r="A1711" s="39"/>
      <c r="B1711" s="40"/>
      <c r="C1711" s="40"/>
      <c r="D1711" s="40"/>
      <c r="E1711" s="41"/>
      <c r="F1711" s="41"/>
      <c r="G1711" s="9"/>
      <c r="H1711" s="41"/>
      <c r="I1711" s="41"/>
      <c r="J1711" s="41"/>
      <c r="K1711" s="8"/>
    </row>
    <row r="1712">
      <c r="A1712" s="39"/>
      <c r="B1712" s="40"/>
      <c r="C1712" s="40"/>
      <c r="D1712" s="40"/>
      <c r="E1712" s="41"/>
      <c r="F1712" s="41"/>
      <c r="G1712" s="9"/>
      <c r="H1712" s="41"/>
      <c r="I1712" s="41"/>
      <c r="J1712" s="41"/>
      <c r="K1712" s="8"/>
    </row>
    <row r="1713">
      <c r="A1713" s="39"/>
      <c r="B1713" s="40"/>
      <c r="C1713" s="40"/>
      <c r="D1713" s="40"/>
      <c r="E1713" s="41"/>
      <c r="F1713" s="41"/>
      <c r="G1713" s="9"/>
      <c r="H1713" s="41"/>
      <c r="I1713" s="41"/>
      <c r="J1713" s="41"/>
      <c r="K1713" s="8"/>
    </row>
    <row r="1714">
      <c r="A1714" s="39"/>
      <c r="B1714" s="40"/>
      <c r="C1714" s="40"/>
      <c r="D1714" s="40"/>
      <c r="E1714" s="41"/>
      <c r="F1714" s="41"/>
      <c r="G1714" s="9"/>
      <c r="H1714" s="41"/>
      <c r="I1714" s="41"/>
      <c r="J1714" s="41"/>
      <c r="K1714" s="8"/>
    </row>
    <row r="1715">
      <c r="A1715" s="39"/>
      <c r="B1715" s="40"/>
      <c r="C1715" s="40"/>
      <c r="D1715" s="40"/>
      <c r="E1715" s="41"/>
      <c r="F1715" s="41"/>
      <c r="G1715" s="9"/>
      <c r="H1715" s="41"/>
      <c r="I1715" s="41"/>
      <c r="J1715" s="41"/>
      <c r="K1715" s="8"/>
    </row>
    <row r="1716">
      <c r="A1716" s="39"/>
      <c r="B1716" s="40"/>
      <c r="C1716" s="40"/>
      <c r="D1716" s="40"/>
      <c r="E1716" s="41"/>
      <c r="F1716" s="41"/>
      <c r="G1716" s="9"/>
      <c r="H1716" s="41"/>
      <c r="I1716" s="41"/>
      <c r="J1716" s="41"/>
      <c r="K1716" s="8"/>
    </row>
    <row r="1717">
      <c r="A1717" s="39"/>
      <c r="B1717" s="40"/>
      <c r="C1717" s="40"/>
      <c r="D1717" s="40"/>
      <c r="E1717" s="41"/>
      <c r="F1717" s="41"/>
      <c r="G1717" s="9"/>
      <c r="H1717" s="41"/>
      <c r="I1717" s="41"/>
      <c r="J1717" s="41"/>
      <c r="K1717" s="8"/>
    </row>
    <row r="1718">
      <c r="A1718" s="39"/>
      <c r="B1718" s="40"/>
      <c r="C1718" s="40"/>
      <c r="D1718" s="40"/>
      <c r="E1718" s="41"/>
      <c r="F1718" s="41"/>
      <c r="G1718" s="9"/>
      <c r="H1718" s="41"/>
      <c r="I1718" s="41"/>
      <c r="J1718" s="41"/>
      <c r="K1718" s="8"/>
    </row>
    <row r="1719">
      <c r="A1719" s="39"/>
      <c r="B1719" s="40"/>
      <c r="C1719" s="40"/>
      <c r="D1719" s="40"/>
      <c r="E1719" s="41"/>
      <c r="F1719" s="41"/>
      <c r="G1719" s="9"/>
      <c r="H1719" s="41"/>
      <c r="I1719" s="41"/>
      <c r="J1719" s="41"/>
      <c r="K1719" s="8"/>
    </row>
    <row r="1720">
      <c r="A1720" s="39"/>
      <c r="B1720" s="40"/>
      <c r="C1720" s="40"/>
      <c r="D1720" s="40"/>
      <c r="E1720" s="41"/>
      <c r="F1720" s="41"/>
      <c r="G1720" s="9"/>
      <c r="H1720" s="41"/>
      <c r="I1720" s="41"/>
      <c r="J1720" s="41"/>
      <c r="K1720" s="8"/>
    </row>
    <row r="1721">
      <c r="A1721" s="39"/>
      <c r="B1721" s="40"/>
      <c r="C1721" s="40"/>
      <c r="D1721" s="40"/>
      <c r="E1721" s="41"/>
      <c r="F1721" s="41"/>
      <c r="G1721" s="9"/>
      <c r="H1721" s="41"/>
      <c r="I1721" s="41"/>
      <c r="J1721" s="41"/>
      <c r="K1721" s="8"/>
    </row>
    <row r="1722">
      <c r="A1722" s="39"/>
      <c r="B1722" s="40"/>
      <c r="C1722" s="40"/>
      <c r="D1722" s="40"/>
      <c r="E1722" s="41"/>
      <c r="F1722" s="41"/>
      <c r="G1722" s="9"/>
      <c r="H1722" s="41"/>
      <c r="I1722" s="41"/>
      <c r="J1722" s="41"/>
      <c r="K1722" s="8"/>
    </row>
    <row r="1723">
      <c r="A1723" s="39"/>
      <c r="B1723" s="40"/>
      <c r="C1723" s="40"/>
      <c r="D1723" s="40"/>
      <c r="E1723" s="41"/>
      <c r="F1723" s="41"/>
      <c r="G1723" s="9"/>
      <c r="H1723" s="41"/>
      <c r="I1723" s="41"/>
      <c r="J1723" s="41"/>
      <c r="K1723" s="8"/>
    </row>
    <row r="1724">
      <c r="A1724" s="39"/>
      <c r="B1724" s="40"/>
      <c r="C1724" s="40"/>
      <c r="D1724" s="40"/>
      <c r="E1724" s="41"/>
      <c r="F1724" s="41"/>
      <c r="G1724" s="9"/>
      <c r="H1724" s="41"/>
      <c r="I1724" s="41"/>
      <c r="J1724" s="41"/>
      <c r="K1724" s="8"/>
    </row>
    <row r="1725">
      <c r="A1725" s="39"/>
      <c r="B1725" s="40"/>
      <c r="C1725" s="40"/>
      <c r="D1725" s="40"/>
      <c r="E1725" s="41"/>
      <c r="F1725" s="41"/>
      <c r="G1725" s="9"/>
      <c r="H1725" s="41"/>
      <c r="I1725" s="41"/>
      <c r="J1725" s="41"/>
      <c r="K1725" s="8"/>
    </row>
    <row r="1726">
      <c r="A1726" s="39"/>
      <c r="B1726" s="40"/>
      <c r="C1726" s="40"/>
      <c r="D1726" s="40"/>
      <c r="E1726" s="41"/>
      <c r="F1726" s="41"/>
      <c r="G1726" s="9"/>
      <c r="H1726" s="41"/>
      <c r="I1726" s="41"/>
      <c r="J1726" s="41"/>
      <c r="K1726" s="8"/>
    </row>
    <row r="1727">
      <c r="A1727" s="39"/>
      <c r="B1727" s="40"/>
      <c r="C1727" s="40"/>
      <c r="D1727" s="40"/>
      <c r="E1727" s="41"/>
      <c r="F1727" s="41"/>
      <c r="G1727" s="9"/>
      <c r="H1727" s="41"/>
      <c r="I1727" s="41"/>
      <c r="J1727" s="41"/>
      <c r="K1727" s="8"/>
    </row>
    <row r="1728">
      <c r="A1728" s="39"/>
      <c r="B1728" s="40"/>
      <c r="C1728" s="40"/>
      <c r="D1728" s="40"/>
      <c r="E1728" s="41"/>
      <c r="F1728" s="41"/>
      <c r="G1728" s="9"/>
      <c r="H1728" s="41"/>
      <c r="I1728" s="41"/>
      <c r="J1728" s="41"/>
      <c r="K1728" s="8"/>
    </row>
    <row r="1729">
      <c r="A1729" s="39"/>
      <c r="B1729" s="40"/>
      <c r="C1729" s="40"/>
      <c r="D1729" s="40"/>
      <c r="E1729" s="41"/>
      <c r="F1729" s="41"/>
      <c r="G1729" s="9"/>
      <c r="H1729" s="41"/>
      <c r="I1729" s="41"/>
      <c r="J1729" s="41"/>
      <c r="K1729" s="8"/>
    </row>
    <row r="1730">
      <c r="A1730" s="39"/>
      <c r="B1730" s="40"/>
      <c r="C1730" s="40"/>
      <c r="D1730" s="40"/>
      <c r="E1730" s="41"/>
      <c r="F1730" s="41"/>
      <c r="G1730" s="9"/>
      <c r="H1730" s="41"/>
      <c r="I1730" s="41"/>
      <c r="J1730" s="41"/>
      <c r="K1730" s="8"/>
    </row>
    <row r="1731">
      <c r="A1731" s="39"/>
      <c r="B1731" s="40"/>
      <c r="C1731" s="40"/>
      <c r="D1731" s="40"/>
      <c r="E1731" s="41"/>
      <c r="F1731" s="41"/>
      <c r="G1731" s="9"/>
      <c r="H1731" s="41"/>
      <c r="I1731" s="41"/>
      <c r="J1731" s="41"/>
      <c r="K1731" s="8"/>
    </row>
    <row r="1732">
      <c r="A1732" s="39"/>
      <c r="B1732" s="40"/>
      <c r="C1732" s="40"/>
      <c r="D1732" s="40"/>
      <c r="E1732" s="41"/>
      <c r="F1732" s="41"/>
      <c r="G1732" s="9"/>
      <c r="H1732" s="41"/>
      <c r="I1732" s="41"/>
      <c r="J1732" s="41"/>
      <c r="K1732" s="8"/>
    </row>
    <row r="1733">
      <c r="A1733" s="39"/>
      <c r="B1733" s="40"/>
      <c r="C1733" s="40"/>
      <c r="D1733" s="40"/>
      <c r="E1733" s="41"/>
      <c r="F1733" s="41"/>
      <c r="G1733" s="9"/>
      <c r="H1733" s="41"/>
      <c r="I1733" s="41"/>
      <c r="J1733" s="41"/>
      <c r="K1733" s="8"/>
    </row>
    <row r="1734">
      <c r="A1734" s="39"/>
      <c r="B1734" s="40"/>
      <c r="C1734" s="40"/>
      <c r="D1734" s="40"/>
      <c r="E1734" s="41"/>
      <c r="F1734" s="41"/>
      <c r="G1734" s="9"/>
      <c r="H1734" s="41"/>
      <c r="I1734" s="41"/>
      <c r="J1734" s="41"/>
      <c r="K1734" s="8"/>
    </row>
    <row r="1735">
      <c r="A1735" s="39"/>
      <c r="B1735" s="40"/>
      <c r="C1735" s="40"/>
      <c r="D1735" s="40"/>
      <c r="E1735" s="41"/>
      <c r="F1735" s="41"/>
      <c r="G1735" s="9"/>
      <c r="H1735" s="41"/>
      <c r="I1735" s="41"/>
      <c r="J1735" s="41"/>
      <c r="K1735" s="8"/>
    </row>
    <row r="1736">
      <c r="A1736" s="39"/>
      <c r="B1736" s="40"/>
      <c r="C1736" s="40"/>
      <c r="D1736" s="40"/>
      <c r="E1736" s="41"/>
      <c r="F1736" s="41"/>
      <c r="G1736" s="9"/>
      <c r="H1736" s="41"/>
      <c r="I1736" s="41"/>
      <c r="J1736" s="41"/>
      <c r="K1736" s="8"/>
    </row>
    <row r="1737">
      <c r="A1737" s="39"/>
      <c r="B1737" s="40"/>
      <c r="C1737" s="40"/>
      <c r="D1737" s="40"/>
      <c r="E1737" s="41"/>
      <c r="F1737" s="41"/>
      <c r="G1737" s="9"/>
      <c r="H1737" s="41"/>
      <c r="I1737" s="41"/>
      <c r="J1737" s="41"/>
      <c r="K1737" s="8"/>
    </row>
    <row r="1738">
      <c r="A1738" s="39"/>
      <c r="B1738" s="40"/>
      <c r="C1738" s="40"/>
      <c r="D1738" s="40"/>
      <c r="E1738" s="41"/>
      <c r="F1738" s="41"/>
      <c r="G1738" s="9"/>
      <c r="H1738" s="41"/>
      <c r="I1738" s="41"/>
      <c r="J1738" s="41"/>
      <c r="K1738" s="8"/>
    </row>
    <row r="1739">
      <c r="A1739" s="39"/>
      <c r="B1739" s="40"/>
      <c r="C1739" s="40"/>
      <c r="D1739" s="40"/>
      <c r="E1739" s="41"/>
      <c r="F1739" s="41"/>
      <c r="G1739" s="9"/>
      <c r="H1739" s="41"/>
      <c r="I1739" s="41"/>
      <c r="J1739" s="41"/>
      <c r="K1739" s="8"/>
    </row>
    <row r="1740">
      <c r="A1740" s="39"/>
      <c r="B1740" s="40"/>
      <c r="C1740" s="40"/>
      <c r="D1740" s="40"/>
      <c r="E1740" s="41"/>
      <c r="F1740" s="41"/>
      <c r="G1740" s="9"/>
      <c r="H1740" s="41"/>
      <c r="I1740" s="41"/>
      <c r="J1740" s="41"/>
      <c r="K1740" s="8"/>
    </row>
    <row r="1741">
      <c r="A1741" s="39"/>
      <c r="B1741" s="40"/>
      <c r="C1741" s="40"/>
      <c r="D1741" s="40"/>
      <c r="E1741" s="41"/>
      <c r="F1741" s="41"/>
      <c r="G1741" s="9"/>
      <c r="H1741" s="41"/>
      <c r="I1741" s="41"/>
      <c r="J1741" s="41"/>
      <c r="K1741" s="8"/>
    </row>
    <row r="1742">
      <c r="A1742" s="39"/>
      <c r="B1742" s="40"/>
      <c r="C1742" s="40"/>
      <c r="D1742" s="40"/>
      <c r="E1742" s="41"/>
      <c r="F1742" s="41"/>
      <c r="G1742" s="9"/>
      <c r="H1742" s="41"/>
      <c r="I1742" s="41"/>
      <c r="J1742" s="41"/>
      <c r="K1742" s="8"/>
    </row>
    <row r="1743">
      <c r="A1743" s="39"/>
      <c r="B1743" s="40"/>
      <c r="C1743" s="40"/>
      <c r="D1743" s="40"/>
      <c r="E1743" s="41"/>
      <c r="F1743" s="41"/>
      <c r="G1743" s="9"/>
      <c r="H1743" s="41"/>
      <c r="I1743" s="41"/>
      <c r="J1743" s="41"/>
      <c r="K1743" s="8"/>
    </row>
    <row r="1744">
      <c r="A1744" s="39"/>
      <c r="B1744" s="40"/>
      <c r="C1744" s="40"/>
      <c r="D1744" s="40"/>
      <c r="E1744" s="41"/>
      <c r="F1744" s="41"/>
      <c r="G1744" s="9"/>
      <c r="H1744" s="41"/>
      <c r="I1744" s="41"/>
      <c r="J1744" s="41"/>
      <c r="K1744" s="8"/>
    </row>
    <row r="1745">
      <c r="A1745" s="39"/>
      <c r="B1745" s="40"/>
      <c r="C1745" s="40"/>
      <c r="D1745" s="40"/>
      <c r="E1745" s="41"/>
      <c r="F1745" s="41"/>
      <c r="G1745" s="9"/>
      <c r="H1745" s="41"/>
      <c r="I1745" s="41"/>
      <c r="J1745" s="41"/>
      <c r="K1745" s="8"/>
    </row>
    <row r="1746">
      <c r="A1746" s="39"/>
      <c r="B1746" s="40"/>
      <c r="C1746" s="40"/>
      <c r="D1746" s="40"/>
      <c r="E1746" s="41"/>
      <c r="F1746" s="41"/>
      <c r="G1746" s="9"/>
      <c r="H1746" s="41"/>
      <c r="I1746" s="41"/>
      <c r="J1746" s="41"/>
      <c r="K1746" s="8"/>
    </row>
    <row r="1747">
      <c r="A1747" s="39"/>
      <c r="B1747" s="40"/>
      <c r="C1747" s="40"/>
      <c r="D1747" s="40"/>
      <c r="E1747" s="41"/>
      <c r="F1747" s="41"/>
      <c r="G1747" s="9"/>
      <c r="H1747" s="41"/>
      <c r="I1747" s="41"/>
      <c r="J1747" s="41"/>
      <c r="K1747" s="8"/>
    </row>
    <row r="1748">
      <c r="A1748" s="39"/>
      <c r="B1748" s="40"/>
      <c r="C1748" s="40"/>
      <c r="D1748" s="40"/>
      <c r="E1748" s="41"/>
      <c r="F1748" s="41"/>
      <c r="G1748" s="9"/>
      <c r="H1748" s="41"/>
      <c r="I1748" s="41"/>
      <c r="J1748" s="41"/>
      <c r="K1748" s="8"/>
    </row>
    <row r="1749">
      <c r="A1749" s="39"/>
      <c r="B1749" s="40"/>
      <c r="C1749" s="40"/>
      <c r="D1749" s="40"/>
      <c r="E1749" s="41"/>
      <c r="F1749" s="41"/>
      <c r="G1749" s="9"/>
      <c r="H1749" s="41"/>
      <c r="I1749" s="41"/>
      <c r="J1749" s="41"/>
      <c r="K1749" s="8"/>
    </row>
    <row r="1750">
      <c r="A1750" s="39"/>
      <c r="B1750" s="40"/>
      <c r="C1750" s="40"/>
      <c r="D1750" s="40"/>
      <c r="E1750" s="41"/>
      <c r="F1750" s="41"/>
      <c r="G1750" s="9"/>
      <c r="H1750" s="41"/>
      <c r="I1750" s="41"/>
      <c r="J1750" s="41"/>
      <c r="K1750" s="8"/>
    </row>
    <row r="1751">
      <c r="A1751" s="39"/>
      <c r="B1751" s="40"/>
      <c r="C1751" s="40"/>
      <c r="D1751" s="40"/>
      <c r="E1751" s="41"/>
      <c r="F1751" s="41"/>
      <c r="G1751" s="9"/>
      <c r="H1751" s="41"/>
      <c r="I1751" s="41"/>
      <c r="J1751" s="41"/>
      <c r="K1751" s="8"/>
    </row>
    <row r="1752">
      <c r="A1752" s="39"/>
      <c r="B1752" s="40"/>
      <c r="C1752" s="40"/>
      <c r="D1752" s="40"/>
      <c r="E1752" s="41"/>
      <c r="F1752" s="41"/>
      <c r="G1752" s="9"/>
      <c r="H1752" s="41"/>
      <c r="I1752" s="41"/>
      <c r="J1752" s="41"/>
      <c r="K1752" s="8"/>
    </row>
    <row r="1753">
      <c r="A1753" s="39"/>
      <c r="B1753" s="40"/>
      <c r="C1753" s="40"/>
      <c r="D1753" s="40"/>
      <c r="E1753" s="41"/>
      <c r="F1753" s="41"/>
      <c r="G1753" s="9"/>
      <c r="H1753" s="41"/>
      <c r="I1753" s="41"/>
      <c r="J1753" s="41"/>
      <c r="K1753" s="8"/>
    </row>
    <row r="1754">
      <c r="A1754" s="39"/>
      <c r="B1754" s="40"/>
      <c r="C1754" s="40"/>
      <c r="D1754" s="40"/>
      <c r="E1754" s="41"/>
      <c r="F1754" s="41"/>
      <c r="G1754" s="9"/>
      <c r="H1754" s="41"/>
      <c r="I1754" s="41"/>
      <c r="J1754" s="41"/>
      <c r="K1754" s="8"/>
    </row>
    <row r="1755">
      <c r="A1755" s="39"/>
      <c r="B1755" s="40"/>
      <c r="C1755" s="40"/>
      <c r="D1755" s="40"/>
      <c r="E1755" s="41"/>
      <c r="F1755" s="41"/>
      <c r="G1755" s="9"/>
      <c r="H1755" s="41"/>
      <c r="I1755" s="41"/>
      <c r="J1755" s="41"/>
      <c r="K1755" s="8"/>
    </row>
    <row r="1756">
      <c r="A1756" s="39"/>
      <c r="B1756" s="40"/>
      <c r="C1756" s="40"/>
      <c r="D1756" s="40"/>
      <c r="E1756" s="41"/>
      <c r="F1756" s="41"/>
      <c r="G1756" s="9"/>
      <c r="H1756" s="41"/>
      <c r="I1756" s="41"/>
      <c r="J1756" s="41"/>
      <c r="K1756" s="8"/>
    </row>
    <row r="1757">
      <c r="A1757" s="39"/>
      <c r="B1757" s="40"/>
      <c r="C1757" s="40"/>
      <c r="D1757" s="40"/>
      <c r="E1757" s="41"/>
      <c r="F1757" s="41"/>
      <c r="G1757" s="9"/>
      <c r="H1757" s="41"/>
      <c r="I1757" s="41"/>
      <c r="J1757" s="41"/>
      <c r="K1757" s="8"/>
    </row>
    <row r="1758">
      <c r="A1758" s="39"/>
      <c r="B1758" s="40"/>
      <c r="C1758" s="40"/>
      <c r="D1758" s="40"/>
      <c r="E1758" s="41"/>
      <c r="F1758" s="41"/>
      <c r="G1758" s="9"/>
      <c r="H1758" s="41"/>
      <c r="I1758" s="41"/>
      <c r="J1758" s="41"/>
      <c r="K1758" s="8"/>
    </row>
    <row r="1759">
      <c r="A1759" s="39"/>
      <c r="B1759" s="40"/>
      <c r="C1759" s="40"/>
      <c r="D1759" s="40"/>
      <c r="E1759" s="41"/>
      <c r="F1759" s="41"/>
      <c r="G1759" s="9"/>
      <c r="H1759" s="41"/>
      <c r="I1759" s="41"/>
      <c r="J1759" s="41"/>
      <c r="K1759" s="8"/>
    </row>
    <row r="1760">
      <c r="A1760" s="39"/>
      <c r="B1760" s="40"/>
      <c r="C1760" s="40"/>
      <c r="D1760" s="40"/>
      <c r="E1760" s="41"/>
      <c r="F1760" s="41"/>
      <c r="G1760" s="9"/>
      <c r="H1760" s="41"/>
      <c r="I1760" s="41"/>
      <c r="J1760" s="41"/>
      <c r="K1760" s="8"/>
    </row>
    <row r="1761">
      <c r="A1761" s="39"/>
      <c r="B1761" s="40"/>
      <c r="C1761" s="40"/>
      <c r="D1761" s="40"/>
      <c r="E1761" s="41"/>
      <c r="F1761" s="41"/>
      <c r="G1761" s="9"/>
      <c r="H1761" s="41"/>
      <c r="I1761" s="41"/>
      <c r="J1761" s="41"/>
      <c r="K1761" s="8"/>
    </row>
    <row r="1762">
      <c r="A1762" s="39"/>
      <c r="B1762" s="40"/>
      <c r="C1762" s="40"/>
      <c r="D1762" s="40"/>
      <c r="E1762" s="41"/>
      <c r="F1762" s="41"/>
      <c r="G1762" s="9"/>
      <c r="H1762" s="41"/>
      <c r="I1762" s="41"/>
      <c r="J1762" s="41"/>
      <c r="K1762" s="8"/>
    </row>
    <row r="1763">
      <c r="A1763" s="39"/>
      <c r="B1763" s="40"/>
      <c r="C1763" s="40"/>
      <c r="D1763" s="40"/>
      <c r="E1763" s="41"/>
      <c r="F1763" s="41"/>
      <c r="G1763" s="9"/>
      <c r="H1763" s="41"/>
      <c r="I1763" s="41"/>
      <c r="J1763" s="41"/>
      <c r="K1763" s="8"/>
    </row>
    <row r="1764">
      <c r="A1764" s="39"/>
      <c r="B1764" s="40"/>
      <c r="C1764" s="40"/>
      <c r="D1764" s="40"/>
      <c r="E1764" s="41"/>
      <c r="F1764" s="41"/>
      <c r="G1764" s="9"/>
      <c r="H1764" s="41"/>
      <c r="I1764" s="41"/>
      <c r="J1764" s="41"/>
      <c r="K1764" s="8"/>
    </row>
    <row r="1765">
      <c r="A1765" s="39"/>
      <c r="B1765" s="40"/>
      <c r="C1765" s="40"/>
      <c r="D1765" s="40"/>
      <c r="E1765" s="41"/>
      <c r="F1765" s="41"/>
      <c r="G1765" s="9"/>
      <c r="H1765" s="41"/>
      <c r="I1765" s="41"/>
      <c r="J1765" s="41"/>
      <c r="K1765" s="8"/>
    </row>
    <row r="1766">
      <c r="A1766" s="39"/>
      <c r="B1766" s="40"/>
      <c r="C1766" s="40"/>
      <c r="D1766" s="40"/>
      <c r="E1766" s="41"/>
      <c r="F1766" s="41"/>
      <c r="G1766" s="9"/>
      <c r="H1766" s="41"/>
      <c r="I1766" s="41"/>
      <c r="J1766" s="41"/>
      <c r="K1766" s="8"/>
    </row>
    <row r="1767">
      <c r="A1767" s="39"/>
      <c r="B1767" s="40"/>
      <c r="C1767" s="40"/>
      <c r="D1767" s="40"/>
      <c r="E1767" s="41"/>
      <c r="F1767" s="41"/>
      <c r="G1767" s="9"/>
      <c r="H1767" s="41"/>
      <c r="I1767" s="41"/>
      <c r="J1767" s="41"/>
      <c r="K1767" s="8"/>
    </row>
    <row r="1768">
      <c r="A1768" s="39"/>
      <c r="B1768" s="40"/>
      <c r="C1768" s="40"/>
      <c r="D1768" s="40"/>
      <c r="E1768" s="41"/>
      <c r="F1768" s="41"/>
      <c r="G1768" s="9"/>
      <c r="H1768" s="41"/>
      <c r="I1768" s="41"/>
      <c r="J1768" s="41"/>
      <c r="K1768" s="8"/>
    </row>
    <row r="1769">
      <c r="A1769" s="39"/>
      <c r="B1769" s="40"/>
      <c r="C1769" s="40"/>
      <c r="D1769" s="40"/>
      <c r="E1769" s="41"/>
      <c r="F1769" s="41"/>
      <c r="G1769" s="9"/>
      <c r="H1769" s="41"/>
      <c r="I1769" s="41"/>
      <c r="J1769" s="41"/>
      <c r="K1769" s="8"/>
    </row>
    <row r="1770">
      <c r="A1770" s="39"/>
      <c r="B1770" s="40"/>
      <c r="C1770" s="40"/>
      <c r="D1770" s="40"/>
      <c r="E1770" s="41"/>
      <c r="F1770" s="41"/>
      <c r="G1770" s="9"/>
      <c r="H1770" s="41"/>
      <c r="I1770" s="41"/>
      <c r="J1770" s="41"/>
      <c r="K1770" s="8"/>
    </row>
    <row r="1771">
      <c r="A1771" s="39"/>
      <c r="B1771" s="40"/>
      <c r="C1771" s="40"/>
      <c r="D1771" s="40"/>
      <c r="E1771" s="41"/>
      <c r="F1771" s="41"/>
      <c r="G1771" s="9"/>
      <c r="H1771" s="41"/>
      <c r="I1771" s="41"/>
      <c r="J1771" s="41"/>
      <c r="K1771" s="8"/>
    </row>
    <row r="1772">
      <c r="A1772" s="39"/>
      <c r="B1772" s="40"/>
      <c r="C1772" s="40"/>
      <c r="D1772" s="40"/>
      <c r="E1772" s="41"/>
      <c r="F1772" s="41"/>
      <c r="G1772" s="9"/>
      <c r="H1772" s="41"/>
      <c r="I1772" s="41"/>
      <c r="J1772" s="41"/>
      <c r="K1772" s="8"/>
    </row>
    <row r="1773">
      <c r="A1773" s="39"/>
      <c r="B1773" s="40"/>
      <c r="C1773" s="40"/>
      <c r="D1773" s="40"/>
      <c r="E1773" s="41"/>
      <c r="F1773" s="41"/>
      <c r="G1773" s="9"/>
      <c r="H1773" s="41"/>
      <c r="I1773" s="41"/>
      <c r="J1773" s="41"/>
      <c r="K1773" s="8"/>
    </row>
    <row r="1774">
      <c r="A1774" s="39"/>
      <c r="B1774" s="40"/>
      <c r="C1774" s="40"/>
      <c r="D1774" s="40"/>
      <c r="E1774" s="41"/>
      <c r="F1774" s="41"/>
      <c r="G1774" s="9"/>
      <c r="H1774" s="41"/>
      <c r="I1774" s="41"/>
      <c r="J1774" s="41"/>
      <c r="K1774" s="8"/>
    </row>
    <row r="1775">
      <c r="A1775" s="39"/>
      <c r="B1775" s="40"/>
      <c r="C1775" s="40"/>
      <c r="D1775" s="40"/>
      <c r="E1775" s="41"/>
      <c r="F1775" s="41"/>
      <c r="G1775" s="9"/>
      <c r="H1775" s="41"/>
      <c r="I1775" s="41"/>
      <c r="J1775" s="41"/>
      <c r="K1775" s="8"/>
    </row>
    <row r="1776">
      <c r="A1776" s="39"/>
      <c r="B1776" s="40"/>
      <c r="C1776" s="40"/>
      <c r="D1776" s="40"/>
      <c r="E1776" s="41"/>
      <c r="F1776" s="41"/>
      <c r="G1776" s="9"/>
      <c r="H1776" s="41"/>
      <c r="I1776" s="41"/>
      <c r="J1776" s="41"/>
      <c r="K1776" s="8"/>
    </row>
    <row r="1777">
      <c r="A1777" s="39"/>
      <c r="B1777" s="40"/>
      <c r="C1777" s="40"/>
      <c r="D1777" s="40"/>
      <c r="E1777" s="41"/>
      <c r="F1777" s="41"/>
      <c r="G1777" s="9"/>
      <c r="H1777" s="41"/>
      <c r="I1777" s="41"/>
      <c r="J1777" s="41"/>
      <c r="K1777" s="8"/>
    </row>
    <row r="1778">
      <c r="A1778" s="39"/>
      <c r="B1778" s="40"/>
      <c r="C1778" s="40"/>
      <c r="D1778" s="40"/>
      <c r="E1778" s="41"/>
      <c r="F1778" s="41"/>
      <c r="G1778" s="9"/>
      <c r="H1778" s="41"/>
      <c r="I1778" s="41"/>
      <c r="J1778" s="41"/>
      <c r="K1778" s="8"/>
    </row>
    <row r="1779">
      <c r="A1779" s="39"/>
      <c r="B1779" s="40"/>
      <c r="C1779" s="40"/>
      <c r="D1779" s="40"/>
      <c r="E1779" s="41"/>
      <c r="F1779" s="41"/>
      <c r="G1779" s="9"/>
      <c r="H1779" s="41"/>
      <c r="I1779" s="41"/>
      <c r="J1779" s="41"/>
      <c r="K1779" s="8"/>
    </row>
    <row r="1780">
      <c r="A1780" s="39"/>
      <c r="B1780" s="40"/>
      <c r="C1780" s="40"/>
      <c r="D1780" s="40"/>
      <c r="E1780" s="41"/>
      <c r="F1780" s="41"/>
      <c r="G1780" s="9"/>
      <c r="H1780" s="41"/>
      <c r="I1780" s="41"/>
      <c r="J1780" s="41"/>
      <c r="K1780" s="8"/>
    </row>
    <row r="1781">
      <c r="A1781" s="39"/>
      <c r="B1781" s="40"/>
      <c r="C1781" s="40"/>
      <c r="D1781" s="40"/>
      <c r="E1781" s="41"/>
      <c r="F1781" s="41"/>
      <c r="G1781" s="9"/>
      <c r="H1781" s="41"/>
      <c r="I1781" s="41"/>
      <c r="J1781" s="41"/>
      <c r="K1781" s="8"/>
    </row>
    <row r="1782">
      <c r="A1782" s="39"/>
      <c r="B1782" s="40"/>
      <c r="C1782" s="40"/>
      <c r="D1782" s="40"/>
      <c r="E1782" s="41"/>
      <c r="F1782" s="41"/>
      <c r="G1782" s="9"/>
      <c r="H1782" s="41"/>
      <c r="I1782" s="41"/>
      <c r="J1782" s="41"/>
      <c r="K1782" s="8"/>
    </row>
    <row r="1783">
      <c r="A1783" s="39"/>
      <c r="B1783" s="40"/>
      <c r="C1783" s="40"/>
      <c r="D1783" s="40"/>
      <c r="E1783" s="41"/>
      <c r="F1783" s="41"/>
      <c r="G1783" s="9"/>
      <c r="H1783" s="41"/>
      <c r="I1783" s="41"/>
      <c r="J1783" s="41"/>
      <c r="K1783" s="8"/>
    </row>
    <row r="1784">
      <c r="A1784" s="39"/>
      <c r="B1784" s="40"/>
      <c r="C1784" s="40"/>
      <c r="D1784" s="40"/>
      <c r="E1784" s="41"/>
      <c r="F1784" s="41"/>
      <c r="G1784" s="9"/>
      <c r="H1784" s="41"/>
      <c r="I1784" s="41"/>
      <c r="J1784" s="41"/>
      <c r="K1784" s="8"/>
    </row>
    <row r="1785">
      <c r="A1785" s="39"/>
      <c r="B1785" s="40"/>
      <c r="C1785" s="40"/>
      <c r="D1785" s="40"/>
      <c r="E1785" s="41"/>
      <c r="F1785" s="41"/>
      <c r="G1785" s="9"/>
      <c r="H1785" s="41"/>
      <c r="I1785" s="41"/>
      <c r="J1785" s="41"/>
      <c r="K1785" s="8"/>
    </row>
    <row r="1786">
      <c r="A1786" s="39"/>
      <c r="B1786" s="40"/>
      <c r="C1786" s="40"/>
      <c r="D1786" s="40"/>
      <c r="E1786" s="41"/>
      <c r="F1786" s="41"/>
      <c r="G1786" s="9"/>
      <c r="H1786" s="41"/>
      <c r="I1786" s="41"/>
      <c r="J1786" s="41"/>
      <c r="K1786" s="8"/>
    </row>
    <row r="1787">
      <c r="A1787" s="39"/>
      <c r="B1787" s="40"/>
      <c r="C1787" s="40"/>
      <c r="D1787" s="40"/>
      <c r="E1787" s="41"/>
      <c r="F1787" s="41"/>
      <c r="G1787" s="9"/>
      <c r="H1787" s="41"/>
      <c r="I1787" s="41"/>
      <c r="J1787" s="41"/>
      <c r="K1787" s="8"/>
    </row>
    <row r="1788">
      <c r="A1788" s="39"/>
      <c r="B1788" s="40"/>
      <c r="C1788" s="40"/>
      <c r="D1788" s="40"/>
      <c r="E1788" s="41"/>
      <c r="F1788" s="41"/>
      <c r="G1788" s="9"/>
      <c r="H1788" s="41"/>
      <c r="I1788" s="41"/>
      <c r="J1788" s="41"/>
      <c r="K1788" s="8"/>
    </row>
    <row r="1789">
      <c r="A1789" s="39"/>
      <c r="B1789" s="40"/>
      <c r="C1789" s="40"/>
      <c r="D1789" s="40"/>
      <c r="E1789" s="41"/>
      <c r="F1789" s="41"/>
      <c r="G1789" s="9"/>
      <c r="H1789" s="41"/>
      <c r="I1789" s="41"/>
      <c r="J1789" s="41"/>
      <c r="K1789" s="8"/>
    </row>
    <row r="1790">
      <c r="A1790" s="39"/>
      <c r="B1790" s="40"/>
      <c r="C1790" s="40"/>
      <c r="D1790" s="40"/>
      <c r="E1790" s="41"/>
      <c r="F1790" s="41"/>
      <c r="G1790" s="9"/>
      <c r="H1790" s="41"/>
      <c r="I1790" s="41"/>
      <c r="J1790" s="41"/>
      <c r="K1790" s="8"/>
    </row>
    <row r="1791">
      <c r="A1791" s="39"/>
      <c r="B1791" s="40"/>
      <c r="C1791" s="40"/>
      <c r="D1791" s="40"/>
      <c r="E1791" s="41"/>
      <c r="F1791" s="41"/>
      <c r="G1791" s="9"/>
      <c r="H1791" s="41"/>
      <c r="I1791" s="41"/>
      <c r="J1791" s="41"/>
      <c r="K1791" s="8"/>
    </row>
    <row r="1792">
      <c r="A1792" s="39"/>
      <c r="B1792" s="40"/>
      <c r="C1792" s="40"/>
      <c r="D1792" s="40"/>
      <c r="E1792" s="41"/>
      <c r="F1792" s="41"/>
      <c r="G1792" s="9"/>
      <c r="H1792" s="41"/>
      <c r="I1792" s="41"/>
      <c r="J1792" s="41"/>
      <c r="K1792" s="8"/>
    </row>
    <row r="1793">
      <c r="A1793" s="39"/>
      <c r="B1793" s="40"/>
      <c r="C1793" s="40"/>
      <c r="D1793" s="40"/>
      <c r="E1793" s="41"/>
      <c r="F1793" s="41"/>
      <c r="G1793" s="9"/>
      <c r="H1793" s="41"/>
      <c r="I1793" s="41"/>
      <c r="J1793" s="41"/>
      <c r="K1793" s="8"/>
    </row>
    <row r="1794">
      <c r="A1794" s="39"/>
      <c r="B1794" s="40"/>
      <c r="C1794" s="40"/>
      <c r="D1794" s="40"/>
      <c r="E1794" s="41"/>
      <c r="F1794" s="41"/>
      <c r="G1794" s="9"/>
      <c r="H1794" s="41"/>
      <c r="I1794" s="41"/>
      <c r="J1794" s="41"/>
      <c r="K1794" s="8"/>
    </row>
    <row r="1795">
      <c r="A1795" s="39"/>
      <c r="B1795" s="40"/>
      <c r="C1795" s="40"/>
      <c r="D1795" s="40"/>
      <c r="E1795" s="41"/>
      <c r="F1795" s="41"/>
      <c r="G1795" s="9"/>
      <c r="H1795" s="41"/>
      <c r="I1795" s="41"/>
      <c r="J1795" s="41"/>
      <c r="K1795" s="8"/>
    </row>
    <row r="1796">
      <c r="A1796" s="39"/>
      <c r="B1796" s="40"/>
      <c r="C1796" s="40"/>
      <c r="D1796" s="40"/>
      <c r="E1796" s="41"/>
      <c r="F1796" s="41"/>
      <c r="G1796" s="9"/>
      <c r="H1796" s="41"/>
      <c r="I1796" s="41"/>
      <c r="J1796" s="41"/>
      <c r="K1796" s="8"/>
    </row>
    <row r="1797">
      <c r="A1797" s="39"/>
      <c r="B1797" s="40"/>
      <c r="C1797" s="40"/>
      <c r="D1797" s="40"/>
      <c r="E1797" s="41"/>
      <c r="F1797" s="41"/>
      <c r="G1797" s="9"/>
      <c r="H1797" s="41"/>
      <c r="I1797" s="41"/>
      <c r="J1797" s="41"/>
      <c r="K1797" s="8"/>
    </row>
    <row r="1798">
      <c r="A1798" s="39"/>
      <c r="B1798" s="40"/>
      <c r="C1798" s="40"/>
      <c r="D1798" s="40"/>
      <c r="E1798" s="41"/>
      <c r="F1798" s="41"/>
      <c r="G1798" s="9"/>
      <c r="H1798" s="41"/>
      <c r="I1798" s="41"/>
      <c r="J1798" s="41"/>
      <c r="K1798" s="8"/>
    </row>
    <row r="1799">
      <c r="A1799" s="39"/>
      <c r="B1799" s="40"/>
      <c r="C1799" s="40"/>
      <c r="D1799" s="40"/>
      <c r="E1799" s="41"/>
      <c r="F1799" s="41"/>
      <c r="G1799" s="9"/>
      <c r="H1799" s="41"/>
      <c r="I1799" s="41"/>
      <c r="J1799" s="41"/>
      <c r="K1799" s="8"/>
    </row>
    <row r="1800">
      <c r="A1800" s="39"/>
      <c r="B1800" s="40"/>
      <c r="C1800" s="40"/>
      <c r="D1800" s="40"/>
      <c r="E1800" s="41"/>
      <c r="F1800" s="41"/>
      <c r="G1800" s="9"/>
      <c r="H1800" s="41"/>
      <c r="I1800" s="41"/>
      <c r="J1800" s="41"/>
      <c r="K1800" s="8"/>
    </row>
    <row r="1801">
      <c r="A1801" s="39"/>
      <c r="B1801" s="40"/>
      <c r="C1801" s="40"/>
      <c r="D1801" s="40"/>
      <c r="E1801" s="41"/>
      <c r="F1801" s="41"/>
      <c r="G1801" s="9"/>
      <c r="H1801" s="41"/>
      <c r="I1801" s="41"/>
      <c r="J1801" s="41"/>
      <c r="K1801" s="8"/>
    </row>
    <row r="1802">
      <c r="A1802" s="39"/>
      <c r="B1802" s="40"/>
      <c r="C1802" s="40"/>
      <c r="D1802" s="40"/>
      <c r="E1802" s="41"/>
      <c r="F1802" s="41"/>
      <c r="G1802" s="9"/>
      <c r="H1802" s="41"/>
      <c r="I1802" s="41"/>
      <c r="J1802" s="41"/>
      <c r="K1802" s="8"/>
    </row>
    <row r="1803">
      <c r="A1803" s="39"/>
      <c r="B1803" s="40"/>
      <c r="C1803" s="40"/>
      <c r="D1803" s="40"/>
      <c r="E1803" s="41"/>
      <c r="F1803" s="41"/>
      <c r="G1803" s="9"/>
      <c r="H1803" s="41"/>
      <c r="I1803" s="41"/>
      <c r="J1803" s="41"/>
      <c r="K1803" s="8"/>
    </row>
    <row r="1804">
      <c r="A1804" s="39"/>
      <c r="B1804" s="40"/>
      <c r="C1804" s="40"/>
      <c r="D1804" s="40"/>
      <c r="E1804" s="41"/>
      <c r="F1804" s="41"/>
      <c r="G1804" s="9"/>
      <c r="H1804" s="41"/>
      <c r="I1804" s="41"/>
      <c r="J1804" s="41"/>
      <c r="K1804" s="8"/>
    </row>
    <row r="1805">
      <c r="A1805" s="39"/>
      <c r="B1805" s="40"/>
      <c r="C1805" s="40"/>
      <c r="D1805" s="40"/>
      <c r="E1805" s="41"/>
      <c r="F1805" s="41"/>
      <c r="G1805" s="9"/>
      <c r="H1805" s="41"/>
      <c r="I1805" s="41"/>
      <c r="J1805" s="41"/>
      <c r="K1805" s="8"/>
    </row>
    <row r="1806">
      <c r="A1806" s="39"/>
      <c r="B1806" s="40"/>
      <c r="C1806" s="40"/>
      <c r="D1806" s="40"/>
      <c r="E1806" s="41"/>
      <c r="F1806" s="41"/>
      <c r="G1806" s="9"/>
      <c r="H1806" s="41"/>
      <c r="I1806" s="41"/>
      <c r="J1806" s="41"/>
      <c r="K1806" s="8"/>
    </row>
    <row r="1807">
      <c r="A1807" s="39"/>
      <c r="B1807" s="40"/>
      <c r="C1807" s="40"/>
      <c r="D1807" s="40"/>
      <c r="E1807" s="41"/>
      <c r="F1807" s="41"/>
      <c r="G1807" s="9"/>
      <c r="H1807" s="41"/>
      <c r="I1807" s="41"/>
      <c r="J1807" s="41"/>
      <c r="K1807" s="8"/>
    </row>
    <row r="1808">
      <c r="A1808" s="39"/>
      <c r="B1808" s="40"/>
      <c r="C1808" s="40"/>
      <c r="D1808" s="40"/>
      <c r="E1808" s="41"/>
      <c r="F1808" s="41"/>
      <c r="G1808" s="9"/>
      <c r="H1808" s="41"/>
      <c r="I1808" s="41"/>
      <c r="J1808" s="41"/>
      <c r="K1808" s="8"/>
    </row>
    <row r="1809">
      <c r="A1809" s="39"/>
      <c r="B1809" s="40"/>
      <c r="C1809" s="40"/>
      <c r="D1809" s="40"/>
      <c r="E1809" s="41"/>
      <c r="F1809" s="41"/>
      <c r="G1809" s="9"/>
      <c r="H1809" s="41"/>
      <c r="I1809" s="41"/>
      <c r="J1809" s="41"/>
      <c r="K1809" s="8"/>
    </row>
    <row r="1810">
      <c r="A1810" s="39"/>
      <c r="B1810" s="40"/>
      <c r="C1810" s="40"/>
      <c r="D1810" s="40"/>
      <c r="E1810" s="41"/>
      <c r="F1810" s="41"/>
      <c r="G1810" s="9"/>
      <c r="H1810" s="41"/>
      <c r="I1810" s="41"/>
      <c r="J1810" s="41"/>
      <c r="K1810" s="8"/>
    </row>
    <row r="1811">
      <c r="A1811" s="39"/>
      <c r="B1811" s="40"/>
      <c r="C1811" s="40"/>
      <c r="D1811" s="40"/>
      <c r="E1811" s="41"/>
      <c r="F1811" s="41"/>
      <c r="G1811" s="9"/>
      <c r="H1811" s="41"/>
      <c r="I1811" s="41"/>
      <c r="J1811" s="41"/>
      <c r="K1811" s="8"/>
    </row>
    <row r="1812">
      <c r="A1812" s="39"/>
      <c r="B1812" s="40"/>
      <c r="C1812" s="40"/>
      <c r="D1812" s="40"/>
      <c r="E1812" s="41"/>
      <c r="F1812" s="41"/>
      <c r="G1812" s="9"/>
      <c r="H1812" s="41"/>
      <c r="I1812" s="41"/>
      <c r="J1812" s="41"/>
      <c r="K1812" s="8"/>
    </row>
    <row r="1813">
      <c r="A1813" s="39"/>
      <c r="B1813" s="40"/>
      <c r="C1813" s="40"/>
      <c r="D1813" s="40"/>
      <c r="E1813" s="41"/>
      <c r="F1813" s="41"/>
      <c r="G1813" s="9"/>
      <c r="H1813" s="41"/>
      <c r="I1813" s="41"/>
      <c r="J1813" s="41"/>
      <c r="K1813" s="8"/>
    </row>
    <row r="1814">
      <c r="A1814" s="39"/>
      <c r="B1814" s="40"/>
      <c r="C1814" s="40"/>
      <c r="D1814" s="40"/>
      <c r="E1814" s="41"/>
      <c r="F1814" s="41"/>
      <c r="G1814" s="9"/>
      <c r="H1814" s="41"/>
      <c r="I1814" s="41"/>
      <c r="J1814" s="41"/>
      <c r="K1814" s="8"/>
    </row>
    <row r="1815">
      <c r="A1815" s="39"/>
      <c r="B1815" s="40"/>
      <c r="C1815" s="40"/>
      <c r="D1815" s="40"/>
      <c r="E1815" s="41"/>
      <c r="F1815" s="41"/>
      <c r="G1815" s="9"/>
      <c r="H1815" s="41"/>
      <c r="I1815" s="41"/>
      <c r="J1815" s="41"/>
      <c r="K1815" s="8"/>
    </row>
    <row r="1816">
      <c r="A1816" s="39"/>
      <c r="B1816" s="40"/>
      <c r="C1816" s="40"/>
      <c r="D1816" s="40"/>
      <c r="E1816" s="41"/>
      <c r="F1816" s="41"/>
      <c r="G1816" s="9"/>
      <c r="H1816" s="41"/>
      <c r="I1816" s="41"/>
      <c r="J1816" s="41"/>
      <c r="K1816" s="8"/>
    </row>
    <row r="1817">
      <c r="A1817" s="39"/>
      <c r="B1817" s="40"/>
      <c r="C1817" s="40"/>
      <c r="D1817" s="40"/>
      <c r="E1817" s="41"/>
      <c r="F1817" s="41"/>
      <c r="G1817" s="9"/>
      <c r="H1817" s="41"/>
      <c r="I1817" s="41"/>
      <c r="J1817" s="41"/>
      <c r="K1817" s="8"/>
    </row>
    <row r="1818">
      <c r="A1818" s="39"/>
      <c r="B1818" s="40"/>
      <c r="C1818" s="40"/>
      <c r="D1818" s="40"/>
      <c r="E1818" s="41"/>
      <c r="F1818" s="41"/>
      <c r="G1818" s="9"/>
      <c r="H1818" s="41"/>
      <c r="I1818" s="41"/>
      <c r="J1818" s="41"/>
      <c r="K1818" s="8"/>
    </row>
    <row r="1819">
      <c r="A1819" s="39"/>
      <c r="B1819" s="40"/>
      <c r="C1819" s="40"/>
      <c r="D1819" s="40"/>
      <c r="E1819" s="41"/>
      <c r="F1819" s="41"/>
      <c r="G1819" s="9"/>
      <c r="H1819" s="41"/>
      <c r="I1819" s="41"/>
      <c r="J1819" s="41"/>
      <c r="K1819" s="8"/>
    </row>
    <row r="1820">
      <c r="A1820" s="39"/>
      <c r="B1820" s="40"/>
      <c r="C1820" s="40"/>
      <c r="D1820" s="40"/>
      <c r="E1820" s="41"/>
      <c r="F1820" s="41"/>
      <c r="G1820" s="9"/>
      <c r="H1820" s="41"/>
      <c r="I1820" s="41"/>
      <c r="J1820" s="41"/>
      <c r="K1820" s="8"/>
    </row>
    <row r="1821">
      <c r="A1821" s="39"/>
      <c r="B1821" s="40"/>
      <c r="C1821" s="40"/>
      <c r="D1821" s="40"/>
      <c r="E1821" s="41"/>
      <c r="F1821" s="41"/>
      <c r="G1821" s="9"/>
      <c r="H1821" s="41"/>
      <c r="I1821" s="41"/>
      <c r="J1821" s="41"/>
      <c r="K1821" s="8"/>
    </row>
    <row r="1822">
      <c r="A1822" s="39"/>
      <c r="B1822" s="40"/>
      <c r="C1822" s="40"/>
      <c r="D1822" s="40"/>
      <c r="E1822" s="41"/>
      <c r="F1822" s="41"/>
      <c r="G1822" s="9"/>
      <c r="H1822" s="41"/>
      <c r="I1822" s="41"/>
      <c r="J1822" s="41"/>
      <c r="K1822" s="8"/>
    </row>
    <row r="1823">
      <c r="A1823" s="39"/>
      <c r="B1823" s="40"/>
      <c r="C1823" s="40"/>
      <c r="D1823" s="40"/>
      <c r="E1823" s="41"/>
      <c r="F1823" s="41"/>
      <c r="G1823" s="9"/>
      <c r="H1823" s="41"/>
      <c r="I1823" s="41"/>
      <c r="J1823" s="41"/>
      <c r="K1823" s="8"/>
    </row>
    <row r="1824">
      <c r="A1824" s="39"/>
      <c r="B1824" s="40"/>
      <c r="C1824" s="40"/>
      <c r="D1824" s="40"/>
      <c r="E1824" s="41"/>
      <c r="F1824" s="41"/>
      <c r="G1824" s="9"/>
      <c r="H1824" s="41"/>
      <c r="I1824" s="41"/>
      <c r="J1824" s="41"/>
      <c r="K1824" s="8"/>
    </row>
    <row r="1825">
      <c r="A1825" s="39"/>
      <c r="B1825" s="40"/>
      <c r="C1825" s="40"/>
      <c r="D1825" s="40"/>
      <c r="E1825" s="41"/>
      <c r="F1825" s="41"/>
      <c r="G1825" s="9"/>
      <c r="H1825" s="41"/>
      <c r="I1825" s="41"/>
      <c r="J1825" s="41"/>
      <c r="K1825" s="8"/>
    </row>
    <row r="1826">
      <c r="A1826" s="39"/>
      <c r="B1826" s="40"/>
      <c r="C1826" s="40"/>
      <c r="D1826" s="40"/>
      <c r="E1826" s="41"/>
      <c r="F1826" s="41"/>
      <c r="G1826" s="9"/>
      <c r="H1826" s="41"/>
      <c r="I1826" s="41"/>
      <c r="J1826" s="41"/>
      <c r="K1826" s="8"/>
    </row>
    <row r="1827">
      <c r="A1827" s="39"/>
      <c r="B1827" s="40"/>
      <c r="C1827" s="40"/>
      <c r="D1827" s="40"/>
      <c r="E1827" s="41"/>
      <c r="F1827" s="41"/>
      <c r="G1827" s="9"/>
      <c r="H1827" s="41"/>
      <c r="I1827" s="41"/>
      <c r="J1827" s="41"/>
      <c r="K1827" s="8"/>
    </row>
    <row r="1828">
      <c r="A1828" s="39"/>
      <c r="B1828" s="40"/>
      <c r="C1828" s="40"/>
      <c r="D1828" s="40"/>
      <c r="E1828" s="41"/>
      <c r="F1828" s="41"/>
      <c r="G1828" s="9"/>
      <c r="H1828" s="41"/>
      <c r="I1828" s="41"/>
      <c r="J1828" s="41"/>
      <c r="K1828" s="8"/>
    </row>
    <row r="1829">
      <c r="A1829" s="39"/>
      <c r="B1829" s="40"/>
      <c r="C1829" s="40"/>
      <c r="D1829" s="40"/>
      <c r="E1829" s="41"/>
      <c r="F1829" s="41"/>
      <c r="G1829" s="9"/>
      <c r="H1829" s="41"/>
      <c r="I1829" s="41"/>
      <c r="J1829" s="41"/>
      <c r="K1829" s="8"/>
    </row>
    <row r="1830">
      <c r="A1830" s="39"/>
      <c r="B1830" s="40"/>
      <c r="C1830" s="40"/>
      <c r="D1830" s="40"/>
      <c r="E1830" s="41"/>
      <c r="F1830" s="41"/>
      <c r="G1830" s="9"/>
      <c r="H1830" s="41"/>
      <c r="I1830" s="41"/>
      <c r="J1830" s="41"/>
      <c r="K1830" s="8"/>
    </row>
    <row r="1831">
      <c r="A1831" s="39"/>
      <c r="B1831" s="40"/>
      <c r="C1831" s="40"/>
      <c r="D1831" s="40"/>
      <c r="E1831" s="41"/>
      <c r="F1831" s="41"/>
      <c r="G1831" s="9"/>
      <c r="H1831" s="41"/>
      <c r="I1831" s="41"/>
      <c r="J1831" s="41"/>
      <c r="K1831" s="8"/>
    </row>
    <row r="1832">
      <c r="A1832" s="39"/>
      <c r="B1832" s="40"/>
      <c r="C1832" s="40"/>
      <c r="D1832" s="56"/>
      <c r="E1832" s="41"/>
      <c r="F1832" s="41"/>
      <c r="G1832" s="9"/>
      <c r="H1832" s="41"/>
      <c r="I1832" s="41"/>
      <c r="J1832" s="41"/>
      <c r="K1832" s="8"/>
    </row>
    <row r="1833">
      <c r="A1833" s="39"/>
      <c r="B1833" s="40"/>
      <c r="C1833" s="40"/>
      <c r="D1833" s="56"/>
      <c r="E1833" s="41"/>
      <c r="F1833" s="41"/>
      <c r="G1833" s="9"/>
      <c r="H1833" s="41"/>
      <c r="I1833" s="41"/>
      <c r="J1833" s="41"/>
      <c r="K1833" s="8"/>
    </row>
    <row r="1834">
      <c r="A1834" s="39"/>
      <c r="B1834" s="40"/>
      <c r="C1834" s="40"/>
      <c r="D1834" s="56"/>
      <c r="E1834" s="41"/>
      <c r="F1834" s="41"/>
      <c r="G1834" s="9"/>
      <c r="H1834" s="41"/>
      <c r="I1834" s="41"/>
      <c r="J1834" s="41"/>
      <c r="K1834" s="8"/>
    </row>
    <row r="1835">
      <c r="A1835" s="39"/>
      <c r="B1835" s="40"/>
      <c r="C1835" s="40"/>
      <c r="D1835" s="56"/>
      <c r="E1835" s="41"/>
      <c r="F1835" s="41"/>
      <c r="G1835" s="9"/>
      <c r="H1835" s="41"/>
      <c r="I1835" s="41"/>
      <c r="J1835" s="41"/>
      <c r="K1835" s="8"/>
    </row>
    <row r="1836">
      <c r="A1836" s="39"/>
      <c r="B1836" s="40"/>
      <c r="C1836" s="40"/>
      <c r="D1836" s="56"/>
      <c r="E1836" s="41"/>
      <c r="F1836" s="41"/>
      <c r="G1836" s="9"/>
      <c r="H1836" s="41"/>
      <c r="I1836" s="41"/>
      <c r="J1836" s="41"/>
      <c r="K1836" s="8"/>
    </row>
    <row r="1837">
      <c r="A1837" s="39"/>
      <c r="B1837" s="40"/>
      <c r="C1837" s="40"/>
      <c r="D1837" s="40"/>
      <c r="E1837" s="41"/>
      <c r="F1837" s="41"/>
      <c r="G1837" s="9"/>
      <c r="H1837" s="41"/>
      <c r="I1837" s="41"/>
      <c r="J1837" s="41"/>
      <c r="K1837" s="8"/>
    </row>
    <row r="1838">
      <c r="A1838" s="39"/>
      <c r="B1838" s="40"/>
      <c r="C1838" s="40"/>
      <c r="D1838" s="40"/>
      <c r="E1838" s="41"/>
      <c r="F1838" s="41"/>
      <c r="G1838" s="9"/>
      <c r="H1838" s="41"/>
      <c r="I1838" s="41"/>
      <c r="J1838" s="41"/>
      <c r="K1838" s="8"/>
    </row>
    <row r="1839">
      <c r="A1839" s="39"/>
      <c r="B1839" s="40"/>
      <c r="C1839" s="40"/>
      <c r="D1839" s="40"/>
      <c r="E1839" s="41"/>
      <c r="F1839" s="41"/>
      <c r="G1839" s="9"/>
      <c r="H1839" s="41"/>
      <c r="I1839" s="41"/>
      <c r="J1839" s="41"/>
      <c r="K1839" s="8"/>
    </row>
    <row r="1840">
      <c r="A1840" s="39"/>
      <c r="B1840" s="40"/>
      <c r="C1840" s="40"/>
      <c r="D1840" s="40"/>
      <c r="E1840" s="41"/>
      <c r="F1840" s="41"/>
      <c r="G1840" s="9"/>
      <c r="H1840" s="41"/>
      <c r="I1840" s="41"/>
      <c r="J1840" s="41"/>
      <c r="K1840" s="8"/>
    </row>
    <row r="1841">
      <c r="A1841" s="39"/>
      <c r="B1841" s="40"/>
      <c r="C1841" s="40"/>
      <c r="D1841" s="40"/>
      <c r="E1841" s="41"/>
      <c r="F1841" s="41"/>
      <c r="G1841" s="9"/>
      <c r="H1841" s="41"/>
      <c r="I1841" s="41"/>
      <c r="J1841" s="41"/>
      <c r="K1841" s="8"/>
    </row>
    <row r="1842">
      <c r="A1842" s="39"/>
      <c r="B1842" s="40"/>
      <c r="C1842" s="40"/>
      <c r="D1842" s="40"/>
      <c r="E1842" s="41"/>
      <c r="F1842" s="41"/>
      <c r="G1842" s="9"/>
      <c r="H1842" s="41"/>
      <c r="I1842" s="41"/>
      <c r="J1842" s="41"/>
      <c r="K1842" s="8"/>
    </row>
    <row r="1843">
      <c r="A1843" s="39"/>
      <c r="B1843" s="40"/>
      <c r="C1843" s="40"/>
      <c r="D1843" s="40"/>
      <c r="E1843" s="41"/>
      <c r="F1843" s="41"/>
      <c r="G1843" s="9"/>
      <c r="H1843" s="41"/>
      <c r="I1843" s="41"/>
      <c r="J1843" s="41"/>
      <c r="K1843" s="8"/>
    </row>
    <row r="1844">
      <c r="A1844" s="39"/>
      <c r="B1844" s="40"/>
      <c r="C1844" s="40"/>
      <c r="D1844" s="40"/>
      <c r="E1844" s="41"/>
      <c r="F1844" s="41"/>
      <c r="G1844" s="9"/>
      <c r="H1844" s="41"/>
      <c r="I1844" s="41"/>
      <c r="J1844" s="41"/>
      <c r="K1844" s="8"/>
    </row>
    <row r="1845">
      <c r="A1845" s="39"/>
      <c r="B1845" s="40"/>
      <c r="C1845" s="40"/>
      <c r="D1845" s="40"/>
      <c r="E1845" s="41"/>
      <c r="F1845" s="41"/>
      <c r="G1845" s="9"/>
      <c r="H1845" s="41"/>
      <c r="I1845" s="41"/>
      <c r="J1845" s="41"/>
      <c r="K1845" s="8"/>
    </row>
    <row r="1846">
      <c r="A1846" s="39"/>
      <c r="B1846" s="40"/>
      <c r="C1846" s="40"/>
      <c r="D1846" s="40"/>
      <c r="E1846" s="41"/>
      <c r="F1846" s="41"/>
      <c r="G1846" s="9"/>
      <c r="H1846" s="41"/>
      <c r="I1846" s="41"/>
      <c r="J1846" s="41"/>
      <c r="K1846" s="8"/>
    </row>
    <row r="1847">
      <c r="A1847" s="39"/>
      <c r="B1847" s="40"/>
      <c r="C1847" s="40"/>
      <c r="D1847" s="40"/>
      <c r="E1847" s="41"/>
      <c r="F1847" s="41"/>
      <c r="G1847" s="9"/>
      <c r="H1847" s="41"/>
      <c r="I1847" s="41"/>
      <c r="J1847" s="41"/>
      <c r="K1847" s="8"/>
    </row>
    <row r="1848">
      <c r="A1848" s="39"/>
      <c r="B1848" s="40"/>
      <c r="C1848" s="40"/>
      <c r="D1848" s="40"/>
      <c r="E1848" s="41"/>
      <c r="F1848" s="41"/>
      <c r="G1848" s="9"/>
      <c r="H1848" s="41"/>
      <c r="I1848" s="41"/>
      <c r="J1848" s="41"/>
      <c r="K1848" s="8"/>
    </row>
    <row r="1849">
      <c r="A1849" s="39"/>
      <c r="B1849" s="40"/>
      <c r="C1849" s="40"/>
      <c r="D1849" s="40"/>
      <c r="E1849" s="41"/>
      <c r="F1849" s="41"/>
      <c r="G1849" s="9"/>
      <c r="H1849" s="41"/>
      <c r="I1849" s="41"/>
      <c r="J1849" s="41"/>
      <c r="K1849" s="8"/>
    </row>
    <row r="1850">
      <c r="A1850" s="39"/>
      <c r="B1850" s="40"/>
      <c r="C1850" s="40"/>
      <c r="D1850" s="40"/>
      <c r="E1850" s="41"/>
      <c r="F1850" s="41"/>
      <c r="G1850" s="9"/>
      <c r="H1850" s="41"/>
      <c r="I1850" s="41"/>
      <c r="J1850" s="41"/>
      <c r="K1850" s="8"/>
    </row>
    <row r="1851">
      <c r="A1851" s="39"/>
      <c r="B1851" s="40"/>
      <c r="C1851" s="40"/>
      <c r="D1851" s="40"/>
      <c r="E1851" s="41"/>
      <c r="F1851" s="41"/>
      <c r="G1851" s="9"/>
      <c r="H1851" s="41"/>
      <c r="I1851" s="41"/>
      <c r="J1851" s="41"/>
      <c r="K1851" s="8"/>
    </row>
    <row r="1852">
      <c r="A1852" s="39"/>
      <c r="B1852" s="40"/>
      <c r="C1852" s="40"/>
      <c r="D1852" s="40"/>
      <c r="E1852" s="41"/>
      <c r="F1852" s="41"/>
      <c r="G1852" s="9"/>
      <c r="H1852" s="41"/>
      <c r="I1852" s="41"/>
      <c r="J1852" s="41"/>
      <c r="K1852" s="8"/>
    </row>
    <row r="1853">
      <c r="A1853" s="39"/>
      <c r="B1853" s="40"/>
      <c r="C1853" s="40"/>
      <c r="D1853" s="40"/>
      <c r="E1853" s="41"/>
      <c r="F1853" s="41"/>
      <c r="G1853" s="9"/>
      <c r="H1853" s="41"/>
      <c r="I1853" s="41"/>
      <c r="J1853" s="41"/>
      <c r="K1853" s="8"/>
    </row>
    <row r="1854">
      <c r="A1854" s="39"/>
      <c r="B1854" s="40"/>
      <c r="C1854" s="40"/>
      <c r="D1854" s="40"/>
      <c r="E1854" s="41"/>
      <c r="F1854" s="41"/>
      <c r="G1854" s="9"/>
      <c r="H1854" s="41"/>
      <c r="I1854" s="41"/>
      <c r="J1854" s="41"/>
      <c r="K1854" s="8"/>
    </row>
    <row r="1855">
      <c r="A1855" s="39"/>
      <c r="B1855" s="40"/>
      <c r="C1855" s="40"/>
      <c r="D1855" s="40"/>
      <c r="E1855" s="41"/>
      <c r="F1855" s="41"/>
      <c r="G1855" s="9"/>
      <c r="H1855" s="41"/>
      <c r="I1855" s="41"/>
      <c r="J1855" s="41"/>
      <c r="K1855" s="8"/>
    </row>
    <row r="1856">
      <c r="A1856" s="39"/>
      <c r="B1856" s="40"/>
      <c r="C1856" s="40"/>
      <c r="D1856" s="40"/>
      <c r="E1856" s="41"/>
      <c r="F1856" s="41"/>
      <c r="G1856" s="9"/>
      <c r="H1856" s="41"/>
      <c r="I1856" s="41"/>
      <c r="J1856" s="41"/>
      <c r="K1856" s="8"/>
    </row>
    <row r="1857">
      <c r="A1857" s="39"/>
      <c r="B1857" s="40"/>
      <c r="C1857" s="40"/>
      <c r="D1857" s="40"/>
      <c r="E1857" s="41"/>
      <c r="F1857" s="41"/>
      <c r="G1857" s="9"/>
      <c r="H1857" s="41"/>
      <c r="I1857" s="41"/>
      <c r="J1857" s="41"/>
      <c r="K1857" s="8"/>
    </row>
    <row r="1858">
      <c r="A1858" s="39"/>
      <c r="B1858" s="40"/>
      <c r="C1858" s="40"/>
      <c r="D1858" s="40"/>
      <c r="E1858" s="41"/>
      <c r="F1858" s="41"/>
      <c r="G1858" s="9"/>
      <c r="H1858" s="41"/>
      <c r="I1858" s="41"/>
      <c r="J1858" s="41"/>
      <c r="K1858" s="8"/>
    </row>
    <row r="1859">
      <c r="A1859" s="39"/>
      <c r="B1859" s="40"/>
      <c r="C1859" s="40"/>
      <c r="D1859" s="40"/>
      <c r="E1859" s="41"/>
      <c r="F1859" s="41"/>
      <c r="G1859" s="9"/>
      <c r="H1859" s="41"/>
      <c r="I1859" s="41"/>
      <c r="J1859" s="41"/>
      <c r="K1859" s="8"/>
    </row>
    <row r="1860">
      <c r="A1860" s="39"/>
      <c r="B1860" s="40"/>
      <c r="C1860" s="40"/>
      <c r="D1860" s="40"/>
      <c r="E1860" s="41"/>
      <c r="F1860" s="41"/>
      <c r="G1860" s="9"/>
      <c r="H1860" s="41"/>
      <c r="I1860" s="41"/>
      <c r="J1860" s="41"/>
      <c r="K1860" s="8"/>
    </row>
    <row r="1861">
      <c r="A1861" s="39"/>
      <c r="B1861" s="40"/>
      <c r="C1861" s="40"/>
      <c r="D1861" s="40"/>
      <c r="E1861" s="41"/>
      <c r="F1861" s="41"/>
      <c r="G1861" s="9"/>
      <c r="H1861" s="41"/>
      <c r="I1861" s="41"/>
      <c r="J1861" s="41"/>
      <c r="K1861" s="8"/>
    </row>
    <row r="1862">
      <c r="A1862" s="39"/>
      <c r="B1862" s="40"/>
      <c r="C1862" s="40"/>
      <c r="D1862" s="40"/>
      <c r="E1862" s="41"/>
      <c r="F1862" s="41"/>
      <c r="G1862" s="9"/>
      <c r="H1862" s="41"/>
      <c r="I1862" s="41"/>
      <c r="J1862" s="41"/>
      <c r="K1862" s="8"/>
    </row>
    <row r="1863">
      <c r="A1863" s="39"/>
      <c r="B1863" s="40"/>
      <c r="C1863" s="40"/>
      <c r="D1863" s="40"/>
      <c r="E1863" s="41"/>
      <c r="F1863" s="41"/>
      <c r="G1863" s="9"/>
      <c r="H1863" s="41"/>
      <c r="I1863" s="41"/>
      <c r="J1863" s="41"/>
      <c r="K1863" s="8"/>
    </row>
    <row r="1864">
      <c r="A1864" s="39"/>
      <c r="B1864" s="40"/>
      <c r="C1864" s="40"/>
      <c r="D1864" s="40"/>
      <c r="E1864" s="41"/>
      <c r="F1864" s="41"/>
      <c r="G1864" s="9"/>
      <c r="H1864" s="41"/>
      <c r="I1864" s="41"/>
      <c r="J1864" s="41"/>
      <c r="K1864" s="8"/>
    </row>
    <row r="1865">
      <c r="A1865" s="39"/>
      <c r="B1865" s="40"/>
      <c r="C1865" s="40"/>
      <c r="D1865" s="40"/>
      <c r="E1865" s="41"/>
      <c r="F1865" s="41"/>
      <c r="G1865" s="9"/>
      <c r="H1865" s="41"/>
      <c r="I1865" s="41"/>
      <c r="J1865" s="41"/>
      <c r="K1865" s="8"/>
    </row>
    <row r="1866">
      <c r="A1866" s="39"/>
      <c r="B1866" s="40"/>
      <c r="C1866" s="40"/>
      <c r="D1866" s="40"/>
      <c r="E1866" s="41"/>
      <c r="F1866" s="41"/>
      <c r="G1866" s="9"/>
      <c r="H1866" s="41"/>
      <c r="I1866" s="41"/>
      <c r="J1866" s="41"/>
      <c r="K1866" s="8"/>
    </row>
    <row r="1867">
      <c r="A1867" s="39"/>
      <c r="B1867" s="40"/>
      <c r="C1867" s="40"/>
      <c r="D1867" s="40"/>
      <c r="E1867" s="41"/>
      <c r="F1867" s="41"/>
      <c r="G1867" s="9"/>
      <c r="H1867" s="41"/>
      <c r="I1867" s="41"/>
      <c r="J1867" s="41"/>
      <c r="K1867" s="8"/>
    </row>
    <row r="1868">
      <c r="A1868" s="39"/>
      <c r="B1868" s="40"/>
      <c r="C1868" s="40"/>
      <c r="D1868" s="40"/>
      <c r="E1868" s="41"/>
      <c r="F1868" s="41"/>
      <c r="G1868" s="9"/>
      <c r="H1868" s="41"/>
      <c r="I1868" s="41"/>
      <c r="J1868" s="41"/>
      <c r="K1868" s="8"/>
    </row>
    <row r="1869">
      <c r="A1869" s="39"/>
      <c r="B1869" s="40"/>
      <c r="C1869" s="40"/>
      <c r="D1869" s="40"/>
      <c r="E1869" s="41"/>
      <c r="F1869" s="41"/>
      <c r="G1869" s="9"/>
      <c r="H1869" s="41"/>
      <c r="I1869" s="41"/>
      <c r="J1869" s="41"/>
      <c r="K1869" s="8"/>
    </row>
    <row r="1870">
      <c r="A1870" s="39"/>
      <c r="B1870" s="40"/>
      <c r="C1870" s="40"/>
      <c r="D1870" s="40"/>
      <c r="E1870" s="41"/>
      <c r="F1870" s="41"/>
      <c r="G1870" s="9"/>
      <c r="H1870" s="41"/>
      <c r="I1870" s="41"/>
      <c r="J1870" s="41"/>
      <c r="K1870" s="8"/>
    </row>
    <row r="1871">
      <c r="A1871" s="39"/>
      <c r="B1871" s="40"/>
      <c r="C1871" s="40"/>
      <c r="D1871" s="40"/>
      <c r="E1871" s="41"/>
      <c r="F1871" s="41"/>
      <c r="G1871" s="9"/>
      <c r="H1871" s="41"/>
      <c r="I1871" s="41"/>
      <c r="J1871" s="41"/>
      <c r="K1871" s="8"/>
    </row>
    <row r="1872">
      <c r="A1872" s="39"/>
      <c r="B1872" s="40"/>
      <c r="C1872" s="40"/>
      <c r="D1872" s="40"/>
      <c r="E1872" s="41"/>
      <c r="F1872" s="41"/>
      <c r="G1872" s="9"/>
      <c r="H1872" s="41"/>
      <c r="I1872" s="41"/>
      <c r="J1872" s="41"/>
      <c r="K1872" s="8"/>
    </row>
    <row r="1873">
      <c r="A1873" s="39"/>
      <c r="B1873" s="40"/>
      <c r="C1873" s="40"/>
      <c r="D1873" s="40"/>
      <c r="E1873" s="41"/>
      <c r="F1873" s="41"/>
      <c r="G1873" s="9"/>
      <c r="H1873" s="41"/>
      <c r="I1873" s="41"/>
      <c r="J1873" s="41"/>
      <c r="K1873" s="8"/>
    </row>
    <row r="1874">
      <c r="A1874" s="39"/>
      <c r="B1874" s="40"/>
      <c r="C1874" s="40"/>
      <c r="D1874" s="40"/>
      <c r="E1874" s="41"/>
      <c r="F1874" s="41"/>
      <c r="G1874" s="9"/>
      <c r="H1874" s="41"/>
      <c r="I1874" s="41"/>
      <c r="J1874" s="41"/>
      <c r="K1874" s="8"/>
    </row>
    <row r="1875">
      <c r="A1875" s="39"/>
      <c r="B1875" s="40"/>
      <c r="C1875" s="40"/>
      <c r="D1875" s="40"/>
      <c r="E1875" s="41"/>
      <c r="F1875" s="41"/>
      <c r="G1875" s="9"/>
      <c r="H1875" s="41"/>
      <c r="I1875" s="41"/>
      <c r="J1875" s="41"/>
      <c r="K1875" s="8"/>
    </row>
    <row r="1876">
      <c r="A1876" s="39"/>
      <c r="B1876" s="40"/>
      <c r="C1876" s="40"/>
      <c r="D1876" s="40"/>
      <c r="E1876" s="41"/>
      <c r="F1876" s="41"/>
      <c r="G1876" s="9"/>
      <c r="H1876" s="41"/>
      <c r="I1876" s="41"/>
      <c r="J1876" s="41"/>
      <c r="K1876" s="8"/>
    </row>
    <row r="1877">
      <c r="A1877" s="39"/>
      <c r="B1877" s="40"/>
      <c r="C1877" s="40"/>
      <c r="D1877" s="40"/>
      <c r="E1877" s="41"/>
      <c r="F1877" s="41"/>
      <c r="G1877" s="9"/>
      <c r="H1877" s="41"/>
      <c r="I1877" s="41"/>
      <c r="J1877" s="41"/>
      <c r="K1877" s="8"/>
    </row>
    <row r="1878">
      <c r="A1878" s="39"/>
      <c r="B1878" s="40"/>
      <c r="C1878" s="40"/>
      <c r="D1878" s="40"/>
      <c r="E1878" s="41"/>
      <c r="F1878" s="41"/>
      <c r="G1878" s="9"/>
      <c r="H1878" s="41"/>
      <c r="I1878" s="41"/>
      <c r="J1878" s="41"/>
      <c r="K1878" s="8"/>
    </row>
    <row r="1879">
      <c r="A1879" s="39"/>
      <c r="B1879" s="40"/>
      <c r="C1879" s="40"/>
      <c r="D1879" s="40"/>
      <c r="E1879" s="41"/>
      <c r="F1879" s="41"/>
      <c r="G1879" s="9"/>
      <c r="H1879" s="41"/>
      <c r="I1879" s="41"/>
      <c r="J1879" s="41"/>
      <c r="K1879" s="8"/>
    </row>
    <row r="1880">
      <c r="A1880" s="39"/>
      <c r="B1880" s="40"/>
      <c r="C1880" s="40"/>
      <c r="D1880" s="40"/>
      <c r="E1880" s="41"/>
      <c r="F1880" s="41"/>
      <c r="G1880" s="9"/>
      <c r="H1880" s="41"/>
      <c r="I1880" s="41"/>
      <c r="J1880" s="41"/>
      <c r="K1880" s="8"/>
    </row>
    <row r="1881">
      <c r="A1881" s="39"/>
      <c r="B1881" s="40"/>
      <c r="C1881" s="40"/>
      <c r="D1881" s="40"/>
      <c r="E1881" s="41"/>
      <c r="F1881" s="41"/>
      <c r="G1881" s="9"/>
      <c r="H1881" s="41"/>
      <c r="I1881" s="41"/>
      <c r="J1881" s="41"/>
      <c r="K1881" s="8"/>
    </row>
    <row r="1882">
      <c r="A1882" s="39"/>
      <c r="B1882" s="40"/>
      <c r="C1882" s="40"/>
      <c r="D1882" s="40"/>
      <c r="E1882" s="41"/>
      <c r="F1882" s="41"/>
      <c r="G1882" s="9"/>
      <c r="H1882" s="41"/>
      <c r="I1882" s="41"/>
      <c r="J1882" s="41"/>
      <c r="K1882" s="8"/>
    </row>
    <row r="1883">
      <c r="A1883" s="39"/>
      <c r="B1883" s="40"/>
      <c r="C1883" s="40"/>
      <c r="D1883" s="40"/>
      <c r="E1883" s="41"/>
      <c r="F1883" s="41"/>
      <c r="G1883" s="9"/>
      <c r="H1883" s="41"/>
      <c r="I1883" s="41"/>
      <c r="J1883" s="41"/>
      <c r="K1883" s="8"/>
    </row>
    <row r="1884">
      <c r="A1884" s="39"/>
      <c r="B1884" s="40"/>
      <c r="C1884" s="40"/>
      <c r="D1884" s="40"/>
      <c r="E1884" s="41"/>
      <c r="F1884" s="41"/>
      <c r="G1884" s="9"/>
      <c r="H1884" s="41"/>
      <c r="I1884" s="41"/>
      <c r="J1884" s="41"/>
      <c r="K1884" s="8"/>
    </row>
    <row r="1885">
      <c r="A1885" s="39"/>
      <c r="B1885" s="40"/>
      <c r="C1885" s="40"/>
      <c r="D1885" s="40"/>
      <c r="E1885" s="41"/>
      <c r="F1885" s="41"/>
      <c r="G1885" s="9"/>
      <c r="H1885" s="41"/>
      <c r="I1885" s="41"/>
      <c r="J1885" s="41"/>
      <c r="K1885" s="8"/>
    </row>
    <row r="1886">
      <c r="A1886" s="39"/>
      <c r="B1886" s="40"/>
      <c r="C1886" s="40"/>
      <c r="D1886" s="40"/>
      <c r="E1886" s="41"/>
      <c r="F1886" s="41"/>
      <c r="G1886" s="9"/>
      <c r="H1886" s="41"/>
      <c r="I1886" s="41"/>
      <c r="J1886" s="41"/>
      <c r="K1886" s="8"/>
    </row>
    <row r="1887">
      <c r="A1887" s="39"/>
      <c r="B1887" s="40"/>
      <c r="C1887" s="40"/>
      <c r="D1887" s="40"/>
      <c r="E1887" s="41"/>
      <c r="F1887" s="41"/>
      <c r="G1887" s="9"/>
      <c r="H1887" s="41"/>
      <c r="I1887" s="41"/>
      <c r="J1887" s="41"/>
      <c r="K1887" s="8"/>
    </row>
    <row r="1888">
      <c r="A1888" s="39"/>
      <c r="B1888" s="40"/>
      <c r="C1888" s="40"/>
      <c r="D1888" s="40"/>
      <c r="E1888" s="41"/>
      <c r="F1888" s="41"/>
      <c r="G1888" s="9"/>
      <c r="H1888" s="41"/>
      <c r="I1888" s="41"/>
      <c r="J1888" s="41"/>
      <c r="K1888" s="8"/>
    </row>
    <row r="1889">
      <c r="A1889" s="39"/>
      <c r="B1889" s="40"/>
      <c r="C1889" s="40"/>
      <c r="D1889" s="40"/>
      <c r="E1889" s="41"/>
      <c r="F1889" s="41"/>
      <c r="G1889" s="9"/>
      <c r="H1889" s="41"/>
      <c r="I1889" s="41"/>
      <c r="J1889" s="41"/>
      <c r="K1889" s="8"/>
    </row>
    <row r="1890">
      <c r="A1890" s="39"/>
      <c r="B1890" s="40"/>
      <c r="C1890" s="40"/>
      <c r="D1890" s="40"/>
      <c r="E1890" s="41"/>
      <c r="F1890" s="41"/>
      <c r="G1890" s="9"/>
      <c r="H1890" s="41"/>
      <c r="I1890" s="41"/>
      <c r="J1890" s="41"/>
      <c r="K1890" s="8"/>
    </row>
    <row r="1891">
      <c r="A1891" s="39"/>
      <c r="B1891" s="40"/>
      <c r="C1891" s="40"/>
      <c r="D1891" s="40"/>
      <c r="E1891" s="41"/>
      <c r="F1891" s="41"/>
      <c r="G1891" s="9"/>
      <c r="H1891" s="41"/>
      <c r="I1891" s="41"/>
      <c r="J1891" s="41"/>
      <c r="K1891" s="8"/>
    </row>
    <row r="1892">
      <c r="A1892" s="39"/>
      <c r="B1892" s="40"/>
      <c r="C1892" s="40"/>
      <c r="D1892" s="40"/>
      <c r="E1892" s="41"/>
      <c r="F1892" s="41"/>
      <c r="G1892" s="9"/>
      <c r="H1892" s="41"/>
      <c r="I1892" s="41"/>
      <c r="J1892" s="41"/>
      <c r="K1892" s="8"/>
    </row>
    <row r="1893">
      <c r="A1893" s="39"/>
      <c r="B1893" s="40"/>
      <c r="C1893" s="40"/>
      <c r="D1893" s="40"/>
      <c r="E1893" s="41"/>
      <c r="F1893" s="41"/>
      <c r="G1893" s="9"/>
      <c r="H1893" s="41"/>
      <c r="I1893" s="41"/>
      <c r="J1893" s="41"/>
      <c r="K1893" s="8"/>
    </row>
    <row r="1894">
      <c r="A1894" s="39"/>
      <c r="B1894" s="40"/>
      <c r="C1894" s="40"/>
      <c r="D1894" s="40"/>
      <c r="E1894" s="41"/>
      <c r="F1894" s="41"/>
      <c r="G1894" s="9"/>
      <c r="H1894" s="41"/>
      <c r="I1894" s="41"/>
      <c r="J1894" s="41"/>
      <c r="K1894" s="8"/>
    </row>
    <row r="1895">
      <c r="A1895" s="39"/>
      <c r="B1895" s="40"/>
      <c r="C1895" s="40"/>
      <c r="D1895" s="40"/>
      <c r="E1895" s="41"/>
      <c r="F1895" s="41"/>
      <c r="G1895" s="9"/>
      <c r="H1895" s="41"/>
      <c r="I1895" s="41"/>
      <c r="J1895" s="41"/>
      <c r="K1895" s="8"/>
    </row>
    <row r="1896">
      <c r="A1896" s="39"/>
      <c r="B1896" s="40"/>
      <c r="C1896" s="40"/>
      <c r="D1896" s="40"/>
      <c r="E1896" s="41"/>
      <c r="F1896" s="41"/>
      <c r="G1896" s="9"/>
      <c r="H1896" s="41"/>
      <c r="I1896" s="41"/>
      <c r="J1896" s="41"/>
      <c r="K1896" s="8"/>
    </row>
    <row r="1897">
      <c r="A1897" s="39"/>
      <c r="B1897" s="40"/>
      <c r="C1897" s="40"/>
      <c r="D1897" s="40"/>
      <c r="E1897" s="41"/>
      <c r="F1897" s="41"/>
      <c r="G1897" s="9"/>
      <c r="H1897" s="41"/>
      <c r="I1897" s="41"/>
      <c r="J1897" s="41"/>
      <c r="K1897" s="8"/>
    </row>
    <row r="1898">
      <c r="A1898" s="39"/>
      <c r="B1898" s="40"/>
      <c r="C1898" s="40"/>
      <c r="D1898" s="40"/>
      <c r="E1898" s="41"/>
      <c r="F1898" s="41"/>
      <c r="G1898" s="9"/>
      <c r="H1898" s="41"/>
      <c r="I1898" s="41"/>
      <c r="J1898" s="41"/>
      <c r="K1898" s="8"/>
    </row>
    <row r="1899">
      <c r="A1899" s="39"/>
      <c r="B1899" s="40"/>
      <c r="C1899" s="40"/>
      <c r="D1899" s="40"/>
      <c r="E1899" s="41"/>
      <c r="F1899" s="41"/>
      <c r="G1899" s="9"/>
      <c r="H1899" s="41"/>
      <c r="I1899" s="41"/>
      <c r="J1899" s="41"/>
      <c r="K1899" s="8"/>
    </row>
    <row r="1900">
      <c r="A1900" s="39"/>
      <c r="B1900" s="40"/>
      <c r="C1900" s="40"/>
      <c r="D1900" s="40"/>
      <c r="E1900" s="41"/>
      <c r="F1900" s="41"/>
      <c r="G1900" s="9"/>
      <c r="H1900" s="41"/>
      <c r="I1900" s="41"/>
      <c r="J1900" s="41"/>
      <c r="K1900" s="8"/>
    </row>
    <row r="1901">
      <c r="A1901" s="39"/>
      <c r="B1901" s="40"/>
      <c r="C1901" s="40"/>
      <c r="D1901" s="40"/>
      <c r="E1901" s="41"/>
      <c r="F1901" s="41"/>
      <c r="G1901" s="9"/>
      <c r="H1901" s="41"/>
      <c r="I1901" s="41"/>
      <c r="J1901" s="41"/>
      <c r="K1901" s="8"/>
    </row>
    <row r="1902">
      <c r="A1902" s="39"/>
      <c r="B1902" s="40"/>
      <c r="C1902" s="40"/>
      <c r="D1902" s="40"/>
      <c r="E1902" s="41"/>
      <c r="F1902" s="41"/>
      <c r="G1902" s="9"/>
      <c r="H1902" s="41"/>
      <c r="I1902" s="41"/>
      <c r="J1902" s="41"/>
      <c r="K1902" s="8"/>
    </row>
    <row r="1903">
      <c r="A1903" s="39"/>
      <c r="B1903" s="40"/>
      <c r="C1903" s="40"/>
      <c r="D1903" s="40"/>
      <c r="E1903" s="41"/>
      <c r="F1903" s="41"/>
      <c r="G1903" s="9"/>
      <c r="H1903" s="41"/>
      <c r="I1903" s="41"/>
      <c r="J1903" s="41"/>
      <c r="K1903" s="8"/>
    </row>
    <row r="1904">
      <c r="A1904" s="39"/>
      <c r="B1904" s="40"/>
      <c r="C1904" s="40"/>
      <c r="D1904" s="40"/>
      <c r="E1904" s="41"/>
      <c r="F1904" s="41"/>
      <c r="G1904" s="9"/>
      <c r="H1904" s="41"/>
      <c r="I1904" s="41"/>
      <c r="J1904" s="41"/>
      <c r="K1904" s="8"/>
    </row>
    <row r="1905">
      <c r="A1905" s="39"/>
      <c r="B1905" s="40"/>
      <c r="C1905" s="40"/>
      <c r="D1905" s="40"/>
      <c r="E1905" s="41"/>
      <c r="F1905" s="41"/>
      <c r="G1905" s="9"/>
      <c r="H1905" s="41"/>
      <c r="I1905" s="41"/>
      <c r="J1905" s="41"/>
      <c r="K1905" s="8"/>
    </row>
    <row r="1906">
      <c r="A1906" s="39"/>
      <c r="B1906" s="40"/>
      <c r="C1906" s="40"/>
      <c r="D1906" s="40"/>
      <c r="E1906" s="41"/>
      <c r="F1906" s="41"/>
      <c r="G1906" s="9"/>
      <c r="H1906" s="41"/>
      <c r="I1906" s="41"/>
      <c r="J1906" s="41"/>
      <c r="K1906" s="8"/>
    </row>
    <row r="1907">
      <c r="A1907" s="39"/>
      <c r="B1907" s="40"/>
      <c r="C1907" s="40"/>
      <c r="D1907" s="40"/>
      <c r="E1907" s="41"/>
      <c r="F1907" s="41"/>
      <c r="G1907" s="9"/>
      <c r="H1907" s="41"/>
      <c r="I1907" s="41"/>
      <c r="J1907" s="41"/>
      <c r="K1907" s="8"/>
    </row>
    <row r="1908">
      <c r="A1908" s="39"/>
      <c r="B1908" s="40"/>
      <c r="C1908" s="40"/>
      <c r="D1908" s="40"/>
      <c r="E1908" s="41"/>
      <c r="F1908" s="41"/>
      <c r="G1908" s="9"/>
      <c r="H1908" s="41"/>
      <c r="I1908" s="41"/>
      <c r="J1908" s="41"/>
      <c r="K1908" s="8"/>
    </row>
    <row r="1909">
      <c r="A1909" s="39"/>
      <c r="B1909" s="40"/>
      <c r="C1909" s="40"/>
      <c r="D1909" s="40"/>
      <c r="E1909" s="41"/>
      <c r="F1909" s="41"/>
      <c r="G1909" s="9"/>
      <c r="H1909" s="41"/>
      <c r="I1909" s="41"/>
      <c r="J1909" s="41"/>
      <c r="K1909" s="8"/>
    </row>
    <row r="1910">
      <c r="A1910" s="39"/>
      <c r="B1910" s="40"/>
      <c r="C1910" s="40"/>
      <c r="D1910" s="40"/>
      <c r="E1910" s="41"/>
      <c r="F1910" s="41"/>
      <c r="G1910" s="9"/>
      <c r="H1910" s="41"/>
      <c r="I1910" s="41"/>
      <c r="J1910" s="41"/>
      <c r="K1910" s="8"/>
    </row>
    <row r="1911">
      <c r="A1911" s="39"/>
      <c r="B1911" s="40"/>
      <c r="C1911" s="40"/>
      <c r="D1911" s="40"/>
      <c r="E1911" s="41"/>
      <c r="F1911" s="41"/>
      <c r="G1911" s="9"/>
      <c r="H1911" s="41"/>
      <c r="I1911" s="41"/>
      <c r="J1911" s="41"/>
      <c r="K1911" s="8"/>
    </row>
    <row r="1912">
      <c r="A1912" s="39"/>
      <c r="B1912" s="40"/>
      <c r="C1912" s="40"/>
      <c r="D1912" s="40"/>
      <c r="E1912" s="41"/>
      <c r="F1912" s="41"/>
      <c r="G1912" s="9"/>
      <c r="H1912" s="41"/>
      <c r="I1912" s="41"/>
      <c r="J1912" s="41"/>
      <c r="K1912" s="8"/>
    </row>
    <row r="1913">
      <c r="A1913" s="39"/>
      <c r="B1913" s="40"/>
      <c r="C1913" s="40"/>
      <c r="D1913" s="40"/>
      <c r="E1913" s="41"/>
      <c r="F1913" s="41"/>
      <c r="G1913" s="9"/>
      <c r="H1913" s="41"/>
      <c r="I1913" s="41"/>
      <c r="J1913" s="41"/>
      <c r="K1913" s="8"/>
    </row>
    <row r="1914">
      <c r="A1914" s="39"/>
      <c r="B1914" s="40"/>
      <c r="C1914" s="40"/>
      <c r="D1914" s="40"/>
      <c r="E1914" s="41"/>
      <c r="F1914" s="41"/>
      <c r="G1914" s="9"/>
      <c r="H1914" s="41"/>
      <c r="I1914" s="41"/>
      <c r="J1914" s="41"/>
      <c r="K1914" s="8"/>
    </row>
    <row r="1915">
      <c r="A1915" s="39"/>
      <c r="B1915" s="40"/>
      <c r="C1915" s="40"/>
      <c r="D1915" s="40"/>
      <c r="E1915" s="41"/>
      <c r="F1915" s="41"/>
      <c r="G1915" s="9"/>
      <c r="H1915" s="41"/>
      <c r="I1915" s="41"/>
      <c r="J1915" s="41"/>
      <c r="K1915" s="8"/>
    </row>
    <row r="1916">
      <c r="A1916" s="39"/>
      <c r="B1916" s="40"/>
      <c r="C1916" s="40"/>
      <c r="D1916" s="40"/>
      <c r="E1916" s="41"/>
      <c r="F1916" s="41"/>
      <c r="G1916" s="9"/>
      <c r="H1916" s="41"/>
      <c r="I1916" s="41"/>
      <c r="J1916" s="41"/>
      <c r="K1916" s="8"/>
    </row>
    <row r="1917">
      <c r="A1917" s="39"/>
      <c r="B1917" s="40"/>
      <c r="C1917" s="40"/>
      <c r="D1917" s="40"/>
      <c r="E1917" s="41"/>
      <c r="F1917" s="41"/>
      <c r="G1917" s="9"/>
      <c r="H1917" s="41"/>
      <c r="I1917" s="41"/>
      <c r="J1917" s="41"/>
      <c r="K1917" s="8"/>
    </row>
    <row r="1918">
      <c r="A1918" s="39"/>
      <c r="B1918" s="40"/>
      <c r="C1918" s="40"/>
      <c r="D1918" s="40"/>
      <c r="E1918" s="41"/>
      <c r="F1918" s="41"/>
      <c r="G1918" s="9"/>
      <c r="H1918" s="41"/>
      <c r="I1918" s="41"/>
      <c r="J1918" s="41"/>
      <c r="K1918" s="8"/>
    </row>
    <row r="1919">
      <c r="A1919" s="39"/>
      <c r="B1919" s="40"/>
      <c r="C1919" s="40"/>
      <c r="D1919" s="40"/>
      <c r="E1919" s="41"/>
      <c r="F1919" s="41"/>
      <c r="G1919" s="9"/>
      <c r="H1919" s="41"/>
      <c r="I1919" s="41"/>
      <c r="J1919" s="41"/>
      <c r="K1919" s="8"/>
    </row>
    <row r="1920">
      <c r="A1920" s="39"/>
      <c r="B1920" s="40"/>
      <c r="C1920" s="40"/>
      <c r="D1920" s="40"/>
      <c r="E1920" s="41"/>
      <c r="F1920" s="41"/>
      <c r="G1920" s="9"/>
      <c r="H1920" s="41"/>
      <c r="I1920" s="41"/>
      <c r="J1920" s="41"/>
      <c r="K1920" s="8"/>
    </row>
    <row r="1921">
      <c r="A1921" s="39"/>
      <c r="B1921" s="40"/>
      <c r="C1921" s="40"/>
      <c r="D1921" s="40"/>
      <c r="E1921" s="41"/>
      <c r="F1921" s="41"/>
      <c r="G1921" s="9"/>
      <c r="H1921" s="41"/>
      <c r="I1921" s="41"/>
      <c r="J1921" s="41"/>
      <c r="K1921" s="8"/>
    </row>
    <row r="1922">
      <c r="A1922" s="39"/>
      <c r="B1922" s="40"/>
      <c r="C1922" s="40"/>
      <c r="D1922" s="40"/>
      <c r="E1922" s="41"/>
      <c r="F1922" s="41"/>
      <c r="G1922" s="9"/>
      <c r="H1922" s="41"/>
      <c r="I1922" s="41"/>
      <c r="J1922" s="41"/>
      <c r="K1922" s="8"/>
    </row>
    <row r="1923">
      <c r="A1923" s="39"/>
      <c r="B1923" s="40"/>
      <c r="C1923" s="40"/>
      <c r="D1923" s="40"/>
      <c r="E1923" s="41"/>
      <c r="F1923" s="41"/>
      <c r="G1923" s="9"/>
      <c r="H1923" s="41"/>
      <c r="I1923" s="41"/>
      <c r="J1923" s="41"/>
      <c r="K1923" s="8"/>
    </row>
    <row r="1924">
      <c r="A1924" s="39"/>
      <c r="B1924" s="40"/>
      <c r="C1924" s="40"/>
      <c r="D1924" s="40"/>
      <c r="E1924" s="41"/>
      <c r="F1924" s="41"/>
      <c r="G1924" s="9"/>
      <c r="H1924" s="41"/>
      <c r="I1924" s="41"/>
      <c r="J1924" s="41"/>
      <c r="K1924" s="8"/>
    </row>
    <row r="1925">
      <c r="A1925" s="39"/>
      <c r="B1925" s="40"/>
      <c r="C1925" s="40"/>
      <c r="D1925" s="40"/>
      <c r="E1925" s="41"/>
      <c r="F1925" s="41"/>
      <c r="G1925" s="9"/>
      <c r="H1925" s="41"/>
      <c r="I1925" s="41"/>
      <c r="J1925" s="41"/>
      <c r="K1925" s="8"/>
    </row>
    <row r="1926">
      <c r="A1926" s="39"/>
      <c r="B1926" s="40"/>
      <c r="C1926" s="40"/>
      <c r="D1926" s="40"/>
      <c r="E1926" s="41"/>
      <c r="F1926" s="41"/>
      <c r="G1926" s="9"/>
      <c r="H1926" s="41"/>
      <c r="I1926" s="41"/>
      <c r="J1926" s="41"/>
      <c r="K1926" s="8"/>
    </row>
    <row r="1927">
      <c r="A1927" s="39"/>
      <c r="B1927" s="40"/>
      <c r="C1927" s="40"/>
      <c r="D1927" s="40"/>
      <c r="E1927" s="41"/>
      <c r="F1927" s="41"/>
      <c r="G1927" s="9"/>
      <c r="H1927" s="41"/>
      <c r="I1927" s="41"/>
      <c r="J1927" s="41"/>
      <c r="K1927" s="8"/>
    </row>
    <row r="1928">
      <c r="A1928" s="39"/>
      <c r="B1928" s="40"/>
      <c r="C1928" s="40"/>
      <c r="D1928" s="40"/>
      <c r="E1928" s="41"/>
      <c r="F1928" s="41"/>
      <c r="G1928" s="9"/>
      <c r="H1928" s="41"/>
      <c r="I1928" s="41"/>
      <c r="J1928" s="41"/>
      <c r="K1928" s="8"/>
    </row>
    <row r="1929">
      <c r="A1929" s="39"/>
      <c r="B1929" s="40"/>
      <c r="C1929" s="40"/>
      <c r="D1929" s="40"/>
      <c r="E1929" s="41"/>
      <c r="F1929" s="41"/>
      <c r="G1929" s="9"/>
      <c r="H1929" s="41"/>
      <c r="I1929" s="41"/>
      <c r="J1929" s="41"/>
      <c r="K1929" s="8"/>
    </row>
    <row r="1930">
      <c r="A1930" s="39"/>
      <c r="B1930" s="40"/>
      <c r="C1930" s="40"/>
      <c r="D1930" s="40"/>
      <c r="E1930" s="41"/>
      <c r="F1930" s="41"/>
      <c r="G1930" s="9"/>
      <c r="H1930" s="41"/>
      <c r="I1930" s="41"/>
      <c r="J1930" s="41"/>
      <c r="K1930" s="8"/>
    </row>
    <row r="1931">
      <c r="A1931" s="39"/>
      <c r="B1931" s="40"/>
      <c r="C1931" s="40"/>
      <c r="D1931" s="40"/>
      <c r="E1931" s="41"/>
      <c r="F1931" s="41"/>
      <c r="G1931" s="9"/>
      <c r="H1931" s="41"/>
      <c r="I1931" s="41"/>
      <c r="J1931" s="41"/>
      <c r="K1931" s="8"/>
    </row>
    <row r="1932">
      <c r="A1932" s="39"/>
      <c r="B1932" s="40"/>
      <c r="C1932" s="40"/>
      <c r="D1932" s="40"/>
      <c r="E1932" s="41"/>
      <c r="F1932" s="41"/>
      <c r="G1932" s="9"/>
      <c r="H1932" s="41"/>
      <c r="I1932" s="41"/>
      <c r="J1932" s="41"/>
      <c r="K1932" s="8"/>
    </row>
    <row r="1933">
      <c r="A1933" s="39"/>
      <c r="B1933" s="40"/>
      <c r="C1933" s="40"/>
      <c r="D1933" s="40"/>
      <c r="E1933" s="41"/>
      <c r="F1933" s="41"/>
      <c r="G1933" s="9"/>
      <c r="H1933" s="41"/>
      <c r="I1933" s="41"/>
      <c r="J1933" s="41"/>
      <c r="K1933" s="8"/>
    </row>
    <row r="1934">
      <c r="A1934" s="39"/>
      <c r="B1934" s="40"/>
      <c r="C1934" s="40"/>
      <c r="D1934" s="40"/>
      <c r="E1934" s="41"/>
      <c r="F1934" s="41"/>
      <c r="G1934" s="9"/>
      <c r="H1934" s="41"/>
      <c r="I1934" s="41"/>
      <c r="J1934" s="41"/>
      <c r="K1934" s="8"/>
    </row>
    <row r="1935">
      <c r="A1935" s="39"/>
      <c r="B1935" s="40"/>
      <c r="C1935" s="40"/>
      <c r="D1935" s="40"/>
      <c r="E1935" s="41"/>
      <c r="F1935" s="41"/>
      <c r="G1935" s="9"/>
      <c r="H1935" s="41"/>
      <c r="I1935" s="41"/>
      <c r="J1935" s="41"/>
      <c r="K1935" s="8"/>
    </row>
    <row r="1936">
      <c r="A1936" s="39"/>
      <c r="B1936" s="40"/>
      <c r="C1936" s="40"/>
      <c r="D1936" s="40"/>
      <c r="E1936" s="41"/>
      <c r="F1936" s="41"/>
      <c r="G1936" s="9"/>
      <c r="H1936" s="41"/>
      <c r="I1936" s="41"/>
      <c r="J1936" s="41"/>
      <c r="K1936" s="8"/>
    </row>
    <row r="1937">
      <c r="A1937" s="39"/>
      <c r="B1937" s="40"/>
      <c r="C1937" s="40"/>
      <c r="D1937" s="40"/>
      <c r="E1937" s="41"/>
      <c r="F1937" s="41"/>
      <c r="G1937" s="9"/>
      <c r="H1937" s="41"/>
      <c r="I1937" s="41"/>
      <c r="J1937" s="41"/>
      <c r="K1937" s="8"/>
    </row>
    <row r="1938">
      <c r="A1938" s="39"/>
      <c r="B1938" s="40"/>
      <c r="C1938" s="40"/>
      <c r="D1938" s="40"/>
      <c r="E1938" s="41"/>
      <c r="F1938" s="41"/>
      <c r="G1938" s="9"/>
      <c r="H1938" s="41"/>
      <c r="I1938" s="41"/>
      <c r="J1938" s="41"/>
      <c r="K1938" s="8"/>
    </row>
    <row r="1939">
      <c r="A1939" s="39"/>
      <c r="B1939" s="40"/>
      <c r="C1939" s="40"/>
      <c r="D1939" s="40"/>
      <c r="E1939" s="41"/>
      <c r="F1939" s="41"/>
      <c r="G1939" s="9"/>
      <c r="H1939" s="41"/>
      <c r="I1939" s="41"/>
      <c r="J1939" s="41"/>
      <c r="K1939" s="8"/>
    </row>
    <row r="1940">
      <c r="A1940" s="39"/>
      <c r="B1940" s="40"/>
      <c r="C1940" s="40"/>
      <c r="D1940" s="40"/>
      <c r="E1940" s="41"/>
      <c r="F1940" s="41"/>
      <c r="G1940" s="9"/>
      <c r="H1940" s="41"/>
      <c r="I1940" s="41"/>
      <c r="J1940" s="41"/>
      <c r="K1940" s="8"/>
    </row>
    <row r="1941">
      <c r="A1941" s="39"/>
      <c r="B1941" s="40"/>
      <c r="C1941" s="40"/>
      <c r="D1941" s="40"/>
      <c r="E1941" s="41"/>
      <c r="F1941" s="41"/>
      <c r="G1941" s="9"/>
      <c r="H1941" s="41"/>
      <c r="I1941" s="41"/>
      <c r="J1941" s="41"/>
      <c r="K1941" s="8"/>
    </row>
    <row r="1942">
      <c r="A1942" s="39"/>
      <c r="B1942" s="40"/>
      <c r="C1942" s="40"/>
      <c r="D1942" s="40"/>
      <c r="E1942" s="41"/>
      <c r="F1942" s="41"/>
      <c r="G1942" s="9"/>
      <c r="H1942" s="41"/>
      <c r="I1942" s="41"/>
      <c r="J1942" s="41"/>
      <c r="K1942" s="8"/>
    </row>
    <row r="1943">
      <c r="A1943" s="39"/>
      <c r="B1943" s="40"/>
      <c r="C1943" s="40"/>
      <c r="D1943" s="40"/>
      <c r="E1943" s="41"/>
      <c r="F1943" s="41"/>
      <c r="G1943" s="9"/>
      <c r="H1943" s="41"/>
      <c r="I1943" s="41"/>
      <c r="J1943" s="41"/>
      <c r="K1943" s="8"/>
    </row>
    <row r="1944">
      <c r="A1944" s="39"/>
      <c r="B1944" s="40"/>
      <c r="C1944" s="40"/>
      <c r="D1944" s="40"/>
      <c r="E1944" s="41"/>
      <c r="F1944" s="41"/>
      <c r="G1944" s="9"/>
      <c r="H1944" s="41"/>
      <c r="I1944" s="41"/>
      <c r="J1944" s="41"/>
      <c r="K1944" s="8"/>
    </row>
    <row r="1945">
      <c r="A1945" s="39"/>
      <c r="B1945" s="40"/>
      <c r="C1945" s="40"/>
      <c r="D1945" s="40"/>
      <c r="E1945" s="41"/>
      <c r="F1945" s="41"/>
      <c r="G1945" s="9"/>
      <c r="H1945" s="41"/>
      <c r="I1945" s="41"/>
      <c r="J1945" s="41"/>
      <c r="K1945" s="8"/>
    </row>
    <row r="1946">
      <c r="A1946" s="39"/>
      <c r="B1946" s="40"/>
      <c r="C1946" s="40"/>
      <c r="D1946" s="40"/>
      <c r="E1946" s="41"/>
      <c r="F1946" s="41"/>
      <c r="G1946" s="9"/>
      <c r="H1946" s="41"/>
      <c r="I1946" s="41"/>
      <c r="J1946" s="41"/>
      <c r="K1946" s="8"/>
    </row>
    <row r="1947">
      <c r="A1947" s="39"/>
      <c r="B1947" s="40"/>
      <c r="C1947" s="40"/>
      <c r="D1947" s="40"/>
      <c r="E1947" s="41"/>
      <c r="F1947" s="41"/>
      <c r="G1947" s="9"/>
      <c r="H1947" s="41"/>
      <c r="I1947" s="41"/>
      <c r="J1947" s="41"/>
      <c r="K1947" s="8"/>
    </row>
    <row r="1948">
      <c r="A1948" s="39"/>
      <c r="B1948" s="40"/>
      <c r="C1948" s="40"/>
      <c r="D1948" s="40"/>
      <c r="E1948" s="41"/>
      <c r="F1948" s="41"/>
      <c r="G1948" s="9"/>
      <c r="H1948" s="41"/>
      <c r="I1948" s="41"/>
      <c r="J1948" s="41"/>
      <c r="K1948" s="8"/>
    </row>
    <row r="1949">
      <c r="A1949" s="39"/>
      <c r="B1949" s="40"/>
      <c r="C1949" s="40"/>
      <c r="D1949" s="40"/>
      <c r="E1949" s="41"/>
      <c r="F1949" s="41"/>
      <c r="G1949" s="9"/>
      <c r="H1949" s="41"/>
      <c r="I1949" s="41"/>
      <c r="J1949" s="41"/>
      <c r="K1949" s="8"/>
    </row>
    <row r="1950">
      <c r="A1950" s="39"/>
      <c r="B1950" s="40"/>
      <c r="C1950" s="40"/>
      <c r="D1950" s="40"/>
      <c r="E1950" s="41"/>
      <c r="F1950" s="41"/>
      <c r="G1950" s="9"/>
      <c r="H1950" s="41"/>
      <c r="I1950" s="41"/>
      <c r="J1950" s="41"/>
      <c r="K1950" s="8"/>
    </row>
    <row r="1951">
      <c r="A1951" s="39"/>
      <c r="B1951" s="40"/>
      <c r="C1951" s="40"/>
      <c r="D1951" s="40"/>
      <c r="E1951" s="41"/>
      <c r="F1951" s="41"/>
      <c r="G1951" s="9"/>
      <c r="H1951" s="41"/>
      <c r="I1951" s="41"/>
      <c r="J1951" s="41"/>
      <c r="K1951" s="8"/>
    </row>
    <row r="1952">
      <c r="A1952" s="39"/>
      <c r="B1952" s="40"/>
      <c r="C1952" s="40"/>
      <c r="D1952" s="40"/>
      <c r="E1952" s="41"/>
      <c r="F1952" s="41"/>
      <c r="G1952" s="9"/>
      <c r="H1952" s="41"/>
      <c r="I1952" s="41"/>
      <c r="J1952" s="41"/>
      <c r="K1952" s="8"/>
    </row>
    <row r="1953">
      <c r="A1953" s="39"/>
      <c r="B1953" s="40"/>
      <c r="C1953" s="40"/>
      <c r="D1953" s="40"/>
      <c r="E1953" s="41"/>
      <c r="F1953" s="41"/>
      <c r="G1953" s="9"/>
      <c r="H1953" s="41"/>
      <c r="I1953" s="41"/>
      <c r="J1953" s="41"/>
      <c r="K1953" s="8"/>
    </row>
    <row r="1954">
      <c r="A1954" s="39"/>
      <c r="B1954" s="40"/>
      <c r="C1954" s="40"/>
      <c r="D1954" s="40"/>
      <c r="E1954" s="41"/>
      <c r="F1954" s="41"/>
      <c r="G1954" s="9"/>
      <c r="H1954" s="41"/>
      <c r="I1954" s="41"/>
      <c r="J1954" s="41"/>
      <c r="K1954" s="8"/>
    </row>
    <row r="1955">
      <c r="A1955" s="39"/>
      <c r="B1955" s="40"/>
      <c r="C1955" s="40"/>
      <c r="D1955" s="40"/>
      <c r="E1955" s="41"/>
      <c r="F1955" s="41"/>
      <c r="G1955" s="9"/>
      <c r="H1955" s="41"/>
      <c r="I1955" s="41"/>
      <c r="J1955" s="41"/>
      <c r="K1955" s="8"/>
    </row>
    <row r="1956">
      <c r="A1956" s="39"/>
      <c r="B1956" s="40"/>
      <c r="C1956" s="40"/>
      <c r="D1956" s="40"/>
      <c r="E1956" s="41"/>
      <c r="F1956" s="41"/>
      <c r="G1956" s="9"/>
      <c r="H1956" s="41"/>
      <c r="I1956" s="41"/>
      <c r="J1956" s="41"/>
      <c r="K1956" s="8"/>
    </row>
    <row r="1957">
      <c r="A1957" s="39"/>
      <c r="B1957" s="40"/>
      <c r="C1957" s="40"/>
      <c r="D1957" s="40"/>
      <c r="E1957" s="41"/>
      <c r="F1957" s="41"/>
      <c r="G1957" s="9"/>
      <c r="H1957" s="41"/>
      <c r="I1957" s="41"/>
      <c r="J1957" s="41"/>
      <c r="K1957" s="8"/>
    </row>
    <row r="1958">
      <c r="A1958" s="39"/>
      <c r="B1958" s="40"/>
      <c r="C1958" s="40"/>
      <c r="D1958" s="40"/>
      <c r="E1958" s="41"/>
      <c r="F1958" s="41"/>
      <c r="G1958" s="9"/>
      <c r="H1958" s="41"/>
      <c r="I1958" s="41"/>
      <c r="J1958" s="41"/>
      <c r="K1958" s="8"/>
    </row>
    <row r="1959">
      <c r="A1959" s="39"/>
      <c r="B1959" s="40"/>
      <c r="C1959" s="40"/>
      <c r="D1959" s="40"/>
      <c r="E1959" s="41"/>
      <c r="F1959" s="41"/>
      <c r="G1959" s="9"/>
      <c r="H1959" s="41"/>
      <c r="I1959" s="41"/>
      <c r="J1959" s="41"/>
      <c r="K1959" s="8"/>
    </row>
    <row r="1960">
      <c r="A1960" s="39"/>
      <c r="B1960" s="40"/>
      <c r="C1960" s="40"/>
      <c r="D1960" s="40"/>
      <c r="E1960" s="41"/>
      <c r="F1960" s="41"/>
      <c r="G1960" s="9"/>
      <c r="H1960" s="41"/>
      <c r="I1960" s="41"/>
      <c r="J1960" s="41"/>
      <c r="K1960" s="8"/>
    </row>
    <row r="1961">
      <c r="A1961" s="39"/>
      <c r="B1961" s="40"/>
      <c r="C1961" s="40"/>
      <c r="D1961" s="40"/>
      <c r="E1961" s="41"/>
      <c r="F1961" s="41"/>
      <c r="G1961" s="9"/>
      <c r="H1961" s="41"/>
      <c r="I1961" s="41"/>
      <c r="J1961" s="41"/>
      <c r="K1961" s="8"/>
    </row>
    <row r="1962">
      <c r="A1962" s="39"/>
      <c r="B1962" s="40"/>
      <c r="C1962" s="40"/>
      <c r="D1962" s="40"/>
      <c r="E1962" s="41"/>
      <c r="F1962" s="41"/>
      <c r="G1962" s="9"/>
      <c r="H1962" s="41"/>
      <c r="I1962" s="41"/>
      <c r="J1962" s="41"/>
      <c r="K1962" s="8"/>
    </row>
    <row r="1963">
      <c r="A1963" s="39"/>
      <c r="B1963" s="40"/>
      <c r="C1963" s="40"/>
      <c r="D1963" s="40"/>
      <c r="E1963" s="41"/>
      <c r="F1963" s="41"/>
      <c r="G1963" s="9"/>
      <c r="H1963" s="41"/>
      <c r="I1963" s="41"/>
      <c r="J1963" s="41"/>
      <c r="K1963" s="8"/>
    </row>
    <row r="1964">
      <c r="A1964" s="39"/>
      <c r="B1964" s="40"/>
      <c r="C1964" s="40"/>
      <c r="D1964" s="40"/>
      <c r="E1964" s="41"/>
      <c r="F1964" s="41"/>
      <c r="G1964" s="9"/>
      <c r="H1964" s="41"/>
      <c r="I1964" s="41"/>
      <c r="J1964" s="41"/>
      <c r="K1964" s="8"/>
    </row>
    <row r="1965">
      <c r="A1965" s="39"/>
      <c r="B1965" s="40"/>
      <c r="C1965" s="40"/>
      <c r="D1965" s="40"/>
      <c r="E1965" s="41"/>
      <c r="F1965" s="41"/>
      <c r="G1965" s="9"/>
      <c r="H1965" s="41"/>
      <c r="I1965" s="41"/>
      <c r="J1965" s="41"/>
      <c r="K1965" s="8"/>
    </row>
    <row r="1966">
      <c r="A1966" s="39"/>
      <c r="B1966" s="40"/>
      <c r="C1966" s="40"/>
      <c r="D1966" s="40"/>
      <c r="E1966" s="41"/>
      <c r="F1966" s="41"/>
      <c r="G1966" s="9"/>
      <c r="H1966" s="41"/>
      <c r="I1966" s="41"/>
      <c r="J1966" s="41"/>
      <c r="K1966" s="8"/>
    </row>
    <row r="1967">
      <c r="A1967" s="39"/>
      <c r="B1967" s="40"/>
      <c r="C1967" s="40"/>
      <c r="D1967" s="40"/>
      <c r="E1967" s="41"/>
      <c r="F1967" s="41"/>
      <c r="G1967" s="9"/>
      <c r="H1967" s="41"/>
      <c r="I1967" s="41"/>
      <c r="J1967" s="41"/>
      <c r="K1967" s="8"/>
    </row>
    <row r="1968">
      <c r="A1968" s="39"/>
      <c r="B1968" s="40"/>
      <c r="C1968" s="40"/>
      <c r="D1968" s="40"/>
      <c r="E1968" s="41"/>
      <c r="F1968" s="41"/>
      <c r="G1968" s="9"/>
      <c r="H1968" s="41"/>
      <c r="I1968" s="41"/>
      <c r="J1968" s="41"/>
      <c r="K1968" s="8"/>
    </row>
    <row r="1969">
      <c r="A1969" s="39"/>
      <c r="B1969" s="40"/>
      <c r="C1969" s="40"/>
      <c r="D1969" s="40"/>
      <c r="E1969" s="41"/>
      <c r="F1969" s="41"/>
      <c r="G1969" s="9"/>
      <c r="H1969" s="41"/>
      <c r="I1969" s="41"/>
      <c r="J1969" s="41"/>
      <c r="K1969" s="8"/>
    </row>
    <row r="1970">
      <c r="A1970" s="39"/>
      <c r="B1970" s="40"/>
      <c r="C1970" s="40"/>
      <c r="D1970" s="40"/>
      <c r="E1970" s="41"/>
      <c r="F1970" s="41"/>
      <c r="G1970" s="9"/>
      <c r="H1970" s="41"/>
      <c r="I1970" s="41"/>
      <c r="J1970" s="41"/>
      <c r="K1970" s="8"/>
    </row>
    <row r="1971">
      <c r="A1971" s="39"/>
      <c r="B1971" s="40"/>
      <c r="C1971" s="40"/>
      <c r="D1971" s="40"/>
      <c r="E1971" s="41"/>
      <c r="F1971" s="41"/>
      <c r="G1971" s="9"/>
      <c r="H1971" s="41"/>
      <c r="I1971" s="41"/>
      <c r="J1971" s="41"/>
      <c r="K1971" s="8"/>
    </row>
    <row r="1972">
      <c r="A1972" s="39"/>
      <c r="B1972" s="40"/>
      <c r="C1972" s="40"/>
      <c r="D1972" s="40"/>
      <c r="E1972" s="41"/>
      <c r="F1972" s="41"/>
      <c r="G1972" s="9"/>
      <c r="H1972" s="41"/>
      <c r="I1972" s="41"/>
      <c r="J1972" s="41"/>
      <c r="K1972" s="8"/>
    </row>
    <row r="1973">
      <c r="A1973" s="39"/>
      <c r="B1973" s="40"/>
      <c r="C1973" s="40"/>
      <c r="D1973" s="40"/>
      <c r="E1973" s="41"/>
      <c r="F1973" s="41"/>
      <c r="G1973" s="9"/>
      <c r="H1973" s="41"/>
      <c r="I1973" s="41"/>
      <c r="J1973" s="41"/>
      <c r="K1973" s="8"/>
    </row>
    <row r="1974">
      <c r="A1974" s="39"/>
      <c r="B1974" s="40"/>
      <c r="C1974" s="40"/>
      <c r="D1974" s="40"/>
      <c r="E1974" s="41"/>
      <c r="F1974" s="41"/>
      <c r="G1974" s="9"/>
      <c r="H1974" s="41"/>
      <c r="I1974" s="41"/>
      <c r="J1974" s="41"/>
      <c r="K1974" s="8"/>
    </row>
    <row r="1975">
      <c r="A1975" s="39"/>
      <c r="B1975" s="40"/>
      <c r="C1975" s="40"/>
      <c r="D1975" s="40"/>
      <c r="E1975" s="41"/>
      <c r="F1975" s="41"/>
      <c r="G1975" s="9"/>
      <c r="H1975" s="41"/>
      <c r="I1975" s="41"/>
      <c r="J1975" s="41"/>
      <c r="K1975" s="8"/>
    </row>
    <row r="1976">
      <c r="A1976" s="39"/>
      <c r="B1976" s="40"/>
      <c r="C1976" s="40"/>
      <c r="D1976" s="40"/>
      <c r="E1976" s="41"/>
      <c r="F1976" s="41"/>
      <c r="G1976" s="9"/>
      <c r="H1976" s="41"/>
      <c r="I1976" s="41"/>
      <c r="J1976" s="41"/>
      <c r="K1976" s="8"/>
    </row>
    <row r="1977">
      <c r="A1977" s="39"/>
      <c r="B1977" s="40"/>
      <c r="C1977" s="40"/>
      <c r="D1977" s="40"/>
      <c r="E1977" s="41"/>
      <c r="F1977" s="41"/>
      <c r="G1977" s="9"/>
      <c r="H1977" s="41"/>
      <c r="I1977" s="41"/>
      <c r="J1977" s="41"/>
      <c r="K1977" s="8"/>
    </row>
    <row r="1978">
      <c r="A1978" s="39"/>
      <c r="B1978" s="40"/>
      <c r="C1978" s="40"/>
      <c r="D1978" s="40"/>
      <c r="E1978" s="41"/>
      <c r="F1978" s="41"/>
      <c r="G1978" s="9"/>
      <c r="H1978" s="41"/>
      <c r="I1978" s="41"/>
      <c r="J1978" s="41"/>
      <c r="K1978" s="8"/>
    </row>
    <row r="1979">
      <c r="A1979" s="39"/>
      <c r="B1979" s="40"/>
      <c r="C1979" s="40"/>
      <c r="D1979" s="40"/>
      <c r="E1979" s="41"/>
      <c r="F1979" s="41"/>
      <c r="G1979" s="9"/>
      <c r="H1979" s="41"/>
      <c r="I1979" s="41"/>
      <c r="J1979" s="41"/>
      <c r="K1979" s="8"/>
    </row>
    <row r="1980">
      <c r="A1980" s="39"/>
      <c r="B1980" s="40"/>
      <c r="C1980" s="40"/>
      <c r="D1980" s="40"/>
      <c r="E1980" s="41"/>
      <c r="F1980" s="41"/>
      <c r="G1980" s="9"/>
      <c r="H1980" s="41"/>
      <c r="I1980" s="41"/>
      <c r="J1980" s="41"/>
      <c r="K1980" s="8"/>
    </row>
    <row r="1981">
      <c r="A1981" s="39"/>
      <c r="B1981" s="40"/>
      <c r="C1981" s="40"/>
      <c r="D1981" s="40"/>
      <c r="E1981" s="41"/>
      <c r="F1981" s="41"/>
      <c r="G1981" s="9"/>
      <c r="H1981" s="41"/>
      <c r="I1981" s="41"/>
      <c r="J1981" s="41"/>
      <c r="K1981" s="8"/>
    </row>
    <row r="1982">
      <c r="A1982" s="39"/>
      <c r="B1982" s="40"/>
      <c r="C1982" s="40"/>
      <c r="D1982" s="40"/>
      <c r="E1982" s="41"/>
      <c r="F1982" s="41"/>
      <c r="G1982" s="9"/>
      <c r="H1982" s="41"/>
      <c r="I1982" s="41"/>
      <c r="J1982" s="41"/>
      <c r="K1982" s="8"/>
    </row>
    <row r="1983">
      <c r="A1983" s="39"/>
      <c r="B1983" s="40"/>
      <c r="C1983" s="40"/>
      <c r="D1983" s="40"/>
      <c r="E1983" s="41"/>
      <c r="F1983" s="41"/>
      <c r="G1983" s="9"/>
      <c r="H1983" s="41"/>
      <c r="I1983" s="41"/>
      <c r="J1983" s="41"/>
      <c r="K1983" s="8"/>
    </row>
    <row r="1984">
      <c r="A1984" s="39"/>
      <c r="B1984" s="40"/>
      <c r="C1984" s="40"/>
      <c r="D1984" s="40"/>
      <c r="E1984" s="41"/>
      <c r="F1984" s="41"/>
      <c r="G1984" s="9"/>
      <c r="H1984" s="41"/>
      <c r="I1984" s="41"/>
      <c r="J1984" s="41"/>
      <c r="K1984" s="8"/>
    </row>
    <row r="1985">
      <c r="A1985" s="39"/>
      <c r="B1985" s="40"/>
      <c r="C1985" s="40"/>
      <c r="D1985" s="40"/>
      <c r="E1985" s="41"/>
      <c r="F1985" s="41"/>
      <c r="G1985" s="9"/>
      <c r="H1985" s="41"/>
      <c r="I1985" s="41"/>
      <c r="J1985" s="41"/>
      <c r="K1985" s="8"/>
    </row>
    <row r="1986">
      <c r="A1986" s="39"/>
      <c r="B1986" s="40"/>
      <c r="C1986" s="40"/>
      <c r="D1986" s="40"/>
      <c r="E1986" s="41"/>
      <c r="F1986" s="41"/>
      <c r="G1986" s="9"/>
      <c r="H1986" s="41"/>
      <c r="I1986" s="41"/>
      <c r="J1986" s="41"/>
      <c r="K1986" s="8"/>
    </row>
    <row r="1987">
      <c r="A1987" s="39"/>
      <c r="B1987" s="40"/>
      <c r="C1987" s="40"/>
      <c r="D1987" s="40"/>
      <c r="E1987" s="41"/>
      <c r="F1987" s="41"/>
      <c r="G1987" s="9"/>
      <c r="H1987" s="41"/>
      <c r="I1987" s="41"/>
      <c r="J1987" s="41"/>
      <c r="K1987" s="8"/>
    </row>
    <row r="1988">
      <c r="A1988" s="39"/>
      <c r="B1988" s="40"/>
      <c r="C1988" s="40"/>
      <c r="D1988" s="40"/>
      <c r="E1988" s="41"/>
      <c r="F1988" s="41"/>
      <c r="G1988" s="9"/>
      <c r="H1988" s="41"/>
      <c r="I1988" s="41"/>
      <c r="J1988" s="41"/>
      <c r="K1988" s="8"/>
    </row>
    <row r="1989">
      <c r="A1989" s="39"/>
      <c r="B1989" s="40"/>
      <c r="C1989" s="40"/>
      <c r="D1989" s="40"/>
      <c r="E1989" s="41"/>
      <c r="F1989" s="41"/>
      <c r="G1989" s="9"/>
      <c r="H1989" s="41"/>
      <c r="I1989" s="41"/>
      <c r="J1989" s="41"/>
      <c r="K1989" s="8"/>
    </row>
    <row r="1990">
      <c r="A1990" s="39"/>
      <c r="B1990" s="40"/>
      <c r="C1990" s="40"/>
      <c r="D1990" s="40"/>
      <c r="E1990" s="41"/>
      <c r="F1990" s="41"/>
      <c r="G1990" s="9"/>
      <c r="H1990" s="41"/>
      <c r="I1990" s="41"/>
      <c r="J1990" s="41"/>
      <c r="K1990" s="8"/>
    </row>
    <row r="1991">
      <c r="A1991" s="39"/>
      <c r="B1991" s="40"/>
      <c r="C1991" s="40"/>
      <c r="D1991" s="40"/>
      <c r="E1991" s="41"/>
      <c r="F1991" s="41"/>
      <c r="G1991" s="9"/>
      <c r="H1991" s="41"/>
      <c r="I1991" s="41"/>
      <c r="J1991" s="41"/>
      <c r="K1991" s="8"/>
    </row>
    <row r="1992">
      <c r="A1992" s="39"/>
      <c r="B1992" s="40"/>
      <c r="C1992" s="40"/>
      <c r="D1992" s="40"/>
      <c r="E1992" s="41"/>
      <c r="F1992" s="41"/>
      <c r="G1992" s="9"/>
      <c r="H1992" s="41"/>
      <c r="I1992" s="41"/>
      <c r="J1992" s="41"/>
      <c r="K1992" s="8"/>
    </row>
    <row r="1993">
      <c r="A1993" s="39"/>
      <c r="B1993" s="40"/>
      <c r="C1993" s="40"/>
      <c r="D1993" s="40"/>
      <c r="E1993" s="41"/>
      <c r="F1993" s="41"/>
      <c r="G1993" s="9"/>
      <c r="H1993" s="41"/>
      <c r="I1993" s="41"/>
      <c r="J1993" s="41"/>
      <c r="K1993" s="8"/>
    </row>
    <row r="1994">
      <c r="A1994" s="39"/>
      <c r="B1994" s="40"/>
      <c r="C1994" s="40"/>
      <c r="D1994" s="40"/>
      <c r="E1994" s="41"/>
      <c r="F1994" s="41"/>
      <c r="G1994" s="9"/>
      <c r="H1994" s="41"/>
      <c r="I1994" s="41"/>
      <c r="J1994" s="41"/>
      <c r="K1994" s="8"/>
    </row>
    <row r="1995">
      <c r="A1995" s="39"/>
      <c r="B1995" s="40"/>
      <c r="C1995" s="40"/>
      <c r="D1995" s="40"/>
      <c r="E1995" s="41"/>
      <c r="F1995" s="41"/>
      <c r="G1995" s="9"/>
      <c r="H1995" s="41"/>
      <c r="I1995" s="41"/>
      <c r="J1995" s="41"/>
      <c r="K1995" s="8"/>
    </row>
    <row r="1996">
      <c r="A1996" s="39"/>
      <c r="B1996" s="40"/>
      <c r="C1996" s="40"/>
      <c r="D1996" s="40"/>
      <c r="E1996" s="41"/>
      <c r="F1996" s="41"/>
      <c r="G1996" s="9"/>
      <c r="H1996" s="41"/>
      <c r="I1996" s="41"/>
      <c r="J1996" s="41"/>
      <c r="K1996" s="8"/>
    </row>
    <row r="1997">
      <c r="A1997" s="39"/>
      <c r="B1997" s="40"/>
      <c r="C1997" s="40"/>
      <c r="D1997" s="40"/>
      <c r="E1997" s="41"/>
      <c r="F1997" s="41"/>
      <c r="G1997" s="9"/>
      <c r="H1997" s="41"/>
      <c r="I1997" s="41"/>
      <c r="J1997" s="41"/>
      <c r="K1997" s="8"/>
    </row>
    <row r="1998">
      <c r="A1998" s="39"/>
      <c r="B1998" s="40"/>
      <c r="C1998" s="40"/>
      <c r="D1998" s="40"/>
      <c r="E1998" s="41"/>
      <c r="F1998" s="41"/>
      <c r="G1998" s="9"/>
      <c r="H1998" s="41"/>
      <c r="I1998" s="41"/>
      <c r="J1998" s="41"/>
      <c r="K1998" s="8"/>
    </row>
    <row r="1999">
      <c r="A1999" s="39"/>
      <c r="B1999" s="40"/>
      <c r="C1999" s="40"/>
      <c r="D1999" s="40"/>
      <c r="E1999" s="41"/>
      <c r="F1999" s="41"/>
      <c r="G1999" s="9"/>
      <c r="H1999" s="41"/>
      <c r="I1999" s="41"/>
      <c r="J1999" s="41"/>
      <c r="K1999" s="8"/>
    </row>
    <row r="2000">
      <c r="A2000" s="39"/>
      <c r="B2000" s="40"/>
      <c r="C2000" s="40"/>
      <c r="D2000" s="40"/>
      <c r="E2000" s="41"/>
      <c r="F2000" s="41"/>
      <c r="G2000" s="9"/>
      <c r="H2000" s="41"/>
      <c r="I2000" s="41"/>
      <c r="J2000" s="41"/>
      <c r="K2000" s="8"/>
    </row>
    <row r="2001">
      <c r="A2001" s="39"/>
      <c r="B2001" s="40"/>
      <c r="C2001" s="40"/>
      <c r="D2001" s="40"/>
      <c r="E2001" s="41"/>
      <c r="F2001" s="41"/>
      <c r="G2001" s="9"/>
      <c r="H2001" s="41"/>
      <c r="I2001" s="41"/>
      <c r="J2001" s="41"/>
      <c r="K2001" s="8"/>
    </row>
    <row r="2002">
      <c r="A2002" s="39"/>
      <c r="B2002" s="40"/>
      <c r="C2002" s="40"/>
      <c r="D2002" s="40"/>
      <c r="E2002" s="41"/>
      <c r="F2002" s="41"/>
      <c r="G2002" s="9"/>
      <c r="H2002" s="41"/>
      <c r="I2002" s="41"/>
      <c r="J2002" s="41"/>
      <c r="K2002" s="8"/>
    </row>
    <row r="2003">
      <c r="A2003" s="39"/>
      <c r="B2003" s="40"/>
      <c r="C2003" s="40"/>
      <c r="D2003" s="40"/>
      <c r="E2003" s="41"/>
      <c r="F2003" s="41"/>
      <c r="G2003" s="9"/>
      <c r="H2003" s="41"/>
      <c r="I2003" s="41"/>
      <c r="J2003" s="41"/>
      <c r="K2003" s="8"/>
    </row>
    <row r="2004">
      <c r="A2004" s="39"/>
      <c r="B2004" s="40"/>
      <c r="C2004" s="40"/>
      <c r="D2004" s="40"/>
      <c r="E2004" s="41"/>
      <c r="F2004" s="41"/>
      <c r="G2004" s="9"/>
      <c r="H2004" s="41"/>
      <c r="I2004" s="41"/>
      <c r="J2004" s="41"/>
      <c r="K2004" s="8"/>
    </row>
    <row r="2005">
      <c r="A2005" s="39"/>
      <c r="B2005" s="40"/>
      <c r="C2005" s="40"/>
      <c r="D2005" s="40"/>
      <c r="E2005" s="41"/>
      <c r="F2005" s="41"/>
      <c r="G2005" s="9"/>
      <c r="H2005" s="41"/>
      <c r="I2005" s="41"/>
      <c r="J2005" s="41"/>
      <c r="K2005" s="8"/>
    </row>
    <row r="2006">
      <c r="A2006" s="39"/>
      <c r="B2006" s="40"/>
      <c r="C2006" s="40"/>
      <c r="D2006" s="40"/>
      <c r="E2006" s="41"/>
      <c r="F2006" s="41"/>
      <c r="G2006" s="9"/>
      <c r="H2006" s="41"/>
      <c r="I2006" s="41"/>
      <c r="J2006" s="41"/>
      <c r="K2006" s="8"/>
    </row>
    <row r="2007">
      <c r="A2007" s="39"/>
      <c r="B2007" s="40"/>
      <c r="C2007" s="40"/>
      <c r="D2007" s="40"/>
      <c r="E2007" s="41"/>
      <c r="F2007" s="41"/>
      <c r="G2007" s="9"/>
      <c r="H2007" s="41"/>
      <c r="I2007" s="41"/>
      <c r="J2007" s="41"/>
      <c r="K2007" s="8"/>
    </row>
    <row r="2008">
      <c r="A2008" s="39"/>
      <c r="B2008" s="40"/>
      <c r="C2008" s="40"/>
      <c r="D2008" s="40"/>
      <c r="E2008" s="41"/>
      <c r="F2008" s="41"/>
      <c r="G2008" s="9"/>
      <c r="H2008" s="41"/>
      <c r="I2008" s="41"/>
      <c r="J2008" s="41"/>
      <c r="K2008" s="8"/>
    </row>
    <row r="2009">
      <c r="A2009" s="39"/>
      <c r="B2009" s="40"/>
      <c r="C2009" s="40"/>
      <c r="D2009" s="40"/>
      <c r="E2009" s="41"/>
      <c r="F2009" s="41"/>
      <c r="G2009" s="9"/>
      <c r="H2009" s="41"/>
      <c r="I2009" s="41"/>
      <c r="J2009" s="41"/>
      <c r="K2009" s="8"/>
    </row>
    <row r="2010">
      <c r="A2010" s="39"/>
      <c r="B2010" s="40"/>
      <c r="C2010" s="40"/>
      <c r="D2010" s="40"/>
      <c r="E2010" s="41"/>
      <c r="F2010" s="41"/>
      <c r="G2010" s="9"/>
      <c r="H2010" s="41"/>
      <c r="I2010" s="41"/>
      <c r="J2010" s="41"/>
      <c r="K2010" s="8"/>
    </row>
    <row r="2011">
      <c r="A2011" s="39"/>
      <c r="B2011" s="40"/>
      <c r="C2011" s="40"/>
      <c r="D2011" s="40"/>
      <c r="E2011" s="41"/>
      <c r="F2011" s="41"/>
      <c r="G2011" s="9"/>
      <c r="H2011" s="41"/>
      <c r="I2011" s="41"/>
      <c r="J2011" s="41"/>
      <c r="K2011" s="8"/>
    </row>
    <row r="2012">
      <c r="A2012" s="39"/>
      <c r="B2012" s="40"/>
      <c r="C2012" s="40"/>
      <c r="D2012" s="40"/>
      <c r="E2012" s="41"/>
      <c r="F2012" s="41"/>
      <c r="G2012" s="9"/>
      <c r="H2012" s="41"/>
      <c r="I2012" s="41"/>
      <c r="J2012" s="41"/>
      <c r="K2012" s="8"/>
    </row>
    <row r="2013">
      <c r="A2013" s="39"/>
      <c r="B2013" s="40"/>
      <c r="C2013" s="40"/>
      <c r="D2013" s="40"/>
      <c r="E2013" s="41"/>
      <c r="F2013" s="41"/>
      <c r="G2013" s="9"/>
      <c r="H2013" s="41"/>
      <c r="I2013" s="41"/>
      <c r="J2013" s="41"/>
      <c r="K2013" s="8"/>
    </row>
    <row r="2014">
      <c r="A2014" s="39"/>
      <c r="B2014" s="40"/>
      <c r="C2014" s="40"/>
      <c r="D2014" s="40"/>
      <c r="E2014" s="41"/>
      <c r="F2014" s="41"/>
      <c r="G2014" s="9"/>
      <c r="H2014" s="41"/>
      <c r="I2014" s="41"/>
      <c r="J2014" s="41"/>
      <c r="K2014" s="8"/>
    </row>
    <row r="2015">
      <c r="A2015" s="39"/>
      <c r="B2015" s="40"/>
      <c r="C2015" s="40"/>
      <c r="D2015" s="40"/>
      <c r="E2015" s="41"/>
      <c r="F2015" s="41"/>
      <c r="G2015" s="9"/>
      <c r="H2015" s="41"/>
      <c r="I2015" s="41"/>
      <c r="J2015" s="41"/>
      <c r="K2015" s="8"/>
    </row>
    <row r="2016">
      <c r="A2016" s="39"/>
      <c r="B2016" s="40"/>
      <c r="C2016" s="40"/>
      <c r="D2016" s="40"/>
      <c r="E2016" s="41"/>
      <c r="F2016" s="41"/>
      <c r="G2016" s="9"/>
      <c r="H2016" s="41"/>
      <c r="I2016" s="41"/>
      <c r="J2016" s="41"/>
      <c r="K2016" s="8"/>
    </row>
    <row r="2017">
      <c r="A2017" s="39"/>
      <c r="B2017" s="40"/>
      <c r="C2017" s="40"/>
      <c r="D2017" s="40"/>
      <c r="E2017" s="41"/>
      <c r="F2017" s="41"/>
      <c r="G2017" s="9"/>
      <c r="H2017" s="41"/>
      <c r="I2017" s="41"/>
      <c r="J2017" s="41"/>
      <c r="K2017" s="8"/>
    </row>
    <row r="2018">
      <c r="A2018" s="39"/>
      <c r="B2018" s="40"/>
      <c r="C2018" s="40"/>
      <c r="D2018" s="40"/>
      <c r="E2018" s="41"/>
      <c r="F2018" s="41"/>
      <c r="G2018" s="9"/>
      <c r="H2018" s="41"/>
      <c r="I2018" s="41"/>
      <c r="J2018" s="41"/>
      <c r="K2018" s="8"/>
    </row>
    <row r="2019">
      <c r="A2019" s="39"/>
      <c r="B2019" s="40"/>
      <c r="C2019" s="40"/>
      <c r="D2019" s="40"/>
      <c r="E2019" s="41"/>
      <c r="F2019" s="41"/>
      <c r="G2019" s="9"/>
      <c r="H2019" s="41"/>
      <c r="I2019" s="41"/>
      <c r="J2019" s="41"/>
      <c r="K2019" s="8"/>
    </row>
    <row r="2020">
      <c r="A2020" s="39"/>
      <c r="B2020" s="40"/>
      <c r="C2020" s="40"/>
      <c r="D2020" s="40"/>
      <c r="E2020" s="41"/>
      <c r="F2020" s="41"/>
      <c r="G2020" s="9"/>
      <c r="H2020" s="41"/>
      <c r="I2020" s="41"/>
      <c r="J2020" s="41"/>
      <c r="K2020" s="8"/>
    </row>
    <row r="2021">
      <c r="A2021" s="39"/>
      <c r="B2021" s="40"/>
      <c r="C2021" s="40"/>
      <c r="D2021" s="40"/>
      <c r="E2021" s="41"/>
      <c r="F2021" s="41"/>
      <c r="G2021" s="9"/>
      <c r="H2021" s="41"/>
      <c r="I2021" s="41"/>
      <c r="J2021" s="41"/>
      <c r="K2021" s="8"/>
    </row>
    <row r="2022">
      <c r="A2022" s="39"/>
      <c r="B2022" s="40"/>
      <c r="C2022" s="40"/>
      <c r="D2022" s="40"/>
      <c r="E2022" s="41"/>
      <c r="F2022" s="41"/>
      <c r="G2022" s="9"/>
      <c r="H2022" s="41"/>
      <c r="I2022" s="41"/>
      <c r="J2022" s="41"/>
      <c r="K2022" s="8"/>
    </row>
    <row r="2023">
      <c r="A2023" s="39"/>
      <c r="B2023" s="40"/>
      <c r="C2023" s="40"/>
      <c r="D2023" s="40"/>
      <c r="E2023" s="41"/>
      <c r="F2023" s="41"/>
      <c r="G2023" s="9"/>
      <c r="H2023" s="41"/>
      <c r="I2023" s="41"/>
      <c r="J2023" s="41"/>
      <c r="K2023" s="8"/>
    </row>
    <row r="2024">
      <c r="A2024" s="39"/>
      <c r="B2024" s="40"/>
      <c r="C2024" s="40"/>
      <c r="D2024" s="40"/>
      <c r="E2024" s="41"/>
      <c r="F2024" s="41"/>
      <c r="G2024" s="9"/>
      <c r="H2024" s="41"/>
      <c r="I2024" s="41"/>
      <c r="J2024" s="41"/>
      <c r="K2024" s="8"/>
    </row>
    <row r="2025">
      <c r="A2025" s="39"/>
      <c r="B2025" s="40"/>
      <c r="C2025" s="40"/>
      <c r="D2025" s="40"/>
      <c r="E2025" s="41"/>
      <c r="F2025" s="41"/>
      <c r="G2025" s="9"/>
      <c r="H2025" s="41"/>
      <c r="I2025" s="41"/>
      <c r="J2025" s="41"/>
      <c r="K2025" s="8"/>
    </row>
    <row r="2026">
      <c r="A2026" s="39"/>
      <c r="B2026" s="40"/>
      <c r="C2026" s="40"/>
      <c r="D2026" s="40"/>
      <c r="E2026" s="41"/>
      <c r="F2026" s="41"/>
      <c r="G2026" s="9"/>
      <c r="H2026" s="41"/>
      <c r="I2026" s="41"/>
      <c r="J2026" s="41"/>
      <c r="K2026" s="8"/>
    </row>
    <row r="2027">
      <c r="A2027" s="39"/>
      <c r="B2027" s="40"/>
      <c r="C2027" s="40"/>
      <c r="D2027" s="40"/>
      <c r="E2027" s="41"/>
      <c r="F2027" s="41"/>
      <c r="G2027" s="9"/>
      <c r="H2027" s="41"/>
      <c r="I2027" s="41"/>
      <c r="J2027" s="41"/>
      <c r="K2027" s="8"/>
    </row>
    <row r="2028">
      <c r="A2028" s="39"/>
      <c r="B2028" s="40"/>
      <c r="C2028" s="40"/>
      <c r="D2028" s="40"/>
      <c r="E2028" s="41"/>
      <c r="F2028" s="41"/>
      <c r="G2028" s="9"/>
      <c r="H2028" s="41"/>
      <c r="I2028" s="41"/>
      <c r="J2028" s="41"/>
      <c r="K2028" s="8"/>
    </row>
    <row r="2029">
      <c r="A2029" s="39"/>
      <c r="B2029" s="40"/>
      <c r="C2029" s="40"/>
      <c r="D2029" s="40"/>
      <c r="E2029" s="41"/>
      <c r="F2029" s="41"/>
      <c r="G2029" s="9"/>
      <c r="H2029" s="41"/>
      <c r="I2029" s="41"/>
      <c r="J2029" s="41"/>
      <c r="K2029" s="8"/>
    </row>
    <row r="2030">
      <c r="A2030" s="39"/>
      <c r="B2030" s="40"/>
      <c r="C2030" s="40"/>
      <c r="D2030" s="40"/>
      <c r="E2030" s="41"/>
      <c r="F2030" s="41"/>
      <c r="G2030" s="9"/>
      <c r="H2030" s="41"/>
      <c r="I2030" s="41"/>
      <c r="J2030" s="41"/>
      <c r="K2030" s="8"/>
    </row>
    <row r="2031">
      <c r="A2031" s="39"/>
      <c r="B2031" s="40"/>
      <c r="C2031" s="40"/>
      <c r="D2031" s="40"/>
      <c r="E2031" s="41"/>
      <c r="F2031" s="41"/>
      <c r="G2031" s="9"/>
      <c r="H2031" s="41"/>
      <c r="I2031" s="41"/>
      <c r="J2031" s="41"/>
      <c r="K2031" s="8"/>
    </row>
    <row r="2032">
      <c r="A2032" s="39"/>
      <c r="B2032" s="40"/>
      <c r="C2032" s="40"/>
      <c r="D2032" s="40"/>
      <c r="E2032" s="41"/>
      <c r="F2032" s="41"/>
      <c r="G2032" s="9"/>
      <c r="H2032" s="41"/>
      <c r="I2032" s="41"/>
      <c r="J2032" s="41"/>
      <c r="K2032" s="8"/>
    </row>
    <row r="2033">
      <c r="A2033" s="39"/>
      <c r="B2033" s="40"/>
      <c r="C2033" s="40"/>
      <c r="D2033" s="40"/>
      <c r="E2033" s="41"/>
      <c r="F2033" s="41"/>
      <c r="G2033" s="9"/>
      <c r="H2033" s="41"/>
      <c r="I2033" s="41"/>
      <c r="J2033" s="41"/>
      <c r="K2033" s="8"/>
    </row>
    <row r="2034">
      <c r="A2034" s="39"/>
      <c r="B2034" s="40"/>
      <c r="C2034" s="40"/>
      <c r="D2034" s="40"/>
      <c r="E2034" s="41"/>
      <c r="F2034" s="41"/>
      <c r="G2034" s="9"/>
      <c r="H2034" s="41"/>
      <c r="I2034" s="41"/>
      <c r="J2034" s="41"/>
      <c r="K2034" s="8"/>
    </row>
    <row r="2035">
      <c r="A2035" s="39"/>
      <c r="B2035" s="40"/>
      <c r="C2035" s="40"/>
      <c r="D2035" s="40"/>
      <c r="E2035" s="41"/>
      <c r="F2035" s="41"/>
      <c r="G2035" s="9"/>
      <c r="H2035" s="41"/>
      <c r="I2035" s="41"/>
      <c r="J2035" s="41"/>
      <c r="K2035" s="8"/>
    </row>
    <row r="2036">
      <c r="A2036" s="39"/>
      <c r="B2036" s="40"/>
      <c r="C2036" s="40"/>
      <c r="D2036" s="40"/>
      <c r="E2036" s="41"/>
      <c r="F2036" s="41"/>
      <c r="G2036" s="9"/>
      <c r="H2036" s="41"/>
      <c r="I2036" s="41"/>
      <c r="J2036" s="41"/>
      <c r="K2036" s="8"/>
    </row>
    <row r="2037">
      <c r="A2037" s="39"/>
      <c r="B2037" s="40"/>
      <c r="C2037" s="40"/>
      <c r="D2037" s="40"/>
      <c r="E2037" s="41"/>
      <c r="F2037" s="41"/>
      <c r="G2037" s="9"/>
      <c r="H2037" s="41"/>
      <c r="I2037" s="41"/>
      <c r="J2037" s="41"/>
      <c r="K2037" s="8"/>
    </row>
    <row r="2038">
      <c r="A2038" s="39"/>
      <c r="B2038" s="40"/>
      <c r="C2038" s="40"/>
      <c r="D2038" s="40"/>
      <c r="E2038" s="41"/>
      <c r="F2038" s="41"/>
      <c r="G2038" s="9"/>
      <c r="H2038" s="41"/>
      <c r="I2038" s="41"/>
      <c r="J2038" s="41"/>
      <c r="K2038" s="8"/>
    </row>
    <row r="2039">
      <c r="A2039" s="39"/>
      <c r="B2039" s="40"/>
      <c r="C2039" s="40"/>
      <c r="D2039" s="40"/>
      <c r="E2039" s="41"/>
      <c r="F2039" s="41"/>
      <c r="G2039" s="9"/>
      <c r="H2039" s="41"/>
      <c r="I2039" s="41"/>
      <c r="J2039" s="41"/>
      <c r="K2039" s="8"/>
    </row>
    <row r="2040">
      <c r="A2040" s="39"/>
      <c r="B2040" s="40"/>
      <c r="C2040" s="40"/>
      <c r="D2040" s="40"/>
      <c r="E2040" s="41"/>
      <c r="F2040" s="41"/>
      <c r="G2040" s="9"/>
      <c r="H2040" s="41"/>
      <c r="I2040" s="41"/>
      <c r="J2040" s="41"/>
      <c r="K2040" s="8"/>
    </row>
    <row r="2041">
      <c r="A2041" s="39"/>
      <c r="B2041" s="40"/>
      <c r="C2041" s="40"/>
      <c r="D2041" s="40"/>
      <c r="E2041" s="41"/>
      <c r="F2041" s="41"/>
      <c r="G2041" s="9"/>
      <c r="H2041" s="41"/>
      <c r="I2041" s="41"/>
      <c r="J2041" s="41"/>
      <c r="K2041" s="8"/>
    </row>
    <row r="2042">
      <c r="A2042" s="39"/>
      <c r="B2042" s="40"/>
      <c r="C2042" s="40"/>
      <c r="D2042" s="40"/>
      <c r="E2042" s="41"/>
      <c r="F2042" s="41"/>
      <c r="G2042" s="9"/>
      <c r="H2042" s="41"/>
      <c r="I2042" s="41"/>
      <c r="J2042" s="41"/>
      <c r="K2042" s="8"/>
    </row>
    <row r="2043">
      <c r="A2043" s="39"/>
      <c r="B2043" s="40"/>
      <c r="C2043" s="40"/>
      <c r="D2043" s="40"/>
      <c r="E2043" s="41"/>
      <c r="F2043" s="41"/>
      <c r="G2043" s="9"/>
      <c r="H2043" s="41"/>
      <c r="I2043" s="41"/>
      <c r="J2043" s="41"/>
      <c r="K2043" s="8"/>
    </row>
    <row r="2044">
      <c r="A2044" s="39"/>
      <c r="B2044" s="40"/>
      <c r="C2044" s="40"/>
      <c r="D2044" s="40"/>
      <c r="E2044" s="41"/>
      <c r="F2044" s="41"/>
      <c r="G2044" s="9"/>
      <c r="H2044" s="41"/>
      <c r="I2044" s="41"/>
      <c r="J2044" s="41"/>
      <c r="K2044" s="8"/>
    </row>
    <row r="2045">
      <c r="A2045" s="39"/>
      <c r="B2045" s="40"/>
      <c r="C2045" s="40"/>
      <c r="D2045" s="40"/>
      <c r="E2045" s="41"/>
      <c r="F2045" s="41"/>
      <c r="G2045" s="9"/>
      <c r="H2045" s="41"/>
      <c r="I2045" s="41"/>
      <c r="J2045" s="41"/>
      <c r="K2045" s="8"/>
    </row>
    <row r="2046">
      <c r="A2046" s="39"/>
      <c r="B2046" s="40"/>
      <c r="C2046" s="40"/>
      <c r="D2046" s="40"/>
      <c r="E2046" s="41"/>
      <c r="F2046" s="41"/>
      <c r="G2046" s="9"/>
      <c r="H2046" s="41"/>
      <c r="I2046" s="41"/>
      <c r="J2046" s="41"/>
      <c r="K2046" s="8"/>
    </row>
    <row r="2047">
      <c r="A2047" s="39"/>
      <c r="B2047" s="40"/>
      <c r="C2047" s="40"/>
      <c r="D2047" s="40"/>
      <c r="E2047" s="41"/>
      <c r="F2047" s="41"/>
      <c r="G2047" s="9"/>
      <c r="H2047" s="41"/>
      <c r="I2047" s="41"/>
      <c r="J2047" s="41"/>
      <c r="K2047" s="8"/>
    </row>
    <row r="2048">
      <c r="A2048" s="39"/>
      <c r="B2048" s="40"/>
      <c r="C2048" s="40"/>
      <c r="D2048" s="40"/>
      <c r="E2048" s="41"/>
      <c r="F2048" s="41"/>
      <c r="G2048" s="9"/>
      <c r="H2048" s="41"/>
      <c r="I2048" s="41"/>
      <c r="J2048" s="41"/>
      <c r="K2048" s="8"/>
    </row>
    <row r="2049">
      <c r="A2049" s="39"/>
      <c r="B2049" s="40"/>
      <c r="C2049" s="40"/>
      <c r="D2049" s="40"/>
      <c r="E2049" s="41"/>
      <c r="F2049" s="41"/>
      <c r="G2049" s="9"/>
      <c r="H2049" s="41"/>
      <c r="I2049" s="41"/>
      <c r="J2049" s="41"/>
      <c r="K2049" s="8"/>
    </row>
    <row r="2050">
      <c r="A2050" s="39"/>
      <c r="B2050" s="40"/>
      <c r="C2050" s="40"/>
      <c r="D2050" s="40"/>
      <c r="E2050" s="41"/>
      <c r="F2050" s="41"/>
      <c r="G2050" s="9"/>
      <c r="H2050" s="41"/>
      <c r="I2050" s="41"/>
      <c r="J2050" s="41"/>
      <c r="K2050" s="8"/>
    </row>
    <row r="2051">
      <c r="A2051" s="39"/>
      <c r="B2051" s="40"/>
      <c r="C2051" s="40"/>
      <c r="D2051" s="40"/>
      <c r="E2051" s="41"/>
      <c r="F2051" s="41"/>
      <c r="G2051" s="9"/>
      <c r="H2051" s="41"/>
      <c r="I2051" s="41"/>
      <c r="J2051" s="41"/>
      <c r="K2051" s="8"/>
    </row>
    <row r="2052">
      <c r="A2052" s="39"/>
      <c r="B2052" s="40"/>
      <c r="C2052" s="40"/>
      <c r="D2052" s="40"/>
      <c r="E2052" s="41"/>
      <c r="F2052" s="41"/>
      <c r="G2052" s="9"/>
      <c r="H2052" s="41"/>
      <c r="I2052" s="41"/>
      <c r="J2052" s="41"/>
      <c r="K2052" s="8"/>
    </row>
    <row r="2053">
      <c r="A2053" s="39"/>
      <c r="B2053" s="40"/>
      <c r="C2053" s="40"/>
      <c r="D2053" s="40"/>
      <c r="E2053" s="41"/>
      <c r="F2053" s="41"/>
      <c r="G2053" s="9"/>
      <c r="H2053" s="41"/>
      <c r="I2053" s="41"/>
      <c r="J2053" s="41"/>
      <c r="K2053" s="8"/>
    </row>
    <row r="2054">
      <c r="A2054" s="39"/>
      <c r="B2054" s="40"/>
      <c r="C2054" s="40"/>
      <c r="D2054" s="40"/>
      <c r="E2054" s="41"/>
      <c r="F2054" s="41"/>
      <c r="G2054" s="9"/>
      <c r="H2054" s="41"/>
      <c r="I2054" s="41"/>
      <c r="J2054" s="41"/>
      <c r="K2054" s="8"/>
    </row>
    <row r="2055">
      <c r="A2055" s="39"/>
      <c r="B2055" s="40"/>
      <c r="C2055" s="40"/>
      <c r="D2055" s="40"/>
      <c r="E2055" s="41"/>
      <c r="F2055" s="41"/>
      <c r="G2055" s="9"/>
      <c r="H2055" s="41"/>
      <c r="I2055" s="41"/>
      <c r="J2055" s="41"/>
      <c r="K2055" s="8"/>
    </row>
    <row r="2056">
      <c r="A2056" s="39"/>
      <c r="B2056" s="40"/>
      <c r="C2056" s="40"/>
      <c r="D2056" s="40"/>
      <c r="E2056" s="41"/>
      <c r="F2056" s="41"/>
      <c r="G2056" s="9"/>
      <c r="H2056" s="41"/>
      <c r="I2056" s="41"/>
      <c r="J2056" s="41"/>
      <c r="K2056" s="8"/>
    </row>
    <row r="2057">
      <c r="A2057" s="39"/>
      <c r="B2057" s="40"/>
      <c r="C2057" s="40"/>
      <c r="D2057" s="40"/>
      <c r="E2057" s="41"/>
      <c r="F2057" s="41"/>
      <c r="G2057" s="9"/>
      <c r="H2057" s="41"/>
      <c r="I2057" s="41"/>
      <c r="J2057" s="41"/>
      <c r="K2057" s="8"/>
    </row>
    <row r="2058">
      <c r="A2058" s="39"/>
      <c r="B2058" s="40"/>
      <c r="C2058" s="40"/>
      <c r="D2058" s="40"/>
      <c r="E2058" s="41"/>
      <c r="F2058" s="41"/>
      <c r="G2058" s="9"/>
      <c r="H2058" s="41"/>
      <c r="I2058" s="41"/>
      <c r="J2058" s="41"/>
      <c r="K2058" s="8"/>
    </row>
    <row r="2059">
      <c r="A2059" s="39"/>
      <c r="B2059" s="40"/>
      <c r="C2059" s="40"/>
      <c r="D2059" s="40"/>
      <c r="E2059" s="41"/>
      <c r="F2059" s="41"/>
      <c r="G2059" s="9"/>
      <c r="H2059" s="41"/>
      <c r="I2059" s="41"/>
      <c r="J2059" s="41"/>
      <c r="K2059" s="8"/>
    </row>
    <row r="2060">
      <c r="A2060" s="39"/>
      <c r="B2060" s="40"/>
      <c r="C2060" s="40"/>
      <c r="D2060" s="40"/>
      <c r="E2060" s="41"/>
      <c r="F2060" s="41"/>
      <c r="G2060" s="9"/>
      <c r="H2060" s="41"/>
      <c r="I2060" s="41"/>
      <c r="J2060" s="41"/>
      <c r="K2060" s="8"/>
    </row>
    <row r="2061">
      <c r="A2061" s="39"/>
      <c r="B2061" s="40"/>
      <c r="C2061" s="40"/>
      <c r="D2061" s="40"/>
      <c r="E2061" s="41"/>
      <c r="F2061" s="41"/>
      <c r="G2061" s="9"/>
      <c r="H2061" s="41"/>
      <c r="I2061" s="41"/>
      <c r="J2061" s="41"/>
      <c r="K2061" s="8"/>
    </row>
    <row r="2062">
      <c r="A2062" s="39"/>
      <c r="B2062" s="40"/>
      <c r="C2062" s="40"/>
      <c r="D2062" s="40"/>
      <c r="E2062" s="41"/>
      <c r="F2062" s="41"/>
      <c r="G2062" s="9"/>
      <c r="H2062" s="41"/>
      <c r="I2062" s="41"/>
      <c r="J2062" s="41"/>
      <c r="K2062" s="8"/>
    </row>
    <row r="2063">
      <c r="A2063" s="39"/>
      <c r="B2063" s="40"/>
      <c r="C2063" s="40"/>
      <c r="D2063" s="40"/>
      <c r="E2063" s="41"/>
      <c r="F2063" s="41"/>
      <c r="G2063" s="9"/>
      <c r="H2063" s="41"/>
      <c r="I2063" s="41"/>
      <c r="J2063" s="41"/>
      <c r="K2063" s="8"/>
    </row>
    <row r="2064">
      <c r="A2064" s="39"/>
      <c r="B2064" s="40"/>
      <c r="C2064" s="40"/>
      <c r="D2064" s="40"/>
      <c r="E2064" s="41"/>
      <c r="F2064" s="41"/>
      <c r="G2064" s="9"/>
      <c r="H2064" s="41"/>
      <c r="I2064" s="41"/>
      <c r="J2064" s="41"/>
      <c r="K2064" s="8"/>
    </row>
    <row r="2065">
      <c r="A2065" s="39"/>
      <c r="B2065" s="40"/>
      <c r="C2065" s="40"/>
      <c r="D2065" s="40"/>
      <c r="E2065" s="41"/>
      <c r="F2065" s="41"/>
      <c r="G2065" s="9"/>
      <c r="H2065" s="41"/>
      <c r="I2065" s="41"/>
      <c r="J2065" s="41"/>
      <c r="K2065" s="8"/>
    </row>
    <row r="2066">
      <c r="A2066" s="39"/>
      <c r="B2066" s="40"/>
      <c r="C2066" s="40"/>
      <c r="D2066" s="40"/>
      <c r="E2066" s="41"/>
      <c r="F2066" s="41"/>
      <c r="G2066" s="9"/>
      <c r="H2066" s="41"/>
      <c r="I2066" s="41"/>
      <c r="J2066" s="41"/>
      <c r="K2066" s="8"/>
    </row>
    <row r="2067">
      <c r="A2067" s="39"/>
      <c r="B2067" s="40"/>
      <c r="C2067" s="40"/>
      <c r="D2067" s="40"/>
      <c r="E2067" s="41"/>
      <c r="F2067" s="41"/>
      <c r="G2067" s="9"/>
      <c r="H2067" s="41"/>
      <c r="I2067" s="41"/>
      <c r="J2067" s="41"/>
      <c r="K2067" s="8"/>
    </row>
    <row r="2068">
      <c r="A2068" s="39"/>
      <c r="B2068" s="40"/>
      <c r="C2068" s="40"/>
      <c r="D2068" s="40"/>
      <c r="E2068" s="41"/>
      <c r="F2068" s="41"/>
      <c r="G2068" s="9"/>
      <c r="H2068" s="41"/>
      <c r="I2068" s="41"/>
      <c r="J2068" s="41"/>
      <c r="K2068" s="8"/>
    </row>
    <row r="2069">
      <c r="A2069" s="39"/>
      <c r="B2069" s="40"/>
      <c r="C2069" s="40"/>
      <c r="D2069" s="40"/>
      <c r="E2069" s="41"/>
      <c r="F2069" s="41"/>
      <c r="G2069" s="9"/>
      <c r="H2069" s="41"/>
      <c r="I2069" s="41"/>
      <c r="J2069" s="41"/>
      <c r="K2069" s="8"/>
    </row>
    <row r="2070">
      <c r="A2070" s="39"/>
      <c r="B2070" s="40"/>
      <c r="C2070" s="40"/>
      <c r="D2070" s="40"/>
      <c r="E2070" s="41"/>
      <c r="F2070" s="41"/>
      <c r="G2070" s="9"/>
      <c r="H2070" s="41"/>
      <c r="I2070" s="41"/>
      <c r="J2070" s="41"/>
      <c r="K2070" s="8"/>
    </row>
    <row r="2071">
      <c r="A2071" s="39"/>
      <c r="B2071" s="40"/>
      <c r="C2071" s="40"/>
      <c r="D2071" s="40"/>
      <c r="E2071" s="41"/>
      <c r="F2071" s="41"/>
      <c r="G2071" s="9"/>
      <c r="H2071" s="41"/>
      <c r="I2071" s="41"/>
      <c r="J2071" s="41"/>
      <c r="K2071" s="8"/>
    </row>
    <row r="2072">
      <c r="A2072" s="39"/>
      <c r="B2072" s="40"/>
      <c r="C2072" s="40"/>
      <c r="D2072" s="40"/>
      <c r="E2072" s="41"/>
      <c r="F2072" s="41"/>
      <c r="G2072" s="9"/>
      <c r="H2072" s="41"/>
      <c r="I2072" s="41"/>
      <c r="J2072" s="41"/>
      <c r="K2072" s="8"/>
    </row>
    <row r="2073">
      <c r="A2073" s="39"/>
      <c r="B2073" s="40"/>
      <c r="C2073" s="40"/>
      <c r="D2073" s="40"/>
      <c r="E2073" s="41"/>
      <c r="F2073" s="41"/>
      <c r="G2073" s="9"/>
      <c r="H2073" s="41"/>
      <c r="I2073" s="41"/>
      <c r="J2073" s="41"/>
      <c r="K2073" s="8"/>
    </row>
    <row r="2074">
      <c r="A2074" s="39"/>
      <c r="B2074" s="40"/>
      <c r="C2074" s="40"/>
      <c r="D2074" s="40"/>
      <c r="E2074" s="41"/>
      <c r="F2074" s="41"/>
      <c r="G2074" s="9"/>
      <c r="H2074" s="41"/>
      <c r="I2074" s="41"/>
      <c r="J2074" s="41"/>
      <c r="K2074" s="8"/>
    </row>
    <row r="2075">
      <c r="A2075" s="39"/>
      <c r="B2075" s="40"/>
      <c r="C2075" s="40"/>
      <c r="D2075" s="40"/>
      <c r="E2075" s="41"/>
      <c r="F2075" s="41"/>
      <c r="G2075" s="9"/>
      <c r="H2075" s="41"/>
      <c r="I2075" s="41"/>
      <c r="J2075" s="41"/>
      <c r="K2075" s="8"/>
    </row>
    <row r="2076">
      <c r="A2076" s="39"/>
      <c r="B2076" s="40"/>
      <c r="C2076" s="40"/>
      <c r="D2076" s="40"/>
      <c r="E2076" s="41"/>
      <c r="F2076" s="41"/>
      <c r="G2076" s="9"/>
      <c r="H2076" s="41"/>
      <c r="I2076" s="41"/>
      <c r="J2076" s="41"/>
      <c r="K2076" s="8"/>
    </row>
    <row r="2077">
      <c r="A2077" s="39"/>
      <c r="B2077" s="40"/>
      <c r="C2077" s="40"/>
      <c r="D2077" s="40"/>
      <c r="E2077" s="41"/>
      <c r="F2077" s="41"/>
      <c r="G2077" s="9"/>
      <c r="H2077" s="41"/>
      <c r="I2077" s="41"/>
      <c r="J2077" s="41"/>
      <c r="K2077" s="8"/>
    </row>
    <row r="2078">
      <c r="A2078" s="39"/>
      <c r="B2078" s="40"/>
      <c r="C2078" s="40"/>
      <c r="D2078" s="40"/>
      <c r="E2078" s="41"/>
      <c r="F2078" s="41"/>
      <c r="G2078" s="9"/>
      <c r="H2078" s="41"/>
      <c r="I2078" s="41"/>
      <c r="J2078" s="41"/>
      <c r="K2078" s="8"/>
    </row>
    <row r="2079">
      <c r="A2079" s="39"/>
      <c r="B2079" s="40"/>
      <c r="C2079" s="40"/>
      <c r="D2079" s="40"/>
      <c r="E2079" s="41"/>
      <c r="F2079" s="41"/>
      <c r="G2079" s="9"/>
      <c r="H2079" s="41"/>
      <c r="I2079" s="41"/>
      <c r="J2079" s="41"/>
      <c r="K2079" s="8"/>
    </row>
    <row r="2080">
      <c r="A2080" s="39"/>
      <c r="B2080" s="40"/>
      <c r="C2080" s="40"/>
      <c r="D2080" s="40"/>
      <c r="E2080" s="41"/>
      <c r="F2080" s="41"/>
      <c r="G2080" s="9"/>
      <c r="H2080" s="41"/>
      <c r="I2080" s="41"/>
      <c r="J2080" s="41"/>
      <c r="K2080" s="8"/>
    </row>
    <row r="2081">
      <c r="A2081" s="39"/>
      <c r="B2081" s="40"/>
      <c r="C2081" s="40"/>
      <c r="D2081" s="40"/>
      <c r="E2081" s="41"/>
      <c r="F2081" s="41"/>
      <c r="G2081" s="9"/>
      <c r="H2081" s="41"/>
      <c r="I2081" s="41"/>
      <c r="J2081" s="41"/>
      <c r="K2081" s="8"/>
    </row>
    <row r="2082">
      <c r="A2082" s="39"/>
      <c r="B2082" s="40"/>
      <c r="C2082" s="40"/>
      <c r="D2082" s="40"/>
      <c r="E2082" s="41"/>
      <c r="F2082" s="41"/>
      <c r="G2082" s="9"/>
      <c r="H2082" s="41"/>
      <c r="I2082" s="41"/>
      <c r="J2082" s="41"/>
      <c r="K2082" s="8"/>
    </row>
    <row r="2083">
      <c r="A2083" s="39"/>
      <c r="B2083" s="40"/>
      <c r="C2083" s="40"/>
      <c r="D2083" s="40"/>
      <c r="E2083" s="41"/>
      <c r="F2083" s="41"/>
      <c r="G2083" s="9"/>
      <c r="H2083" s="41"/>
      <c r="I2083" s="41"/>
      <c r="J2083" s="41"/>
      <c r="K2083" s="8"/>
    </row>
    <row r="2084">
      <c r="A2084" s="39"/>
      <c r="B2084" s="40"/>
      <c r="C2084" s="40"/>
      <c r="D2084" s="40"/>
      <c r="E2084" s="41"/>
      <c r="F2084" s="41"/>
      <c r="G2084" s="9"/>
      <c r="H2084" s="41"/>
      <c r="I2084" s="41"/>
      <c r="J2084" s="41"/>
      <c r="K2084" s="8"/>
    </row>
    <row r="2085">
      <c r="A2085" s="39"/>
      <c r="B2085" s="40"/>
      <c r="C2085" s="40"/>
      <c r="D2085" s="40"/>
      <c r="E2085" s="41"/>
      <c r="F2085" s="41"/>
      <c r="G2085" s="9"/>
      <c r="H2085" s="41"/>
      <c r="I2085" s="41"/>
      <c r="J2085" s="41"/>
      <c r="K2085" s="8"/>
    </row>
    <row r="2086">
      <c r="A2086" s="39"/>
      <c r="B2086" s="40"/>
      <c r="C2086" s="40"/>
      <c r="D2086" s="40"/>
      <c r="E2086" s="41"/>
      <c r="F2086" s="41"/>
      <c r="G2086" s="9"/>
      <c r="H2086" s="41"/>
      <c r="I2086" s="41"/>
      <c r="J2086" s="41"/>
      <c r="K2086" s="8"/>
    </row>
    <row r="2087">
      <c r="A2087" s="39"/>
      <c r="B2087" s="40"/>
      <c r="C2087" s="40"/>
      <c r="D2087" s="40"/>
      <c r="E2087" s="41"/>
      <c r="F2087" s="41"/>
      <c r="G2087" s="9"/>
      <c r="H2087" s="41"/>
      <c r="I2087" s="41"/>
      <c r="J2087" s="41"/>
      <c r="K2087" s="8"/>
    </row>
    <row r="2088">
      <c r="A2088" s="39"/>
      <c r="B2088" s="40"/>
      <c r="C2088" s="40"/>
      <c r="D2088" s="40"/>
      <c r="E2088" s="41"/>
      <c r="F2088" s="41"/>
      <c r="G2088" s="9"/>
      <c r="H2088" s="41"/>
      <c r="I2088" s="41"/>
      <c r="J2088" s="41"/>
      <c r="K2088" s="8"/>
    </row>
    <row r="2089">
      <c r="A2089" s="39"/>
      <c r="B2089" s="40"/>
      <c r="C2089" s="40"/>
      <c r="D2089" s="40"/>
      <c r="E2089" s="41"/>
      <c r="F2089" s="41"/>
      <c r="G2089" s="9"/>
      <c r="H2089" s="41"/>
      <c r="I2089" s="41"/>
      <c r="J2089" s="41"/>
      <c r="K2089" s="8"/>
    </row>
    <row r="2090">
      <c r="A2090" s="39"/>
      <c r="B2090" s="40"/>
      <c r="C2090" s="40"/>
      <c r="D2090" s="40"/>
      <c r="E2090" s="41"/>
      <c r="F2090" s="41"/>
      <c r="G2090" s="9"/>
      <c r="H2090" s="41"/>
      <c r="I2090" s="41"/>
      <c r="J2090" s="41"/>
      <c r="K2090" s="8"/>
    </row>
    <row r="2091">
      <c r="A2091" s="39"/>
      <c r="B2091" s="40"/>
      <c r="C2091" s="40"/>
      <c r="D2091" s="40"/>
      <c r="E2091" s="41"/>
      <c r="F2091" s="41"/>
      <c r="G2091" s="9"/>
      <c r="H2091" s="41"/>
      <c r="I2091" s="41"/>
      <c r="J2091" s="41"/>
      <c r="K2091" s="8"/>
    </row>
    <row r="2092">
      <c r="A2092" s="39"/>
      <c r="B2092" s="40"/>
      <c r="C2092" s="40"/>
      <c r="D2092" s="40"/>
      <c r="E2092" s="41"/>
      <c r="F2092" s="41"/>
      <c r="G2092" s="9"/>
      <c r="H2092" s="41"/>
      <c r="I2092" s="41"/>
      <c r="J2092" s="41"/>
      <c r="K2092" s="8"/>
    </row>
    <row r="2093">
      <c r="A2093" s="39"/>
      <c r="B2093" s="40"/>
      <c r="C2093" s="40"/>
      <c r="D2093" s="40"/>
      <c r="E2093" s="41"/>
      <c r="F2093" s="41"/>
      <c r="G2093" s="9"/>
      <c r="H2093" s="41"/>
      <c r="I2093" s="41"/>
      <c r="J2093" s="41"/>
      <c r="K2093" s="8"/>
    </row>
    <row r="2094">
      <c r="A2094" s="39"/>
      <c r="B2094" s="40"/>
      <c r="C2094" s="40"/>
      <c r="D2094" s="40"/>
      <c r="E2094" s="41"/>
      <c r="F2094" s="41"/>
      <c r="G2094" s="9"/>
      <c r="H2094" s="41"/>
      <c r="I2094" s="41"/>
      <c r="J2094" s="41"/>
      <c r="K2094" s="8"/>
    </row>
    <row r="2095">
      <c r="A2095" s="39"/>
      <c r="B2095" s="40"/>
      <c r="C2095" s="40"/>
      <c r="D2095" s="40"/>
      <c r="E2095" s="41"/>
      <c r="F2095" s="41"/>
      <c r="G2095" s="9"/>
      <c r="H2095" s="41"/>
      <c r="I2095" s="41"/>
      <c r="J2095" s="41"/>
      <c r="K2095" s="8"/>
    </row>
    <row r="2096">
      <c r="A2096" s="39"/>
      <c r="B2096" s="40"/>
      <c r="C2096" s="40"/>
      <c r="D2096" s="40"/>
      <c r="E2096" s="41"/>
      <c r="F2096" s="41"/>
      <c r="G2096" s="9"/>
      <c r="H2096" s="41"/>
      <c r="I2096" s="41"/>
      <c r="J2096" s="41"/>
      <c r="K2096" s="8"/>
    </row>
    <row r="2097">
      <c r="A2097" s="39"/>
      <c r="B2097" s="40"/>
      <c r="C2097" s="40"/>
      <c r="D2097" s="40"/>
      <c r="E2097" s="41"/>
      <c r="F2097" s="41"/>
      <c r="G2097" s="9"/>
      <c r="H2097" s="41"/>
      <c r="I2097" s="41"/>
      <c r="J2097" s="41"/>
      <c r="K2097" s="8"/>
    </row>
    <row r="2098">
      <c r="A2098" s="39"/>
      <c r="B2098" s="40"/>
      <c r="C2098" s="40"/>
      <c r="D2098" s="40"/>
      <c r="E2098" s="41"/>
      <c r="F2098" s="41"/>
      <c r="G2098" s="9"/>
      <c r="H2098" s="41"/>
      <c r="I2098" s="41"/>
      <c r="J2098" s="41"/>
      <c r="K2098" s="8"/>
    </row>
    <row r="2099">
      <c r="A2099" s="39"/>
      <c r="B2099" s="40"/>
      <c r="C2099" s="40"/>
      <c r="D2099" s="40"/>
      <c r="E2099" s="41"/>
      <c r="F2099" s="41"/>
      <c r="G2099" s="9"/>
      <c r="H2099" s="41"/>
      <c r="I2099" s="41"/>
      <c r="J2099" s="41"/>
      <c r="K2099" s="8"/>
    </row>
    <row r="2100">
      <c r="A2100" s="39"/>
      <c r="B2100" s="40"/>
      <c r="C2100" s="40"/>
      <c r="D2100" s="40"/>
      <c r="E2100" s="41"/>
      <c r="F2100" s="41"/>
      <c r="G2100" s="9"/>
      <c r="H2100" s="41"/>
      <c r="I2100" s="41"/>
      <c r="J2100" s="41"/>
      <c r="K2100" s="8"/>
    </row>
    <row r="2101">
      <c r="A2101" s="39"/>
      <c r="B2101" s="40"/>
      <c r="C2101" s="40"/>
      <c r="D2101" s="40"/>
      <c r="E2101" s="41"/>
      <c r="F2101" s="41"/>
      <c r="G2101" s="9"/>
      <c r="H2101" s="41"/>
      <c r="I2101" s="41"/>
      <c r="J2101" s="41"/>
      <c r="K2101" s="8"/>
    </row>
    <row r="2102">
      <c r="A2102" s="39"/>
      <c r="B2102" s="40"/>
      <c r="C2102" s="40"/>
      <c r="D2102" s="40"/>
      <c r="E2102" s="41"/>
      <c r="F2102" s="41"/>
      <c r="G2102" s="9"/>
      <c r="H2102" s="41"/>
      <c r="I2102" s="41"/>
      <c r="J2102" s="41"/>
      <c r="K2102" s="8"/>
    </row>
    <row r="2103">
      <c r="A2103" s="39"/>
      <c r="B2103" s="40"/>
      <c r="C2103" s="40"/>
      <c r="D2103" s="40"/>
      <c r="E2103" s="41"/>
      <c r="F2103" s="41"/>
      <c r="G2103" s="9"/>
      <c r="H2103" s="41"/>
      <c r="I2103" s="41"/>
      <c r="J2103" s="41"/>
      <c r="K2103" s="8"/>
    </row>
    <row r="2104">
      <c r="A2104" s="39"/>
      <c r="B2104" s="40"/>
      <c r="C2104" s="40"/>
      <c r="D2104" s="40"/>
      <c r="E2104" s="41"/>
      <c r="F2104" s="41"/>
      <c r="G2104" s="9"/>
      <c r="H2104" s="41"/>
      <c r="I2104" s="41"/>
      <c r="J2104" s="41"/>
      <c r="K2104" s="8"/>
    </row>
    <row r="2105">
      <c r="A2105" s="39"/>
      <c r="B2105" s="40"/>
      <c r="C2105" s="40"/>
      <c r="D2105" s="40"/>
      <c r="E2105" s="41"/>
      <c r="F2105" s="41"/>
      <c r="G2105" s="9"/>
      <c r="H2105" s="41"/>
      <c r="I2105" s="41"/>
      <c r="J2105" s="41"/>
      <c r="K2105" s="8"/>
    </row>
    <row r="2106">
      <c r="A2106" s="39"/>
      <c r="B2106" s="40"/>
      <c r="C2106" s="40"/>
      <c r="D2106" s="40"/>
      <c r="E2106" s="41"/>
      <c r="F2106" s="41"/>
      <c r="G2106" s="9"/>
      <c r="H2106" s="41"/>
      <c r="I2106" s="41"/>
      <c r="J2106" s="41"/>
      <c r="K2106" s="8"/>
    </row>
    <row r="2107">
      <c r="A2107" s="39"/>
      <c r="B2107" s="40"/>
      <c r="C2107" s="40"/>
      <c r="D2107" s="40"/>
      <c r="E2107" s="41"/>
      <c r="F2107" s="41"/>
      <c r="G2107" s="9"/>
      <c r="H2107" s="41"/>
      <c r="I2107" s="41"/>
      <c r="J2107" s="41"/>
      <c r="K2107" s="8"/>
    </row>
    <row r="2108">
      <c r="A2108" s="39"/>
      <c r="B2108" s="40"/>
      <c r="C2108" s="40"/>
      <c r="D2108" s="40"/>
      <c r="E2108" s="41"/>
      <c r="F2108" s="41"/>
      <c r="G2108" s="9"/>
      <c r="H2108" s="41"/>
      <c r="I2108" s="41"/>
      <c r="J2108" s="41"/>
      <c r="K2108" s="8"/>
    </row>
    <row r="2109">
      <c r="A2109" s="39"/>
      <c r="B2109" s="40"/>
      <c r="C2109" s="40"/>
      <c r="D2109" s="40"/>
      <c r="E2109" s="41"/>
      <c r="F2109" s="41"/>
      <c r="G2109" s="9"/>
      <c r="H2109" s="41"/>
      <c r="I2109" s="41"/>
      <c r="J2109" s="41"/>
      <c r="K2109" s="8"/>
    </row>
    <row r="2110">
      <c r="A2110" s="39"/>
      <c r="B2110" s="40"/>
      <c r="C2110" s="40"/>
      <c r="D2110" s="40"/>
      <c r="E2110" s="41"/>
      <c r="F2110" s="41"/>
      <c r="G2110" s="9"/>
      <c r="H2110" s="41"/>
      <c r="I2110" s="41"/>
      <c r="J2110" s="41"/>
      <c r="K2110" s="8"/>
    </row>
    <row r="2111">
      <c r="A2111" s="39"/>
      <c r="B2111" s="40"/>
      <c r="C2111" s="40"/>
      <c r="D2111" s="40"/>
      <c r="E2111" s="41"/>
      <c r="F2111" s="41"/>
      <c r="G2111" s="9"/>
      <c r="H2111" s="41"/>
      <c r="I2111" s="41"/>
      <c r="J2111" s="41"/>
      <c r="K2111" s="8"/>
    </row>
    <row r="2112">
      <c r="A2112" s="39"/>
      <c r="B2112" s="40"/>
      <c r="C2112" s="40"/>
      <c r="D2112" s="40"/>
      <c r="E2112" s="41"/>
      <c r="F2112" s="41"/>
      <c r="G2112" s="9"/>
      <c r="H2112" s="41"/>
      <c r="I2112" s="41"/>
      <c r="J2112" s="41"/>
      <c r="K2112" s="8"/>
    </row>
    <row r="2113">
      <c r="A2113" s="39"/>
      <c r="B2113" s="40"/>
      <c r="C2113" s="40"/>
      <c r="D2113" s="40"/>
      <c r="E2113" s="41"/>
      <c r="F2113" s="41"/>
      <c r="G2113" s="9"/>
      <c r="H2113" s="41"/>
      <c r="I2113" s="41"/>
      <c r="J2113" s="41"/>
      <c r="K2113" s="8"/>
    </row>
    <row r="2114">
      <c r="A2114" s="39"/>
      <c r="B2114" s="40"/>
      <c r="C2114" s="40"/>
      <c r="D2114" s="40"/>
      <c r="E2114" s="41"/>
      <c r="F2114" s="41"/>
      <c r="G2114" s="9"/>
      <c r="H2114" s="41"/>
      <c r="I2114" s="41"/>
      <c r="J2114" s="41"/>
      <c r="K2114" s="8"/>
    </row>
    <row r="2115">
      <c r="A2115" s="39"/>
      <c r="B2115" s="40"/>
      <c r="C2115" s="40"/>
      <c r="D2115" s="40"/>
      <c r="E2115" s="41"/>
      <c r="F2115" s="41"/>
      <c r="G2115" s="9"/>
      <c r="H2115" s="41"/>
      <c r="I2115" s="41"/>
      <c r="J2115" s="41"/>
      <c r="K2115" s="8"/>
    </row>
    <row r="2116">
      <c r="A2116" s="39"/>
      <c r="B2116" s="40"/>
      <c r="C2116" s="40"/>
      <c r="D2116" s="40"/>
      <c r="E2116" s="41"/>
      <c r="F2116" s="41"/>
      <c r="G2116" s="9"/>
      <c r="H2116" s="41"/>
      <c r="I2116" s="41"/>
      <c r="J2116" s="41"/>
      <c r="K2116" s="8"/>
    </row>
    <row r="2117">
      <c r="A2117" s="39"/>
      <c r="B2117" s="40"/>
      <c r="C2117" s="40"/>
      <c r="D2117" s="40"/>
      <c r="E2117" s="41"/>
      <c r="F2117" s="41"/>
      <c r="G2117" s="9"/>
      <c r="H2117" s="41"/>
      <c r="I2117" s="41"/>
      <c r="J2117" s="41"/>
      <c r="K2117" s="8"/>
    </row>
    <row r="2118">
      <c r="A2118" s="39"/>
      <c r="B2118" s="40"/>
      <c r="C2118" s="40"/>
      <c r="D2118" s="40"/>
      <c r="E2118" s="41"/>
      <c r="F2118" s="41"/>
      <c r="G2118" s="9"/>
      <c r="H2118" s="41"/>
      <c r="I2118" s="41"/>
      <c r="J2118" s="41"/>
      <c r="K2118" s="8"/>
    </row>
    <row r="2119">
      <c r="A2119" s="39"/>
      <c r="B2119" s="40"/>
      <c r="C2119" s="40"/>
      <c r="D2119" s="40"/>
      <c r="E2119" s="41"/>
      <c r="F2119" s="41"/>
      <c r="G2119" s="9"/>
      <c r="H2119" s="41"/>
      <c r="I2119" s="41"/>
      <c r="J2119" s="41"/>
      <c r="K2119" s="8"/>
    </row>
    <row r="2120">
      <c r="A2120" s="39"/>
      <c r="B2120" s="40"/>
      <c r="C2120" s="40"/>
      <c r="D2120" s="40"/>
      <c r="E2120" s="41"/>
      <c r="F2120" s="41"/>
      <c r="G2120" s="9"/>
      <c r="H2120" s="41"/>
      <c r="I2120" s="41"/>
      <c r="J2120" s="41"/>
      <c r="K2120" s="8"/>
    </row>
    <row r="2121">
      <c r="A2121" s="39"/>
      <c r="B2121" s="40"/>
      <c r="C2121" s="40"/>
      <c r="D2121" s="40"/>
      <c r="E2121" s="41"/>
      <c r="F2121" s="41"/>
      <c r="G2121" s="9"/>
      <c r="H2121" s="41"/>
      <c r="I2121" s="41"/>
      <c r="J2121" s="41"/>
      <c r="K2121" s="8"/>
    </row>
    <row r="2122">
      <c r="A2122" s="39"/>
      <c r="B2122" s="40"/>
      <c r="C2122" s="40"/>
      <c r="D2122" s="40"/>
      <c r="E2122" s="41"/>
      <c r="F2122" s="41"/>
      <c r="G2122" s="9"/>
      <c r="H2122" s="41"/>
      <c r="I2122" s="41"/>
      <c r="J2122" s="41"/>
      <c r="K2122" s="8"/>
    </row>
    <row r="2123">
      <c r="A2123" s="39"/>
      <c r="B2123" s="40"/>
      <c r="C2123" s="40"/>
      <c r="D2123" s="40"/>
      <c r="E2123" s="41"/>
      <c r="F2123" s="41"/>
      <c r="G2123" s="9"/>
      <c r="H2123" s="41"/>
      <c r="I2123" s="41"/>
      <c r="J2123" s="41"/>
      <c r="K2123" s="8"/>
    </row>
    <row r="2124">
      <c r="A2124" s="39"/>
      <c r="B2124" s="40"/>
      <c r="C2124" s="40"/>
      <c r="D2124" s="40"/>
      <c r="E2124" s="41"/>
      <c r="F2124" s="41"/>
      <c r="G2124" s="9"/>
      <c r="H2124" s="41"/>
      <c r="I2124" s="41"/>
      <c r="J2124" s="41"/>
      <c r="K2124" s="8"/>
    </row>
    <row r="2125">
      <c r="A2125" s="39"/>
      <c r="B2125" s="40"/>
      <c r="C2125" s="40"/>
      <c r="D2125" s="40"/>
      <c r="E2125" s="41"/>
      <c r="F2125" s="41"/>
      <c r="G2125" s="9"/>
      <c r="H2125" s="41"/>
      <c r="I2125" s="41"/>
      <c r="J2125" s="41"/>
      <c r="K2125" s="8"/>
    </row>
    <row r="2126">
      <c r="A2126" s="39"/>
      <c r="B2126" s="40"/>
      <c r="C2126" s="40"/>
      <c r="D2126" s="40"/>
      <c r="E2126" s="41"/>
      <c r="F2126" s="41"/>
      <c r="G2126" s="9"/>
      <c r="H2126" s="41"/>
      <c r="I2126" s="41"/>
      <c r="J2126" s="41"/>
      <c r="K2126" s="8"/>
    </row>
    <row r="2127">
      <c r="A2127" s="39"/>
      <c r="B2127" s="40"/>
      <c r="C2127" s="40"/>
      <c r="D2127" s="40"/>
      <c r="E2127" s="41"/>
      <c r="F2127" s="41"/>
      <c r="G2127" s="9"/>
      <c r="H2127" s="41"/>
      <c r="I2127" s="41"/>
      <c r="J2127" s="41"/>
      <c r="K2127" s="8"/>
    </row>
    <row r="2128">
      <c r="A2128" s="39"/>
      <c r="B2128" s="40"/>
      <c r="C2128" s="40"/>
      <c r="D2128" s="40"/>
      <c r="E2128" s="41"/>
      <c r="F2128" s="41"/>
      <c r="G2128" s="9"/>
      <c r="H2128" s="41"/>
      <c r="I2128" s="41"/>
      <c r="J2128" s="41"/>
      <c r="K2128" s="8"/>
    </row>
    <row r="2129">
      <c r="A2129" s="39"/>
      <c r="B2129" s="40"/>
      <c r="C2129" s="40"/>
      <c r="D2129" s="40"/>
      <c r="E2129" s="41"/>
      <c r="F2129" s="41"/>
      <c r="G2129" s="9"/>
      <c r="H2129" s="41"/>
      <c r="I2129" s="41"/>
      <c r="J2129" s="41"/>
      <c r="K2129" s="8"/>
    </row>
    <row r="2130">
      <c r="A2130" s="39"/>
      <c r="B2130" s="40"/>
      <c r="C2130" s="40"/>
      <c r="D2130" s="40"/>
      <c r="E2130" s="41"/>
      <c r="F2130" s="41"/>
      <c r="G2130" s="9"/>
      <c r="H2130" s="41"/>
      <c r="I2130" s="41"/>
      <c r="J2130" s="41"/>
      <c r="K2130" s="8"/>
    </row>
    <row r="2131">
      <c r="A2131" s="39"/>
      <c r="B2131" s="40"/>
      <c r="C2131" s="40"/>
      <c r="D2131" s="40"/>
      <c r="E2131" s="41"/>
      <c r="F2131" s="41"/>
      <c r="G2131" s="9"/>
      <c r="H2131" s="41"/>
      <c r="I2131" s="41"/>
      <c r="J2131" s="41"/>
      <c r="K2131" s="8"/>
    </row>
    <row r="2132">
      <c r="A2132" s="39"/>
      <c r="B2132" s="40"/>
      <c r="C2132" s="40"/>
      <c r="D2132" s="40"/>
      <c r="E2132" s="41"/>
      <c r="F2132" s="41"/>
      <c r="G2132" s="9"/>
      <c r="H2132" s="41"/>
      <c r="I2132" s="41"/>
      <c r="J2132" s="41"/>
      <c r="K2132" s="8"/>
    </row>
    <row r="2133">
      <c r="A2133" s="39"/>
      <c r="B2133" s="40"/>
      <c r="C2133" s="40"/>
      <c r="D2133" s="40"/>
      <c r="E2133" s="41"/>
      <c r="F2133" s="41"/>
      <c r="G2133" s="9"/>
      <c r="H2133" s="41"/>
      <c r="I2133" s="41"/>
      <c r="J2133" s="41"/>
      <c r="K2133" s="8"/>
    </row>
    <row r="2134">
      <c r="A2134" s="39"/>
      <c r="B2134" s="40"/>
      <c r="C2134" s="40"/>
      <c r="D2134" s="40"/>
      <c r="E2134" s="41"/>
      <c r="F2134" s="41"/>
      <c r="G2134" s="9"/>
      <c r="H2134" s="41"/>
      <c r="I2134" s="41"/>
      <c r="J2134" s="41"/>
      <c r="K2134" s="8"/>
    </row>
    <row r="2135">
      <c r="A2135" s="39"/>
      <c r="B2135" s="40"/>
      <c r="C2135" s="40"/>
      <c r="D2135" s="40"/>
      <c r="E2135" s="41"/>
      <c r="F2135" s="41"/>
      <c r="G2135" s="9"/>
      <c r="H2135" s="41"/>
      <c r="I2135" s="41"/>
      <c r="J2135" s="41"/>
      <c r="K2135" s="8"/>
    </row>
    <row r="2136">
      <c r="A2136" s="39"/>
      <c r="B2136" s="40"/>
      <c r="C2136" s="40"/>
      <c r="D2136" s="40"/>
      <c r="E2136" s="41"/>
      <c r="F2136" s="41"/>
      <c r="G2136" s="9"/>
      <c r="H2136" s="41"/>
      <c r="I2136" s="41"/>
      <c r="J2136" s="41"/>
      <c r="K2136" s="8"/>
    </row>
    <row r="2137">
      <c r="A2137" s="39"/>
      <c r="B2137" s="40"/>
      <c r="C2137" s="40"/>
      <c r="D2137" s="40"/>
      <c r="E2137" s="41"/>
      <c r="F2137" s="41"/>
      <c r="G2137" s="9"/>
      <c r="H2137" s="41"/>
      <c r="I2137" s="41"/>
      <c r="J2137" s="41"/>
      <c r="K2137" s="8"/>
    </row>
    <row r="2138">
      <c r="A2138" s="39"/>
      <c r="B2138" s="40"/>
      <c r="C2138" s="40"/>
      <c r="D2138" s="40"/>
      <c r="E2138" s="41"/>
      <c r="F2138" s="41"/>
      <c r="G2138" s="9"/>
      <c r="H2138" s="41"/>
      <c r="I2138" s="41"/>
      <c r="J2138" s="41"/>
      <c r="K2138" s="8"/>
    </row>
    <row r="2139">
      <c r="A2139" s="39"/>
      <c r="B2139" s="40"/>
      <c r="C2139" s="40"/>
      <c r="D2139" s="40"/>
      <c r="E2139" s="41"/>
      <c r="F2139" s="41"/>
      <c r="G2139" s="9"/>
      <c r="H2139" s="41"/>
      <c r="I2139" s="41"/>
      <c r="J2139" s="41"/>
      <c r="K2139" s="8"/>
    </row>
    <row r="2140">
      <c r="A2140" s="39"/>
      <c r="B2140" s="40"/>
      <c r="C2140" s="40"/>
      <c r="D2140" s="40"/>
      <c r="E2140" s="41"/>
      <c r="F2140" s="41"/>
      <c r="G2140" s="9"/>
      <c r="H2140" s="41"/>
      <c r="I2140" s="41"/>
      <c r="J2140" s="41"/>
      <c r="K2140" s="8"/>
    </row>
    <row r="2141">
      <c r="A2141" s="39"/>
      <c r="B2141" s="40"/>
      <c r="C2141" s="40"/>
      <c r="D2141" s="40"/>
      <c r="E2141" s="41"/>
      <c r="F2141" s="41"/>
      <c r="G2141" s="9"/>
      <c r="H2141" s="41"/>
      <c r="I2141" s="41"/>
      <c r="J2141" s="41"/>
      <c r="K2141" s="8"/>
    </row>
    <row r="2142">
      <c r="A2142" s="39"/>
      <c r="B2142" s="40"/>
      <c r="C2142" s="40"/>
      <c r="D2142" s="40"/>
      <c r="E2142" s="41"/>
      <c r="F2142" s="41"/>
      <c r="G2142" s="9"/>
      <c r="H2142" s="41"/>
      <c r="I2142" s="41"/>
      <c r="J2142" s="41"/>
      <c r="K2142" s="8"/>
    </row>
    <row r="2143">
      <c r="A2143" s="39"/>
      <c r="B2143" s="40"/>
      <c r="C2143" s="40"/>
      <c r="D2143" s="40"/>
      <c r="E2143" s="41"/>
      <c r="F2143" s="41"/>
      <c r="G2143" s="9"/>
      <c r="H2143" s="41"/>
      <c r="I2143" s="41"/>
      <c r="J2143" s="41"/>
      <c r="K2143" s="8"/>
    </row>
    <row r="2144">
      <c r="A2144" s="39"/>
      <c r="B2144" s="40"/>
      <c r="C2144" s="40"/>
      <c r="D2144" s="40"/>
      <c r="E2144" s="41"/>
      <c r="F2144" s="41"/>
      <c r="G2144" s="9"/>
      <c r="H2144" s="41"/>
      <c r="I2144" s="41"/>
      <c r="J2144" s="41"/>
      <c r="K2144" s="8"/>
    </row>
    <row r="2145">
      <c r="A2145" s="39"/>
      <c r="B2145" s="40"/>
      <c r="C2145" s="40"/>
      <c r="D2145" s="40"/>
      <c r="E2145" s="41"/>
      <c r="F2145" s="41"/>
      <c r="G2145" s="9"/>
      <c r="H2145" s="41"/>
      <c r="I2145" s="41"/>
      <c r="J2145" s="41"/>
      <c r="K2145" s="8"/>
    </row>
    <row r="2146">
      <c r="A2146" s="39"/>
      <c r="B2146" s="40"/>
      <c r="C2146" s="40"/>
      <c r="D2146" s="40"/>
      <c r="E2146" s="41"/>
      <c r="F2146" s="41"/>
      <c r="G2146" s="9"/>
      <c r="H2146" s="41"/>
      <c r="I2146" s="41"/>
      <c r="J2146" s="41"/>
      <c r="K2146" s="8"/>
    </row>
    <row r="2147">
      <c r="A2147" s="39"/>
      <c r="B2147" s="40"/>
      <c r="C2147" s="40"/>
      <c r="D2147" s="40"/>
      <c r="E2147" s="41"/>
      <c r="F2147" s="41"/>
      <c r="G2147" s="9"/>
      <c r="H2147" s="41"/>
      <c r="I2147" s="41"/>
      <c r="J2147" s="41"/>
      <c r="K2147" s="8"/>
    </row>
    <row r="2148">
      <c r="A2148" s="39"/>
      <c r="B2148" s="40"/>
      <c r="C2148" s="40"/>
      <c r="D2148" s="40"/>
      <c r="E2148" s="41"/>
      <c r="F2148" s="41"/>
      <c r="G2148" s="9"/>
      <c r="H2148" s="41"/>
      <c r="I2148" s="41"/>
      <c r="J2148" s="41"/>
      <c r="K2148" s="8"/>
    </row>
    <row r="2149">
      <c r="A2149" s="39"/>
      <c r="B2149" s="40"/>
      <c r="C2149" s="40"/>
      <c r="D2149" s="40"/>
      <c r="E2149" s="41"/>
      <c r="F2149" s="41"/>
      <c r="G2149" s="9"/>
      <c r="H2149" s="41"/>
      <c r="I2149" s="41"/>
      <c r="J2149" s="41"/>
      <c r="K2149" s="8"/>
    </row>
    <row r="2150">
      <c r="A2150" s="39"/>
      <c r="B2150" s="40"/>
      <c r="C2150" s="40"/>
      <c r="D2150" s="40"/>
      <c r="E2150" s="41"/>
      <c r="F2150" s="41"/>
      <c r="G2150" s="9"/>
      <c r="H2150" s="41"/>
      <c r="I2150" s="41"/>
      <c r="J2150" s="41"/>
      <c r="K2150" s="8"/>
    </row>
    <row r="2151">
      <c r="A2151" s="39"/>
      <c r="B2151" s="40"/>
      <c r="C2151" s="40"/>
      <c r="D2151" s="40"/>
      <c r="E2151" s="41"/>
      <c r="F2151" s="41"/>
      <c r="G2151" s="9"/>
      <c r="H2151" s="41"/>
      <c r="I2151" s="41"/>
      <c r="J2151" s="41"/>
      <c r="K2151" s="8"/>
    </row>
    <row r="2152">
      <c r="A2152" s="39"/>
      <c r="B2152" s="40"/>
      <c r="C2152" s="40"/>
      <c r="D2152" s="40"/>
      <c r="E2152" s="41"/>
      <c r="F2152" s="41"/>
      <c r="G2152" s="9"/>
      <c r="H2152" s="41"/>
      <c r="I2152" s="41"/>
      <c r="J2152" s="41"/>
      <c r="K2152" s="8"/>
    </row>
    <row r="2153">
      <c r="A2153" s="39"/>
      <c r="B2153" s="40"/>
      <c r="C2153" s="40"/>
      <c r="D2153" s="40"/>
      <c r="E2153" s="41"/>
      <c r="F2153" s="41"/>
      <c r="G2153" s="9"/>
      <c r="H2153" s="41"/>
      <c r="I2153" s="41"/>
      <c r="J2153" s="41"/>
      <c r="K2153" s="8"/>
    </row>
    <row r="2154">
      <c r="A2154" s="39"/>
      <c r="B2154" s="40"/>
      <c r="C2154" s="40"/>
      <c r="D2154" s="40"/>
      <c r="E2154" s="41"/>
      <c r="F2154" s="41"/>
      <c r="G2154" s="9"/>
      <c r="H2154" s="41"/>
      <c r="I2154" s="41"/>
      <c r="J2154" s="41"/>
      <c r="K2154" s="8"/>
    </row>
    <row r="2155">
      <c r="A2155" s="39"/>
      <c r="B2155" s="40"/>
      <c r="C2155" s="40"/>
      <c r="D2155" s="40"/>
      <c r="E2155" s="41"/>
      <c r="F2155" s="41"/>
      <c r="G2155" s="9"/>
      <c r="H2155" s="41"/>
      <c r="I2155" s="41"/>
      <c r="J2155" s="41"/>
      <c r="K2155" s="8"/>
    </row>
    <row r="2156">
      <c r="A2156" s="39"/>
      <c r="B2156" s="40"/>
      <c r="C2156" s="40"/>
      <c r="D2156" s="40"/>
      <c r="E2156" s="41"/>
      <c r="F2156" s="41"/>
      <c r="G2156" s="9"/>
      <c r="H2156" s="41"/>
      <c r="I2156" s="41"/>
      <c r="J2156" s="41"/>
      <c r="K2156" s="8"/>
    </row>
    <row r="2157">
      <c r="A2157" s="39"/>
      <c r="B2157" s="40"/>
      <c r="C2157" s="40"/>
      <c r="D2157" s="40"/>
      <c r="E2157" s="41"/>
      <c r="F2157" s="41"/>
      <c r="G2157" s="9"/>
      <c r="H2157" s="41"/>
      <c r="I2157" s="41"/>
      <c r="J2157" s="41"/>
      <c r="K2157" s="8"/>
    </row>
    <row r="2158">
      <c r="A2158" s="39"/>
      <c r="B2158" s="40"/>
      <c r="C2158" s="40"/>
      <c r="D2158" s="40"/>
      <c r="E2158" s="41"/>
      <c r="F2158" s="41"/>
      <c r="G2158" s="9"/>
      <c r="H2158" s="41"/>
      <c r="I2158" s="41"/>
      <c r="J2158" s="41"/>
      <c r="K2158" s="8"/>
    </row>
    <row r="2159">
      <c r="A2159" s="39"/>
      <c r="B2159" s="40"/>
      <c r="C2159" s="40"/>
      <c r="D2159" s="40"/>
      <c r="E2159" s="41"/>
      <c r="F2159" s="41"/>
      <c r="G2159" s="9"/>
      <c r="H2159" s="41"/>
      <c r="I2159" s="41"/>
      <c r="J2159" s="41"/>
      <c r="K2159" s="8"/>
    </row>
    <row r="2160">
      <c r="A2160" s="39"/>
      <c r="B2160" s="40"/>
      <c r="C2160" s="40"/>
      <c r="D2160" s="40"/>
      <c r="E2160" s="41"/>
      <c r="F2160" s="41"/>
      <c r="G2160" s="9"/>
      <c r="H2160" s="41"/>
      <c r="I2160" s="41"/>
      <c r="J2160" s="41"/>
      <c r="K2160" s="8"/>
    </row>
    <row r="2161">
      <c r="A2161" s="39"/>
      <c r="B2161" s="40"/>
      <c r="C2161" s="40"/>
      <c r="D2161" s="40"/>
      <c r="E2161" s="41"/>
      <c r="F2161" s="41"/>
      <c r="G2161" s="9"/>
      <c r="H2161" s="41"/>
      <c r="I2161" s="41"/>
      <c r="J2161" s="41"/>
      <c r="K2161" s="8"/>
    </row>
    <row r="2162">
      <c r="A2162" s="39"/>
      <c r="B2162" s="40"/>
      <c r="C2162" s="40"/>
      <c r="D2162" s="40"/>
      <c r="E2162" s="41"/>
      <c r="F2162" s="41"/>
      <c r="G2162" s="9"/>
      <c r="H2162" s="41"/>
      <c r="I2162" s="41"/>
      <c r="J2162" s="41"/>
      <c r="K2162" s="8"/>
    </row>
    <row r="2163">
      <c r="A2163" s="39"/>
      <c r="B2163" s="40"/>
      <c r="C2163" s="40"/>
      <c r="D2163" s="40"/>
      <c r="E2163" s="41"/>
      <c r="F2163" s="41"/>
      <c r="G2163" s="9"/>
      <c r="H2163" s="41"/>
      <c r="I2163" s="41"/>
      <c r="J2163" s="41"/>
      <c r="K2163" s="8"/>
    </row>
    <row r="2164">
      <c r="A2164" s="39"/>
      <c r="B2164" s="40"/>
      <c r="C2164" s="40"/>
      <c r="D2164" s="40"/>
      <c r="E2164" s="41"/>
      <c r="F2164" s="41"/>
      <c r="G2164" s="9"/>
      <c r="H2164" s="41"/>
      <c r="I2164" s="41"/>
      <c r="J2164" s="41"/>
      <c r="K2164" s="8"/>
    </row>
    <row r="2165">
      <c r="A2165" s="39"/>
      <c r="B2165" s="40"/>
      <c r="C2165" s="40"/>
      <c r="D2165" s="40"/>
      <c r="E2165" s="41"/>
      <c r="F2165" s="41"/>
      <c r="G2165" s="9"/>
      <c r="H2165" s="41"/>
      <c r="I2165" s="41"/>
      <c r="J2165" s="41"/>
      <c r="K2165" s="8"/>
    </row>
    <row r="2166">
      <c r="A2166" s="39"/>
      <c r="B2166" s="40"/>
      <c r="C2166" s="40"/>
      <c r="D2166" s="40"/>
      <c r="E2166" s="41"/>
      <c r="F2166" s="41"/>
      <c r="G2166" s="9"/>
      <c r="H2166" s="41"/>
      <c r="I2166" s="41"/>
      <c r="J2166" s="41"/>
      <c r="K2166" s="8"/>
    </row>
    <row r="2167">
      <c r="A2167" s="39"/>
      <c r="B2167" s="40"/>
      <c r="C2167" s="40"/>
      <c r="D2167" s="40"/>
      <c r="E2167" s="41"/>
      <c r="F2167" s="41"/>
      <c r="G2167" s="9"/>
      <c r="H2167" s="41"/>
      <c r="I2167" s="41"/>
      <c r="J2167" s="41"/>
      <c r="K2167" s="8"/>
    </row>
    <row r="2168">
      <c r="A2168" s="39"/>
      <c r="B2168" s="40"/>
      <c r="C2168" s="40"/>
      <c r="D2168" s="40"/>
      <c r="E2168" s="41"/>
      <c r="F2168" s="41"/>
      <c r="G2168" s="9"/>
      <c r="H2168" s="41"/>
      <c r="I2168" s="41"/>
      <c r="J2168" s="41"/>
      <c r="K2168" s="8"/>
    </row>
    <row r="2169">
      <c r="A2169" s="39"/>
      <c r="B2169" s="40"/>
      <c r="C2169" s="40"/>
      <c r="D2169" s="40"/>
      <c r="E2169" s="41"/>
      <c r="F2169" s="41"/>
      <c r="G2169" s="9"/>
      <c r="H2169" s="41"/>
      <c r="I2169" s="41"/>
      <c r="J2169" s="41"/>
      <c r="K2169" s="8"/>
    </row>
    <row r="2170">
      <c r="A2170" s="39"/>
      <c r="B2170" s="40"/>
      <c r="C2170" s="40"/>
      <c r="D2170" s="40"/>
      <c r="E2170" s="41"/>
      <c r="F2170" s="41"/>
      <c r="G2170" s="9"/>
      <c r="H2170" s="41"/>
      <c r="I2170" s="41"/>
      <c r="J2170" s="41"/>
      <c r="K2170" s="8"/>
    </row>
    <row r="2171">
      <c r="A2171" s="39"/>
      <c r="B2171" s="40"/>
      <c r="C2171" s="40"/>
      <c r="D2171" s="40"/>
      <c r="E2171" s="41"/>
      <c r="F2171" s="41"/>
      <c r="G2171" s="9"/>
      <c r="H2171" s="41"/>
      <c r="I2171" s="41"/>
      <c r="J2171" s="41"/>
      <c r="K2171" s="8"/>
    </row>
    <row r="2172">
      <c r="A2172" s="39"/>
      <c r="B2172" s="40"/>
      <c r="C2172" s="40"/>
      <c r="D2172" s="40"/>
      <c r="E2172" s="41"/>
      <c r="F2172" s="41"/>
      <c r="G2172" s="9"/>
      <c r="H2172" s="41"/>
      <c r="I2172" s="41"/>
      <c r="J2172" s="41"/>
      <c r="K2172" s="8"/>
    </row>
    <row r="2173">
      <c r="A2173" s="39"/>
      <c r="B2173" s="40"/>
      <c r="C2173" s="40"/>
      <c r="D2173" s="40"/>
      <c r="E2173" s="41"/>
      <c r="F2173" s="41"/>
      <c r="G2173" s="9"/>
      <c r="H2173" s="41"/>
      <c r="I2173" s="41"/>
      <c r="J2173" s="41"/>
      <c r="K2173" s="8"/>
    </row>
    <row r="2174">
      <c r="A2174" s="39"/>
      <c r="B2174" s="40"/>
      <c r="C2174" s="40"/>
      <c r="D2174" s="40"/>
      <c r="E2174" s="41"/>
      <c r="F2174" s="41"/>
      <c r="G2174" s="9"/>
      <c r="H2174" s="41"/>
      <c r="I2174" s="41"/>
      <c r="J2174" s="41"/>
      <c r="K2174" s="8"/>
    </row>
    <row r="2175">
      <c r="A2175" s="39"/>
      <c r="B2175" s="40"/>
      <c r="C2175" s="40"/>
      <c r="D2175" s="40"/>
      <c r="E2175" s="41"/>
      <c r="F2175" s="41"/>
      <c r="G2175" s="9"/>
      <c r="H2175" s="41"/>
      <c r="I2175" s="41"/>
      <c r="J2175" s="41"/>
      <c r="K2175" s="8"/>
    </row>
    <row r="2176">
      <c r="A2176" s="39"/>
      <c r="B2176" s="40"/>
      <c r="C2176" s="40"/>
      <c r="D2176" s="40"/>
      <c r="E2176" s="41"/>
      <c r="F2176" s="41"/>
      <c r="G2176" s="9"/>
      <c r="H2176" s="41"/>
      <c r="I2176" s="41"/>
      <c r="J2176" s="41"/>
      <c r="K2176" s="8"/>
    </row>
    <row r="2177">
      <c r="A2177" s="39"/>
      <c r="B2177" s="40"/>
      <c r="C2177" s="40"/>
      <c r="D2177" s="40"/>
      <c r="E2177" s="41"/>
      <c r="F2177" s="41"/>
      <c r="G2177" s="9"/>
      <c r="H2177" s="41"/>
      <c r="I2177" s="41"/>
      <c r="J2177" s="41"/>
      <c r="K2177" s="8"/>
    </row>
    <row r="2178">
      <c r="A2178" s="39"/>
      <c r="B2178" s="40"/>
      <c r="C2178" s="40"/>
      <c r="D2178" s="40"/>
      <c r="E2178" s="41"/>
      <c r="F2178" s="41"/>
      <c r="G2178" s="9"/>
      <c r="H2178" s="41"/>
      <c r="I2178" s="41"/>
      <c r="J2178" s="41"/>
      <c r="K2178" s="8"/>
    </row>
    <row r="2179">
      <c r="A2179" s="39"/>
      <c r="B2179" s="40"/>
      <c r="C2179" s="40"/>
      <c r="D2179" s="40"/>
      <c r="E2179" s="41"/>
      <c r="F2179" s="41"/>
      <c r="G2179" s="9"/>
      <c r="H2179" s="41"/>
      <c r="I2179" s="41"/>
      <c r="J2179" s="41"/>
      <c r="K2179" s="8"/>
    </row>
    <row r="2180">
      <c r="A2180" s="39"/>
      <c r="B2180" s="40"/>
      <c r="C2180" s="40"/>
      <c r="D2180" s="40"/>
      <c r="E2180" s="41"/>
      <c r="F2180" s="41"/>
      <c r="G2180" s="9"/>
      <c r="H2180" s="41"/>
      <c r="I2180" s="41"/>
      <c r="J2180" s="41"/>
      <c r="K2180" s="8"/>
    </row>
    <row r="2181">
      <c r="A2181" s="39"/>
      <c r="B2181" s="40"/>
      <c r="C2181" s="40"/>
      <c r="D2181" s="40"/>
      <c r="E2181" s="41"/>
      <c r="F2181" s="41"/>
      <c r="G2181" s="9"/>
      <c r="H2181" s="41"/>
      <c r="I2181" s="41"/>
      <c r="J2181" s="41"/>
      <c r="K2181" s="8"/>
    </row>
    <row r="2182">
      <c r="A2182" s="39"/>
      <c r="B2182" s="40"/>
      <c r="C2182" s="40"/>
      <c r="D2182" s="40"/>
      <c r="E2182" s="41"/>
      <c r="F2182" s="41"/>
      <c r="G2182" s="9"/>
      <c r="H2182" s="41"/>
      <c r="I2182" s="41"/>
      <c r="J2182" s="41"/>
      <c r="K2182" s="8"/>
    </row>
    <row r="2183">
      <c r="A2183" s="39"/>
      <c r="B2183" s="40"/>
      <c r="C2183" s="40"/>
      <c r="D2183" s="40"/>
      <c r="E2183" s="41"/>
      <c r="F2183" s="41"/>
      <c r="G2183" s="9"/>
      <c r="H2183" s="41"/>
      <c r="I2183" s="41"/>
      <c r="J2183" s="41"/>
      <c r="K2183" s="8"/>
    </row>
    <row r="2184">
      <c r="A2184" s="39"/>
      <c r="B2184" s="40"/>
      <c r="C2184" s="40"/>
      <c r="D2184" s="40"/>
      <c r="E2184" s="41"/>
      <c r="F2184" s="41"/>
      <c r="G2184" s="9"/>
      <c r="H2184" s="41"/>
      <c r="I2184" s="41"/>
      <c r="J2184" s="41"/>
      <c r="K2184" s="8"/>
    </row>
    <row r="2185">
      <c r="A2185" s="39"/>
      <c r="B2185" s="40"/>
      <c r="C2185" s="40"/>
      <c r="D2185" s="40"/>
      <c r="E2185" s="41"/>
      <c r="F2185" s="41"/>
      <c r="G2185" s="9"/>
      <c r="H2185" s="41"/>
      <c r="I2185" s="41"/>
      <c r="J2185" s="41"/>
      <c r="K2185" s="8"/>
    </row>
    <row r="2186">
      <c r="A2186" s="39"/>
      <c r="B2186" s="40"/>
      <c r="C2186" s="40"/>
      <c r="D2186" s="40"/>
      <c r="E2186" s="41"/>
      <c r="F2186" s="41"/>
      <c r="G2186" s="9"/>
      <c r="H2186" s="41"/>
      <c r="I2186" s="41"/>
      <c r="J2186" s="41"/>
      <c r="K2186" s="8"/>
    </row>
    <row r="2187">
      <c r="A2187" s="39"/>
      <c r="B2187" s="40"/>
      <c r="C2187" s="40"/>
      <c r="D2187" s="40"/>
      <c r="E2187" s="41"/>
      <c r="F2187" s="41"/>
      <c r="G2187" s="9"/>
      <c r="H2187" s="41"/>
      <c r="I2187" s="41"/>
      <c r="J2187" s="41"/>
      <c r="K2187" s="8"/>
    </row>
    <row r="2188">
      <c r="A2188" s="39"/>
      <c r="B2188" s="40"/>
      <c r="C2188" s="40"/>
      <c r="D2188" s="40"/>
      <c r="E2188" s="41"/>
      <c r="F2188" s="41"/>
      <c r="G2188" s="9"/>
      <c r="H2188" s="41"/>
      <c r="I2188" s="41"/>
      <c r="J2188" s="41"/>
      <c r="K2188" s="8"/>
    </row>
    <row r="2189">
      <c r="A2189" s="39"/>
      <c r="B2189" s="40"/>
      <c r="C2189" s="40"/>
      <c r="D2189" s="40"/>
      <c r="E2189" s="41"/>
      <c r="F2189" s="41"/>
      <c r="G2189" s="9"/>
      <c r="H2189" s="41"/>
      <c r="I2189" s="41"/>
      <c r="J2189" s="41"/>
      <c r="K2189" s="8"/>
    </row>
    <row r="2190">
      <c r="A2190" s="39"/>
      <c r="B2190" s="40"/>
      <c r="C2190" s="40"/>
      <c r="D2190" s="40"/>
      <c r="E2190" s="41"/>
      <c r="F2190" s="41"/>
      <c r="G2190" s="9"/>
      <c r="H2190" s="41"/>
      <c r="I2190" s="41"/>
      <c r="J2190" s="41"/>
      <c r="K2190" s="8"/>
    </row>
    <row r="2191">
      <c r="A2191" s="39"/>
      <c r="B2191" s="40"/>
      <c r="C2191" s="40"/>
      <c r="D2191" s="40"/>
      <c r="E2191" s="41"/>
      <c r="F2191" s="41"/>
      <c r="G2191" s="9"/>
      <c r="H2191" s="41"/>
      <c r="I2191" s="41"/>
      <c r="J2191" s="41"/>
      <c r="K2191" s="8"/>
    </row>
    <row r="2192">
      <c r="A2192" s="39"/>
      <c r="B2192" s="40"/>
      <c r="C2192" s="40"/>
      <c r="D2192" s="40"/>
      <c r="E2192" s="41"/>
      <c r="F2192" s="41"/>
      <c r="G2192" s="9"/>
      <c r="H2192" s="41"/>
      <c r="I2192" s="41"/>
      <c r="J2192" s="41"/>
      <c r="K2192" s="8"/>
    </row>
    <row r="2193">
      <c r="A2193" s="39"/>
      <c r="B2193" s="40"/>
      <c r="C2193" s="40"/>
      <c r="D2193" s="40"/>
      <c r="E2193" s="41"/>
      <c r="F2193" s="41"/>
      <c r="G2193" s="9"/>
      <c r="H2193" s="41"/>
      <c r="I2193" s="41"/>
      <c r="J2193" s="41"/>
      <c r="K2193" s="8"/>
    </row>
    <row r="2194">
      <c r="A2194" s="39"/>
      <c r="B2194" s="40"/>
      <c r="C2194" s="40"/>
      <c r="D2194" s="40"/>
      <c r="E2194" s="41"/>
      <c r="F2194" s="41"/>
      <c r="G2194" s="9"/>
      <c r="H2194" s="41"/>
      <c r="I2194" s="41"/>
      <c r="J2194" s="41"/>
      <c r="K2194" s="8"/>
    </row>
    <row r="2195">
      <c r="A2195" s="39"/>
      <c r="B2195" s="40"/>
      <c r="C2195" s="40"/>
      <c r="D2195" s="40"/>
      <c r="E2195" s="41"/>
      <c r="F2195" s="41"/>
      <c r="G2195" s="9"/>
      <c r="H2195" s="41"/>
      <c r="I2195" s="41"/>
      <c r="J2195" s="41"/>
      <c r="K2195" s="8"/>
    </row>
    <row r="2196">
      <c r="A2196" s="39"/>
      <c r="B2196" s="40"/>
      <c r="C2196" s="40"/>
      <c r="D2196" s="40"/>
      <c r="E2196" s="41"/>
      <c r="F2196" s="41"/>
      <c r="G2196" s="9"/>
      <c r="H2196" s="41"/>
      <c r="I2196" s="41"/>
      <c r="J2196" s="41"/>
      <c r="K2196" s="8"/>
    </row>
    <row r="2197">
      <c r="A2197" s="39"/>
      <c r="B2197" s="40"/>
      <c r="C2197" s="40"/>
      <c r="D2197" s="40"/>
      <c r="E2197" s="41"/>
      <c r="F2197" s="41"/>
      <c r="G2197" s="9"/>
      <c r="H2197" s="41"/>
      <c r="I2197" s="41"/>
      <c r="J2197" s="41"/>
      <c r="K2197" s="8"/>
    </row>
    <row r="2198">
      <c r="A2198" s="39"/>
      <c r="B2198" s="40"/>
      <c r="C2198" s="40"/>
      <c r="D2198" s="40"/>
      <c r="E2198" s="41"/>
      <c r="F2198" s="41"/>
      <c r="G2198" s="9"/>
      <c r="H2198" s="41"/>
      <c r="I2198" s="41"/>
      <c r="J2198" s="41"/>
      <c r="K2198" s="8"/>
    </row>
    <row r="2199">
      <c r="A2199" s="39"/>
      <c r="B2199" s="40"/>
      <c r="C2199" s="40"/>
      <c r="D2199" s="40"/>
      <c r="E2199" s="41"/>
      <c r="F2199" s="41"/>
      <c r="G2199" s="9"/>
      <c r="H2199" s="41"/>
      <c r="I2199" s="41"/>
      <c r="J2199" s="41"/>
      <c r="K2199" s="8"/>
    </row>
    <row r="2200">
      <c r="A2200" s="39"/>
      <c r="B2200" s="40"/>
      <c r="C2200" s="40"/>
      <c r="D2200" s="40"/>
      <c r="E2200" s="41"/>
      <c r="F2200" s="41"/>
      <c r="G2200" s="9"/>
      <c r="H2200" s="41"/>
      <c r="I2200" s="41"/>
      <c r="J2200" s="41"/>
      <c r="K2200" s="8"/>
    </row>
    <row r="2201">
      <c r="A2201" s="39"/>
      <c r="B2201" s="40"/>
      <c r="C2201" s="40"/>
      <c r="D2201" s="40"/>
      <c r="E2201" s="41"/>
      <c r="F2201" s="41"/>
      <c r="G2201" s="9"/>
      <c r="H2201" s="41"/>
      <c r="I2201" s="41"/>
      <c r="J2201" s="41"/>
      <c r="K2201" s="8"/>
    </row>
    <row r="2202">
      <c r="A2202" s="39"/>
      <c r="B2202" s="40"/>
      <c r="C2202" s="40"/>
      <c r="D2202" s="40"/>
      <c r="E2202" s="41"/>
      <c r="F2202" s="41"/>
      <c r="G2202" s="9"/>
      <c r="H2202" s="41"/>
      <c r="I2202" s="41"/>
      <c r="J2202" s="41"/>
      <c r="K2202" s="8"/>
    </row>
    <row r="2203">
      <c r="A2203" s="39"/>
      <c r="B2203" s="40"/>
      <c r="C2203" s="40"/>
      <c r="D2203" s="40"/>
      <c r="E2203" s="41"/>
      <c r="F2203" s="41"/>
      <c r="G2203" s="9"/>
      <c r="H2203" s="41"/>
      <c r="I2203" s="41"/>
      <c r="J2203" s="41"/>
      <c r="K2203" s="8"/>
    </row>
    <row r="2204">
      <c r="A2204" s="39"/>
      <c r="B2204" s="40"/>
      <c r="C2204" s="40"/>
      <c r="D2204" s="40"/>
      <c r="E2204" s="41"/>
      <c r="F2204" s="41"/>
      <c r="G2204" s="9"/>
      <c r="H2204" s="41"/>
      <c r="I2204" s="41"/>
      <c r="J2204" s="41"/>
      <c r="K2204" s="8"/>
    </row>
    <row r="2205">
      <c r="A2205" s="39"/>
      <c r="B2205" s="40"/>
      <c r="C2205" s="40"/>
      <c r="D2205" s="40"/>
      <c r="E2205" s="41"/>
      <c r="F2205" s="41"/>
      <c r="G2205" s="9"/>
      <c r="H2205" s="41"/>
      <c r="I2205" s="41"/>
      <c r="J2205" s="41"/>
      <c r="K2205" s="8"/>
    </row>
    <row r="2206">
      <c r="A2206" s="39"/>
      <c r="B2206" s="40"/>
      <c r="C2206" s="40"/>
      <c r="D2206" s="40"/>
      <c r="E2206" s="41"/>
      <c r="F2206" s="41"/>
      <c r="G2206" s="9"/>
      <c r="H2206" s="41"/>
      <c r="I2206" s="41"/>
      <c r="J2206" s="41"/>
      <c r="K2206" s="8"/>
    </row>
    <row r="2207">
      <c r="A2207" s="39"/>
      <c r="B2207" s="40"/>
      <c r="C2207" s="40"/>
      <c r="D2207" s="40"/>
      <c r="E2207" s="41"/>
      <c r="F2207" s="41"/>
      <c r="G2207" s="9"/>
      <c r="H2207" s="41"/>
      <c r="I2207" s="41"/>
      <c r="J2207" s="41"/>
      <c r="K2207" s="8"/>
    </row>
    <row r="2208">
      <c r="A2208" s="39"/>
      <c r="B2208" s="40"/>
      <c r="C2208" s="40"/>
      <c r="D2208" s="40"/>
      <c r="E2208" s="41"/>
      <c r="F2208" s="41"/>
      <c r="G2208" s="9"/>
      <c r="H2208" s="41"/>
      <c r="I2208" s="41"/>
      <c r="J2208" s="41"/>
      <c r="K2208" s="8"/>
    </row>
    <row r="2209">
      <c r="A2209" s="39"/>
      <c r="B2209" s="40"/>
      <c r="C2209" s="40"/>
      <c r="D2209" s="40"/>
      <c r="E2209" s="41"/>
      <c r="F2209" s="41"/>
      <c r="G2209" s="9"/>
      <c r="H2209" s="41"/>
      <c r="I2209" s="41"/>
      <c r="J2209" s="41"/>
      <c r="K2209" s="8"/>
    </row>
    <row r="2210">
      <c r="A2210" s="39"/>
      <c r="B2210" s="40"/>
      <c r="C2210" s="40"/>
      <c r="D2210" s="40"/>
      <c r="E2210" s="41"/>
      <c r="F2210" s="41"/>
      <c r="G2210" s="9"/>
      <c r="H2210" s="41"/>
      <c r="I2210" s="41"/>
      <c r="J2210" s="41"/>
      <c r="K2210" s="8"/>
    </row>
    <row r="2211">
      <c r="A2211" s="39"/>
      <c r="B2211" s="40"/>
      <c r="C2211" s="40"/>
      <c r="D2211" s="40"/>
      <c r="E2211" s="41"/>
      <c r="F2211" s="41"/>
      <c r="G2211" s="9"/>
      <c r="H2211" s="41"/>
      <c r="I2211" s="41"/>
      <c r="J2211" s="41"/>
      <c r="K2211" s="8"/>
    </row>
    <row r="2212">
      <c r="A2212" s="39"/>
      <c r="B2212" s="40"/>
      <c r="C2212" s="40"/>
      <c r="D2212" s="40"/>
      <c r="E2212" s="41"/>
      <c r="F2212" s="41"/>
      <c r="G2212" s="9"/>
      <c r="H2212" s="41"/>
      <c r="I2212" s="41"/>
      <c r="J2212" s="41"/>
      <c r="K2212" s="8"/>
    </row>
    <row r="2213">
      <c r="A2213" s="39"/>
      <c r="B2213" s="40"/>
      <c r="C2213" s="40"/>
      <c r="D2213" s="40"/>
      <c r="E2213" s="41"/>
      <c r="F2213" s="41"/>
      <c r="G2213" s="9"/>
      <c r="H2213" s="41"/>
      <c r="I2213" s="41"/>
      <c r="J2213" s="41"/>
      <c r="K2213" s="8"/>
    </row>
    <row r="2214">
      <c r="A2214" s="39"/>
      <c r="B2214" s="40"/>
      <c r="C2214" s="40"/>
      <c r="D2214" s="40"/>
      <c r="E2214" s="41"/>
      <c r="F2214" s="41"/>
      <c r="G2214" s="9"/>
      <c r="H2214" s="41"/>
      <c r="I2214" s="41"/>
      <c r="J2214" s="41"/>
      <c r="K2214" s="8"/>
    </row>
    <row r="2215">
      <c r="A2215" s="39"/>
      <c r="B2215" s="40"/>
      <c r="C2215" s="40"/>
      <c r="D2215" s="40"/>
      <c r="E2215" s="41"/>
      <c r="F2215" s="41"/>
      <c r="G2215" s="9"/>
      <c r="H2215" s="41"/>
      <c r="I2215" s="41"/>
      <c r="J2215" s="41"/>
      <c r="K2215" s="8"/>
    </row>
    <row r="2216">
      <c r="A2216" s="39"/>
      <c r="B2216" s="40"/>
      <c r="C2216" s="40"/>
      <c r="D2216" s="40"/>
      <c r="E2216" s="41"/>
      <c r="F2216" s="41"/>
      <c r="G2216" s="9"/>
      <c r="H2216" s="41"/>
      <c r="I2216" s="41"/>
      <c r="J2216" s="41"/>
      <c r="K2216" s="8"/>
    </row>
    <row r="2217">
      <c r="A2217" s="39"/>
      <c r="B2217" s="40"/>
      <c r="C2217" s="40"/>
      <c r="D2217" s="40"/>
      <c r="E2217" s="41"/>
      <c r="F2217" s="41"/>
      <c r="G2217" s="9"/>
      <c r="H2217" s="41"/>
      <c r="I2217" s="41"/>
      <c r="J2217" s="41"/>
      <c r="K2217" s="8"/>
    </row>
    <row r="2218">
      <c r="A2218" s="39"/>
      <c r="B2218" s="40"/>
      <c r="C2218" s="40"/>
      <c r="D2218" s="40"/>
      <c r="E2218" s="41"/>
      <c r="F2218" s="41"/>
      <c r="G2218" s="9"/>
      <c r="H2218" s="41"/>
      <c r="I2218" s="41"/>
      <c r="J2218" s="41"/>
      <c r="K2218" s="8"/>
    </row>
    <row r="2219">
      <c r="A2219" s="39"/>
      <c r="B2219" s="40"/>
      <c r="C2219" s="40"/>
      <c r="D2219" s="40"/>
      <c r="E2219" s="41"/>
      <c r="F2219" s="41"/>
      <c r="G2219" s="9"/>
      <c r="H2219" s="41"/>
      <c r="I2219" s="41"/>
      <c r="J2219" s="41"/>
      <c r="K2219" s="8"/>
    </row>
    <row r="2220">
      <c r="A2220" s="39"/>
      <c r="B2220" s="40"/>
      <c r="C2220" s="40"/>
      <c r="D2220" s="40"/>
      <c r="E2220" s="41"/>
      <c r="F2220" s="41"/>
      <c r="G2220" s="9"/>
      <c r="H2220" s="41"/>
      <c r="I2220" s="41"/>
      <c r="J2220" s="41"/>
      <c r="K2220" s="8"/>
    </row>
    <row r="2221">
      <c r="A2221" s="39"/>
      <c r="B2221" s="40"/>
      <c r="C2221" s="40"/>
      <c r="D2221" s="40"/>
      <c r="E2221" s="41"/>
      <c r="F2221" s="41"/>
      <c r="G2221" s="9"/>
      <c r="H2221" s="41"/>
      <c r="I2221" s="41"/>
      <c r="J2221" s="41"/>
      <c r="K2221" s="8"/>
    </row>
    <row r="2222">
      <c r="A2222" s="39"/>
      <c r="B2222" s="40"/>
      <c r="C2222" s="40"/>
      <c r="D2222" s="40"/>
      <c r="E2222" s="41"/>
      <c r="F2222" s="41"/>
      <c r="G2222" s="9"/>
      <c r="H2222" s="41"/>
      <c r="I2222" s="41"/>
      <c r="J2222" s="41"/>
      <c r="K2222" s="8"/>
    </row>
    <row r="2223">
      <c r="A2223" s="39"/>
      <c r="B2223" s="40"/>
      <c r="C2223" s="40"/>
      <c r="D2223" s="40"/>
      <c r="E2223" s="41"/>
      <c r="F2223" s="41"/>
      <c r="G2223" s="9"/>
      <c r="H2223" s="41"/>
      <c r="I2223" s="41"/>
      <c r="J2223" s="41"/>
      <c r="K2223" s="8"/>
    </row>
    <row r="2224">
      <c r="A2224" s="39"/>
      <c r="B2224" s="40"/>
      <c r="C2224" s="40"/>
      <c r="D2224" s="40"/>
      <c r="E2224" s="41"/>
      <c r="F2224" s="41"/>
      <c r="G2224" s="9"/>
      <c r="H2224" s="41"/>
      <c r="I2224" s="41"/>
      <c r="J2224" s="41"/>
      <c r="K2224" s="8"/>
    </row>
    <row r="2225">
      <c r="A2225" s="39"/>
      <c r="B2225" s="40"/>
      <c r="C2225" s="40"/>
      <c r="D2225" s="40"/>
      <c r="E2225" s="41"/>
      <c r="F2225" s="41"/>
      <c r="G2225" s="9"/>
      <c r="H2225" s="41"/>
      <c r="I2225" s="41"/>
      <c r="J2225" s="41"/>
      <c r="K2225" s="8"/>
    </row>
    <row r="2226">
      <c r="A2226" s="39"/>
      <c r="B2226" s="40"/>
      <c r="C2226" s="40"/>
      <c r="D2226" s="40"/>
      <c r="E2226" s="41"/>
      <c r="F2226" s="41"/>
      <c r="G2226" s="9"/>
      <c r="H2226" s="41"/>
      <c r="I2226" s="41"/>
      <c r="J2226" s="41"/>
      <c r="K2226" s="8"/>
    </row>
    <row r="2227">
      <c r="A2227" s="39"/>
      <c r="B2227" s="40"/>
      <c r="C2227" s="40"/>
      <c r="D2227" s="40"/>
      <c r="E2227" s="41"/>
      <c r="F2227" s="41"/>
      <c r="G2227" s="9"/>
      <c r="H2227" s="41"/>
      <c r="I2227" s="41"/>
      <c r="J2227" s="41"/>
      <c r="K2227" s="8"/>
    </row>
    <row r="2228">
      <c r="A2228" s="39"/>
      <c r="B2228" s="40"/>
      <c r="C2228" s="40"/>
      <c r="D2228" s="40"/>
      <c r="E2228" s="41"/>
      <c r="F2228" s="41"/>
      <c r="G2228" s="9"/>
      <c r="H2228" s="41"/>
      <c r="I2228" s="41"/>
      <c r="J2228" s="41"/>
      <c r="K2228" s="8"/>
    </row>
    <row r="2229">
      <c r="A2229" s="39"/>
      <c r="B2229" s="40"/>
      <c r="C2229" s="40"/>
      <c r="D2229" s="40"/>
      <c r="E2229" s="41"/>
      <c r="F2229" s="41"/>
      <c r="G2229" s="9"/>
      <c r="H2229" s="41"/>
      <c r="I2229" s="41"/>
      <c r="J2229" s="41"/>
      <c r="K2229" s="8"/>
    </row>
    <row r="2230">
      <c r="A2230" s="39"/>
      <c r="B2230" s="40"/>
      <c r="C2230" s="40"/>
      <c r="D2230" s="40"/>
      <c r="E2230" s="41"/>
      <c r="F2230" s="41"/>
      <c r="G2230" s="9"/>
      <c r="H2230" s="41"/>
      <c r="I2230" s="41"/>
      <c r="J2230" s="41"/>
      <c r="K2230" s="8"/>
    </row>
    <row r="2231">
      <c r="A2231" s="39"/>
      <c r="B2231" s="40"/>
      <c r="C2231" s="40"/>
      <c r="D2231" s="40"/>
      <c r="E2231" s="41"/>
      <c r="F2231" s="41"/>
      <c r="G2231" s="9"/>
      <c r="H2231" s="41"/>
      <c r="I2231" s="41"/>
      <c r="J2231" s="41"/>
      <c r="K2231" s="8"/>
    </row>
    <row r="2232">
      <c r="A2232" s="39"/>
      <c r="B2232" s="40"/>
      <c r="C2232" s="40"/>
      <c r="D2232" s="40"/>
      <c r="E2232" s="41"/>
      <c r="F2232" s="41"/>
      <c r="G2232" s="9"/>
      <c r="H2232" s="41"/>
      <c r="I2232" s="41"/>
      <c r="J2232" s="41"/>
      <c r="K2232" s="8"/>
    </row>
    <row r="2233">
      <c r="A2233" s="39"/>
      <c r="B2233" s="40"/>
      <c r="C2233" s="40"/>
      <c r="D2233" s="40"/>
      <c r="E2233" s="41"/>
      <c r="F2233" s="41"/>
      <c r="G2233" s="9"/>
      <c r="H2233" s="41"/>
      <c r="I2233" s="41"/>
      <c r="J2233" s="41"/>
      <c r="K2233" s="8"/>
    </row>
    <row r="2234">
      <c r="A2234" s="39"/>
      <c r="B2234" s="40"/>
      <c r="C2234" s="40"/>
      <c r="D2234" s="40"/>
      <c r="E2234" s="41"/>
      <c r="F2234" s="41"/>
      <c r="G2234" s="9"/>
      <c r="H2234" s="41"/>
      <c r="I2234" s="41"/>
      <c r="J2234" s="41"/>
      <c r="K2234" s="8"/>
    </row>
    <row r="2235">
      <c r="A2235" s="39"/>
      <c r="B2235" s="40"/>
      <c r="C2235" s="40"/>
      <c r="D2235" s="40"/>
      <c r="E2235" s="41"/>
      <c r="F2235" s="41"/>
      <c r="G2235" s="9"/>
      <c r="H2235" s="41"/>
      <c r="I2235" s="41"/>
      <c r="J2235" s="41"/>
      <c r="K2235" s="8"/>
    </row>
    <row r="2236">
      <c r="A2236" s="39"/>
      <c r="B2236" s="40"/>
      <c r="C2236" s="40"/>
      <c r="D2236" s="40"/>
      <c r="E2236" s="41"/>
      <c r="F2236" s="41"/>
      <c r="G2236" s="9"/>
      <c r="H2236" s="41"/>
      <c r="I2236" s="41"/>
      <c r="J2236" s="41"/>
      <c r="K2236" s="8"/>
    </row>
    <row r="2237">
      <c r="A2237" s="39"/>
      <c r="B2237" s="40"/>
      <c r="C2237" s="40"/>
      <c r="D2237" s="40"/>
      <c r="E2237" s="41"/>
      <c r="F2237" s="41"/>
      <c r="G2237" s="9"/>
      <c r="H2237" s="41"/>
      <c r="I2237" s="41"/>
      <c r="J2237" s="41"/>
      <c r="K2237" s="8"/>
    </row>
    <row r="2238">
      <c r="A2238" s="39"/>
      <c r="B2238" s="40"/>
      <c r="C2238" s="40"/>
      <c r="D2238" s="40"/>
      <c r="E2238" s="41"/>
      <c r="F2238" s="41"/>
      <c r="G2238" s="9"/>
      <c r="H2238" s="41"/>
      <c r="I2238" s="41"/>
      <c r="J2238" s="41"/>
      <c r="K2238" s="8"/>
    </row>
    <row r="2239">
      <c r="A2239" s="39"/>
      <c r="B2239" s="40"/>
      <c r="C2239" s="40"/>
      <c r="D2239" s="40"/>
      <c r="E2239" s="41"/>
      <c r="F2239" s="41"/>
      <c r="G2239" s="9"/>
      <c r="H2239" s="41"/>
      <c r="I2239" s="41"/>
      <c r="J2239" s="41"/>
      <c r="K2239" s="8"/>
    </row>
    <row r="2240">
      <c r="A2240" s="39"/>
      <c r="B2240" s="40"/>
      <c r="C2240" s="40"/>
      <c r="D2240" s="40"/>
      <c r="E2240" s="41"/>
      <c r="F2240" s="41"/>
      <c r="G2240" s="9"/>
      <c r="H2240" s="41"/>
      <c r="I2240" s="41"/>
      <c r="J2240" s="41"/>
      <c r="K2240" s="8"/>
    </row>
    <row r="2241">
      <c r="A2241" s="39"/>
      <c r="B2241" s="40"/>
      <c r="C2241" s="40"/>
      <c r="D2241" s="40"/>
      <c r="E2241" s="41"/>
      <c r="F2241" s="41"/>
      <c r="G2241" s="9"/>
      <c r="H2241" s="41"/>
      <c r="I2241" s="41"/>
      <c r="J2241" s="41"/>
      <c r="K2241" s="8"/>
    </row>
    <row r="2242">
      <c r="A2242" s="39"/>
      <c r="B2242" s="40"/>
      <c r="C2242" s="40"/>
      <c r="D2242" s="40"/>
      <c r="E2242" s="41"/>
      <c r="F2242" s="41"/>
      <c r="G2242" s="9"/>
      <c r="H2242" s="41"/>
      <c r="I2242" s="41"/>
      <c r="J2242" s="41"/>
      <c r="K2242" s="8"/>
    </row>
    <row r="2243">
      <c r="A2243" s="39"/>
      <c r="B2243" s="40"/>
      <c r="C2243" s="40"/>
      <c r="D2243" s="40"/>
      <c r="E2243" s="41"/>
      <c r="F2243" s="41"/>
      <c r="G2243" s="9"/>
      <c r="H2243" s="41"/>
      <c r="I2243" s="41"/>
      <c r="J2243" s="41"/>
      <c r="K2243" s="8"/>
    </row>
    <row r="2244">
      <c r="A2244" s="39"/>
      <c r="B2244" s="40"/>
      <c r="C2244" s="40"/>
      <c r="D2244" s="40"/>
      <c r="E2244" s="41"/>
      <c r="F2244" s="41"/>
      <c r="G2244" s="9"/>
      <c r="H2244" s="41"/>
      <c r="I2244" s="41"/>
      <c r="J2244" s="41"/>
      <c r="K2244" s="8"/>
    </row>
    <row r="2245">
      <c r="A2245" s="39"/>
      <c r="B2245" s="40"/>
      <c r="C2245" s="40"/>
      <c r="D2245" s="40"/>
      <c r="E2245" s="41"/>
      <c r="F2245" s="41"/>
      <c r="G2245" s="9"/>
      <c r="H2245" s="41"/>
      <c r="I2245" s="41"/>
      <c r="J2245" s="41"/>
      <c r="K2245" s="8"/>
    </row>
    <row r="2246">
      <c r="A2246" s="39"/>
      <c r="B2246" s="40"/>
      <c r="C2246" s="40"/>
      <c r="D2246" s="40"/>
      <c r="E2246" s="41"/>
      <c r="F2246" s="41"/>
      <c r="G2246" s="9"/>
      <c r="H2246" s="41"/>
      <c r="I2246" s="41"/>
      <c r="J2246" s="41"/>
      <c r="K2246" s="8"/>
    </row>
    <row r="2247">
      <c r="A2247" s="39"/>
      <c r="B2247" s="40"/>
      <c r="C2247" s="40"/>
      <c r="D2247" s="40"/>
      <c r="E2247" s="41"/>
      <c r="F2247" s="41"/>
      <c r="G2247" s="9"/>
      <c r="H2247" s="41"/>
      <c r="I2247" s="41"/>
      <c r="J2247" s="41"/>
      <c r="K2247" s="8"/>
    </row>
    <row r="2248">
      <c r="A2248" s="39"/>
      <c r="B2248" s="40"/>
      <c r="C2248" s="40"/>
      <c r="D2248" s="40"/>
      <c r="E2248" s="41"/>
      <c r="F2248" s="41"/>
      <c r="G2248" s="9"/>
      <c r="H2248" s="41"/>
      <c r="I2248" s="41"/>
      <c r="J2248" s="41"/>
      <c r="K2248" s="8"/>
    </row>
    <row r="2249">
      <c r="A2249" s="39"/>
      <c r="B2249" s="40"/>
      <c r="C2249" s="40"/>
      <c r="D2249" s="40"/>
      <c r="E2249" s="41"/>
      <c r="F2249" s="41"/>
      <c r="G2249" s="9"/>
      <c r="H2249" s="41"/>
      <c r="I2249" s="41"/>
      <c r="J2249" s="41"/>
      <c r="K2249" s="8"/>
    </row>
    <row r="2250">
      <c r="A2250" s="39"/>
      <c r="B2250" s="40"/>
      <c r="C2250" s="40"/>
      <c r="D2250" s="40"/>
      <c r="E2250" s="41"/>
      <c r="F2250" s="41"/>
      <c r="G2250" s="9"/>
      <c r="H2250" s="41"/>
      <c r="I2250" s="41"/>
      <c r="J2250" s="41"/>
      <c r="K2250" s="8"/>
    </row>
    <row r="2251">
      <c r="A2251" s="39"/>
      <c r="B2251" s="40"/>
      <c r="C2251" s="40"/>
      <c r="D2251" s="40"/>
      <c r="E2251" s="41"/>
      <c r="F2251" s="41"/>
      <c r="G2251" s="9"/>
      <c r="H2251" s="41"/>
      <c r="I2251" s="41"/>
      <c r="J2251" s="41"/>
      <c r="K2251" s="8"/>
    </row>
    <row r="2252">
      <c r="A2252" s="39"/>
      <c r="B2252" s="40"/>
      <c r="C2252" s="40"/>
      <c r="D2252" s="40"/>
      <c r="E2252" s="41"/>
      <c r="F2252" s="41"/>
      <c r="G2252" s="9"/>
      <c r="H2252" s="41"/>
      <c r="I2252" s="41"/>
      <c r="J2252" s="41"/>
      <c r="K2252" s="8"/>
    </row>
    <row r="2253">
      <c r="A2253" s="39"/>
      <c r="B2253" s="40"/>
      <c r="C2253" s="40"/>
      <c r="D2253" s="40"/>
      <c r="E2253" s="41"/>
      <c r="F2253" s="41"/>
      <c r="G2253" s="9"/>
      <c r="H2253" s="41"/>
      <c r="I2253" s="41"/>
      <c r="J2253" s="41"/>
      <c r="K2253" s="8"/>
    </row>
    <row r="2254">
      <c r="A2254" s="39"/>
      <c r="B2254" s="40"/>
      <c r="C2254" s="40"/>
      <c r="D2254" s="40"/>
      <c r="E2254" s="41"/>
      <c r="F2254" s="41"/>
      <c r="G2254" s="9"/>
      <c r="H2254" s="41"/>
      <c r="I2254" s="41"/>
      <c r="J2254" s="41"/>
      <c r="K2254" s="8"/>
    </row>
    <row r="2255">
      <c r="A2255" s="39"/>
      <c r="B2255" s="40"/>
      <c r="C2255" s="40"/>
      <c r="D2255" s="40"/>
      <c r="E2255" s="41"/>
      <c r="F2255" s="41"/>
      <c r="G2255" s="9"/>
      <c r="H2255" s="41"/>
      <c r="I2255" s="41"/>
      <c r="J2255" s="41"/>
      <c r="K2255" s="8"/>
    </row>
    <row r="2256">
      <c r="A2256" s="39"/>
      <c r="B2256" s="40"/>
      <c r="C2256" s="40"/>
      <c r="D2256" s="40"/>
      <c r="E2256" s="41"/>
      <c r="F2256" s="41"/>
      <c r="G2256" s="9"/>
      <c r="H2256" s="41"/>
      <c r="I2256" s="41"/>
      <c r="J2256" s="41"/>
      <c r="K2256" s="8"/>
    </row>
    <row r="2257">
      <c r="A2257" s="39"/>
      <c r="B2257" s="40"/>
      <c r="C2257" s="40"/>
      <c r="D2257" s="40"/>
      <c r="E2257" s="41"/>
      <c r="F2257" s="41"/>
      <c r="G2257" s="9"/>
      <c r="H2257" s="41"/>
      <c r="I2257" s="41"/>
      <c r="J2257" s="41"/>
      <c r="K2257" s="8"/>
    </row>
    <row r="2258">
      <c r="A2258" s="39"/>
      <c r="B2258" s="40"/>
      <c r="C2258" s="40"/>
      <c r="D2258" s="40"/>
      <c r="E2258" s="41"/>
      <c r="F2258" s="41"/>
      <c r="G2258" s="9"/>
      <c r="H2258" s="41"/>
      <c r="I2258" s="41"/>
      <c r="J2258" s="41"/>
      <c r="K2258" s="8"/>
    </row>
    <row r="2259">
      <c r="A2259" s="39"/>
      <c r="B2259" s="40"/>
      <c r="C2259" s="40"/>
      <c r="D2259" s="40"/>
      <c r="E2259" s="41"/>
      <c r="F2259" s="41"/>
      <c r="G2259" s="9"/>
      <c r="H2259" s="41"/>
      <c r="I2259" s="41"/>
      <c r="J2259" s="41"/>
      <c r="K2259" s="8"/>
    </row>
    <row r="2260">
      <c r="A2260" s="39"/>
      <c r="B2260" s="40"/>
      <c r="C2260" s="40"/>
      <c r="D2260" s="40"/>
      <c r="E2260" s="41"/>
      <c r="F2260" s="41"/>
      <c r="G2260" s="9"/>
      <c r="H2260" s="41"/>
      <c r="I2260" s="41"/>
      <c r="J2260" s="41"/>
      <c r="K2260" s="8"/>
    </row>
    <row r="2261">
      <c r="A2261" s="39"/>
      <c r="B2261" s="40"/>
      <c r="C2261" s="40"/>
      <c r="D2261" s="40"/>
      <c r="E2261" s="41"/>
      <c r="F2261" s="41"/>
      <c r="G2261" s="9"/>
      <c r="H2261" s="41"/>
      <c r="I2261" s="41"/>
      <c r="J2261" s="41"/>
      <c r="K2261" s="8"/>
    </row>
    <row r="2262">
      <c r="A2262" s="39"/>
      <c r="B2262" s="40"/>
      <c r="C2262" s="40"/>
      <c r="D2262" s="40"/>
      <c r="E2262" s="41"/>
      <c r="F2262" s="41"/>
      <c r="G2262" s="9"/>
      <c r="H2262" s="41"/>
      <c r="I2262" s="41"/>
      <c r="J2262" s="41"/>
      <c r="K2262" s="8"/>
    </row>
    <row r="2263">
      <c r="A2263" s="39"/>
      <c r="B2263" s="40"/>
      <c r="C2263" s="40"/>
      <c r="D2263" s="40"/>
      <c r="E2263" s="41"/>
      <c r="F2263" s="41"/>
      <c r="G2263" s="9"/>
      <c r="H2263" s="41"/>
      <c r="I2263" s="41"/>
      <c r="J2263" s="41"/>
      <c r="K2263" s="8"/>
    </row>
    <row r="2264">
      <c r="A2264" s="39"/>
      <c r="B2264" s="40"/>
      <c r="C2264" s="40"/>
      <c r="D2264" s="40"/>
      <c r="E2264" s="41"/>
      <c r="F2264" s="41"/>
      <c r="G2264" s="9"/>
      <c r="H2264" s="41"/>
      <c r="I2264" s="41"/>
      <c r="J2264" s="41"/>
      <c r="K2264" s="8"/>
    </row>
    <row r="2265">
      <c r="A2265" s="39"/>
      <c r="B2265" s="40"/>
      <c r="C2265" s="40"/>
      <c r="D2265" s="40"/>
      <c r="E2265" s="41"/>
      <c r="F2265" s="41"/>
      <c r="G2265" s="9"/>
      <c r="H2265" s="41"/>
      <c r="I2265" s="41"/>
      <c r="J2265" s="41"/>
      <c r="K2265" s="8"/>
    </row>
    <row r="2266">
      <c r="A2266" s="39"/>
      <c r="B2266" s="40"/>
      <c r="C2266" s="40"/>
      <c r="D2266" s="40"/>
      <c r="E2266" s="41"/>
      <c r="F2266" s="41"/>
      <c r="G2266" s="9"/>
      <c r="H2266" s="41"/>
      <c r="I2266" s="41"/>
      <c r="J2266" s="41"/>
      <c r="K2266" s="8"/>
    </row>
    <row r="2267">
      <c r="A2267" s="39"/>
      <c r="B2267" s="40"/>
      <c r="C2267" s="40"/>
      <c r="D2267" s="40"/>
      <c r="E2267" s="41"/>
      <c r="F2267" s="41"/>
      <c r="G2267" s="9"/>
      <c r="H2267" s="41"/>
      <c r="I2267" s="41"/>
      <c r="J2267" s="41"/>
      <c r="K2267" s="8"/>
    </row>
    <row r="2268">
      <c r="A2268" s="39"/>
      <c r="B2268" s="40"/>
      <c r="C2268" s="40"/>
      <c r="D2268" s="40"/>
      <c r="E2268" s="41"/>
      <c r="F2268" s="41"/>
      <c r="G2268" s="9"/>
      <c r="H2268" s="41"/>
      <c r="I2268" s="41"/>
      <c r="J2268" s="41"/>
      <c r="K2268" s="8"/>
    </row>
    <row r="2269">
      <c r="A2269" s="39"/>
      <c r="B2269" s="40"/>
      <c r="C2269" s="40"/>
      <c r="D2269" s="40"/>
      <c r="E2269" s="41"/>
      <c r="F2269" s="41"/>
      <c r="G2269" s="9"/>
      <c r="H2269" s="41"/>
      <c r="I2269" s="41"/>
      <c r="J2269" s="41"/>
      <c r="K2269" s="8"/>
    </row>
    <row r="2270">
      <c r="A2270" s="39"/>
      <c r="B2270" s="40"/>
      <c r="C2270" s="40"/>
      <c r="D2270" s="40"/>
      <c r="E2270" s="41"/>
      <c r="F2270" s="41"/>
      <c r="G2270" s="9"/>
      <c r="H2270" s="41"/>
      <c r="I2270" s="41"/>
      <c r="J2270" s="41"/>
      <c r="K2270" s="8"/>
    </row>
    <row r="2271">
      <c r="A2271" s="39"/>
      <c r="B2271" s="40"/>
      <c r="C2271" s="40"/>
      <c r="D2271" s="40"/>
      <c r="E2271" s="41"/>
      <c r="F2271" s="41"/>
      <c r="G2271" s="9"/>
      <c r="H2271" s="41"/>
      <c r="I2271" s="41"/>
      <c r="J2271" s="41"/>
      <c r="K2271" s="8"/>
    </row>
    <row r="2272">
      <c r="A2272" s="39"/>
      <c r="B2272" s="40"/>
      <c r="C2272" s="40"/>
      <c r="D2272" s="40"/>
      <c r="E2272" s="41"/>
      <c r="F2272" s="41"/>
      <c r="G2272" s="9"/>
      <c r="H2272" s="41"/>
      <c r="I2272" s="41"/>
      <c r="J2272" s="41"/>
      <c r="K2272" s="8"/>
    </row>
    <row r="2273">
      <c r="A2273" s="39"/>
      <c r="B2273" s="40"/>
      <c r="C2273" s="40"/>
      <c r="D2273" s="40"/>
      <c r="E2273" s="41"/>
      <c r="F2273" s="41"/>
      <c r="G2273" s="9"/>
      <c r="H2273" s="41"/>
      <c r="I2273" s="41"/>
      <c r="J2273" s="41"/>
      <c r="K2273" s="8"/>
    </row>
    <row r="2274">
      <c r="A2274" s="39"/>
      <c r="B2274" s="40"/>
      <c r="C2274" s="40"/>
      <c r="D2274" s="40"/>
      <c r="E2274" s="41"/>
      <c r="F2274" s="41"/>
      <c r="G2274" s="9"/>
      <c r="H2274" s="41"/>
      <c r="I2274" s="41"/>
      <c r="J2274" s="41"/>
      <c r="K2274" s="8"/>
    </row>
    <row r="2275">
      <c r="A2275" s="39"/>
      <c r="B2275" s="40"/>
      <c r="C2275" s="40"/>
      <c r="D2275" s="40"/>
      <c r="E2275" s="41"/>
      <c r="F2275" s="41"/>
      <c r="G2275" s="9"/>
      <c r="H2275" s="41"/>
      <c r="I2275" s="41"/>
      <c r="J2275" s="41"/>
      <c r="K2275" s="8"/>
    </row>
    <row r="2276">
      <c r="A2276" s="39"/>
      <c r="B2276" s="40"/>
      <c r="C2276" s="40"/>
      <c r="D2276" s="40"/>
      <c r="E2276" s="41"/>
      <c r="F2276" s="41"/>
      <c r="G2276" s="9"/>
      <c r="H2276" s="41"/>
      <c r="I2276" s="41"/>
      <c r="J2276" s="41"/>
      <c r="K2276" s="8"/>
    </row>
    <row r="2277">
      <c r="A2277" s="39"/>
      <c r="B2277" s="40"/>
      <c r="C2277" s="40"/>
      <c r="D2277" s="40"/>
      <c r="E2277" s="41"/>
      <c r="F2277" s="41"/>
      <c r="G2277" s="9"/>
      <c r="H2277" s="41"/>
      <c r="I2277" s="41"/>
      <c r="J2277" s="41"/>
      <c r="K2277" s="8"/>
    </row>
    <row r="2278">
      <c r="A2278" s="39"/>
      <c r="B2278" s="40"/>
      <c r="C2278" s="40"/>
      <c r="D2278" s="40"/>
      <c r="E2278" s="41"/>
      <c r="F2278" s="41"/>
      <c r="G2278" s="9"/>
      <c r="H2278" s="41"/>
      <c r="I2278" s="41"/>
      <c r="J2278" s="41"/>
      <c r="K2278" s="8"/>
    </row>
    <row r="2279">
      <c r="A2279" s="39"/>
      <c r="B2279" s="40"/>
      <c r="C2279" s="40"/>
      <c r="D2279" s="40"/>
      <c r="E2279" s="41"/>
      <c r="F2279" s="41"/>
      <c r="G2279" s="9"/>
      <c r="H2279" s="41"/>
      <c r="I2279" s="41"/>
      <c r="J2279" s="41"/>
      <c r="K2279" s="8"/>
    </row>
    <row r="2280">
      <c r="A2280" s="39"/>
      <c r="B2280" s="40"/>
      <c r="C2280" s="40"/>
      <c r="D2280" s="40"/>
      <c r="E2280" s="41"/>
      <c r="F2280" s="41"/>
      <c r="G2280" s="9"/>
      <c r="H2280" s="41"/>
      <c r="I2280" s="41"/>
      <c r="J2280" s="41"/>
      <c r="K2280" s="8"/>
    </row>
    <row r="2281">
      <c r="A2281" s="39"/>
      <c r="B2281" s="40"/>
      <c r="C2281" s="40"/>
      <c r="D2281" s="40"/>
      <c r="E2281" s="41"/>
      <c r="F2281" s="41"/>
      <c r="G2281" s="9"/>
      <c r="H2281" s="41"/>
      <c r="I2281" s="41"/>
      <c r="J2281" s="41"/>
      <c r="K2281" s="8"/>
    </row>
    <row r="2282">
      <c r="A2282" s="39"/>
      <c r="B2282" s="40"/>
      <c r="C2282" s="40"/>
      <c r="D2282" s="40"/>
      <c r="E2282" s="41"/>
      <c r="F2282" s="41"/>
      <c r="G2282" s="9"/>
      <c r="H2282" s="41"/>
      <c r="I2282" s="41"/>
      <c r="J2282" s="41"/>
      <c r="K2282" s="8"/>
    </row>
    <row r="2283">
      <c r="A2283" s="39"/>
      <c r="B2283" s="40"/>
      <c r="C2283" s="40"/>
      <c r="D2283" s="40"/>
      <c r="E2283" s="41"/>
      <c r="F2283" s="41"/>
      <c r="G2283" s="9"/>
      <c r="H2283" s="41"/>
      <c r="I2283" s="41"/>
      <c r="J2283" s="41"/>
      <c r="K2283" s="8"/>
    </row>
    <row r="2284">
      <c r="A2284" s="39"/>
      <c r="B2284" s="40"/>
      <c r="C2284" s="40"/>
      <c r="D2284" s="40"/>
      <c r="E2284" s="41"/>
      <c r="F2284" s="41"/>
      <c r="G2284" s="9"/>
      <c r="H2284" s="41"/>
      <c r="I2284" s="41"/>
      <c r="J2284" s="41"/>
      <c r="K2284" s="8"/>
    </row>
    <row r="2285">
      <c r="A2285" s="39"/>
      <c r="B2285" s="40"/>
      <c r="C2285" s="40"/>
      <c r="D2285" s="40"/>
      <c r="E2285" s="41"/>
      <c r="F2285" s="41"/>
      <c r="G2285" s="9"/>
      <c r="H2285" s="41"/>
      <c r="I2285" s="41"/>
      <c r="J2285" s="41"/>
      <c r="K2285" s="8"/>
    </row>
    <row r="2286">
      <c r="A2286" s="39"/>
      <c r="B2286" s="40"/>
      <c r="C2286" s="40"/>
      <c r="D2286" s="40"/>
      <c r="E2286" s="41"/>
      <c r="F2286" s="41"/>
      <c r="G2286" s="9"/>
      <c r="H2286" s="41"/>
      <c r="I2286" s="41"/>
      <c r="J2286" s="41"/>
      <c r="K2286" s="8"/>
    </row>
    <row r="2287">
      <c r="A2287" s="39"/>
      <c r="B2287" s="40"/>
      <c r="C2287" s="40"/>
      <c r="D2287" s="40"/>
      <c r="E2287" s="41"/>
      <c r="F2287" s="41"/>
      <c r="G2287" s="9"/>
      <c r="H2287" s="41"/>
      <c r="I2287" s="41"/>
      <c r="J2287" s="41"/>
      <c r="K2287" s="8"/>
    </row>
    <row r="2288">
      <c r="A2288" s="39"/>
      <c r="B2288" s="40"/>
      <c r="C2288" s="40"/>
      <c r="D2288" s="40"/>
      <c r="E2288" s="41"/>
      <c r="F2288" s="41"/>
      <c r="G2288" s="9"/>
      <c r="H2288" s="41"/>
      <c r="I2288" s="41"/>
      <c r="J2288" s="41"/>
      <c r="K2288" s="8"/>
    </row>
    <row r="2289">
      <c r="A2289" s="39"/>
      <c r="B2289" s="40"/>
      <c r="C2289" s="40"/>
      <c r="D2289" s="40"/>
      <c r="E2289" s="41"/>
      <c r="F2289" s="41"/>
      <c r="G2289" s="9"/>
      <c r="H2289" s="41"/>
      <c r="I2289" s="41"/>
      <c r="J2289" s="41"/>
      <c r="K2289" s="8"/>
    </row>
    <row r="2290">
      <c r="A2290" s="39"/>
      <c r="B2290" s="40"/>
      <c r="C2290" s="40"/>
      <c r="D2290" s="40"/>
      <c r="E2290" s="41"/>
      <c r="F2290" s="41"/>
      <c r="G2290" s="9"/>
      <c r="H2290" s="41"/>
      <c r="I2290" s="41"/>
      <c r="J2290" s="41"/>
      <c r="K2290" s="8"/>
    </row>
    <row r="2291">
      <c r="A2291" s="39"/>
      <c r="B2291" s="40"/>
      <c r="C2291" s="40"/>
      <c r="D2291" s="40"/>
      <c r="E2291" s="41"/>
      <c r="F2291" s="41"/>
      <c r="G2291" s="9"/>
      <c r="H2291" s="41"/>
      <c r="I2291" s="41"/>
      <c r="J2291" s="41"/>
      <c r="K2291" s="8"/>
    </row>
    <row r="2292">
      <c r="A2292" s="39"/>
      <c r="B2292" s="40"/>
      <c r="C2292" s="40"/>
      <c r="D2292" s="40"/>
      <c r="E2292" s="41"/>
      <c r="F2292" s="41"/>
      <c r="G2292" s="9"/>
      <c r="H2292" s="41"/>
      <c r="I2292" s="41"/>
      <c r="J2292" s="41"/>
      <c r="K2292" s="8"/>
    </row>
    <row r="2293">
      <c r="A2293" s="39"/>
      <c r="B2293" s="40"/>
      <c r="C2293" s="40"/>
      <c r="D2293" s="40"/>
      <c r="E2293" s="41"/>
      <c r="F2293" s="41"/>
      <c r="G2293" s="9"/>
      <c r="H2293" s="41"/>
      <c r="I2293" s="41"/>
      <c r="J2293" s="41"/>
      <c r="K2293" s="8"/>
    </row>
    <row r="2294">
      <c r="A2294" s="39"/>
      <c r="B2294" s="40"/>
      <c r="C2294" s="40"/>
      <c r="D2294" s="40"/>
      <c r="E2294" s="41"/>
      <c r="F2294" s="41"/>
      <c r="G2294" s="9"/>
      <c r="H2294" s="41"/>
      <c r="I2294" s="41"/>
      <c r="J2294" s="41"/>
      <c r="K2294" s="8"/>
    </row>
    <row r="2295">
      <c r="A2295" s="39"/>
      <c r="B2295" s="40"/>
      <c r="C2295" s="40"/>
      <c r="D2295" s="40"/>
      <c r="E2295" s="41"/>
      <c r="F2295" s="41"/>
      <c r="G2295" s="9"/>
      <c r="H2295" s="41"/>
      <c r="I2295" s="41"/>
      <c r="J2295" s="41"/>
      <c r="K2295" s="8"/>
    </row>
    <row r="2296">
      <c r="A2296" s="39"/>
      <c r="B2296" s="40"/>
      <c r="C2296" s="40"/>
      <c r="D2296" s="40"/>
      <c r="E2296" s="41"/>
      <c r="F2296" s="41"/>
      <c r="G2296" s="9"/>
      <c r="H2296" s="41"/>
      <c r="I2296" s="41"/>
      <c r="J2296" s="41"/>
      <c r="K2296" s="8"/>
    </row>
    <row r="2297">
      <c r="A2297" s="39"/>
      <c r="B2297" s="40"/>
      <c r="C2297" s="40"/>
      <c r="D2297" s="40"/>
      <c r="E2297" s="41"/>
      <c r="F2297" s="41"/>
      <c r="G2297" s="9"/>
      <c r="H2297" s="41"/>
      <c r="I2297" s="41"/>
      <c r="J2297" s="41"/>
      <c r="K2297" s="8"/>
    </row>
    <row r="2298">
      <c r="A2298" s="39"/>
      <c r="B2298" s="40"/>
      <c r="C2298" s="40"/>
      <c r="D2298" s="40"/>
      <c r="E2298" s="41"/>
      <c r="F2298" s="41"/>
      <c r="G2298" s="9"/>
      <c r="H2298" s="41"/>
      <c r="I2298" s="41"/>
      <c r="J2298" s="41"/>
      <c r="K2298" s="8"/>
    </row>
    <row r="2299">
      <c r="A2299" s="39"/>
      <c r="B2299" s="40"/>
      <c r="C2299" s="40"/>
      <c r="D2299" s="40"/>
      <c r="E2299" s="41"/>
      <c r="F2299" s="41"/>
      <c r="G2299" s="9"/>
      <c r="H2299" s="41"/>
      <c r="I2299" s="41"/>
      <c r="J2299" s="41"/>
      <c r="K2299" s="8"/>
    </row>
    <row r="2300">
      <c r="A2300" s="39"/>
      <c r="B2300" s="40"/>
      <c r="C2300" s="40"/>
      <c r="D2300" s="40"/>
      <c r="E2300" s="41"/>
      <c r="F2300" s="41"/>
      <c r="G2300" s="9"/>
      <c r="H2300" s="41"/>
      <c r="I2300" s="41"/>
      <c r="J2300" s="41"/>
      <c r="K2300" s="8"/>
    </row>
    <row r="2301">
      <c r="A2301" s="39"/>
      <c r="B2301" s="40"/>
      <c r="C2301" s="40"/>
      <c r="D2301" s="40"/>
      <c r="E2301" s="41"/>
      <c r="F2301" s="41"/>
      <c r="G2301" s="9"/>
      <c r="H2301" s="41"/>
      <c r="I2301" s="41"/>
      <c r="J2301" s="41"/>
      <c r="K2301" s="8"/>
    </row>
    <row r="2302">
      <c r="A2302" s="39"/>
      <c r="B2302" s="40"/>
      <c r="C2302" s="40"/>
      <c r="D2302" s="40"/>
      <c r="E2302" s="41"/>
      <c r="F2302" s="41"/>
      <c r="G2302" s="9"/>
      <c r="H2302" s="41"/>
      <c r="I2302" s="41"/>
      <c r="J2302" s="41"/>
      <c r="K2302" s="8"/>
    </row>
    <row r="2303">
      <c r="A2303" s="39"/>
      <c r="B2303" s="40"/>
      <c r="C2303" s="40"/>
      <c r="D2303" s="40"/>
      <c r="E2303" s="41"/>
      <c r="F2303" s="41"/>
      <c r="G2303" s="9"/>
      <c r="H2303" s="41"/>
      <c r="I2303" s="41"/>
      <c r="J2303" s="41"/>
      <c r="K2303" s="8"/>
    </row>
    <row r="2304">
      <c r="A2304" s="39"/>
      <c r="B2304" s="40"/>
      <c r="C2304" s="40"/>
      <c r="D2304" s="40"/>
      <c r="E2304" s="41"/>
      <c r="F2304" s="41"/>
      <c r="G2304" s="9"/>
      <c r="H2304" s="41"/>
      <c r="I2304" s="41"/>
      <c r="J2304" s="41"/>
      <c r="K2304" s="8"/>
    </row>
    <row r="2305">
      <c r="A2305" s="39"/>
      <c r="B2305" s="40"/>
      <c r="C2305" s="40"/>
      <c r="D2305" s="40"/>
      <c r="E2305" s="41"/>
      <c r="F2305" s="41"/>
      <c r="G2305" s="9"/>
      <c r="H2305" s="41"/>
      <c r="I2305" s="41"/>
      <c r="J2305" s="41"/>
      <c r="K2305" s="8"/>
    </row>
    <row r="2306">
      <c r="A2306" s="39"/>
      <c r="B2306" s="40"/>
      <c r="C2306" s="40"/>
      <c r="D2306" s="40"/>
      <c r="E2306" s="41"/>
      <c r="F2306" s="41"/>
      <c r="G2306" s="9"/>
      <c r="H2306" s="41"/>
      <c r="I2306" s="41"/>
      <c r="J2306" s="41"/>
      <c r="K2306" s="8"/>
    </row>
    <row r="2307">
      <c r="A2307" s="39"/>
      <c r="B2307" s="40"/>
      <c r="C2307" s="40"/>
      <c r="D2307" s="40"/>
      <c r="E2307" s="41"/>
      <c r="F2307" s="41"/>
      <c r="G2307" s="9"/>
      <c r="H2307" s="41"/>
      <c r="I2307" s="41"/>
      <c r="J2307" s="41"/>
      <c r="K2307" s="8"/>
    </row>
    <row r="2308">
      <c r="A2308" s="39"/>
      <c r="B2308" s="40"/>
      <c r="C2308" s="40"/>
      <c r="D2308" s="40"/>
      <c r="E2308" s="41"/>
      <c r="F2308" s="41"/>
      <c r="G2308" s="9"/>
      <c r="H2308" s="41"/>
      <c r="I2308" s="41"/>
      <c r="J2308" s="41"/>
      <c r="K2308" s="8"/>
    </row>
    <row r="2309">
      <c r="A2309" s="39"/>
      <c r="B2309" s="40"/>
      <c r="C2309" s="40"/>
      <c r="D2309" s="40"/>
      <c r="E2309" s="41"/>
      <c r="F2309" s="41"/>
      <c r="G2309" s="9"/>
      <c r="H2309" s="41"/>
      <c r="I2309" s="41"/>
      <c r="J2309" s="41"/>
      <c r="K2309" s="8"/>
    </row>
    <row r="2310">
      <c r="A2310" s="39"/>
      <c r="B2310" s="40"/>
      <c r="C2310" s="40"/>
      <c r="D2310" s="40"/>
      <c r="E2310" s="41"/>
      <c r="F2310" s="41"/>
      <c r="G2310" s="9"/>
      <c r="H2310" s="41"/>
      <c r="I2310" s="41"/>
      <c r="J2310" s="41"/>
      <c r="K2310" s="8"/>
    </row>
    <row r="2311">
      <c r="A2311" s="39"/>
      <c r="B2311" s="40"/>
      <c r="C2311" s="40"/>
      <c r="D2311" s="40"/>
      <c r="E2311" s="41"/>
      <c r="F2311" s="41"/>
      <c r="G2311" s="9"/>
      <c r="H2311" s="41"/>
      <c r="I2311" s="41"/>
      <c r="J2311" s="41"/>
      <c r="K2311" s="8"/>
    </row>
    <row r="2312">
      <c r="A2312" s="39"/>
      <c r="B2312" s="40"/>
      <c r="C2312" s="40"/>
      <c r="D2312" s="40"/>
      <c r="E2312" s="41"/>
      <c r="F2312" s="41"/>
      <c r="G2312" s="9"/>
      <c r="H2312" s="41"/>
      <c r="I2312" s="41"/>
      <c r="J2312" s="41"/>
      <c r="K2312" s="8"/>
    </row>
    <row r="2313">
      <c r="A2313" s="39"/>
      <c r="B2313" s="40"/>
      <c r="C2313" s="40"/>
      <c r="D2313" s="40"/>
      <c r="E2313" s="41"/>
      <c r="F2313" s="41"/>
      <c r="G2313" s="9"/>
      <c r="H2313" s="41"/>
      <c r="I2313" s="41"/>
      <c r="J2313" s="41"/>
      <c r="K2313" s="8"/>
    </row>
    <row r="2314">
      <c r="A2314" s="39"/>
      <c r="B2314" s="40"/>
      <c r="C2314" s="40"/>
      <c r="D2314" s="40"/>
      <c r="E2314" s="41"/>
      <c r="F2314" s="41"/>
      <c r="G2314" s="9"/>
      <c r="H2314" s="41"/>
      <c r="I2314" s="41"/>
      <c r="J2314" s="41"/>
      <c r="K2314" s="8"/>
    </row>
    <row r="2315">
      <c r="A2315" s="39"/>
      <c r="B2315" s="40"/>
      <c r="C2315" s="40"/>
      <c r="D2315" s="40"/>
      <c r="E2315" s="41"/>
      <c r="F2315" s="41"/>
      <c r="G2315" s="9"/>
      <c r="H2315" s="41"/>
      <c r="I2315" s="41"/>
      <c r="J2315" s="41"/>
      <c r="K2315" s="8"/>
    </row>
    <row r="2316">
      <c r="A2316" s="39"/>
      <c r="B2316" s="40"/>
      <c r="C2316" s="40"/>
      <c r="D2316" s="40"/>
      <c r="E2316" s="41"/>
      <c r="F2316" s="41"/>
      <c r="G2316" s="9"/>
      <c r="H2316" s="41"/>
      <c r="I2316" s="41"/>
      <c r="J2316" s="41"/>
      <c r="K2316" s="8"/>
    </row>
    <row r="2317">
      <c r="A2317" s="39"/>
      <c r="B2317" s="40"/>
      <c r="C2317" s="40"/>
      <c r="D2317" s="40"/>
      <c r="E2317" s="41"/>
      <c r="F2317" s="41"/>
      <c r="G2317" s="9"/>
      <c r="H2317" s="41"/>
      <c r="I2317" s="41"/>
      <c r="J2317" s="41"/>
      <c r="K2317" s="8"/>
    </row>
    <row r="2318">
      <c r="A2318" s="39"/>
      <c r="B2318" s="40"/>
      <c r="C2318" s="40"/>
      <c r="D2318" s="40"/>
      <c r="E2318" s="41"/>
      <c r="F2318" s="41"/>
      <c r="G2318" s="9"/>
      <c r="H2318" s="41"/>
      <c r="I2318" s="41"/>
      <c r="J2318" s="41"/>
      <c r="K2318" s="8"/>
    </row>
    <row r="2319">
      <c r="A2319" s="39"/>
      <c r="B2319" s="40"/>
      <c r="C2319" s="40"/>
      <c r="D2319" s="40"/>
      <c r="E2319" s="41"/>
      <c r="F2319" s="41"/>
      <c r="G2319" s="9"/>
      <c r="H2319" s="41"/>
      <c r="I2319" s="41"/>
      <c r="J2319" s="41"/>
      <c r="K2319" s="8"/>
    </row>
    <row r="2320">
      <c r="A2320" s="39"/>
      <c r="B2320" s="40"/>
      <c r="C2320" s="40"/>
      <c r="D2320" s="40"/>
      <c r="E2320" s="41"/>
      <c r="F2320" s="41"/>
      <c r="G2320" s="9"/>
      <c r="H2320" s="41"/>
      <c r="I2320" s="41"/>
      <c r="J2320" s="41"/>
      <c r="K2320" s="8"/>
    </row>
    <row r="2321">
      <c r="A2321" s="39"/>
      <c r="B2321" s="40"/>
      <c r="C2321" s="40"/>
      <c r="D2321" s="40"/>
      <c r="E2321" s="41"/>
      <c r="F2321" s="41"/>
      <c r="G2321" s="9"/>
      <c r="H2321" s="41"/>
      <c r="I2321" s="41"/>
      <c r="J2321" s="41"/>
      <c r="K2321" s="8"/>
    </row>
    <row r="2322">
      <c r="A2322" s="39"/>
      <c r="B2322" s="40"/>
      <c r="C2322" s="40"/>
      <c r="D2322" s="40"/>
      <c r="E2322" s="41"/>
      <c r="F2322" s="41"/>
      <c r="G2322" s="9"/>
      <c r="H2322" s="41"/>
      <c r="I2322" s="41"/>
      <c r="J2322" s="41"/>
      <c r="K2322" s="8"/>
    </row>
    <row r="2323">
      <c r="A2323" s="39"/>
      <c r="B2323" s="40"/>
      <c r="C2323" s="40"/>
      <c r="D2323" s="40"/>
      <c r="E2323" s="41"/>
      <c r="F2323" s="41"/>
      <c r="G2323" s="9"/>
      <c r="H2323" s="41"/>
      <c r="I2323" s="41"/>
      <c r="J2323" s="41"/>
      <c r="K2323" s="8"/>
    </row>
    <row r="2324">
      <c r="A2324" s="39"/>
      <c r="B2324" s="40"/>
      <c r="C2324" s="40"/>
      <c r="D2324" s="40"/>
      <c r="E2324" s="41"/>
      <c r="F2324" s="41"/>
      <c r="G2324" s="9"/>
      <c r="H2324" s="41"/>
      <c r="I2324" s="41"/>
      <c r="J2324" s="41"/>
      <c r="K2324" s="8"/>
    </row>
    <row r="2325">
      <c r="A2325" s="39"/>
      <c r="B2325" s="40"/>
      <c r="C2325" s="40"/>
      <c r="D2325" s="40"/>
      <c r="E2325" s="41"/>
      <c r="F2325" s="41"/>
      <c r="G2325" s="9"/>
      <c r="H2325" s="41"/>
      <c r="I2325" s="41"/>
      <c r="J2325" s="41"/>
      <c r="K2325" s="8"/>
    </row>
    <row r="2326">
      <c r="A2326" s="39"/>
      <c r="B2326" s="40"/>
      <c r="C2326" s="40"/>
      <c r="D2326" s="40"/>
      <c r="E2326" s="41"/>
      <c r="F2326" s="41"/>
      <c r="G2326" s="9"/>
      <c r="H2326" s="41"/>
      <c r="I2326" s="41"/>
      <c r="J2326" s="41"/>
      <c r="K2326" s="8"/>
    </row>
    <row r="2327">
      <c r="A2327" s="39"/>
      <c r="B2327" s="40"/>
      <c r="C2327" s="40"/>
      <c r="D2327" s="40"/>
      <c r="E2327" s="41"/>
      <c r="F2327" s="41"/>
      <c r="G2327" s="9"/>
      <c r="H2327" s="41"/>
      <c r="I2327" s="41"/>
      <c r="J2327" s="41"/>
      <c r="K2327" s="8"/>
    </row>
    <row r="2328">
      <c r="A2328" s="39"/>
      <c r="B2328" s="40"/>
      <c r="C2328" s="40"/>
      <c r="D2328" s="40"/>
      <c r="E2328" s="41"/>
      <c r="F2328" s="41"/>
      <c r="G2328" s="9"/>
      <c r="H2328" s="41"/>
      <c r="I2328" s="41"/>
      <c r="J2328" s="41"/>
      <c r="K2328" s="8"/>
    </row>
    <row r="2329">
      <c r="A2329" s="39"/>
      <c r="B2329" s="40"/>
      <c r="C2329" s="40"/>
      <c r="D2329" s="40"/>
      <c r="E2329" s="41"/>
      <c r="F2329" s="41"/>
      <c r="G2329" s="9"/>
      <c r="H2329" s="41"/>
      <c r="I2329" s="41"/>
      <c r="J2329" s="41"/>
      <c r="K2329" s="8"/>
    </row>
    <row r="2330">
      <c r="A2330" s="39"/>
      <c r="B2330" s="40"/>
      <c r="C2330" s="40"/>
      <c r="D2330" s="40"/>
      <c r="E2330" s="41"/>
      <c r="F2330" s="41"/>
      <c r="G2330" s="9"/>
      <c r="H2330" s="41"/>
      <c r="I2330" s="41"/>
      <c r="J2330" s="41"/>
      <c r="K2330" s="8"/>
    </row>
    <row r="2331">
      <c r="A2331" s="39"/>
      <c r="B2331" s="40"/>
      <c r="C2331" s="40"/>
      <c r="D2331" s="40"/>
      <c r="E2331" s="41"/>
      <c r="F2331" s="41"/>
      <c r="G2331" s="9"/>
      <c r="H2331" s="41"/>
      <c r="I2331" s="41"/>
      <c r="J2331" s="41"/>
      <c r="K2331" s="8"/>
    </row>
    <row r="2332">
      <c r="A2332" s="39"/>
      <c r="B2332" s="40"/>
      <c r="C2332" s="40"/>
      <c r="D2332" s="40"/>
      <c r="E2332" s="41"/>
      <c r="F2332" s="41"/>
      <c r="G2332" s="9"/>
      <c r="H2332" s="41"/>
      <c r="I2332" s="41"/>
      <c r="J2332" s="41"/>
      <c r="K2332" s="8"/>
    </row>
    <row r="2333">
      <c r="A2333" s="39"/>
      <c r="B2333" s="40"/>
      <c r="C2333" s="40"/>
      <c r="D2333" s="40"/>
      <c r="E2333" s="41"/>
      <c r="F2333" s="41"/>
      <c r="G2333" s="9"/>
      <c r="H2333" s="41"/>
      <c r="I2333" s="41"/>
      <c r="J2333" s="41"/>
      <c r="K2333" s="8"/>
    </row>
    <row r="2334">
      <c r="A2334" s="39"/>
      <c r="B2334" s="40"/>
      <c r="C2334" s="40"/>
      <c r="D2334" s="40"/>
      <c r="E2334" s="41"/>
      <c r="F2334" s="41"/>
      <c r="G2334" s="9"/>
      <c r="H2334" s="41"/>
      <c r="I2334" s="41"/>
      <c r="J2334" s="41"/>
      <c r="K2334" s="8"/>
    </row>
    <row r="2335">
      <c r="A2335" s="39"/>
      <c r="B2335" s="40"/>
      <c r="C2335" s="40"/>
      <c r="D2335" s="40"/>
      <c r="E2335" s="41"/>
      <c r="F2335" s="41"/>
      <c r="G2335" s="9"/>
      <c r="H2335" s="41"/>
      <c r="I2335" s="41"/>
      <c r="J2335" s="41"/>
      <c r="K2335" s="8"/>
    </row>
    <row r="2336">
      <c r="A2336" s="39"/>
      <c r="B2336" s="40"/>
      <c r="C2336" s="40"/>
      <c r="D2336" s="40"/>
      <c r="E2336" s="41"/>
      <c r="F2336" s="41"/>
      <c r="G2336" s="9"/>
      <c r="H2336" s="41"/>
      <c r="I2336" s="41"/>
      <c r="J2336" s="41"/>
      <c r="K2336" s="8"/>
    </row>
    <row r="2337">
      <c r="A2337" s="39"/>
      <c r="B2337" s="40"/>
      <c r="C2337" s="40"/>
      <c r="D2337" s="40"/>
      <c r="E2337" s="41"/>
      <c r="F2337" s="41"/>
      <c r="G2337" s="9"/>
      <c r="H2337" s="41"/>
      <c r="I2337" s="41"/>
      <c r="J2337" s="41"/>
      <c r="K2337" s="8"/>
    </row>
    <row r="2338">
      <c r="A2338" s="39"/>
      <c r="B2338" s="40"/>
      <c r="C2338" s="40"/>
      <c r="D2338" s="40"/>
      <c r="E2338" s="41"/>
      <c r="F2338" s="41"/>
      <c r="G2338" s="9"/>
      <c r="H2338" s="41"/>
      <c r="I2338" s="41"/>
      <c r="J2338" s="41"/>
      <c r="K2338" s="8"/>
    </row>
    <row r="2339">
      <c r="A2339" s="39"/>
      <c r="B2339" s="40"/>
      <c r="C2339" s="40"/>
      <c r="D2339" s="40"/>
      <c r="E2339" s="41"/>
      <c r="F2339" s="41"/>
      <c r="G2339" s="9"/>
      <c r="H2339" s="41"/>
      <c r="I2339" s="41"/>
      <c r="J2339" s="41"/>
      <c r="K2339" s="8"/>
    </row>
    <row r="2340">
      <c r="A2340" s="39"/>
      <c r="B2340" s="40"/>
      <c r="C2340" s="40"/>
      <c r="D2340" s="40"/>
      <c r="E2340" s="41"/>
      <c r="F2340" s="41"/>
      <c r="G2340" s="9"/>
      <c r="H2340" s="41"/>
      <c r="I2340" s="41"/>
      <c r="J2340" s="41"/>
      <c r="K2340" s="8"/>
    </row>
    <row r="2341">
      <c r="A2341" s="39"/>
      <c r="B2341" s="40"/>
      <c r="C2341" s="40"/>
      <c r="D2341" s="40"/>
      <c r="E2341" s="41"/>
      <c r="F2341" s="41"/>
      <c r="G2341" s="9"/>
      <c r="H2341" s="41"/>
      <c r="I2341" s="41"/>
      <c r="J2341" s="41"/>
      <c r="K2341" s="8"/>
    </row>
    <row r="2342">
      <c r="A2342" s="39"/>
      <c r="B2342" s="40"/>
      <c r="C2342" s="40"/>
      <c r="D2342" s="40"/>
      <c r="E2342" s="41"/>
      <c r="F2342" s="41"/>
      <c r="G2342" s="9"/>
      <c r="H2342" s="41"/>
      <c r="I2342" s="41"/>
      <c r="J2342" s="41"/>
      <c r="K2342" s="8"/>
    </row>
    <row r="2343">
      <c r="A2343" s="39"/>
      <c r="B2343" s="40"/>
      <c r="C2343" s="40"/>
      <c r="D2343" s="40"/>
      <c r="E2343" s="41"/>
      <c r="F2343" s="41"/>
      <c r="G2343" s="9"/>
      <c r="H2343" s="41"/>
      <c r="I2343" s="41"/>
      <c r="J2343" s="41"/>
      <c r="K2343" s="8"/>
    </row>
    <row r="2344">
      <c r="A2344" s="39"/>
      <c r="B2344" s="40"/>
      <c r="C2344" s="40"/>
      <c r="D2344" s="40"/>
      <c r="E2344" s="41"/>
      <c r="F2344" s="41"/>
      <c r="G2344" s="9"/>
      <c r="H2344" s="41"/>
      <c r="I2344" s="41"/>
      <c r="J2344" s="41"/>
      <c r="K2344" s="8"/>
    </row>
    <row r="2345">
      <c r="A2345" s="39"/>
      <c r="B2345" s="40"/>
      <c r="C2345" s="40"/>
      <c r="D2345" s="40"/>
      <c r="E2345" s="41"/>
      <c r="F2345" s="41"/>
      <c r="G2345" s="9"/>
      <c r="H2345" s="41"/>
      <c r="I2345" s="41"/>
      <c r="J2345" s="41"/>
      <c r="K2345" s="8"/>
    </row>
    <row r="2346">
      <c r="A2346" s="39"/>
      <c r="B2346" s="40"/>
      <c r="C2346" s="40"/>
      <c r="D2346" s="40"/>
      <c r="E2346" s="41"/>
      <c r="F2346" s="41"/>
      <c r="G2346" s="9"/>
      <c r="H2346" s="41"/>
      <c r="I2346" s="41"/>
      <c r="J2346" s="41"/>
      <c r="K2346" s="8"/>
    </row>
    <row r="2347">
      <c r="A2347" s="39"/>
      <c r="B2347" s="40"/>
      <c r="C2347" s="40"/>
      <c r="D2347" s="40"/>
      <c r="E2347" s="41"/>
      <c r="F2347" s="41"/>
      <c r="G2347" s="9"/>
      <c r="H2347" s="41"/>
      <c r="I2347" s="41"/>
      <c r="J2347" s="41"/>
      <c r="K2347" s="8"/>
    </row>
    <row r="2348">
      <c r="A2348" s="39"/>
      <c r="B2348" s="40"/>
      <c r="C2348" s="40"/>
      <c r="D2348" s="40"/>
      <c r="E2348" s="41"/>
      <c r="F2348" s="41"/>
      <c r="G2348" s="9"/>
      <c r="H2348" s="41"/>
      <c r="I2348" s="41"/>
      <c r="J2348" s="41"/>
      <c r="K2348" s="8"/>
    </row>
    <row r="2349">
      <c r="A2349" s="39"/>
      <c r="B2349" s="40"/>
      <c r="C2349" s="40"/>
      <c r="D2349" s="40"/>
      <c r="E2349" s="41"/>
      <c r="F2349" s="41"/>
      <c r="G2349" s="9"/>
      <c r="H2349" s="41"/>
      <c r="I2349" s="41"/>
      <c r="J2349" s="41"/>
      <c r="K2349" s="8"/>
    </row>
    <row r="2350">
      <c r="A2350" s="39"/>
      <c r="B2350" s="40"/>
      <c r="C2350" s="40"/>
      <c r="D2350" s="40"/>
      <c r="E2350" s="41"/>
      <c r="F2350" s="41"/>
      <c r="G2350" s="9"/>
      <c r="H2350" s="41"/>
      <c r="I2350" s="41"/>
      <c r="J2350" s="41"/>
      <c r="K2350" s="8"/>
    </row>
    <row r="2351">
      <c r="A2351" s="39"/>
      <c r="B2351" s="40"/>
      <c r="C2351" s="40"/>
      <c r="D2351" s="40"/>
      <c r="E2351" s="41"/>
      <c r="F2351" s="41"/>
      <c r="G2351" s="9"/>
      <c r="H2351" s="41"/>
      <c r="I2351" s="41"/>
      <c r="J2351" s="41"/>
      <c r="K2351" s="8"/>
    </row>
    <row r="2352">
      <c r="A2352" s="39"/>
      <c r="B2352" s="40"/>
      <c r="C2352" s="40"/>
      <c r="D2352" s="40"/>
      <c r="E2352" s="41"/>
      <c r="F2352" s="41"/>
      <c r="G2352" s="9"/>
      <c r="H2352" s="41"/>
      <c r="I2352" s="41"/>
      <c r="J2352" s="41"/>
      <c r="K2352" s="8"/>
    </row>
    <row r="2353">
      <c r="A2353" s="39"/>
      <c r="B2353" s="40"/>
      <c r="C2353" s="40"/>
      <c r="D2353" s="40"/>
      <c r="E2353" s="41"/>
      <c r="F2353" s="41"/>
      <c r="G2353" s="9"/>
      <c r="H2353" s="41"/>
      <c r="I2353" s="41"/>
      <c r="J2353" s="41"/>
      <c r="K2353" s="8"/>
    </row>
    <row r="2354">
      <c r="A2354" s="39"/>
      <c r="B2354" s="40"/>
      <c r="C2354" s="40"/>
      <c r="D2354" s="40"/>
      <c r="E2354" s="41"/>
      <c r="F2354" s="41"/>
      <c r="G2354" s="9"/>
      <c r="H2354" s="41"/>
      <c r="I2354" s="41"/>
      <c r="J2354" s="41"/>
      <c r="K2354" s="8"/>
    </row>
    <row r="2355">
      <c r="A2355" s="39"/>
      <c r="B2355" s="40"/>
      <c r="C2355" s="40"/>
      <c r="D2355" s="40"/>
      <c r="E2355" s="41"/>
      <c r="F2355" s="41"/>
      <c r="G2355" s="9"/>
      <c r="H2355" s="41"/>
      <c r="I2355" s="41"/>
      <c r="J2355" s="41"/>
      <c r="K2355" s="8"/>
    </row>
    <row r="2356">
      <c r="A2356" s="39"/>
      <c r="B2356" s="40"/>
      <c r="C2356" s="40"/>
      <c r="D2356" s="40"/>
      <c r="E2356" s="41"/>
      <c r="F2356" s="41"/>
      <c r="G2356" s="9"/>
      <c r="H2356" s="41"/>
      <c r="I2356" s="41"/>
      <c r="J2356" s="41"/>
      <c r="K2356" s="8"/>
    </row>
    <row r="2357">
      <c r="A2357" s="39"/>
      <c r="B2357" s="40"/>
      <c r="C2357" s="40"/>
      <c r="D2357" s="40"/>
      <c r="E2357" s="41"/>
      <c r="F2357" s="41"/>
      <c r="G2357" s="9"/>
      <c r="H2357" s="41"/>
      <c r="I2357" s="41"/>
      <c r="J2357" s="41"/>
      <c r="K2357" s="8"/>
    </row>
    <row r="2358">
      <c r="A2358" s="39"/>
      <c r="B2358" s="40"/>
      <c r="C2358" s="40"/>
      <c r="D2358" s="40"/>
      <c r="E2358" s="41"/>
      <c r="F2358" s="41"/>
      <c r="G2358" s="9"/>
      <c r="H2358" s="41"/>
      <c r="I2358" s="41"/>
      <c r="J2358" s="41"/>
      <c r="K2358" s="8"/>
    </row>
    <row r="2359">
      <c r="A2359" s="39"/>
      <c r="B2359" s="40"/>
      <c r="C2359" s="40"/>
      <c r="D2359" s="40"/>
      <c r="E2359" s="41"/>
      <c r="F2359" s="41"/>
      <c r="G2359" s="9"/>
      <c r="H2359" s="41"/>
      <c r="I2359" s="41"/>
      <c r="J2359" s="41"/>
      <c r="K2359" s="8"/>
    </row>
    <row r="2360">
      <c r="A2360" s="39"/>
      <c r="B2360" s="40"/>
      <c r="C2360" s="40"/>
      <c r="D2360" s="40"/>
      <c r="E2360" s="41"/>
      <c r="F2360" s="41"/>
      <c r="G2360" s="9"/>
      <c r="H2360" s="41"/>
      <c r="I2360" s="41"/>
      <c r="J2360" s="41"/>
      <c r="K2360" s="8"/>
    </row>
    <row r="2361">
      <c r="A2361" s="39"/>
      <c r="B2361" s="40"/>
      <c r="C2361" s="40"/>
      <c r="D2361" s="40"/>
      <c r="E2361" s="41"/>
      <c r="F2361" s="41"/>
      <c r="G2361" s="9"/>
      <c r="H2361" s="41"/>
      <c r="I2361" s="41"/>
      <c r="J2361" s="41"/>
      <c r="K2361" s="8"/>
    </row>
    <row r="2362">
      <c r="A2362" s="39"/>
      <c r="B2362" s="40"/>
      <c r="C2362" s="40"/>
      <c r="D2362" s="40"/>
      <c r="E2362" s="41"/>
      <c r="F2362" s="41"/>
      <c r="G2362" s="9"/>
      <c r="H2362" s="41"/>
      <c r="I2362" s="41"/>
      <c r="J2362" s="41"/>
      <c r="K2362" s="8"/>
    </row>
    <row r="2363">
      <c r="A2363" s="39"/>
      <c r="B2363" s="40"/>
      <c r="C2363" s="40"/>
      <c r="D2363" s="40"/>
      <c r="E2363" s="41"/>
      <c r="F2363" s="41"/>
      <c r="G2363" s="9"/>
      <c r="H2363" s="41"/>
      <c r="I2363" s="41"/>
      <c r="J2363" s="41"/>
      <c r="K2363" s="8"/>
    </row>
    <row r="2364">
      <c r="A2364" s="39"/>
      <c r="B2364" s="40"/>
      <c r="C2364" s="40"/>
      <c r="D2364" s="40"/>
      <c r="E2364" s="41"/>
      <c r="F2364" s="41"/>
      <c r="G2364" s="9"/>
      <c r="H2364" s="41"/>
      <c r="I2364" s="41"/>
      <c r="J2364" s="41"/>
      <c r="K2364" s="8"/>
    </row>
    <row r="2365">
      <c r="A2365" s="39"/>
      <c r="B2365" s="40"/>
      <c r="C2365" s="40"/>
      <c r="D2365" s="40"/>
      <c r="E2365" s="41"/>
      <c r="F2365" s="41"/>
      <c r="G2365" s="9"/>
      <c r="H2365" s="41"/>
      <c r="I2365" s="41"/>
      <c r="J2365" s="41"/>
      <c r="K2365" s="8"/>
    </row>
    <row r="2366">
      <c r="A2366" s="39"/>
      <c r="B2366" s="40"/>
      <c r="C2366" s="40"/>
      <c r="D2366" s="40"/>
      <c r="E2366" s="41"/>
      <c r="F2366" s="41"/>
      <c r="G2366" s="9"/>
      <c r="H2366" s="41"/>
      <c r="I2366" s="41"/>
      <c r="J2366" s="41"/>
      <c r="K2366" s="8"/>
    </row>
    <row r="2367">
      <c r="A2367" s="39"/>
      <c r="B2367" s="40"/>
      <c r="C2367" s="40"/>
      <c r="D2367" s="40"/>
      <c r="E2367" s="41"/>
      <c r="F2367" s="41"/>
      <c r="G2367" s="9"/>
      <c r="H2367" s="41"/>
      <c r="I2367" s="41"/>
      <c r="J2367" s="41"/>
      <c r="K2367" s="8"/>
    </row>
    <row r="2368">
      <c r="A2368" s="39"/>
      <c r="B2368" s="40"/>
      <c r="C2368" s="40"/>
      <c r="D2368" s="40"/>
      <c r="E2368" s="41"/>
      <c r="F2368" s="41"/>
      <c r="G2368" s="9"/>
      <c r="H2368" s="41"/>
      <c r="I2368" s="41"/>
      <c r="J2368" s="41"/>
      <c r="K2368" s="8"/>
    </row>
    <row r="2369">
      <c r="A2369" s="39"/>
      <c r="B2369" s="40"/>
      <c r="C2369" s="40"/>
      <c r="D2369" s="40"/>
      <c r="E2369" s="41"/>
      <c r="F2369" s="41"/>
      <c r="G2369" s="9"/>
      <c r="H2369" s="41"/>
      <c r="I2369" s="41"/>
      <c r="J2369" s="41"/>
      <c r="K2369" s="8"/>
    </row>
    <row r="2370">
      <c r="A2370" s="39"/>
      <c r="B2370" s="40"/>
      <c r="C2370" s="40"/>
      <c r="D2370" s="40"/>
      <c r="E2370" s="41"/>
      <c r="F2370" s="41"/>
      <c r="G2370" s="9"/>
      <c r="H2370" s="41"/>
      <c r="I2370" s="41"/>
      <c r="J2370" s="41"/>
      <c r="K2370" s="8"/>
    </row>
    <row r="2371">
      <c r="A2371" s="39"/>
      <c r="B2371" s="40"/>
      <c r="C2371" s="40"/>
      <c r="D2371" s="40"/>
      <c r="E2371" s="41"/>
      <c r="F2371" s="41"/>
      <c r="G2371" s="9"/>
      <c r="H2371" s="41"/>
      <c r="I2371" s="41"/>
      <c r="J2371" s="41"/>
      <c r="K2371" s="8"/>
    </row>
    <row r="2372">
      <c r="A2372" s="39"/>
      <c r="B2372" s="40"/>
      <c r="C2372" s="40"/>
      <c r="D2372" s="40"/>
      <c r="E2372" s="41"/>
      <c r="F2372" s="41"/>
      <c r="G2372" s="9"/>
      <c r="H2372" s="41"/>
      <c r="I2372" s="41"/>
      <c r="J2372" s="41"/>
      <c r="K2372" s="8"/>
    </row>
    <row r="2373">
      <c r="A2373" s="39"/>
      <c r="B2373" s="40"/>
      <c r="C2373" s="40"/>
      <c r="D2373" s="40"/>
      <c r="E2373" s="41"/>
      <c r="F2373" s="41"/>
      <c r="G2373" s="9"/>
      <c r="H2373" s="41"/>
      <c r="I2373" s="41"/>
      <c r="J2373" s="41"/>
      <c r="K2373" s="8"/>
    </row>
    <row r="2374">
      <c r="A2374" s="39"/>
      <c r="B2374" s="40"/>
      <c r="C2374" s="40"/>
      <c r="D2374" s="40"/>
      <c r="E2374" s="41"/>
      <c r="F2374" s="41"/>
      <c r="G2374" s="9"/>
      <c r="H2374" s="41"/>
      <c r="I2374" s="41"/>
      <c r="J2374" s="41"/>
      <c r="K2374" s="8"/>
    </row>
    <row r="2375">
      <c r="A2375" s="39"/>
      <c r="B2375" s="40"/>
      <c r="C2375" s="40"/>
      <c r="D2375" s="40"/>
      <c r="E2375" s="41"/>
      <c r="F2375" s="41"/>
      <c r="G2375" s="9"/>
      <c r="H2375" s="41"/>
      <c r="I2375" s="41"/>
      <c r="J2375" s="41"/>
      <c r="K2375" s="8"/>
    </row>
    <row r="2376">
      <c r="A2376" s="39"/>
      <c r="B2376" s="40"/>
      <c r="C2376" s="40"/>
      <c r="D2376" s="40"/>
      <c r="E2376" s="41"/>
      <c r="F2376" s="41"/>
      <c r="G2376" s="9"/>
      <c r="H2376" s="41"/>
      <c r="I2376" s="41"/>
      <c r="J2376" s="41"/>
      <c r="K2376" s="8"/>
    </row>
    <row r="2377">
      <c r="A2377" s="39"/>
      <c r="B2377" s="40"/>
      <c r="C2377" s="40"/>
      <c r="D2377" s="40"/>
      <c r="E2377" s="41"/>
      <c r="F2377" s="41"/>
      <c r="G2377" s="9"/>
      <c r="H2377" s="41"/>
      <c r="I2377" s="41"/>
      <c r="J2377" s="41"/>
      <c r="K2377" s="8"/>
    </row>
    <row r="2378">
      <c r="A2378" s="39"/>
      <c r="B2378" s="40"/>
      <c r="C2378" s="40"/>
      <c r="D2378" s="40"/>
      <c r="E2378" s="41"/>
      <c r="F2378" s="41"/>
      <c r="G2378" s="9"/>
      <c r="H2378" s="41"/>
      <c r="I2378" s="41"/>
      <c r="J2378" s="41"/>
      <c r="K2378" s="8"/>
    </row>
    <row r="2379">
      <c r="A2379" s="39"/>
      <c r="B2379" s="40"/>
      <c r="C2379" s="40"/>
      <c r="D2379" s="40"/>
      <c r="E2379" s="41"/>
      <c r="F2379" s="41"/>
      <c r="G2379" s="9"/>
      <c r="H2379" s="41"/>
      <c r="I2379" s="41"/>
      <c r="J2379" s="41"/>
      <c r="K2379" s="8"/>
    </row>
    <row r="2380">
      <c r="A2380" s="39"/>
      <c r="B2380" s="40"/>
      <c r="C2380" s="40"/>
      <c r="D2380" s="40"/>
      <c r="E2380" s="41"/>
      <c r="F2380" s="41"/>
      <c r="G2380" s="9"/>
      <c r="H2380" s="41"/>
      <c r="I2380" s="41"/>
      <c r="J2380" s="41"/>
      <c r="K2380" s="8"/>
    </row>
    <row r="2381">
      <c r="A2381" s="39"/>
      <c r="B2381" s="40"/>
      <c r="C2381" s="40"/>
      <c r="D2381" s="40"/>
      <c r="E2381" s="41"/>
      <c r="F2381" s="41"/>
      <c r="G2381" s="9"/>
      <c r="H2381" s="41"/>
      <c r="I2381" s="41"/>
      <c r="J2381" s="41"/>
      <c r="K2381" s="8"/>
    </row>
    <row r="2382">
      <c r="A2382" s="39"/>
      <c r="B2382" s="40"/>
      <c r="C2382" s="40"/>
      <c r="D2382" s="40"/>
      <c r="E2382" s="41"/>
      <c r="F2382" s="41"/>
      <c r="G2382" s="9"/>
      <c r="H2382" s="41"/>
      <c r="I2382" s="41"/>
      <c r="J2382" s="41"/>
      <c r="K2382" s="8"/>
    </row>
    <row r="2383">
      <c r="A2383" s="39"/>
      <c r="B2383" s="40"/>
      <c r="C2383" s="40"/>
      <c r="D2383" s="40"/>
      <c r="E2383" s="41"/>
      <c r="F2383" s="41"/>
      <c r="G2383" s="9"/>
      <c r="H2383" s="41"/>
      <c r="I2383" s="41"/>
      <c r="J2383" s="41"/>
      <c r="K2383" s="8"/>
    </row>
    <row r="2384">
      <c r="A2384" s="39"/>
      <c r="B2384" s="40"/>
      <c r="C2384" s="40"/>
      <c r="D2384" s="40"/>
      <c r="E2384" s="41"/>
      <c r="F2384" s="41"/>
      <c r="G2384" s="9"/>
      <c r="H2384" s="41"/>
      <c r="I2384" s="41"/>
      <c r="J2384" s="41"/>
      <c r="K2384" s="8"/>
    </row>
    <row r="2385">
      <c r="A2385" s="39"/>
      <c r="B2385" s="40"/>
      <c r="C2385" s="40"/>
      <c r="D2385" s="40"/>
      <c r="E2385" s="41"/>
      <c r="F2385" s="41"/>
      <c r="G2385" s="9"/>
      <c r="H2385" s="41"/>
      <c r="I2385" s="41"/>
      <c r="J2385" s="41"/>
      <c r="K2385" s="8"/>
    </row>
    <row r="2386">
      <c r="A2386" s="39"/>
      <c r="B2386" s="40"/>
      <c r="C2386" s="40"/>
      <c r="D2386" s="40"/>
      <c r="E2386" s="41"/>
      <c r="F2386" s="41"/>
      <c r="G2386" s="9"/>
      <c r="H2386" s="41"/>
      <c r="I2386" s="41"/>
      <c r="J2386" s="41"/>
      <c r="K2386" s="8"/>
    </row>
    <row r="2387">
      <c r="A2387" s="39"/>
      <c r="B2387" s="40"/>
      <c r="C2387" s="40"/>
      <c r="D2387" s="40"/>
      <c r="E2387" s="41"/>
      <c r="F2387" s="41"/>
      <c r="G2387" s="9"/>
      <c r="H2387" s="41"/>
      <c r="I2387" s="41"/>
      <c r="J2387" s="41"/>
      <c r="K2387" s="8"/>
    </row>
    <row r="2388">
      <c r="A2388" s="39"/>
      <c r="B2388" s="40"/>
      <c r="C2388" s="40"/>
      <c r="D2388" s="40"/>
      <c r="E2388" s="41"/>
      <c r="F2388" s="41"/>
      <c r="G2388" s="9"/>
      <c r="H2388" s="41"/>
      <c r="I2388" s="41"/>
      <c r="J2388" s="41"/>
      <c r="K2388" s="8"/>
    </row>
    <row r="2389">
      <c r="A2389" s="39"/>
      <c r="B2389" s="40"/>
      <c r="C2389" s="40"/>
      <c r="D2389" s="40"/>
      <c r="E2389" s="41"/>
      <c r="F2389" s="41"/>
      <c r="G2389" s="9"/>
      <c r="H2389" s="41"/>
      <c r="I2389" s="41"/>
      <c r="J2389" s="41"/>
      <c r="K2389" s="8"/>
    </row>
    <row r="2390">
      <c r="A2390" s="39"/>
      <c r="B2390" s="40"/>
      <c r="C2390" s="40"/>
      <c r="D2390" s="40"/>
      <c r="E2390" s="41"/>
      <c r="F2390" s="41"/>
      <c r="G2390" s="9"/>
      <c r="H2390" s="41"/>
      <c r="I2390" s="41"/>
      <c r="J2390" s="41"/>
      <c r="K2390" s="8"/>
    </row>
    <row r="2391">
      <c r="A2391" s="39"/>
      <c r="B2391" s="40"/>
      <c r="C2391" s="40"/>
      <c r="D2391" s="40"/>
      <c r="E2391" s="41"/>
      <c r="F2391" s="41"/>
      <c r="G2391" s="9"/>
      <c r="H2391" s="41"/>
      <c r="I2391" s="41"/>
      <c r="J2391" s="41"/>
      <c r="K2391" s="8"/>
    </row>
    <row r="2392">
      <c r="A2392" s="39"/>
      <c r="B2392" s="40"/>
      <c r="C2392" s="40"/>
      <c r="D2392" s="40"/>
      <c r="E2392" s="41"/>
      <c r="F2392" s="41"/>
      <c r="G2392" s="9"/>
      <c r="H2392" s="41"/>
      <c r="I2392" s="41"/>
      <c r="J2392" s="41"/>
      <c r="K2392" s="8"/>
    </row>
    <row r="2393">
      <c r="A2393" s="39"/>
      <c r="B2393" s="40"/>
      <c r="C2393" s="40"/>
      <c r="D2393" s="40"/>
      <c r="E2393" s="41"/>
      <c r="F2393" s="41"/>
      <c r="G2393" s="9"/>
      <c r="H2393" s="41"/>
      <c r="I2393" s="41"/>
      <c r="J2393" s="41"/>
      <c r="K2393" s="8"/>
    </row>
    <row r="2394">
      <c r="A2394" s="39"/>
      <c r="B2394" s="40"/>
      <c r="C2394" s="40"/>
      <c r="D2394" s="40"/>
      <c r="E2394" s="41"/>
      <c r="F2394" s="41"/>
      <c r="G2394" s="9"/>
      <c r="H2394" s="41"/>
      <c r="I2394" s="41"/>
      <c r="J2394" s="41"/>
      <c r="K2394" s="8"/>
    </row>
    <row r="2395">
      <c r="A2395" s="39"/>
      <c r="B2395" s="40"/>
      <c r="C2395" s="40"/>
      <c r="D2395" s="40"/>
      <c r="E2395" s="41"/>
      <c r="F2395" s="41"/>
      <c r="G2395" s="9"/>
      <c r="H2395" s="41"/>
      <c r="I2395" s="41"/>
      <c r="J2395" s="41"/>
      <c r="K2395" s="8"/>
    </row>
    <row r="2396">
      <c r="A2396" s="39"/>
      <c r="B2396" s="40"/>
      <c r="C2396" s="40"/>
      <c r="D2396" s="40"/>
      <c r="E2396" s="41"/>
      <c r="F2396" s="41"/>
      <c r="G2396" s="9"/>
      <c r="H2396" s="41"/>
      <c r="I2396" s="41"/>
      <c r="J2396" s="41"/>
      <c r="K2396" s="8"/>
    </row>
    <row r="2397">
      <c r="A2397" s="39"/>
      <c r="B2397" s="40"/>
      <c r="C2397" s="40"/>
      <c r="D2397" s="40"/>
      <c r="E2397" s="41"/>
      <c r="F2397" s="41"/>
      <c r="G2397" s="9"/>
      <c r="H2397" s="41"/>
      <c r="I2397" s="41"/>
      <c r="J2397" s="41"/>
      <c r="K2397" s="8"/>
    </row>
    <row r="2398">
      <c r="A2398" s="39"/>
      <c r="B2398" s="40"/>
      <c r="C2398" s="40"/>
      <c r="D2398" s="40"/>
      <c r="E2398" s="41"/>
      <c r="F2398" s="41"/>
      <c r="G2398" s="9"/>
      <c r="H2398" s="41"/>
      <c r="I2398" s="41"/>
      <c r="J2398" s="41"/>
      <c r="K2398" s="8"/>
    </row>
    <row r="2399">
      <c r="A2399" s="39"/>
      <c r="B2399" s="40"/>
      <c r="C2399" s="40"/>
      <c r="D2399" s="40"/>
      <c r="E2399" s="41"/>
      <c r="F2399" s="41"/>
      <c r="G2399" s="9"/>
      <c r="H2399" s="41"/>
      <c r="I2399" s="41"/>
      <c r="J2399" s="41"/>
      <c r="K2399" s="8"/>
    </row>
    <row r="2400">
      <c r="A2400" s="39"/>
      <c r="B2400" s="40"/>
      <c r="C2400" s="40"/>
      <c r="D2400" s="40"/>
      <c r="E2400" s="41"/>
      <c r="F2400" s="41"/>
      <c r="G2400" s="9"/>
      <c r="H2400" s="41"/>
      <c r="I2400" s="41"/>
      <c r="J2400" s="41"/>
      <c r="K2400" s="8"/>
    </row>
    <row r="2401">
      <c r="A2401" s="39"/>
      <c r="B2401" s="40"/>
      <c r="C2401" s="40"/>
      <c r="D2401" s="40"/>
      <c r="E2401" s="41"/>
      <c r="F2401" s="41"/>
      <c r="G2401" s="9"/>
      <c r="H2401" s="41"/>
      <c r="I2401" s="41"/>
      <c r="J2401" s="41"/>
      <c r="K2401" s="8"/>
    </row>
    <row r="2402">
      <c r="A2402" s="39"/>
      <c r="B2402" s="40"/>
      <c r="C2402" s="40"/>
      <c r="D2402" s="40"/>
      <c r="E2402" s="41"/>
      <c r="F2402" s="41"/>
      <c r="G2402" s="9"/>
      <c r="H2402" s="41"/>
      <c r="I2402" s="41"/>
      <c r="J2402" s="41"/>
      <c r="K2402" s="8"/>
    </row>
    <row r="2403">
      <c r="A2403" s="39"/>
      <c r="B2403" s="40"/>
      <c r="C2403" s="40"/>
      <c r="D2403" s="40"/>
      <c r="E2403" s="41"/>
      <c r="F2403" s="41"/>
      <c r="G2403" s="9"/>
      <c r="H2403" s="41"/>
      <c r="I2403" s="41"/>
      <c r="J2403" s="41"/>
      <c r="K2403" s="8"/>
    </row>
    <row r="2404">
      <c r="A2404" s="39"/>
      <c r="B2404" s="40"/>
      <c r="C2404" s="40"/>
      <c r="D2404" s="40"/>
      <c r="E2404" s="41"/>
      <c r="F2404" s="41"/>
      <c r="G2404" s="9"/>
      <c r="H2404" s="41"/>
      <c r="I2404" s="41"/>
      <c r="J2404" s="41"/>
      <c r="K2404" s="8"/>
    </row>
    <row r="2405">
      <c r="A2405" s="39"/>
      <c r="B2405" s="40"/>
      <c r="C2405" s="40"/>
      <c r="D2405" s="40"/>
      <c r="E2405" s="41"/>
      <c r="F2405" s="41"/>
      <c r="G2405" s="9"/>
      <c r="H2405" s="41"/>
      <c r="I2405" s="41"/>
      <c r="J2405" s="41"/>
      <c r="K2405" s="8"/>
    </row>
    <row r="2406">
      <c r="A2406" s="39"/>
      <c r="B2406" s="40"/>
      <c r="C2406" s="40"/>
      <c r="D2406" s="40"/>
      <c r="E2406" s="41"/>
      <c r="F2406" s="41"/>
      <c r="G2406" s="9"/>
      <c r="H2406" s="41"/>
      <c r="I2406" s="41"/>
      <c r="J2406" s="41"/>
      <c r="K2406" s="8"/>
    </row>
    <row r="2407">
      <c r="A2407" s="39"/>
      <c r="B2407" s="40"/>
      <c r="C2407" s="40"/>
      <c r="D2407" s="40"/>
      <c r="E2407" s="41"/>
      <c r="F2407" s="41"/>
      <c r="G2407" s="9"/>
      <c r="H2407" s="41"/>
      <c r="I2407" s="41"/>
      <c r="J2407" s="41"/>
      <c r="K2407" s="8"/>
    </row>
    <row r="2408">
      <c r="A2408" s="39"/>
      <c r="B2408" s="40"/>
      <c r="C2408" s="40"/>
      <c r="D2408" s="40"/>
      <c r="E2408" s="41"/>
      <c r="F2408" s="41"/>
      <c r="G2408" s="9"/>
      <c r="H2408" s="41"/>
      <c r="I2408" s="41"/>
      <c r="J2408" s="41"/>
      <c r="K2408" s="8"/>
    </row>
    <row r="2409">
      <c r="A2409" s="39"/>
      <c r="B2409" s="40"/>
      <c r="C2409" s="40"/>
      <c r="D2409" s="40"/>
      <c r="E2409" s="41"/>
      <c r="F2409" s="41"/>
      <c r="G2409" s="9"/>
      <c r="H2409" s="41"/>
      <c r="I2409" s="41"/>
      <c r="J2409" s="41"/>
      <c r="K2409" s="8"/>
    </row>
    <row r="2410">
      <c r="A2410" s="39"/>
      <c r="B2410" s="40"/>
      <c r="C2410" s="40"/>
      <c r="D2410" s="40"/>
      <c r="E2410" s="41"/>
      <c r="F2410" s="41"/>
      <c r="G2410" s="9"/>
      <c r="H2410" s="41"/>
      <c r="I2410" s="41"/>
      <c r="J2410" s="41"/>
      <c r="K2410" s="8"/>
    </row>
    <row r="2411">
      <c r="A2411" s="39"/>
      <c r="B2411" s="40"/>
      <c r="C2411" s="40"/>
      <c r="D2411" s="40"/>
      <c r="E2411" s="41"/>
      <c r="F2411" s="41"/>
      <c r="G2411" s="9"/>
      <c r="H2411" s="41"/>
      <c r="I2411" s="41"/>
      <c r="J2411" s="41"/>
      <c r="K2411" s="8"/>
    </row>
    <row r="2412">
      <c r="A2412" s="39"/>
      <c r="B2412" s="40"/>
      <c r="C2412" s="40"/>
      <c r="D2412" s="40"/>
      <c r="E2412" s="41"/>
      <c r="F2412" s="41"/>
      <c r="G2412" s="9"/>
      <c r="H2412" s="41"/>
      <c r="I2412" s="41"/>
      <c r="J2412" s="41"/>
      <c r="K2412" s="8"/>
    </row>
    <row r="2413">
      <c r="A2413" s="39"/>
      <c r="B2413" s="40"/>
      <c r="C2413" s="40"/>
      <c r="D2413" s="40"/>
      <c r="E2413" s="41"/>
      <c r="F2413" s="41"/>
      <c r="G2413" s="9"/>
      <c r="H2413" s="41"/>
      <c r="I2413" s="41"/>
      <c r="J2413" s="41"/>
      <c r="K2413" s="8"/>
    </row>
    <row r="2414">
      <c r="A2414" s="39"/>
      <c r="B2414" s="40"/>
      <c r="C2414" s="40"/>
      <c r="D2414" s="40"/>
      <c r="E2414" s="41"/>
      <c r="F2414" s="41"/>
      <c r="G2414" s="9"/>
      <c r="H2414" s="41"/>
      <c r="I2414" s="41"/>
      <c r="J2414" s="41"/>
      <c r="K2414" s="8"/>
    </row>
    <row r="2415">
      <c r="A2415" s="39"/>
      <c r="B2415" s="40"/>
      <c r="C2415" s="40"/>
      <c r="D2415" s="40"/>
      <c r="E2415" s="41"/>
      <c r="F2415" s="41"/>
      <c r="G2415" s="9"/>
      <c r="H2415" s="41"/>
      <c r="I2415" s="41"/>
      <c r="J2415" s="41"/>
      <c r="K2415" s="8"/>
    </row>
    <row r="2416">
      <c r="A2416" s="39"/>
      <c r="B2416" s="40"/>
      <c r="C2416" s="40"/>
      <c r="D2416" s="40"/>
      <c r="E2416" s="41"/>
      <c r="F2416" s="41"/>
      <c r="G2416" s="9"/>
      <c r="H2416" s="41"/>
      <c r="I2416" s="41"/>
      <c r="J2416" s="41"/>
      <c r="K2416" s="8"/>
    </row>
    <row r="2417">
      <c r="A2417" s="39"/>
      <c r="B2417" s="40"/>
      <c r="C2417" s="40"/>
      <c r="D2417" s="40"/>
      <c r="E2417" s="41"/>
      <c r="F2417" s="41"/>
      <c r="G2417" s="9"/>
      <c r="H2417" s="41"/>
      <c r="I2417" s="41"/>
      <c r="J2417" s="41"/>
      <c r="K2417" s="8"/>
    </row>
    <row r="2418">
      <c r="A2418" s="39"/>
      <c r="B2418" s="40"/>
      <c r="C2418" s="40"/>
      <c r="D2418" s="40"/>
      <c r="E2418" s="41"/>
      <c r="F2418" s="41"/>
      <c r="G2418" s="9"/>
      <c r="H2418" s="41"/>
      <c r="I2418" s="41"/>
      <c r="J2418" s="41"/>
      <c r="K2418" s="8"/>
    </row>
    <row r="2419">
      <c r="A2419" s="39"/>
      <c r="B2419" s="40"/>
      <c r="C2419" s="40"/>
      <c r="D2419" s="40"/>
      <c r="E2419" s="41"/>
      <c r="F2419" s="41"/>
      <c r="G2419" s="9"/>
      <c r="H2419" s="41"/>
      <c r="I2419" s="41"/>
      <c r="J2419" s="41"/>
      <c r="K2419" s="8"/>
    </row>
    <row r="2420">
      <c r="A2420" s="39"/>
      <c r="B2420" s="40"/>
      <c r="C2420" s="40"/>
      <c r="D2420" s="40"/>
      <c r="E2420" s="41"/>
      <c r="F2420" s="41"/>
      <c r="G2420" s="9"/>
      <c r="H2420" s="41"/>
      <c r="I2420" s="41"/>
      <c r="J2420" s="41"/>
      <c r="K2420" s="8"/>
    </row>
    <row r="2421">
      <c r="A2421" s="39"/>
      <c r="B2421" s="40"/>
      <c r="C2421" s="40"/>
      <c r="D2421" s="40"/>
      <c r="E2421" s="41"/>
      <c r="F2421" s="41"/>
      <c r="G2421" s="9"/>
      <c r="H2421" s="41"/>
      <c r="I2421" s="41"/>
      <c r="J2421" s="41"/>
      <c r="K2421" s="8"/>
    </row>
    <row r="2422">
      <c r="A2422" s="39"/>
      <c r="B2422" s="40"/>
      <c r="C2422" s="40"/>
      <c r="D2422" s="40"/>
      <c r="E2422" s="41"/>
      <c r="F2422" s="41"/>
      <c r="G2422" s="9"/>
      <c r="H2422" s="41"/>
      <c r="I2422" s="41"/>
      <c r="J2422" s="41"/>
      <c r="K2422" s="8"/>
    </row>
    <row r="2423">
      <c r="A2423" s="39"/>
      <c r="B2423" s="40"/>
      <c r="C2423" s="40"/>
      <c r="D2423" s="40"/>
      <c r="E2423" s="41"/>
      <c r="F2423" s="41"/>
      <c r="G2423" s="9"/>
      <c r="H2423" s="41"/>
      <c r="I2423" s="41"/>
      <c r="J2423" s="41"/>
      <c r="K2423" s="8"/>
    </row>
    <row r="2424">
      <c r="A2424" s="39"/>
      <c r="B2424" s="40"/>
      <c r="C2424" s="40"/>
      <c r="D2424" s="40"/>
      <c r="E2424" s="41"/>
      <c r="F2424" s="41"/>
      <c r="G2424" s="9"/>
      <c r="H2424" s="41"/>
      <c r="I2424" s="41"/>
      <c r="J2424" s="41"/>
      <c r="K2424" s="8"/>
    </row>
    <row r="2425">
      <c r="A2425" s="39"/>
      <c r="B2425" s="40"/>
      <c r="C2425" s="40"/>
      <c r="D2425" s="40"/>
      <c r="E2425" s="41"/>
      <c r="F2425" s="41"/>
      <c r="G2425" s="9"/>
      <c r="H2425" s="41"/>
      <c r="I2425" s="41"/>
      <c r="J2425" s="41"/>
      <c r="K2425" s="8"/>
    </row>
    <row r="2426">
      <c r="A2426" s="39"/>
      <c r="B2426" s="40"/>
      <c r="C2426" s="40"/>
      <c r="D2426" s="40"/>
      <c r="E2426" s="41"/>
      <c r="F2426" s="41"/>
      <c r="G2426" s="9"/>
      <c r="H2426" s="41"/>
      <c r="I2426" s="41"/>
      <c r="J2426" s="41"/>
      <c r="K2426" s="8"/>
    </row>
    <row r="2427">
      <c r="A2427" s="39"/>
      <c r="B2427" s="40"/>
      <c r="C2427" s="40"/>
      <c r="D2427" s="40"/>
      <c r="E2427" s="41"/>
      <c r="F2427" s="41"/>
      <c r="G2427" s="9"/>
      <c r="H2427" s="41"/>
      <c r="I2427" s="41"/>
      <c r="J2427" s="41"/>
      <c r="K2427" s="8"/>
    </row>
    <row r="2428">
      <c r="A2428" s="39"/>
      <c r="B2428" s="40"/>
      <c r="C2428" s="40"/>
      <c r="D2428" s="40"/>
      <c r="E2428" s="41"/>
      <c r="F2428" s="41"/>
      <c r="G2428" s="9"/>
      <c r="H2428" s="41"/>
      <c r="I2428" s="41"/>
      <c r="J2428" s="41"/>
      <c r="K2428" s="8"/>
    </row>
    <row r="2429">
      <c r="A2429" s="39"/>
      <c r="B2429" s="40"/>
      <c r="C2429" s="40"/>
      <c r="D2429" s="40"/>
      <c r="E2429" s="41"/>
      <c r="F2429" s="41"/>
      <c r="G2429" s="9"/>
      <c r="H2429" s="41"/>
      <c r="I2429" s="41"/>
      <c r="J2429" s="41"/>
      <c r="K2429" s="8"/>
    </row>
    <row r="2430">
      <c r="A2430" s="39"/>
      <c r="B2430" s="40"/>
      <c r="C2430" s="40"/>
      <c r="D2430" s="40"/>
      <c r="E2430" s="41"/>
      <c r="F2430" s="41"/>
      <c r="G2430" s="9"/>
      <c r="H2430" s="41"/>
      <c r="I2430" s="41"/>
      <c r="J2430" s="41"/>
      <c r="K2430" s="8"/>
    </row>
    <row r="2431">
      <c r="A2431" s="39"/>
      <c r="B2431" s="40"/>
      <c r="C2431" s="40"/>
      <c r="D2431" s="40"/>
      <c r="E2431" s="41"/>
      <c r="F2431" s="41"/>
      <c r="G2431" s="9"/>
      <c r="H2431" s="41"/>
      <c r="I2431" s="41"/>
      <c r="J2431" s="41"/>
      <c r="K2431" s="8"/>
    </row>
    <row r="2432">
      <c r="A2432" s="39"/>
      <c r="B2432" s="40"/>
      <c r="C2432" s="40"/>
      <c r="D2432" s="40"/>
      <c r="E2432" s="41"/>
      <c r="F2432" s="41"/>
      <c r="G2432" s="9"/>
      <c r="H2432" s="41"/>
      <c r="I2432" s="41"/>
      <c r="J2432" s="41"/>
      <c r="K2432" s="8"/>
    </row>
    <row r="2433">
      <c r="A2433" s="39"/>
      <c r="B2433" s="40"/>
      <c r="C2433" s="40"/>
      <c r="D2433" s="40"/>
      <c r="E2433" s="41"/>
      <c r="F2433" s="41"/>
      <c r="G2433" s="9"/>
      <c r="H2433" s="41"/>
      <c r="I2433" s="41"/>
      <c r="J2433" s="41"/>
      <c r="K2433" s="8"/>
    </row>
    <row r="2434">
      <c r="A2434" s="39"/>
      <c r="B2434" s="40"/>
      <c r="C2434" s="40"/>
      <c r="D2434" s="40"/>
      <c r="E2434" s="41"/>
      <c r="F2434" s="41"/>
      <c r="G2434" s="9"/>
      <c r="H2434" s="41"/>
      <c r="I2434" s="41"/>
      <c r="J2434" s="41"/>
      <c r="K2434" s="8"/>
    </row>
    <row r="2435">
      <c r="A2435" s="39"/>
      <c r="B2435" s="40"/>
      <c r="C2435" s="40"/>
      <c r="D2435" s="40"/>
      <c r="E2435" s="41"/>
      <c r="F2435" s="41"/>
      <c r="G2435" s="9"/>
      <c r="H2435" s="41"/>
      <c r="I2435" s="41"/>
      <c r="J2435" s="41"/>
      <c r="K2435" s="8"/>
    </row>
    <row r="2436">
      <c r="A2436" s="39"/>
      <c r="B2436" s="40"/>
      <c r="C2436" s="40"/>
      <c r="D2436" s="40"/>
      <c r="E2436" s="41"/>
      <c r="F2436" s="41"/>
      <c r="G2436" s="9"/>
      <c r="H2436" s="41"/>
      <c r="I2436" s="41"/>
      <c r="J2436" s="41"/>
      <c r="K2436" s="8"/>
    </row>
    <row r="2437">
      <c r="A2437" s="39"/>
      <c r="B2437" s="40"/>
      <c r="C2437" s="40"/>
      <c r="D2437" s="40"/>
      <c r="E2437" s="41"/>
      <c r="F2437" s="41"/>
      <c r="G2437" s="9"/>
      <c r="H2437" s="41"/>
      <c r="I2437" s="41"/>
      <c r="J2437" s="41"/>
      <c r="K2437" s="8"/>
    </row>
    <row r="2438">
      <c r="A2438" s="39"/>
      <c r="B2438" s="40"/>
      <c r="C2438" s="40"/>
      <c r="D2438" s="40"/>
      <c r="E2438" s="41"/>
      <c r="F2438" s="41"/>
      <c r="G2438" s="9"/>
      <c r="H2438" s="41"/>
      <c r="I2438" s="41"/>
      <c r="J2438" s="41"/>
      <c r="K2438" s="8"/>
    </row>
    <row r="2439">
      <c r="A2439" s="39"/>
      <c r="B2439" s="40"/>
      <c r="C2439" s="40"/>
      <c r="D2439" s="40"/>
      <c r="E2439" s="41"/>
      <c r="F2439" s="41"/>
      <c r="G2439" s="9"/>
      <c r="H2439" s="41"/>
      <c r="I2439" s="41"/>
      <c r="J2439" s="41"/>
      <c r="K2439" s="8"/>
    </row>
    <row r="2440">
      <c r="A2440" s="39"/>
      <c r="B2440" s="40"/>
      <c r="C2440" s="40"/>
      <c r="D2440" s="40"/>
      <c r="E2440" s="41"/>
      <c r="F2440" s="41"/>
      <c r="G2440" s="9"/>
      <c r="H2440" s="41"/>
      <c r="I2440" s="41"/>
      <c r="J2440" s="41"/>
      <c r="K2440" s="8"/>
    </row>
    <row r="2441">
      <c r="A2441" s="39"/>
      <c r="B2441" s="40"/>
      <c r="C2441" s="40"/>
      <c r="D2441" s="40"/>
      <c r="E2441" s="41"/>
      <c r="F2441" s="41"/>
      <c r="G2441" s="9"/>
      <c r="H2441" s="41"/>
      <c r="I2441" s="41"/>
      <c r="J2441" s="41"/>
      <c r="K2441" s="8"/>
    </row>
    <row r="2442">
      <c r="A2442" s="39"/>
      <c r="B2442" s="40"/>
      <c r="C2442" s="40"/>
      <c r="D2442" s="40"/>
      <c r="E2442" s="41"/>
      <c r="F2442" s="41"/>
      <c r="G2442" s="9"/>
      <c r="H2442" s="41"/>
      <c r="I2442" s="41"/>
      <c r="J2442" s="41"/>
      <c r="K2442" s="8"/>
    </row>
    <row r="2443">
      <c r="A2443" s="39"/>
      <c r="B2443" s="40"/>
      <c r="C2443" s="40"/>
      <c r="D2443" s="40"/>
      <c r="E2443" s="41"/>
      <c r="F2443" s="41"/>
      <c r="G2443" s="9"/>
      <c r="H2443" s="41"/>
      <c r="I2443" s="41"/>
      <c r="J2443" s="41"/>
      <c r="K2443" s="8"/>
    </row>
    <row r="2444">
      <c r="A2444" s="39"/>
      <c r="B2444" s="40"/>
      <c r="C2444" s="40"/>
      <c r="D2444" s="40"/>
      <c r="E2444" s="41"/>
      <c r="F2444" s="41"/>
      <c r="G2444" s="9"/>
      <c r="H2444" s="41"/>
      <c r="I2444" s="41"/>
      <c r="J2444" s="41"/>
      <c r="K2444" s="8"/>
    </row>
    <row r="2445">
      <c r="A2445" s="39"/>
      <c r="B2445" s="40"/>
      <c r="C2445" s="40"/>
      <c r="D2445" s="40"/>
      <c r="E2445" s="41"/>
      <c r="F2445" s="41"/>
      <c r="G2445" s="9"/>
      <c r="H2445" s="41"/>
      <c r="I2445" s="41"/>
      <c r="J2445" s="41"/>
      <c r="K2445" s="8"/>
    </row>
    <row r="2446">
      <c r="A2446" s="39"/>
      <c r="B2446" s="40"/>
      <c r="C2446" s="40"/>
      <c r="D2446" s="40"/>
      <c r="E2446" s="41"/>
      <c r="F2446" s="41"/>
      <c r="G2446" s="9"/>
      <c r="H2446" s="41"/>
      <c r="I2446" s="41"/>
      <c r="J2446" s="41"/>
      <c r="K2446" s="8"/>
    </row>
    <row r="2447">
      <c r="A2447" s="39"/>
      <c r="B2447" s="40"/>
      <c r="C2447" s="40"/>
      <c r="D2447" s="40"/>
      <c r="E2447" s="41"/>
      <c r="F2447" s="41"/>
      <c r="G2447" s="9"/>
      <c r="H2447" s="41"/>
      <c r="I2447" s="41"/>
      <c r="J2447" s="41"/>
      <c r="K2447" s="8"/>
    </row>
    <row r="2448">
      <c r="A2448" s="39"/>
      <c r="B2448" s="40"/>
      <c r="C2448" s="40"/>
      <c r="D2448" s="40"/>
      <c r="E2448" s="41"/>
      <c r="F2448" s="41"/>
      <c r="G2448" s="9"/>
      <c r="H2448" s="41"/>
      <c r="I2448" s="41"/>
      <c r="J2448" s="41"/>
      <c r="K2448" s="8"/>
    </row>
    <row r="2449">
      <c r="A2449" s="39"/>
      <c r="B2449" s="40"/>
      <c r="C2449" s="40"/>
      <c r="D2449" s="40"/>
      <c r="E2449" s="41"/>
      <c r="F2449" s="41"/>
      <c r="G2449" s="9"/>
      <c r="H2449" s="41"/>
      <c r="I2449" s="41"/>
      <c r="J2449" s="41"/>
      <c r="K2449" s="8"/>
    </row>
    <row r="2450">
      <c r="A2450" s="39"/>
      <c r="B2450" s="40"/>
      <c r="C2450" s="40"/>
      <c r="D2450" s="40"/>
      <c r="E2450" s="41"/>
      <c r="F2450" s="41"/>
      <c r="G2450" s="9"/>
      <c r="H2450" s="41"/>
      <c r="I2450" s="41"/>
      <c r="J2450" s="41"/>
      <c r="K2450" s="8"/>
    </row>
    <row r="2451">
      <c r="A2451" s="39"/>
      <c r="B2451" s="40"/>
      <c r="C2451" s="40"/>
      <c r="D2451" s="40"/>
      <c r="E2451" s="41"/>
      <c r="F2451" s="41"/>
      <c r="G2451" s="9"/>
      <c r="H2451" s="41"/>
      <c r="I2451" s="41"/>
      <c r="J2451" s="41"/>
      <c r="K2451" s="8"/>
    </row>
    <row r="2452">
      <c r="A2452" s="39"/>
      <c r="B2452" s="40"/>
      <c r="C2452" s="40"/>
      <c r="D2452" s="40"/>
      <c r="E2452" s="41"/>
      <c r="F2452" s="41"/>
      <c r="G2452" s="9"/>
      <c r="H2452" s="41"/>
      <c r="I2452" s="41"/>
      <c r="J2452" s="41"/>
      <c r="K2452" s="8"/>
    </row>
    <row r="2453">
      <c r="A2453" s="39"/>
      <c r="B2453" s="40"/>
      <c r="C2453" s="40"/>
      <c r="D2453" s="40"/>
      <c r="E2453" s="41"/>
      <c r="F2453" s="41"/>
      <c r="G2453" s="9"/>
      <c r="H2453" s="41"/>
      <c r="I2453" s="41"/>
      <c r="J2453" s="41"/>
      <c r="K2453" s="8"/>
    </row>
    <row r="2454">
      <c r="A2454" s="39"/>
      <c r="B2454" s="40"/>
      <c r="C2454" s="40"/>
      <c r="D2454" s="40"/>
      <c r="E2454" s="41"/>
      <c r="F2454" s="41"/>
      <c r="G2454" s="9"/>
      <c r="H2454" s="41"/>
      <c r="I2454" s="41"/>
      <c r="J2454" s="41"/>
      <c r="K2454" s="8"/>
    </row>
    <row r="2455">
      <c r="A2455" s="39"/>
      <c r="B2455" s="40"/>
      <c r="C2455" s="40"/>
      <c r="D2455" s="40"/>
      <c r="E2455" s="41"/>
      <c r="F2455" s="41"/>
      <c r="G2455" s="9"/>
      <c r="H2455" s="41"/>
      <c r="I2455" s="41"/>
      <c r="J2455" s="41"/>
      <c r="K2455" s="8"/>
    </row>
    <row r="2456">
      <c r="A2456" s="39"/>
      <c r="B2456" s="40"/>
      <c r="C2456" s="40"/>
      <c r="D2456" s="40"/>
      <c r="E2456" s="41"/>
      <c r="F2456" s="41"/>
      <c r="G2456" s="9"/>
      <c r="H2456" s="41"/>
      <c r="I2456" s="41"/>
      <c r="J2456" s="41"/>
      <c r="K2456" s="8"/>
    </row>
    <row r="2457">
      <c r="A2457" s="39"/>
      <c r="B2457" s="40"/>
      <c r="C2457" s="40"/>
      <c r="D2457" s="40"/>
      <c r="E2457" s="41"/>
      <c r="F2457" s="41"/>
      <c r="G2457" s="9"/>
      <c r="H2457" s="41"/>
      <c r="I2457" s="41"/>
      <c r="J2457" s="41"/>
      <c r="K2457" s="8"/>
    </row>
    <row r="2458">
      <c r="A2458" s="39"/>
      <c r="B2458" s="40"/>
      <c r="C2458" s="40"/>
      <c r="D2458" s="40"/>
      <c r="E2458" s="41"/>
      <c r="F2458" s="41"/>
      <c r="G2458" s="9"/>
      <c r="H2458" s="41"/>
      <c r="I2458" s="41"/>
      <c r="J2458" s="41"/>
      <c r="K2458" s="8"/>
    </row>
    <row r="2459">
      <c r="A2459" s="39"/>
      <c r="B2459" s="40"/>
      <c r="C2459" s="40"/>
      <c r="D2459" s="40"/>
      <c r="E2459" s="41"/>
      <c r="F2459" s="41"/>
      <c r="G2459" s="9"/>
      <c r="H2459" s="41"/>
      <c r="I2459" s="41"/>
      <c r="J2459" s="41"/>
      <c r="K2459" s="8"/>
    </row>
    <row r="2460">
      <c r="A2460" s="39"/>
      <c r="B2460" s="40"/>
      <c r="C2460" s="40"/>
      <c r="D2460" s="40"/>
      <c r="E2460" s="41"/>
      <c r="F2460" s="41"/>
      <c r="G2460" s="9"/>
      <c r="H2460" s="41"/>
      <c r="I2460" s="41"/>
      <c r="J2460" s="41"/>
      <c r="K2460" s="8"/>
    </row>
    <row r="2461">
      <c r="A2461" s="39"/>
      <c r="B2461" s="40"/>
      <c r="C2461" s="40"/>
      <c r="D2461" s="40"/>
      <c r="E2461" s="41"/>
      <c r="F2461" s="41"/>
      <c r="G2461" s="9"/>
      <c r="H2461" s="41"/>
      <c r="I2461" s="41"/>
      <c r="J2461" s="41"/>
      <c r="K2461" s="8"/>
    </row>
    <row r="2462">
      <c r="A2462" s="39"/>
      <c r="B2462" s="40"/>
      <c r="C2462" s="40"/>
      <c r="D2462" s="40"/>
      <c r="E2462" s="41"/>
      <c r="F2462" s="41"/>
      <c r="G2462" s="9"/>
      <c r="H2462" s="41"/>
      <c r="I2462" s="41"/>
      <c r="J2462" s="41"/>
      <c r="K2462" s="8"/>
    </row>
    <row r="2463">
      <c r="A2463" s="39"/>
      <c r="B2463" s="40"/>
      <c r="C2463" s="40"/>
      <c r="D2463" s="40"/>
      <c r="E2463" s="41"/>
      <c r="F2463" s="41"/>
      <c r="G2463" s="9"/>
      <c r="H2463" s="41"/>
      <c r="I2463" s="41"/>
      <c r="J2463" s="41"/>
      <c r="K2463" s="8"/>
    </row>
    <row r="2464">
      <c r="A2464" s="39"/>
      <c r="B2464" s="40"/>
      <c r="C2464" s="40"/>
      <c r="D2464" s="40"/>
      <c r="E2464" s="41"/>
      <c r="F2464" s="41"/>
      <c r="G2464" s="9"/>
      <c r="H2464" s="41"/>
      <c r="I2464" s="41"/>
      <c r="J2464" s="41"/>
      <c r="K2464" s="8"/>
    </row>
    <row r="2465">
      <c r="A2465" s="39"/>
      <c r="B2465" s="40"/>
      <c r="C2465" s="40"/>
      <c r="D2465" s="40"/>
      <c r="E2465" s="41"/>
      <c r="F2465" s="41"/>
      <c r="G2465" s="9"/>
      <c r="H2465" s="41"/>
      <c r="I2465" s="41"/>
      <c r="J2465" s="41"/>
      <c r="K2465" s="8"/>
    </row>
    <row r="2466">
      <c r="A2466" s="39"/>
      <c r="B2466" s="40"/>
      <c r="C2466" s="40"/>
      <c r="D2466" s="40"/>
      <c r="E2466" s="41"/>
      <c r="F2466" s="41"/>
      <c r="G2466" s="9"/>
      <c r="H2466" s="41"/>
      <c r="I2466" s="41"/>
      <c r="J2466" s="41"/>
      <c r="K2466" s="8"/>
    </row>
    <row r="2467">
      <c r="A2467" s="39"/>
      <c r="B2467" s="40"/>
      <c r="C2467" s="40"/>
      <c r="D2467" s="40"/>
      <c r="E2467" s="41"/>
      <c r="F2467" s="41"/>
      <c r="G2467" s="9"/>
      <c r="H2467" s="41"/>
      <c r="I2467" s="41"/>
      <c r="J2467" s="41"/>
      <c r="K2467" s="8"/>
    </row>
    <row r="2468">
      <c r="A2468" s="39"/>
      <c r="B2468" s="40"/>
      <c r="C2468" s="40"/>
      <c r="D2468" s="40"/>
      <c r="E2468" s="41"/>
      <c r="F2468" s="41"/>
      <c r="G2468" s="9"/>
      <c r="H2468" s="41"/>
      <c r="I2468" s="41"/>
      <c r="J2468" s="41"/>
      <c r="K2468" s="8"/>
    </row>
    <row r="2469">
      <c r="A2469" s="39"/>
      <c r="B2469" s="40"/>
      <c r="C2469" s="40"/>
      <c r="D2469" s="40"/>
      <c r="E2469" s="41"/>
      <c r="F2469" s="41"/>
      <c r="G2469" s="9"/>
      <c r="H2469" s="41"/>
      <c r="I2469" s="41"/>
      <c r="J2469" s="41"/>
      <c r="K2469" s="8"/>
    </row>
    <row r="2470">
      <c r="A2470" s="39"/>
      <c r="B2470" s="40"/>
      <c r="C2470" s="40"/>
      <c r="D2470" s="40"/>
      <c r="E2470" s="41"/>
      <c r="F2470" s="41"/>
      <c r="G2470" s="9"/>
      <c r="H2470" s="41"/>
      <c r="I2470" s="41"/>
      <c r="J2470" s="41"/>
      <c r="K2470" s="8"/>
    </row>
    <row r="2471">
      <c r="A2471" s="39"/>
      <c r="B2471" s="40"/>
      <c r="C2471" s="40"/>
      <c r="D2471" s="40"/>
      <c r="E2471" s="41"/>
      <c r="F2471" s="41"/>
      <c r="G2471" s="9"/>
      <c r="H2471" s="41"/>
      <c r="I2471" s="41"/>
      <c r="J2471" s="41"/>
      <c r="K2471" s="8"/>
    </row>
    <row r="2472">
      <c r="A2472" s="39"/>
      <c r="B2472" s="40"/>
      <c r="C2472" s="40"/>
      <c r="D2472" s="40"/>
      <c r="E2472" s="41"/>
      <c r="F2472" s="41"/>
      <c r="G2472" s="9"/>
      <c r="H2472" s="41"/>
      <c r="I2472" s="41"/>
      <c r="J2472" s="41"/>
      <c r="K2472" s="8"/>
    </row>
    <row r="2473">
      <c r="A2473" s="39"/>
      <c r="B2473" s="40"/>
      <c r="C2473" s="40"/>
      <c r="D2473" s="40"/>
      <c r="E2473" s="41"/>
      <c r="F2473" s="41"/>
      <c r="G2473" s="9"/>
      <c r="H2473" s="41"/>
      <c r="I2473" s="41"/>
      <c r="J2473" s="41"/>
      <c r="K2473" s="8"/>
    </row>
    <row r="2474">
      <c r="A2474" s="39"/>
      <c r="B2474" s="40"/>
      <c r="C2474" s="40"/>
      <c r="D2474" s="40"/>
      <c r="E2474" s="41"/>
      <c r="F2474" s="41"/>
      <c r="G2474" s="9"/>
      <c r="H2474" s="41"/>
      <c r="I2474" s="41"/>
      <c r="J2474" s="41"/>
      <c r="K2474" s="8"/>
    </row>
    <row r="2475">
      <c r="A2475" s="39"/>
      <c r="B2475" s="40"/>
      <c r="C2475" s="40"/>
      <c r="D2475" s="40"/>
      <c r="E2475" s="41"/>
      <c r="F2475" s="41"/>
      <c r="G2475" s="9"/>
      <c r="H2475" s="41"/>
      <c r="I2475" s="41"/>
      <c r="J2475" s="41"/>
      <c r="K2475" s="8"/>
    </row>
    <row r="2476">
      <c r="A2476" s="39"/>
      <c r="B2476" s="40"/>
      <c r="C2476" s="40"/>
      <c r="D2476" s="40"/>
      <c r="E2476" s="41"/>
      <c r="F2476" s="41"/>
      <c r="G2476" s="9"/>
      <c r="H2476" s="41"/>
      <c r="I2476" s="41"/>
      <c r="J2476" s="41"/>
      <c r="K2476" s="8"/>
    </row>
    <row r="2477">
      <c r="A2477" s="39"/>
      <c r="B2477" s="40"/>
      <c r="C2477" s="40"/>
      <c r="D2477" s="40"/>
      <c r="E2477" s="41"/>
      <c r="F2477" s="41"/>
      <c r="G2477" s="9"/>
      <c r="H2477" s="41"/>
      <c r="I2477" s="41"/>
      <c r="J2477" s="41"/>
      <c r="K2477" s="8"/>
    </row>
    <row r="2478">
      <c r="A2478" s="39"/>
      <c r="B2478" s="40"/>
      <c r="C2478" s="40"/>
      <c r="D2478" s="40"/>
      <c r="E2478" s="41"/>
      <c r="F2478" s="41"/>
      <c r="G2478" s="9"/>
      <c r="H2478" s="41"/>
      <c r="I2478" s="41"/>
      <c r="J2478" s="41"/>
      <c r="K2478" s="8"/>
    </row>
    <row r="2479">
      <c r="A2479" s="39"/>
      <c r="B2479" s="40"/>
      <c r="C2479" s="40"/>
      <c r="D2479" s="40"/>
      <c r="E2479" s="41"/>
      <c r="F2479" s="41"/>
      <c r="G2479" s="9"/>
      <c r="H2479" s="41"/>
      <c r="I2479" s="41"/>
      <c r="J2479" s="41"/>
      <c r="K2479" s="8"/>
    </row>
    <row r="2480">
      <c r="A2480" s="39"/>
      <c r="B2480" s="40"/>
      <c r="C2480" s="40"/>
      <c r="D2480" s="40"/>
      <c r="E2480" s="41"/>
      <c r="F2480" s="41"/>
      <c r="G2480" s="9"/>
      <c r="H2480" s="41"/>
      <c r="I2480" s="41"/>
      <c r="J2480" s="41"/>
      <c r="K2480" s="8"/>
    </row>
    <row r="2481">
      <c r="A2481" s="39"/>
      <c r="B2481" s="40"/>
      <c r="C2481" s="40"/>
      <c r="D2481" s="40"/>
      <c r="E2481" s="41"/>
      <c r="F2481" s="41"/>
      <c r="G2481" s="9"/>
      <c r="H2481" s="41"/>
      <c r="I2481" s="41"/>
      <c r="J2481" s="41"/>
      <c r="K2481" s="8"/>
    </row>
    <row r="2482">
      <c r="A2482" s="39"/>
      <c r="B2482" s="40"/>
      <c r="C2482" s="40"/>
      <c r="D2482" s="40"/>
      <c r="E2482" s="41"/>
      <c r="F2482" s="41"/>
      <c r="G2482" s="9"/>
      <c r="H2482" s="41"/>
      <c r="I2482" s="41"/>
      <c r="J2482" s="41"/>
      <c r="K2482" s="8"/>
    </row>
    <row r="2483">
      <c r="A2483" s="39"/>
      <c r="B2483" s="40"/>
      <c r="C2483" s="40"/>
      <c r="D2483" s="40"/>
      <c r="E2483" s="41"/>
      <c r="F2483" s="41"/>
      <c r="G2483" s="9"/>
      <c r="H2483" s="41"/>
      <c r="I2483" s="41"/>
      <c r="J2483" s="41"/>
      <c r="K2483" s="8"/>
    </row>
    <row r="2484">
      <c r="A2484" s="39"/>
      <c r="B2484" s="40"/>
      <c r="C2484" s="40"/>
      <c r="D2484" s="40"/>
      <c r="E2484" s="41"/>
      <c r="F2484" s="41"/>
      <c r="G2484" s="9"/>
      <c r="H2484" s="41"/>
      <c r="I2484" s="41"/>
      <c r="J2484" s="41"/>
      <c r="K2484" s="8"/>
    </row>
    <row r="2485">
      <c r="A2485" s="39"/>
      <c r="B2485" s="40"/>
      <c r="C2485" s="40"/>
      <c r="D2485" s="40"/>
      <c r="E2485" s="41"/>
      <c r="F2485" s="41"/>
      <c r="G2485" s="9"/>
      <c r="H2485" s="41"/>
      <c r="I2485" s="41"/>
      <c r="J2485" s="41"/>
      <c r="K2485" s="8"/>
    </row>
    <row r="2486">
      <c r="A2486" s="39"/>
      <c r="B2486" s="40"/>
      <c r="C2486" s="40"/>
      <c r="D2486" s="40"/>
      <c r="E2486" s="41"/>
      <c r="F2486" s="41"/>
      <c r="G2486" s="9"/>
      <c r="H2486" s="41"/>
      <c r="I2486" s="41"/>
      <c r="J2486" s="41"/>
      <c r="K2486" s="8"/>
    </row>
    <row r="2487">
      <c r="A2487" s="39"/>
      <c r="B2487" s="40"/>
      <c r="C2487" s="40"/>
      <c r="D2487" s="40"/>
      <c r="E2487" s="41"/>
      <c r="F2487" s="41"/>
      <c r="G2487" s="9"/>
      <c r="H2487" s="41"/>
      <c r="I2487" s="41"/>
      <c r="J2487" s="41"/>
      <c r="K2487" s="8"/>
    </row>
    <row r="2488">
      <c r="A2488" s="39"/>
      <c r="B2488" s="40"/>
      <c r="C2488" s="40"/>
      <c r="D2488" s="40"/>
      <c r="E2488" s="41"/>
      <c r="F2488" s="41"/>
      <c r="G2488" s="9"/>
      <c r="H2488" s="41"/>
      <c r="I2488" s="41"/>
      <c r="J2488" s="41"/>
      <c r="K2488" s="8"/>
    </row>
    <row r="2489">
      <c r="A2489" s="39"/>
      <c r="B2489" s="40"/>
      <c r="C2489" s="40"/>
      <c r="D2489" s="40"/>
      <c r="E2489" s="41"/>
      <c r="F2489" s="41"/>
      <c r="G2489" s="9"/>
      <c r="H2489" s="41"/>
      <c r="I2489" s="41"/>
      <c r="J2489" s="41"/>
      <c r="K2489" s="8"/>
    </row>
    <row r="2490">
      <c r="A2490" s="39"/>
      <c r="B2490" s="40"/>
      <c r="C2490" s="40"/>
      <c r="D2490" s="40"/>
      <c r="E2490" s="41"/>
      <c r="F2490" s="41"/>
      <c r="G2490" s="9"/>
      <c r="H2490" s="41"/>
      <c r="I2490" s="41"/>
      <c r="J2490" s="41"/>
      <c r="K2490" s="8"/>
    </row>
    <row r="2491">
      <c r="A2491" s="39"/>
      <c r="B2491" s="40"/>
      <c r="C2491" s="40"/>
      <c r="D2491" s="40"/>
      <c r="E2491" s="41"/>
      <c r="F2491" s="41"/>
      <c r="G2491" s="9"/>
      <c r="H2491" s="41"/>
      <c r="I2491" s="41"/>
      <c r="J2491" s="41"/>
      <c r="K2491" s="8"/>
    </row>
    <row r="2492">
      <c r="A2492" s="39"/>
      <c r="B2492" s="40"/>
      <c r="C2492" s="40"/>
      <c r="D2492" s="40"/>
      <c r="E2492" s="41"/>
      <c r="F2492" s="41"/>
      <c r="G2492" s="9"/>
      <c r="H2492" s="41"/>
      <c r="I2492" s="41"/>
      <c r="J2492" s="41"/>
      <c r="K2492" s="8"/>
    </row>
    <row r="2493">
      <c r="A2493" s="39"/>
      <c r="B2493" s="40"/>
      <c r="C2493" s="40"/>
      <c r="D2493" s="40"/>
      <c r="E2493" s="41"/>
      <c r="F2493" s="41"/>
      <c r="G2493" s="9"/>
      <c r="H2493" s="41"/>
      <c r="I2493" s="41"/>
      <c r="J2493" s="41"/>
      <c r="K2493" s="8"/>
    </row>
    <row r="2494">
      <c r="A2494" s="39"/>
      <c r="B2494" s="40"/>
      <c r="C2494" s="40"/>
      <c r="D2494" s="40"/>
      <c r="E2494" s="41"/>
      <c r="F2494" s="41"/>
      <c r="G2494" s="9"/>
      <c r="H2494" s="41"/>
      <c r="I2494" s="41"/>
      <c r="J2494" s="41"/>
      <c r="K2494" s="8"/>
    </row>
    <row r="2495">
      <c r="A2495" s="39"/>
      <c r="B2495" s="40"/>
      <c r="C2495" s="40"/>
      <c r="D2495" s="40"/>
      <c r="E2495" s="41"/>
      <c r="F2495" s="41"/>
      <c r="G2495" s="9"/>
      <c r="H2495" s="41"/>
      <c r="I2495" s="41"/>
      <c r="J2495" s="41"/>
      <c r="K2495" s="8"/>
    </row>
    <row r="2496">
      <c r="A2496" s="39"/>
      <c r="B2496" s="40"/>
      <c r="C2496" s="40"/>
      <c r="D2496" s="40"/>
      <c r="E2496" s="41"/>
      <c r="F2496" s="41"/>
      <c r="G2496" s="9"/>
      <c r="H2496" s="41"/>
      <c r="I2496" s="41"/>
      <c r="J2496" s="41"/>
      <c r="K2496" s="8"/>
    </row>
    <row r="2497">
      <c r="A2497" s="39"/>
      <c r="B2497" s="40"/>
      <c r="C2497" s="40"/>
      <c r="D2497" s="40"/>
      <c r="E2497" s="41"/>
      <c r="F2497" s="41"/>
      <c r="G2497" s="9"/>
      <c r="H2497" s="41"/>
      <c r="I2497" s="41"/>
      <c r="J2497" s="41"/>
      <c r="K2497" s="8"/>
    </row>
    <row r="2498">
      <c r="A2498" s="39"/>
      <c r="B2498" s="40"/>
      <c r="C2498" s="40"/>
      <c r="D2498" s="40"/>
      <c r="E2498" s="41"/>
      <c r="F2498" s="41"/>
      <c r="G2498" s="9"/>
      <c r="H2498" s="41"/>
      <c r="I2498" s="41"/>
      <c r="J2498" s="41"/>
      <c r="K2498" s="8"/>
    </row>
    <row r="2499">
      <c r="A2499" s="39"/>
      <c r="B2499" s="40"/>
      <c r="C2499" s="40"/>
      <c r="D2499" s="40"/>
      <c r="E2499" s="41"/>
      <c r="F2499" s="41"/>
      <c r="G2499" s="9"/>
      <c r="H2499" s="41"/>
      <c r="I2499" s="41"/>
      <c r="J2499" s="41"/>
      <c r="K2499" s="8"/>
    </row>
    <row r="2500">
      <c r="A2500" s="39"/>
      <c r="B2500" s="40"/>
      <c r="C2500" s="40"/>
      <c r="D2500" s="40"/>
      <c r="E2500" s="41"/>
      <c r="F2500" s="41"/>
      <c r="G2500" s="9"/>
      <c r="H2500" s="41"/>
      <c r="I2500" s="41"/>
      <c r="J2500" s="41"/>
      <c r="K2500" s="8"/>
    </row>
    <row r="2501">
      <c r="A2501" s="39"/>
      <c r="B2501" s="40"/>
      <c r="C2501" s="40"/>
      <c r="D2501" s="40"/>
      <c r="E2501" s="41"/>
      <c r="F2501" s="41"/>
      <c r="G2501" s="9"/>
      <c r="H2501" s="41"/>
      <c r="I2501" s="41"/>
      <c r="J2501" s="41"/>
      <c r="K2501" s="8"/>
    </row>
    <row r="2502">
      <c r="A2502" s="39"/>
      <c r="B2502" s="40"/>
      <c r="C2502" s="40"/>
      <c r="D2502" s="40"/>
      <c r="E2502" s="41"/>
      <c r="F2502" s="41"/>
      <c r="G2502" s="9"/>
      <c r="H2502" s="41"/>
      <c r="I2502" s="41"/>
      <c r="J2502" s="41"/>
      <c r="K2502" s="8"/>
    </row>
    <row r="2503">
      <c r="A2503" s="39"/>
      <c r="B2503" s="40"/>
      <c r="C2503" s="40"/>
      <c r="D2503" s="40"/>
      <c r="E2503" s="41"/>
      <c r="F2503" s="41"/>
      <c r="G2503" s="9"/>
      <c r="H2503" s="41"/>
      <c r="I2503" s="41"/>
      <c r="J2503" s="41"/>
      <c r="K2503" s="8"/>
    </row>
    <row r="2504">
      <c r="A2504" s="39"/>
      <c r="B2504" s="40"/>
      <c r="C2504" s="40"/>
      <c r="D2504" s="40"/>
      <c r="E2504" s="41"/>
      <c r="F2504" s="41"/>
      <c r="G2504" s="9"/>
      <c r="H2504" s="41"/>
      <c r="I2504" s="41"/>
      <c r="J2504" s="41"/>
      <c r="K2504" s="8"/>
    </row>
    <row r="2505">
      <c r="A2505" s="39"/>
      <c r="B2505" s="40"/>
      <c r="C2505" s="40"/>
      <c r="D2505" s="40"/>
      <c r="E2505" s="41"/>
      <c r="F2505" s="41"/>
      <c r="G2505" s="9"/>
      <c r="H2505" s="41"/>
      <c r="I2505" s="41"/>
      <c r="J2505" s="41"/>
      <c r="K2505" s="8"/>
    </row>
    <row r="2506">
      <c r="A2506" s="39"/>
      <c r="B2506" s="40"/>
      <c r="C2506" s="40"/>
      <c r="D2506" s="40"/>
      <c r="E2506" s="41"/>
      <c r="F2506" s="41"/>
      <c r="G2506" s="9"/>
      <c r="H2506" s="41"/>
      <c r="I2506" s="41"/>
      <c r="J2506" s="41"/>
      <c r="K2506" s="8"/>
    </row>
    <row r="2507">
      <c r="A2507" s="39"/>
      <c r="B2507" s="40"/>
      <c r="C2507" s="40"/>
      <c r="D2507" s="40"/>
      <c r="E2507" s="41"/>
      <c r="F2507" s="41"/>
      <c r="G2507" s="9"/>
      <c r="H2507" s="41"/>
      <c r="I2507" s="41"/>
      <c r="J2507" s="41"/>
      <c r="K2507" s="8"/>
    </row>
    <row r="2508">
      <c r="A2508" s="39"/>
      <c r="B2508" s="40"/>
      <c r="C2508" s="40"/>
      <c r="D2508" s="40"/>
      <c r="E2508" s="41"/>
      <c r="F2508" s="41"/>
      <c r="G2508" s="9"/>
      <c r="H2508" s="41"/>
      <c r="I2508" s="41"/>
      <c r="J2508" s="41"/>
      <c r="K2508" s="8"/>
    </row>
    <row r="2509">
      <c r="A2509" s="39"/>
      <c r="B2509" s="40"/>
      <c r="C2509" s="40"/>
      <c r="D2509" s="40"/>
      <c r="E2509" s="41"/>
      <c r="F2509" s="41"/>
      <c r="G2509" s="9"/>
      <c r="H2509" s="41"/>
      <c r="I2509" s="41"/>
      <c r="J2509" s="41"/>
      <c r="K2509" s="8"/>
    </row>
    <row r="2510">
      <c r="A2510" s="39"/>
      <c r="B2510" s="40"/>
      <c r="C2510" s="40"/>
      <c r="D2510" s="40"/>
      <c r="E2510" s="41"/>
      <c r="F2510" s="41"/>
      <c r="G2510" s="9"/>
      <c r="H2510" s="41"/>
      <c r="I2510" s="41"/>
      <c r="J2510" s="41"/>
      <c r="K2510" s="8"/>
    </row>
    <row r="2511">
      <c r="A2511" s="39"/>
      <c r="B2511" s="40"/>
      <c r="C2511" s="40"/>
      <c r="D2511" s="40"/>
      <c r="E2511" s="41"/>
      <c r="F2511" s="41"/>
      <c r="G2511" s="9"/>
      <c r="H2511" s="41"/>
      <c r="I2511" s="41"/>
      <c r="J2511" s="41"/>
      <c r="K2511" s="8"/>
    </row>
    <row r="2512">
      <c r="A2512" s="39"/>
      <c r="B2512" s="40"/>
      <c r="C2512" s="40"/>
      <c r="D2512" s="40"/>
      <c r="E2512" s="41"/>
      <c r="F2512" s="41"/>
      <c r="G2512" s="9"/>
      <c r="H2512" s="41"/>
      <c r="I2512" s="41"/>
      <c r="J2512" s="41"/>
      <c r="K2512" s="8"/>
    </row>
    <row r="2513">
      <c r="A2513" s="39"/>
      <c r="B2513" s="40"/>
      <c r="C2513" s="40"/>
      <c r="D2513" s="40"/>
      <c r="E2513" s="41"/>
      <c r="F2513" s="41"/>
      <c r="G2513" s="9"/>
      <c r="H2513" s="41"/>
      <c r="I2513" s="41"/>
      <c r="J2513" s="41"/>
      <c r="K2513" s="8"/>
    </row>
    <row r="2514">
      <c r="A2514" s="39"/>
      <c r="B2514" s="40"/>
      <c r="C2514" s="40"/>
      <c r="D2514" s="40"/>
      <c r="E2514" s="41"/>
      <c r="F2514" s="41"/>
      <c r="G2514" s="9"/>
      <c r="H2514" s="41"/>
      <c r="I2514" s="41"/>
      <c r="J2514" s="41"/>
      <c r="K2514" s="8"/>
    </row>
    <row r="2515">
      <c r="A2515" s="39"/>
      <c r="B2515" s="40"/>
      <c r="C2515" s="40"/>
      <c r="D2515" s="40"/>
      <c r="E2515" s="41"/>
      <c r="F2515" s="41"/>
      <c r="G2515" s="9"/>
      <c r="H2515" s="41"/>
      <c r="I2515" s="41"/>
      <c r="J2515" s="41"/>
      <c r="K2515" s="8"/>
    </row>
    <row r="2516">
      <c r="A2516" s="39"/>
      <c r="B2516" s="40"/>
      <c r="C2516" s="40"/>
      <c r="D2516" s="40"/>
      <c r="E2516" s="41"/>
      <c r="F2516" s="41"/>
      <c r="G2516" s="9"/>
      <c r="H2516" s="41"/>
      <c r="I2516" s="41"/>
      <c r="J2516" s="41"/>
      <c r="K2516" s="8"/>
    </row>
    <row r="2517">
      <c r="A2517" s="39"/>
      <c r="B2517" s="40"/>
      <c r="C2517" s="40"/>
      <c r="D2517" s="40"/>
      <c r="E2517" s="41"/>
      <c r="F2517" s="41"/>
      <c r="G2517" s="9"/>
      <c r="H2517" s="41"/>
      <c r="I2517" s="41"/>
      <c r="J2517" s="41"/>
      <c r="K2517" s="8"/>
    </row>
    <row r="2518">
      <c r="A2518" s="39"/>
      <c r="B2518" s="40"/>
      <c r="C2518" s="40"/>
      <c r="D2518" s="40"/>
      <c r="E2518" s="41"/>
      <c r="F2518" s="41"/>
      <c r="G2518" s="9"/>
      <c r="H2518" s="41"/>
      <c r="I2518" s="41"/>
      <c r="J2518" s="41"/>
      <c r="K2518" s="8"/>
    </row>
    <row r="2519">
      <c r="A2519" s="39"/>
      <c r="B2519" s="40"/>
      <c r="C2519" s="40"/>
      <c r="D2519" s="40"/>
      <c r="E2519" s="41"/>
      <c r="F2519" s="41"/>
      <c r="G2519" s="9"/>
      <c r="H2519" s="41"/>
      <c r="I2519" s="41"/>
      <c r="J2519" s="41"/>
      <c r="K2519" s="8"/>
    </row>
    <row r="2520">
      <c r="A2520" s="39"/>
      <c r="B2520" s="40"/>
      <c r="C2520" s="40"/>
      <c r="D2520" s="40"/>
      <c r="E2520" s="41"/>
      <c r="F2520" s="41"/>
      <c r="G2520" s="9"/>
      <c r="H2520" s="41"/>
      <c r="I2520" s="41"/>
      <c r="J2520" s="41"/>
      <c r="K2520" s="8"/>
    </row>
    <row r="2521">
      <c r="A2521" s="39"/>
      <c r="B2521" s="40"/>
      <c r="C2521" s="40"/>
      <c r="D2521" s="40"/>
      <c r="E2521" s="41"/>
      <c r="F2521" s="41"/>
      <c r="G2521" s="9"/>
      <c r="H2521" s="41"/>
      <c r="I2521" s="41"/>
      <c r="J2521" s="41"/>
      <c r="K2521" s="8"/>
    </row>
    <row r="2522">
      <c r="A2522" s="39"/>
      <c r="B2522" s="40"/>
      <c r="C2522" s="40"/>
      <c r="D2522" s="40"/>
      <c r="E2522" s="41"/>
      <c r="F2522" s="41"/>
      <c r="G2522" s="9"/>
      <c r="H2522" s="41"/>
      <c r="I2522" s="41"/>
      <c r="J2522" s="41"/>
      <c r="K2522" s="8"/>
    </row>
    <row r="2523">
      <c r="A2523" s="39"/>
      <c r="B2523" s="40"/>
      <c r="C2523" s="40"/>
      <c r="D2523" s="40"/>
      <c r="E2523" s="41"/>
      <c r="F2523" s="41"/>
      <c r="G2523" s="9"/>
      <c r="H2523" s="41"/>
      <c r="I2523" s="41"/>
      <c r="J2523" s="41"/>
      <c r="K2523" s="8"/>
    </row>
    <row r="2524">
      <c r="A2524" s="39"/>
      <c r="B2524" s="40"/>
      <c r="C2524" s="40"/>
      <c r="D2524" s="40"/>
      <c r="E2524" s="41"/>
      <c r="F2524" s="41"/>
      <c r="G2524" s="9"/>
      <c r="H2524" s="41"/>
      <c r="I2524" s="41"/>
      <c r="J2524" s="41"/>
      <c r="K2524" s="8"/>
    </row>
    <row r="2525">
      <c r="A2525" s="39"/>
      <c r="B2525" s="40"/>
      <c r="C2525" s="40"/>
      <c r="D2525" s="40"/>
      <c r="E2525" s="41"/>
      <c r="F2525" s="41"/>
      <c r="G2525" s="9"/>
      <c r="H2525" s="41"/>
      <c r="I2525" s="41"/>
      <c r="J2525" s="41"/>
      <c r="K2525" s="8"/>
    </row>
    <row r="2526">
      <c r="A2526" s="39"/>
      <c r="B2526" s="40"/>
      <c r="C2526" s="40"/>
      <c r="D2526" s="40"/>
      <c r="E2526" s="41"/>
      <c r="F2526" s="41"/>
      <c r="G2526" s="9"/>
      <c r="H2526" s="41"/>
      <c r="I2526" s="41"/>
      <c r="J2526" s="41"/>
      <c r="K2526" s="8"/>
    </row>
    <row r="2527">
      <c r="A2527" s="39"/>
      <c r="B2527" s="40"/>
      <c r="C2527" s="40"/>
      <c r="D2527" s="40"/>
      <c r="E2527" s="41"/>
      <c r="F2527" s="41"/>
      <c r="G2527" s="9"/>
      <c r="H2527" s="41"/>
      <c r="I2527" s="41"/>
      <c r="J2527" s="41"/>
      <c r="K2527" s="8"/>
    </row>
    <row r="2528">
      <c r="A2528" s="39"/>
      <c r="B2528" s="40"/>
      <c r="C2528" s="40"/>
      <c r="D2528" s="40"/>
      <c r="E2528" s="41"/>
      <c r="F2528" s="41"/>
      <c r="G2528" s="9"/>
      <c r="H2528" s="41"/>
      <c r="I2528" s="41"/>
      <c r="J2528" s="41"/>
      <c r="K2528" s="8"/>
    </row>
    <row r="2529">
      <c r="A2529" s="39"/>
      <c r="B2529" s="40"/>
      <c r="C2529" s="40"/>
      <c r="D2529" s="40"/>
      <c r="E2529" s="41"/>
      <c r="F2529" s="41"/>
      <c r="G2529" s="9"/>
      <c r="H2529" s="41"/>
      <c r="I2529" s="41"/>
      <c r="J2529" s="41"/>
      <c r="K2529" s="8"/>
    </row>
    <row r="2530">
      <c r="A2530" s="39"/>
      <c r="B2530" s="40"/>
      <c r="C2530" s="40"/>
      <c r="D2530" s="40"/>
      <c r="E2530" s="41"/>
      <c r="F2530" s="41"/>
      <c r="G2530" s="9"/>
      <c r="H2530" s="41"/>
      <c r="I2530" s="41"/>
      <c r="J2530" s="41"/>
      <c r="K2530" s="8"/>
    </row>
    <row r="2531">
      <c r="A2531" s="39"/>
      <c r="B2531" s="40"/>
      <c r="C2531" s="40"/>
      <c r="D2531" s="40"/>
      <c r="E2531" s="41"/>
      <c r="F2531" s="41"/>
      <c r="G2531" s="9"/>
      <c r="H2531" s="41"/>
      <c r="I2531" s="41"/>
      <c r="J2531" s="41"/>
      <c r="K2531" s="8"/>
    </row>
    <row r="2532">
      <c r="A2532" s="39"/>
      <c r="B2532" s="40"/>
      <c r="C2532" s="40"/>
      <c r="D2532" s="40"/>
      <c r="E2532" s="41"/>
      <c r="F2532" s="41"/>
      <c r="G2532" s="9"/>
      <c r="H2532" s="41"/>
      <c r="I2532" s="41"/>
      <c r="J2532" s="41"/>
      <c r="K2532" s="8"/>
    </row>
    <row r="2533">
      <c r="A2533" s="39"/>
      <c r="B2533" s="40"/>
      <c r="C2533" s="40"/>
      <c r="D2533" s="40"/>
      <c r="E2533" s="41"/>
      <c r="F2533" s="41"/>
      <c r="G2533" s="9"/>
      <c r="H2533" s="41"/>
      <c r="I2533" s="41"/>
      <c r="J2533" s="41"/>
      <c r="K2533" s="8"/>
    </row>
    <row r="2534">
      <c r="A2534" s="39"/>
      <c r="B2534" s="40"/>
      <c r="C2534" s="40"/>
      <c r="D2534" s="40"/>
      <c r="E2534" s="41"/>
      <c r="F2534" s="41"/>
      <c r="G2534" s="9"/>
      <c r="H2534" s="41"/>
      <c r="I2534" s="41"/>
      <c r="J2534" s="41"/>
      <c r="K2534" s="8"/>
    </row>
    <row r="2535">
      <c r="A2535" s="39"/>
      <c r="B2535" s="40"/>
      <c r="C2535" s="40"/>
      <c r="D2535" s="40"/>
      <c r="E2535" s="41"/>
      <c r="F2535" s="41"/>
      <c r="G2535" s="9"/>
      <c r="H2535" s="41"/>
      <c r="I2535" s="41"/>
      <c r="J2535" s="41"/>
      <c r="K2535" s="8"/>
    </row>
    <row r="2536">
      <c r="A2536" s="39"/>
      <c r="B2536" s="40"/>
      <c r="C2536" s="40"/>
      <c r="D2536" s="40"/>
      <c r="E2536" s="41"/>
      <c r="F2536" s="41"/>
      <c r="G2536" s="9"/>
      <c r="H2536" s="41"/>
      <c r="I2536" s="41"/>
      <c r="J2536" s="41"/>
      <c r="K2536" s="8"/>
    </row>
    <row r="2537">
      <c r="A2537" s="39"/>
      <c r="B2537" s="40"/>
      <c r="C2537" s="40"/>
      <c r="D2537" s="40"/>
      <c r="E2537" s="41"/>
      <c r="F2537" s="41"/>
      <c r="G2537" s="9"/>
      <c r="H2537" s="41"/>
      <c r="I2537" s="41"/>
      <c r="J2537" s="41"/>
      <c r="K2537" s="8"/>
    </row>
    <row r="2538">
      <c r="A2538" s="39"/>
      <c r="B2538" s="40"/>
      <c r="C2538" s="40"/>
      <c r="D2538" s="40"/>
      <c r="E2538" s="41"/>
      <c r="F2538" s="41"/>
      <c r="G2538" s="9"/>
      <c r="H2538" s="41"/>
      <c r="I2538" s="41"/>
      <c r="J2538" s="41"/>
      <c r="K2538" s="8"/>
    </row>
    <row r="2539">
      <c r="A2539" s="39"/>
      <c r="B2539" s="40"/>
      <c r="C2539" s="40"/>
      <c r="D2539" s="40"/>
      <c r="E2539" s="41"/>
      <c r="F2539" s="41"/>
      <c r="G2539" s="9"/>
      <c r="H2539" s="41"/>
      <c r="I2539" s="41"/>
      <c r="J2539" s="41"/>
      <c r="K2539" s="8"/>
    </row>
    <row r="2540">
      <c r="A2540" s="39"/>
      <c r="B2540" s="40"/>
      <c r="C2540" s="40"/>
      <c r="D2540" s="40"/>
      <c r="E2540" s="41"/>
      <c r="F2540" s="41"/>
      <c r="G2540" s="9"/>
      <c r="H2540" s="41"/>
      <c r="I2540" s="41"/>
      <c r="J2540" s="41"/>
      <c r="K2540" s="8"/>
    </row>
    <row r="2541">
      <c r="A2541" s="39"/>
      <c r="B2541" s="40"/>
      <c r="C2541" s="40"/>
      <c r="D2541" s="40"/>
      <c r="E2541" s="41"/>
      <c r="F2541" s="41"/>
      <c r="G2541" s="9"/>
      <c r="H2541" s="41"/>
      <c r="I2541" s="41"/>
      <c r="J2541" s="41"/>
      <c r="K2541" s="8"/>
    </row>
    <row r="2542">
      <c r="A2542" s="39"/>
      <c r="B2542" s="40"/>
      <c r="C2542" s="40"/>
      <c r="D2542" s="40"/>
      <c r="E2542" s="41"/>
      <c r="F2542" s="41"/>
      <c r="G2542" s="9"/>
      <c r="H2542" s="41"/>
      <c r="I2542" s="41"/>
      <c r="J2542" s="41"/>
      <c r="K2542" s="8"/>
    </row>
    <row r="2543">
      <c r="A2543" s="39"/>
      <c r="B2543" s="40"/>
      <c r="C2543" s="40"/>
      <c r="D2543" s="40"/>
      <c r="E2543" s="41"/>
      <c r="F2543" s="41"/>
      <c r="G2543" s="9"/>
      <c r="H2543" s="41"/>
      <c r="I2543" s="41"/>
      <c r="J2543" s="41"/>
      <c r="K2543" s="8"/>
    </row>
    <row r="2544">
      <c r="A2544" s="39"/>
      <c r="B2544" s="40"/>
      <c r="C2544" s="40"/>
      <c r="D2544" s="40"/>
      <c r="E2544" s="41"/>
      <c r="F2544" s="41"/>
      <c r="G2544" s="9"/>
      <c r="H2544" s="41"/>
      <c r="I2544" s="41"/>
      <c r="J2544" s="41"/>
      <c r="K2544" s="8"/>
    </row>
    <row r="2545">
      <c r="A2545" s="39"/>
      <c r="B2545" s="40"/>
      <c r="C2545" s="40"/>
      <c r="D2545" s="40"/>
      <c r="E2545" s="41"/>
      <c r="F2545" s="41"/>
      <c r="G2545" s="9"/>
      <c r="H2545" s="41"/>
      <c r="I2545" s="41"/>
      <c r="J2545" s="41"/>
      <c r="K2545" s="8"/>
    </row>
    <row r="2546">
      <c r="A2546" s="39"/>
      <c r="B2546" s="40"/>
      <c r="C2546" s="40"/>
      <c r="D2546" s="40"/>
      <c r="E2546" s="41"/>
      <c r="F2546" s="41"/>
      <c r="G2546" s="9"/>
      <c r="H2546" s="41"/>
      <c r="I2546" s="41"/>
      <c r="J2546" s="41"/>
      <c r="K2546" s="8"/>
    </row>
    <row r="2547">
      <c r="A2547" s="39"/>
      <c r="B2547" s="40"/>
      <c r="C2547" s="40"/>
      <c r="D2547" s="40"/>
      <c r="E2547" s="41"/>
      <c r="F2547" s="41"/>
      <c r="G2547" s="9"/>
      <c r="H2547" s="41"/>
      <c r="I2547" s="41"/>
      <c r="J2547" s="41"/>
      <c r="K2547" s="8"/>
    </row>
    <row r="2548">
      <c r="A2548" s="39"/>
      <c r="B2548" s="40"/>
      <c r="C2548" s="40"/>
      <c r="D2548" s="40"/>
      <c r="E2548" s="41"/>
      <c r="F2548" s="41"/>
      <c r="G2548" s="9"/>
      <c r="H2548" s="41"/>
      <c r="I2548" s="41"/>
      <c r="J2548" s="41"/>
      <c r="K2548" s="8"/>
    </row>
    <row r="2549">
      <c r="A2549" s="39"/>
      <c r="B2549" s="40"/>
      <c r="C2549" s="40"/>
      <c r="D2549" s="40"/>
      <c r="E2549" s="41"/>
      <c r="F2549" s="41"/>
      <c r="G2549" s="9"/>
      <c r="H2549" s="41"/>
      <c r="I2549" s="41"/>
      <c r="J2549" s="41"/>
      <c r="K2549" s="8"/>
    </row>
    <row r="2550">
      <c r="A2550" s="39"/>
      <c r="B2550" s="40"/>
      <c r="C2550" s="40"/>
      <c r="D2550" s="40"/>
      <c r="E2550" s="41"/>
      <c r="F2550" s="41"/>
      <c r="G2550" s="9"/>
      <c r="H2550" s="41"/>
      <c r="I2550" s="41"/>
      <c r="J2550" s="41"/>
      <c r="K2550" s="8"/>
    </row>
    <row r="2551">
      <c r="A2551" s="39"/>
      <c r="B2551" s="40"/>
      <c r="C2551" s="40"/>
      <c r="D2551" s="40"/>
      <c r="E2551" s="41"/>
      <c r="F2551" s="41"/>
      <c r="G2551" s="9"/>
      <c r="H2551" s="41"/>
      <c r="I2551" s="41"/>
      <c r="J2551" s="41"/>
      <c r="K2551" s="8"/>
    </row>
    <row r="2552">
      <c r="A2552" s="39"/>
      <c r="B2552" s="40"/>
      <c r="C2552" s="40"/>
      <c r="D2552" s="40"/>
      <c r="E2552" s="41"/>
      <c r="F2552" s="41"/>
      <c r="G2552" s="9"/>
      <c r="H2552" s="41"/>
      <c r="I2552" s="41"/>
      <c r="J2552" s="41"/>
      <c r="K2552" s="8"/>
    </row>
    <row r="2553">
      <c r="A2553" s="39"/>
      <c r="B2553" s="40"/>
      <c r="C2553" s="40"/>
      <c r="D2553" s="40"/>
      <c r="E2553" s="41"/>
      <c r="F2553" s="41"/>
      <c r="G2553" s="9"/>
      <c r="H2553" s="41"/>
      <c r="I2553" s="41"/>
      <c r="J2553" s="41"/>
      <c r="K2553" s="8"/>
    </row>
    <row r="2554">
      <c r="A2554" s="39"/>
      <c r="B2554" s="40"/>
      <c r="C2554" s="40"/>
      <c r="D2554" s="40"/>
      <c r="E2554" s="41"/>
      <c r="F2554" s="41"/>
      <c r="G2554" s="9"/>
      <c r="H2554" s="41"/>
      <c r="I2554" s="41"/>
      <c r="J2554" s="41"/>
      <c r="K2554" s="8"/>
    </row>
    <row r="2555">
      <c r="A2555" s="39"/>
      <c r="B2555" s="40"/>
      <c r="C2555" s="40"/>
      <c r="D2555" s="40"/>
      <c r="E2555" s="41"/>
      <c r="F2555" s="41"/>
      <c r="G2555" s="9"/>
      <c r="H2555" s="41"/>
      <c r="I2555" s="41"/>
      <c r="J2555" s="41"/>
      <c r="K2555" s="8"/>
    </row>
    <row r="2556">
      <c r="A2556" s="39"/>
      <c r="B2556" s="40"/>
      <c r="C2556" s="40"/>
      <c r="D2556" s="40"/>
      <c r="E2556" s="41"/>
      <c r="F2556" s="41"/>
      <c r="G2556" s="9"/>
      <c r="H2556" s="41"/>
      <c r="I2556" s="41"/>
      <c r="J2556" s="41"/>
      <c r="K2556" s="8"/>
    </row>
    <row r="2557">
      <c r="A2557" s="39"/>
      <c r="B2557" s="40"/>
      <c r="C2557" s="40"/>
      <c r="D2557" s="40"/>
      <c r="E2557" s="41"/>
      <c r="F2557" s="41"/>
      <c r="G2557" s="9"/>
      <c r="H2557" s="41"/>
      <c r="I2557" s="41"/>
      <c r="J2557" s="41"/>
      <c r="K2557" s="8"/>
    </row>
    <row r="2558">
      <c r="A2558" s="39"/>
      <c r="B2558" s="40"/>
      <c r="C2558" s="40"/>
      <c r="D2558" s="40"/>
      <c r="E2558" s="41"/>
      <c r="F2558" s="41"/>
      <c r="G2558" s="9"/>
      <c r="H2558" s="41"/>
      <c r="I2558" s="41"/>
      <c r="J2558" s="41"/>
      <c r="K2558" s="8"/>
    </row>
    <row r="2559">
      <c r="A2559" s="39"/>
      <c r="B2559" s="40"/>
      <c r="C2559" s="40"/>
      <c r="D2559" s="40"/>
      <c r="E2559" s="41"/>
      <c r="F2559" s="41"/>
      <c r="G2559" s="9"/>
      <c r="H2559" s="41"/>
      <c r="I2559" s="41"/>
      <c r="J2559" s="41"/>
      <c r="K2559" s="8"/>
    </row>
    <row r="2560">
      <c r="A2560" s="39"/>
      <c r="B2560" s="40"/>
      <c r="C2560" s="40"/>
      <c r="D2560" s="40"/>
      <c r="E2560" s="41"/>
      <c r="F2560" s="41"/>
      <c r="G2560" s="9"/>
      <c r="H2560" s="41"/>
      <c r="I2560" s="41"/>
      <c r="J2560" s="41"/>
      <c r="K2560" s="8"/>
    </row>
    <row r="2561">
      <c r="A2561" s="39"/>
      <c r="B2561" s="40"/>
      <c r="C2561" s="40"/>
      <c r="D2561" s="40"/>
      <c r="E2561" s="41"/>
      <c r="F2561" s="41"/>
      <c r="G2561" s="9"/>
      <c r="H2561" s="41"/>
      <c r="I2561" s="41"/>
      <c r="J2561" s="41"/>
      <c r="K2561" s="8"/>
    </row>
    <row r="2562">
      <c r="A2562" s="39"/>
      <c r="B2562" s="40"/>
      <c r="C2562" s="40"/>
      <c r="D2562" s="40"/>
      <c r="E2562" s="41"/>
      <c r="F2562" s="41"/>
      <c r="G2562" s="9"/>
      <c r="H2562" s="41"/>
      <c r="I2562" s="41"/>
      <c r="J2562" s="41"/>
      <c r="K2562" s="8"/>
    </row>
    <row r="2563">
      <c r="A2563" s="39"/>
      <c r="B2563" s="40"/>
      <c r="C2563" s="40"/>
      <c r="D2563" s="40"/>
      <c r="E2563" s="41"/>
      <c r="F2563" s="41"/>
      <c r="G2563" s="9"/>
      <c r="H2563" s="41"/>
      <c r="I2563" s="41"/>
      <c r="J2563" s="41"/>
      <c r="K2563" s="8"/>
    </row>
    <row r="2564">
      <c r="A2564" s="39"/>
      <c r="B2564" s="40"/>
      <c r="C2564" s="40"/>
      <c r="D2564" s="40"/>
      <c r="E2564" s="41"/>
      <c r="F2564" s="41"/>
      <c r="G2564" s="9"/>
      <c r="H2564" s="41"/>
      <c r="I2564" s="41"/>
      <c r="J2564" s="41"/>
      <c r="K2564" s="8"/>
    </row>
    <row r="2565">
      <c r="A2565" s="39"/>
      <c r="B2565" s="40"/>
      <c r="C2565" s="40"/>
      <c r="D2565" s="40"/>
      <c r="E2565" s="41"/>
      <c r="F2565" s="41"/>
      <c r="G2565" s="9"/>
      <c r="H2565" s="41"/>
      <c r="I2565" s="41"/>
      <c r="J2565" s="41"/>
      <c r="K2565" s="8"/>
    </row>
    <row r="2566">
      <c r="A2566" s="39"/>
      <c r="B2566" s="40"/>
      <c r="C2566" s="40"/>
      <c r="D2566" s="40"/>
      <c r="E2566" s="41"/>
      <c r="F2566" s="41"/>
      <c r="G2566" s="9"/>
      <c r="H2566" s="41"/>
      <c r="I2566" s="41"/>
      <c r="J2566" s="41"/>
      <c r="K2566" s="8"/>
    </row>
    <row r="2567">
      <c r="A2567" s="39"/>
      <c r="B2567" s="40"/>
      <c r="C2567" s="40"/>
      <c r="D2567" s="40"/>
      <c r="E2567" s="41"/>
      <c r="F2567" s="41"/>
      <c r="G2567" s="9"/>
      <c r="H2567" s="41"/>
      <c r="I2567" s="41"/>
      <c r="J2567" s="41"/>
      <c r="K2567" s="8"/>
    </row>
    <row r="2568">
      <c r="A2568" s="39"/>
      <c r="B2568" s="40"/>
      <c r="C2568" s="40"/>
      <c r="D2568" s="40"/>
      <c r="E2568" s="41"/>
      <c r="F2568" s="41"/>
      <c r="G2568" s="9"/>
      <c r="H2568" s="41"/>
      <c r="I2568" s="41"/>
      <c r="J2568" s="41"/>
      <c r="K2568" s="8"/>
    </row>
    <row r="2569">
      <c r="A2569" s="39"/>
      <c r="B2569" s="40"/>
      <c r="C2569" s="40"/>
      <c r="D2569" s="40"/>
      <c r="E2569" s="41"/>
      <c r="F2569" s="41"/>
      <c r="G2569" s="9"/>
      <c r="H2569" s="41"/>
      <c r="I2569" s="41"/>
      <c r="J2569" s="41"/>
      <c r="K2569" s="8"/>
    </row>
    <row r="2570">
      <c r="A2570" s="39"/>
      <c r="B2570" s="40"/>
      <c r="C2570" s="40"/>
      <c r="D2570" s="40"/>
      <c r="E2570" s="41"/>
      <c r="F2570" s="41"/>
      <c r="G2570" s="9"/>
      <c r="H2570" s="41"/>
      <c r="I2570" s="41"/>
      <c r="J2570" s="41"/>
      <c r="K2570" s="8"/>
    </row>
    <row r="2571">
      <c r="A2571" s="39"/>
      <c r="B2571" s="40"/>
      <c r="C2571" s="40"/>
      <c r="D2571" s="40"/>
      <c r="E2571" s="41"/>
      <c r="F2571" s="41"/>
      <c r="G2571" s="9"/>
      <c r="H2571" s="41"/>
      <c r="I2571" s="41"/>
      <c r="J2571" s="41"/>
      <c r="K2571" s="8"/>
    </row>
    <row r="2572">
      <c r="A2572" s="39"/>
      <c r="B2572" s="40"/>
      <c r="C2572" s="40"/>
      <c r="D2572" s="40"/>
      <c r="E2572" s="41"/>
      <c r="F2572" s="41"/>
      <c r="G2572" s="9"/>
      <c r="H2572" s="41"/>
      <c r="I2572" s="41"/>
      <c r="J2572" s="41"/>
      <c r="K2572" s="8"/>
    </row>
    <row r="2573">
      <c r="A2573" s="39"/>
      <c r="B2573" s="40"/>
      <c r="C2573" s="40"/>
      <c r="D2573" s="40"/>
      <c r="E2573" s="41"/>
      <c r="F2573" s="41"/>
      <c r="G2573" s="9"/>
      <c r="H2573" s="41"/>
      <c r="I2573" s="41"/>
      <c r="J2573" s="41"/>
      <c r="K2573" s="8"/>
    </row>
    <row r="2574">
      <c r="A2574" s="39"/>
      <c r="B2574" s="40"/>
      <c r="C2574" s="40"/>
      <c r="D2574" s="40"/>
      <c r="E2574" s="41"/>
      <c r="F2574" s="41"/>
      <c r="G2574" s="9"/>
      <c r="H2574" s="41"/>
      <c r="I2574" s="41"/>
      <c r="J2574" s="41"/>
      <c r="K2574" s="8"/>
    </row>
    <row r="2575">
      <c r="A2575" s="39"/>
      <c r="B2575" s="40"/>
      <c r="C2575" s="40"/>
      <c r="D2575" s="40"/>
      <c r="E2575" s="41"/>
      <c r="F2575" s="41"/>
      <c r="G2575" s="9"/>
      <c r="H2575" s="41"/>
      <c r="I2575" s="41"/>
      <c r="J2575" s="41"/>
      <c r="K2575" s="8"/>
    </row>
    <row r="2576">
      <c r="A2576" s="39"/>
      <c r="B2576" s="40"/>
      <c r="C2576" s="40"/>
      <c r="D2576" s="40"/>
      <c r="E2576" s="41"/>
      <c r="F2576" s="41"/>
      <c r="G2576" s="9"/>
      <c r="H2576" s="41"/>
      <c r="I2576" s="41"/>
      <c r="J2576" s="41"/>
      <c r="K2576" s="8"/>
    </row>
    <row r="2577">
      <c r="A2577" s="39"/>
      <c r="B2577" s="40"/>
      <c r="C2577" s="40"/>
      <c r="D2577" s="40"/>
      <c r="E2577" s="41"/>
      <c r="F2577" s="41"/>
      <c r="G2577" s="9"/>
      <c r="H2577" s="41"/>
      <c r="I2577" s="41"/>
      <c r="J2577" s="41"/>
      <c r="K2577" s="8"/>
    </row>
    <row r="2578">
      <c r="A2578" s="39"/>
      <c r="B2578" s="40"/>
      <c r="C2578" s="40"/>
      <c r="D2578" s="40"/>
      <c r="E2578" s="41"/>
      <c r="F2578" s="41"/>
      <c r="G2578" s="9"/>
      <c r="H2578" s="41"/>
      <c r="I2578" s="41"/>
      <c r="J2578" s="41"/>
      <c r="K2578" s="8"/>
    </row>
    <row r="2579">
      <c r="A2579" s="39"/>
      <c r="B2579" s="40"/>
      <c r="C2579" s="40"/>
      <c r="D2579" s="40"/>
      <c r="E2579" s="41"/>
      <c r="F2579" s="41"/>
      <c r="G2579" s="9"/>
      <c r="H2579" s="41"/>
      <c r="I2579" s="41"/>
      <c r="J2579" s="41"/>
      <c r="K2579" s="8"/>
    </row>
    <row r="2580">
      <c r="A2580" s="39"/>
      <c r="B2580" s="40"/>
      <c r="C2580" s="40"/>
      <c r="D2580" s="40"/>
      <c r="E2580" s="41"/>
      <c r="F2580" s="41"/>
      <c r="G2580" s="9"/>
      <c r="H2580" s="41"/>
      <c r="I2580" s="41"/>
      <c r="J2580" s="41"/>
      <c r="K2580" s="8"/>
    </row>
    <row r="2581">
      <c r="A2581" s="39"/>
      <c r="B2581" s="40"/>
      <c r="C2581" s="40"/>
      <c r="D2581" s="40"/>
      <c r="E2581" s="41"/>
      <c r="F2581" s="41"/>
      <c r="G2581" s="9"/>
      <c r="H2581" s="41"/>
      <c r="I2581" s="41"/>
      <c r="J2581" s="41"/>
      <c r="K2581" s="8"/>
    </row>
    <row r="2582">
      <c r="A2582" s="39"/>
      <c r="B2582" s="40"/>
      <c r="C2582" s="40"/>
      <c r="D2582" s="40"/>
      <c r="E2582" s="41"/>
      <c r="F2582" s="41"/>
      <c r="G2582" s="9"/>
      <c r="H2582" s="41"/>
      <c r="I2582" s="41"/>
      <c r="J2582" s="41"/>
      <c r="K2582" s="8"/>
    </row>
    <row r="2583">
      <c r="A2583" s="39"/>
      <c r="B2583" s="40"/>
      <c r="C2583" s="40"/>
      <c r="D2583" s="40"/>
      <c r="E2583" s="41"/>
      <c r="F2583" s="41"/>
      <c r="G2583" s="9"/>
      <c r="H2583" s="41"/>
      <c r="I2583" s="41"/>
      <c r="J2583" s="41"/>
      <c r="K2583" s="8"/>
    </row>
    <row r="2584">
      <c r="A2584" s="39"/>
      <c r="B2584" s="40"/>
      <c r="C2584" s="40"/>
      <c r="D2584" s="40"/>
      <c r="E2584" s="41"/>
      <c r="F2584" s="41"/>
      <c r="G2584" s="9"/>
      <c r="H2584" s="41"/>
      <c r="I2584" s="41"/>
      <c r="J2584" s="41"/>
      <c r="K2584" s="8"/>
    </row>
    <row r="2585">
      <c r="A2585" s="39"/>
      <c r="B2585" s="40"/>
      <c r="C2585" s="40"/>
      <c r="D2585" s="40"/>
      <c r="E2585" s="41"/>
      <c r="F2585" s="41"/>
      <c r="G2585" s="9"/>
      <c r="H2585" s="41"/>
      <c r="I2585" s="41"/>
      <c r="J2585" s="41"/>
      <c r="K2585" s="8"/>
    </row>
    <row r="2586">
      <c r="A2586" s="39"/>
      <c r="B2586" s="40"/>
      <c r="C2586" s="40"/>
      <c r="D2586" s="40"/>
      <c r="E2586" s="41"/>
      <c r="F2586" s="41"/>
      <c r="G2586" s="9"/>
      <c r="H2586" s="41"/>
      <c r="I2586" s="41"/>
      <c r="J2586" s="41"/>
      <c r="K2586" s="8"/>
    </row>
    <row r="2587">
      <c r="A2587" s="39"/>
      <c r="B2587" s="40"/>
      <c r="C2587" s="40"/>
      <c r="D2587" s="40"/>
      <c r="E2587" s="41"/>
      <c r="F2587" s="41"/>
      <c r="G2587" s="9"/>
      <c r="H2587" s="41"/>
      <c r="I2587" s="41"/>
      <c r="J2587" s="41"/>
      <c r="K2587" s="8"/>
    </row>
    <row r="2588">
      <c r="A2588" s="39"/>
      <c r="B2588" s="40"/>
      <c r="C2588" s="40"/>
      <c r="D2588" s="40"/>
      <c r="E2588" s="41"/>
      <c r="F2588" s="41"/>
      <c r="G2588" s="9"/>
      <c r="H2588" s="41"/>
      <c r="I2588" s="41"/>
      <c r="J2588" s="41"/>
      <c r="K2588" s="8"/>
    </row>
    <row r="2589">
      <c r="A2589" s="39"/>
      <c r="B2589" s="40"/>
      <c r="C2589" s="40"/>
      <c r="D2589" s="40"/>
      <c r="E2589" s="41"/>
      <c r="F2589" s="41"/>
      <c r="G2589" s="9"/>
      <c r="H2589" s="41"/>
      <c r="I2589" s="41"/>
      <c r="J2589" s="41"/>
      <c r="K2589" s="8"/>
    </row>
    <row r="2590">
      <c r="A2590" s="39"/>
      <c r="B2590" s="40"/>
      <c r="C2590" s="40"/>
      <c r="D2590" s="40"/>
      <c r="E2590" s="41"/>
      <c r="F2590" s="41"/>
      <c r="G2590" s="9"/>
      <c r="H2590" s="41"/>
      <c r="I2590" s="41"/>
      <c r="J2590" s="41"/>
      <c r="K2590" s="8"/>
    </row>
    <row r="2591">
      <c r="A2591" s="39"/>
      <c r="B2591" s="40"/>
      <c r="C2591" s="40"/>
      <c r="D2591" s="40"/>
      <c r="E2591" s="41"/>
      <c r="F2591" s="41"/>
      <c r="G2591" s="9"/>
      <c r="H2591" s="41"/>
      <c r="I2591" s="41"/>
      <c r="J2591" s="41"/>
      <c r="K2591" s="8"/>
    </row>
    <row r="2592">
      <c r="A2592" s="39"/>
      <c r="B2592" s="40"/>
      <c r="C2592" s="40"/>
      <c r="D2592" s="40"/>
      <c r="E2592" s="41"/>
      <c r="F2592" s="41"/>
      <c r="G2592" s="9"/>
      <c r="H2592" s="41"/>
      <c r="I2592" s="41"/>
      <c r="J2592" s="41"/>
      <c r="K2592" s="8"/>
    </row>
    <row r="2593">
      <c r="A2593" s="39"/>
      <c r="B2593" s="40"/>
      <c r="C2593" s="40"/>
      <c r="D2593" s="40"/>
      <c r="E2593" s="41"/>
      <c r="F2593" s="41"/>
      <c r="G2593" s="9"/>
      <c r="H2593" s="41"/>
      <c r="I2593" s="41"/>
      <c r="J2593" s="41"/>
      <c r="K2593" s="8"/>
    </row>
    <row r="2594">
      <c r="A2594" s="39"/>
      <c r="B2594" s="40"/>
      <c r="C2594" s="40"/>
      <c r="D2594" s="40"/>
      <c r="E2594" s="41"/>
      <c r="F2594" s="41"/>
      <c r="G2594" s="9"/>
      <c r="H2594" s="41"/>
      <c r="I2594" s="41"/>
      <c r="J2594" s="41"/>
      <c r="K2594" s="8"/>
    </row>
    <row r="2595">
      <c r="A2595" s="39"/>
      <c r="B2595" s="40"/>
      <c r="C2595" s="40"/>
      <c r="D2595" s="40"/>
      <c r="E2595" s="41"/>
      <c r="F2595" s="41"/>
      <c r="G2595" s="9"/>
      <c r="H2595" s="41"/>
      <c r="I2595" s="41"/>
      <c r="J2595" s="41"/>
      <c r="K2595" s="8"/>
    </row>
    <row r="2596">
      <c r="A2596" s="39"/>
      <c r="B2596" s="40"/>
      <c r="C2596" s="40"/>
      <c r="D2596" s="40"/>
      <c r="E2596" s="41"/>
      <c r="F2596" s="41"/>
      <c r="G2596" s="9"/>
      <c r="H2596" s="41"/>
      <c r="I2596" s="41"/>
      <c r="J2596" s="41"/>
      <c r="K2596" s="8"/>
    </row>
    <row r="2597">
      <c r="A2597" s="39"/>
      <c r="B2597" s="40"/>
      <c r="C2597" s="40"/>
      <c r="D2597" s="40"/>
      <c r="E2597" s="41"/>
      <c r="F2597" s="41"/>
      <c r="G2597" s="9"/>
      <c r="H2597" s="41"/>
      <c r="I2597" s="41"/>
      <c r="J2597" s="41"/>
      <c r="K2597" s="8"/>
    </row>
    <row r="2598">
      <c r="A2598" s="39"/>
      <c r="B2598" s="40"/>
      <c r="C2598" s="40"/>
      <c r="D2598" s="40"/>
      <c r="E2598" s="41"/>
      <c r="F2598" s="41"/>
      <c r="G2598" s="9"/>
      <c r="H2598" s="41"/>
      <c r="I2598" s="41"/>
      <c r="J2598" s="41"/>
      <c r="K2598" s="8"/>
    </row>
    <row r="2599">
      <c r="A2599" s="39"/>
      <c r="B2599" s="40"/>
      <c r="C2599" s="40"/>
      <c r="D2599" s="40"/>
      <c r="E2599" s="41"/>
      <c r="F2599" s="41"/>
      <c r="G2599" s="9"/>
      <c r="H2599" s="41"/>
      <c r="I2599" s="41"/>
      <c r="J2599" s="41"/>
      <c r="K2599" s="8"/>
    </row>
    <row r="2600">
      <c r="A2600" s="39"/>
      <c r="B2600" s="40"/>
      <c r="C2600" s="40"/>
      <c r="D2600" s="40"/>
      <c r="E2600" s="41"/>
      <c r="F2600" s="41"/>
      <c r="G2600" s="9"/>
      <c r="H2600" s="41"/>
      <c r="I2600" s="41"/>
      <c r="J2600" s="41"/>
      <c r="K2600" s="8"/>
    </row>
    <row r="2601">
      <c r="A2601" s="39"/>
      <c r="B2601" s="40"/>
      <c r="C2601" s="40"/>
      <c r="D2601" s="40"/>
      <c r="E2601" s="41"/>
      <c r="F2601" s="41"/>
      <c r="G2601" s="9"/>
      <c r="H2601" s="41"/>
      <c r="I2601" s="41"/>
      <c r="J2601" s="41"/>
      <c r="K2601" s="8"/>
    </row>
    <row r="2602">
      <c r="A2602" s="39"/>
      <c r="B2602" s="40"/>
      <c r="C2602" s="40"/>
      <c r="D2602" s="40"/>
      <c r="E2602" s="41"/>
      <c r="F2602" s="41"/>
      <c r="G2602" s="9"/>
      <c r="H2602" s="41"/>
      <c r="I2602" s="41"/>
      <c r="J2602" s="41"/>
      <c r="K2602" s="8"/>
    </row>
    <row r="2603">
      <c r="A2603" s="39"/>
      <c r="B2603" s="40"/>
      <c r="C2603" s="40"/>
      <c r="D2603" s="40"/>
      <c r="E2603" s="41"/>
      <c r="F2603" s="41"/>
      <c r="G2603" s="9"/>
      <c r="H2603" s="41"/>
      <c r="I2603" s="41"/>
      <c r="J2603" s="41"/>
      <c r="K2603" s="8"/>
    </row>
    <row r="2604">
      <c r="A2604" s="39"/>
      <c r="B2604" s="40"/>
      <c r="C2604" s="40"/>
      <c r="D2604" s="40"/>
      <c r="E2604" s="41"/>
      <c r="F2604" s="41"/>
      <c r="G2604" s="9"/>
      <c r="H2604" s="41"/>
      <c r="I2604" s="41"/>
      <c r="J2604" s="41"/>
      <c r="K2604" s="8"/>
    </row>
    <row r="2605">
      <c r="A2605" s="39"/>
      <c r="B2605" s="40"/>
      <c r="C2605" s="40"/>
      <c r="D2605" s="40"/>
      <c r="E2605" s="41"/>
      <c r="F2605" s="41"/>
      <c r="G2605" s="9"/>
      <c r="H2605" s="41"/>
      <c r="I2605" s="41"/>
      <c r="J2605" s="41"/>
      <c r="K2605" s="8"/>
    </row>
    <row r="2606">
      <c r="A2606" s="39"/>
      <c r="B2606" s="40"/>
      <c r="C2606" s="40"/>
      <c r="D2606" s="40"/>
      <c r="E2606" s="41"/>
      <c r="F2606" s="41"/>
      <c r="G2606" s="9"/>
      <c r="H2606" s="41"/>
      <c r="I2606" s="41"/>
      <c r="J2606" s="41"/>
      <c r="K2606" s="8"/>
    </row>
    <row r="2607">
      <c r="A2607" s="39"/>
      <c r="B2607" s="40"/>
      <c r="C2607" s="40"/>
      <c r="D2607" s="40"/>
      <c r="E2607" s="41"/>
      <c r="F2607" s="41"/>
      <c r="G2607" s="9"/>
      <c r="H2607" s="41"/>
      <c r="I2607" s="41"/>
      <c r="J2607" s="41"/>
      <c r="K2607" s="8"/>
    </row>
    <row r="2608">
      <c r="A2608" s="39"/>
      <c r="B2608" s="40"/>
      <c r="C2608" s="40"/>
      <c r="D2608" s="40"/>
      <c r="E2608" s="41"/>
      <c r="F2608" s="41"/>
      <c r="G2608" s="9"/>
      <c r="H2608" s="41"/>
      <c r="I2608" s="41"/>
      <c r="J2608" s="41"/>
      <c r="K2608" s="8"/>
    </row>
    <row r="2609">
      <c r="A2609" s="39"/>
      <c r="B2609" s="40"/>
      <c r="C2609" s="40"/>
      <c r="D2609" s="40"/>
      <c r="E2609" s="41"/>
      <c r="F2609" s="41"/>
      <c r="G2609" s="9"/>
      <c r="H2609" s="41"/>
      <c r="I2609" s="41"/>
      <c r="J2609" s="41"/>
      <c r="K2609" s="8"/>
    </row>
    <row r="2610">
      <c r="A2610" s="39"/>
      <c r="B2610" s="40"/>
      <c r="C2610" s="40"/>
      <c r="D2610" s="40"/>
      <c r="E2610" s="41"/>
      <c r="F2610" s="41"/>
      <c r="G2610" s="9"/>
      <c r="H2610" s="41"/>
      <c r="I2610" s="41"/>
      <c r="J2610" s="41"/>
      <c r="K2610" s="8"/>
    </row>
    <row r="2611">
      <c r="A2611" s="39"/>
      <c r="B2611" s="40"/>
      <c r="C2611" s="40"/>
      <c r="D2611" s="40"/>
      <c r="E2611" s="41"/>
      <c r="F2611" s="41"/>
      <c r="G2611" s="9"/>
      <c r="H2611" s="41"/>
      <c r="I2611" s="41"/>
      <c r="J2611" s="41"/>
      <c r="K2611" s="8"/>
    </row>
    <row r="2612">
      <c r="A2612" s="39"/>
      <c r="B2612" s="40"/>
      <c r="C2612" s="40"/>
      <c r="D2612" s="40"/>
      <c r="E2612" s="41"/>
      <c r="F2612" s="41"/>
      <c r="G2612" s="9"/>
      <c r="H2612" s="41"/>
      <c r="I2612" s="41"/>
      <c r="J2612" s="41"/>
      <c r="K2612" s="8"/>
    </row>
    <row r="2613">
      <c r="A2613" s="39"/>
      <c r="B2613" s="40"/>
      <c r="C2613" s="40"/>
      <c r="D2613" s="40"/>
      <c r="E2613" s="41"/>
      <c r="F2613" s="41"/>
      <c r="G2613" s="9"/>
      <c r="H2613" s="41"/>
      <c r="I2613" s="41"/>
      <c r="J2613" s="41"/>
      <c r="K2613" s="8"/>
    </row>
    <row r="2614">
      <c r="A2614" s="39"/>
      <c r="B2614" s="40"/>
      <c r="C2614" s="40"/>
      <c r="D2614" s="40"/>
      <c r="E2614" s="41"/>
      <c r="F2614" s="41"/>
      <c r="G2614" s="9"/>
      <c r="H2614" s="41"/>
      <c r="I2614" s="41"/>
      <c r="J2614" s="41"/>
      <c r="K2614" s="8"/>
    </row>
    <row r="2615">
      <c r="A2615" s="39"/>
      <c r="B2615" s="40"/>
      <c r="C2615" s="40"/>
      <c r="D2615" s="40"/>
      <c r="E2615" s="41"/>
      <c r="F2615" s="41"/>
      <c r="G2615" s="9"/>
      <c r="H2615" s="41"/>
      <c r="I2615" s="41"/>
      <c r="J2615" s="41"/>
      <c r="K2615" s="8"/>
    </row>
    <row r="2616">
      <c r="A2616" s="39"/>
      <c r="B2616" s="40"/>
      <c r="C2616" s="40"/>
      <c r="D2616" s="40"/>
      <c r="E2616" s="41"/>
      <c r="F2616" s="41"/>
      <c r="G2616" s="9"/>
      <c r="H2616" s="41"/>
      <c r="I2616" s="41"/>
      <c r="J2616" s="41"/>
      <c r="K2616" s="8"/>
    </row>
    <row r="2617">
      <c r="A2617" s="39"/>
      <c r="B2617" s="40"/>
      <c r="C2617" s="40"/>
      <c r="D2617" s="40"/>
      <c r="E2617" s="41"/>
      <c r="F2617" s="41"/>
      <c r="G2617" s="9"/>
      <c r="H2617" s="41"/>
      <c r="I2617" s="41"/>
      <c r="J2617" s="41"/>
      <c r="K2617" s="8"/>
    </row>
    <row r="2618">
      <c r="A2618" s="39"/>
      <c r="B2618" s="40"/>
      <c r="C2618" s="40"/>
      <c r="D2618" s="40"/>
      <c r="E2618" s="41"/>
      <c r="F2618" s="41"/>
      <c r="G2618" s="9"/>
      <c r="H2618" s="41"/>
      <c r="I2618" s="41"/>
      <c r="J2618" s="41"/>
      <c r="K2618" s="8"/>
    </row>
    <row r="2619">
      <c r="A2619" s="39"/>
      <c r="B2619" s="40"/>
      <c r="C2619" s="40"/>
      <c r="D2619" s="40"/>
      <c r="E2619" s="41"/>
      <c r="F2619" s="41"/>
      <c r="G2619" s="9"/>
      <c r="H2619" s="41"/>
      <c r="I2619" s="41"/>
      <c r="J2619" s="41"/>
      <c r="K2619" s="8"/>
    </row>
    <row r="2620">
      <c r="A2620" s="39"/>
      <c r="B2620" s="40"/>
      <c r="C2620" s="40"/>
      <c r="D2620" s="40"/>
      <c r="E2620" s="41"/>
      <c r="F2620" s="41"/>
      <c r="G2620" s="9"/>
      <c r="H2620" s="41"/>
      <c r="I2620" s="41"/>
      <c r="J2620" s="41"/>
      <c r="K2620" s="8"/>
    </row>
    <row r="2621">
      <c r="A2621" s="39"/>
      <c r="B2621" s="40"/>
      <c r="C2621" s="40"/>
      <c r="D2621" s="40"/>
      <c r="E2621" s="41"/>
      <c r="F2621" s="41"/>
      <c r="G2621" s="9"/>
      <c r="H2621" s="41"/>
      <c r="I2621" s="41"/>
      <c r="J2621" s="41"/>
      <c r="K2621" s="8"/>
    </row>
    <row r="2622">
      <c r="A2622" s="39"/>
      <c r="B2622" s="40"/>
      <c r="C2622" s="40"/>
      <c r="D2622" s="40"/>
      <c r="E2622" s="41"/>
      <c r="F2622" s="41"/>
      <c r="G2622" s="9"/>
      <c r="H2622" s="41"/>
      <c r="I2622" s="41"/>
      <c r="J2622" s="41"/>
      <c r="K2622" s="8"/>
    </row>
    <row r="2623">
      <c r="A2623" s="39"/>
      <c r="B2623" s="40"/>
      <c r="C2623" s="40"/>
      <c r="D2623" s="40"/>
      <c r="E2623" s="41"/>
      <c r="F2623" s="41"/>
      <c r="G2623" s="9"/>
      <c r="H2623" s="41"/>
      <c r="I2623" s="41"/>
      <c r="J2623" s="41"/>
      <c r="K2623" s="8"/>
    </row>
    <row r="2624">
      <c r="A2624" s="39"/>
      <c r="B2624" s="40"/>
      <c r="C2624" s="40"/>
      <c r="D2624" s="40"/>
      <c r="E2624" s="41"/>
      <c r="F2624" s="41"/>
      <c r="G2624" s="9"/>
      <c r="H2624" s="41"/>
      <c r="I2624" s="41"/>
      <c r="J2624" s="41"/>
      <c r="K2624" s="8"/>
    </row>
    <row r="2625">
      <c r="A2625" s="39"/>
      <c r="B2625" s="40"/>
      <c r="C2625" s="40"/>
      <c r="D2625" s="40"/>
      <c r="E2625" s="41"/>
      <c r="F2625" s="41"/>
      <c r="G2625" s="9"/>
      <c r="H2625" s="41"/>
      <c r="I2625" s="41"/>
      <c r="J2625" s="41"/>
      <c r="K2625" s="8"/>
    </row>
    <row r="2626">
      <c r="A2626" s="39"/>
      <c r="B2626" s="40"/>
      <c r="C2626" s="40"/>
      <c r="D2626" s="40"/>
      <c r="E2626" s="41"/>
      <c r="F2626" s="41"/>
      <c r="G2626" s="9"/>
      <c r="H2626" s="41"/>
      <c r="I2626" s="41"/>
      <c r="J2626" s="41"/>
      <c r="K2626" s="8"/>
    </row>
    <row r="2627">
      <c r="A2627" s="39"/>
      <c r="B2627" s="40"/>
      <c r="C2627" s="40"/>
      <c r="D2627" s="40"/>
      <c r="E2627" s="41"/>
      <c r="F2627" s="41"/>
      <c r="G2627" s="9"/>
      <c r="H2627" s="41"/>
      <c r="I2627" s="41"/>
      <c r="J2627" s="41"/>
      <c r="K2627" s="8"/>
    </row>
    <row r="2628">
      <c r="A2628" s="39"/>
      <c r="B2628" s="40"/>
      <c r="C2628" s="40"/>
      <c r="D2628" s="40"/>
      <c r="E2628" s="41"/>
      <c r="F2628" s="41"/>
      <c r="G2628" s="9"/>
      <c r="H2628" s="41"/>
      <c r="I2628" s="41"/>
      <c r="J2628" s="41"/>
      <c r="K2628" s="8"/>
    </row>
    <row r="2629">
      <c r="A2629" s="39"/>
      <c r="B2629" s="40"/>
      <c r="C2629" s="40"/>
      <c r="D2629" s="40"/>
      <c r="E2629" s="41"/>
      <c r="F2629" s="41"/>
      <c r="G2629" s="9"/>
      <c r="H2629" s="41"/>
      <c r="I2629" s="41"/>
      <c r="J2629" s="41"/>
      <c r="K2629" s="8"/>
    </row>
    <row r="2630">
      <c r="A2630" s="39"/>
      <c r="B2630" s="40"/>
      <c r="C2630" s="40"/>
      <c r="D2630" s="40"/>
      <c r="E2630" s="41"/>
      <c r="F2630" s="41"/>
      <c r="G2630" s="9"/>
      <c r="H2630" s="41"/>
      <c r="I2630" s="41"/>
      <c r="J2630" s="41"/>
      <c r="K2630" s="8"/>
    </row>
    <row r="2631">
      <c r="A2631" s="39"/>
      <c r="B2631" s="40"/>
      <c r="C2631" s="40"/>
      <c r="D2631" s="40"/>
      <c r="E2631" s="41"/>
      <c r="F2631" s="41"/>
      <c r="G2631" s="9"/>
      <c r="H2631" s="41"/>
      <c r="I2631" s="41"/>
      <c r="J2631" s="41"/>
      <c r="K2631" s="8"/>
    </row>
    <row r="2632">
      <c r="A2632" s="39"/>
      <c r="B2632" s="40"/>
      <c r="C2632" s="40"/>
      <c r="D2632" s="40"/>
      <c r="E2632" s="41"/>
      <c r="F2632" s="41"/>
      <c r="G2632" s="9"/>
      <c r="H2632" s="41"/>
      <c r="I2632" s="41"/>
      <c r="J2632" s="41"/>
      <c r="K2632" s="8"/>
    </row>
    <row r="2633">
      <c r="A2633" s="39"/>
      <c r="B2633" s="40"/>
      <c r="C2633" s="40"/>
      <c r="D2633" s="40"/>
      <c r="E2633" s="41"/>
      <c r="F2633" s="41"/>
      <c r="G2633" s="9"/>
      <c r="H2633" s="41"/>
      <c r="I2633" s="41"/>
      <c r="J2633" s="41"/>
      <c r="K2633" s="8"/>
    </row>
    <row r="2634">
      <c r="A2634" s="39"/>
      <c r="B2634" s="40"/>
      <c r="C2634" s="40"/>
      <c r="D2634" s="40"/>
      <c r="E2634" s="41"/>
      <c r="F2634" s="41"/>
      <c r="G2634" s="9"/>
      <c r="H2634" s="41"/>
      <c r="I2634" s="41"/>
      <c r="J2634" s="41"/>
      <c r="K2634" s="8"/>
    </row>
    <row r="2635">
      <c r="A2635" s="39"/>
      <c r="B2635" s="40"/>
      <c r="C2635" s="40"/>
      <c r="D2635" s="40"/>
      <c r="E2635" s="41"/>
      <c r="F2635" s="41"/>
      <c r="G2635" s="9"/>
      <c r="H2635" s="41"/>
      <c r="I2635" s="41"/>
      <c r="J2635" s="41"/>
      <c r="K2635" s="8"/>
    </row>
    <row r="2636">
      <c r="A2636" s="39"/>
      <c r="B2636" s="40"/>
      <c r="C2636" s="40"/>
      <c r="D2636" s="40"/>
      <c r="E2636" s="41"/>
      <c r="F2636" s="41"/>
      <c r="G2636" s="9"/>
      <c r="H2636" s="41"/>
      <c r="I2636" s="41"/>
      <c r="J2636" s="41"/>
      <c r="K2636" s="8"/>
    </row>
    <row r="2637">
      <c r="A2637" s="39"/>
      <c r="B2637" s="40"/>
      <c r="C2637" s="40"/>
      <c r="D2637" s="40"/>
      <c r="E2637" s="41"/>
      <c r="F2637" s="41"/>
      <c r="G2637" s="9"/>
      <c r="H2637" s="41"/>
      <c r="I2637" s="41"/>
      <c r="J2637" s="41"/>
      <c r="K2637" s="8"/>
    </row>
    <row r="2638">
      <c r="A2638" s="39"/>
      <c r="B2638" s="40"/>
      <c r="C2638" s="40"/>
      <c r="D2638" s="40"/>
      <c r="E2638" s="41"/>
      <c r="F2638" s="41"/>
      <c r="G2638" s="9"/>
      <c r="H2638" s="41"/>
      <c r="I2638" s="41"/>
      <c r="J2638" s="41"/>
      <c r="K2638" s="8"/>
    </row>
    <row r="2639">
      <c r="A2639" s="39"/>
      <c r="B2639" s="40"/>
      <c r="C2639" s="40"/>
      <c r="D2639" s="40"/>
      <c r="E2639" s="41"/>
      <c r="F2639" s="41"/>
      <c r="G2639" s="9"/>
      <c r="H2639" s="41"/>
      <c r="I2639" s="41"/>
      <c r="J2639" s="41"/>
      <c r="K2639" s="8"/>
    </row>
    <row r="2640">
      <c r="A2640" s="39"/>
      <c r="B2640" s="40"/>
      <c r="C2640" s="40"/>
      <c r="D2640" s="40"/>
      <c r="E2640" s="41"/>
      <c r="F2640" s="41"/>
      <c r="G2640" s="9"/>
      <c r="H2640" s="41"/>
      <c r="I2640" s="41"/>
      <c r="J2640" s="41"/>
      <c r="K2640" s="8"/>
    </row>
    <row r="2641">
      <c r="A2641" s="39"/>
      <c r="B2641" s="40"/>
      <c r="C2641" s="40"/>
      <c r="D2641" s="40"/>
      <c r="E2641" s="41"/>
      <c r="F2641" s="41"/>
      <c r="G2641" s="9"/>
      <c r="H2641" s="41"/>
      <c r="I2641" s="41"/>
      <c r="J2641" s="41"/>
      <c r="K2641" s="8"/>
    </row>
    <row r="2642">
      <c r="A2642" s="39"/>
      <c r="B2642" s="40"/>
      <c r="C2642" s="40"/>
      <c r="D2642" s="40"/>
      <c r="E2642" s="41"/>
      <c r="F2642" s="41"/>
      <c r="G2642" s="9"/>
      <c r="H2642" s="41"/>
      <c r="I2642" s="41"/>
      <c r="J2642" s="41"/>
      <c r="K2642" s="8"/>
    </row>
    <row r="2643">
      <c r="A2643" s="39"/>
      <c r="B2643" s="40"/>
      <c r="C2643" s="40"/>
      <c r="D2643" s="40"/>
      <c r="E2643" s="41"/>
      <c r="F2643" s="41"/>
      <c r="G2643" s="9"/>
      <c r="H2643" s="41"/>
      <c r="I2643" s="41"/>
      <c r="J2643" s="41"/>
      <c r="K2643" s="8"/>
    </row>
    <row r="2644">
      <c r="A2644" s="39"/>
      <c r="B2644" s="40"/>
      <c r="C2644" s="40"/>
      <c r="D2644" s="40"/>
      <c r="E2644" s="41"/>
      <c r="F2644" s="41"/>
      <c r="G2644" s="9"/>
      <c r="H2644" s="41"/>
      <c r="I2644" s="41"/>
      <c r="J2644" s="41"/>
      <c r="K2644" s="8"/>
    </row>
    <row r="2645">
      <c r="A2645" s="39"/>
      <c r="B2645" s="40"/>
      <c r="C2645" s="40"/>
      <c r="D2645" s="40"/>
      <c r="E2645" s="41"/>
      <c r="F2645" s="41"/>
      <c r="G2645" s="9"/>
      <c r="H2645" s="41"/>
      <c r="I2645" s="41"/>
      <c r="J2645" s="41"/>
      <c r="K2645" s="8"/>
    </row>
    <row r="2646">
      <c r="A2646" s="39"/>
      <c r="B2646" s="40"/>
      <c r="C2646" s="40"/>
      <c r="D2646" s="40"/>
      <c r="E2646" s="41"/>
      <c r="F2646" s="41"/>
      <c r="G2646" s="9"/>
      <c r="H2646" s="41"/>
      <c r="I2646" s="41"/>
      <c r="J2646" s="41"/>
      <c r="K2646" s="8"/>
    </row>
    <row r="2647">
      <c r="A2647" s="39"/>
      <c r="B2647" s="40"/>
      <c r="C2647" s="40"/>
      <c r="D2647" s="40"/>
      <c r="E2647" s="41"/>
      <c r="F2647" s="41"/>
      <c r="G2647" s="9"/>
      <c r="H2647" s="41"/>
      <c r="I2647" s="41"/>
      <c r="J2647" s="41"/>
      <c r="K2647" s="8"/>
    </row>
    <row r="2648">
      <c r="A2648" s="39"/>
      <c r="B2648" s="40"/>
      <c r="C2648" s="40"/>
      <c r="D2648" s="40"/>
      <c r="E2648" s="41"/>
      <c r="F2648" s="41"/>
      <c r="G2648" s="9"/>
      <c r="H2648" s="41"/>
      <c r="I2648" s="41"/>
      <c r="J2648" s="41"/>
      <c r="K2648" s="8"/>
    </row>
    <row r="2649">
      <c r="A2649" s="39"/>
      <c r="B2649" s="40"/>
      <c r="C2649" s="40"/>
      <c r="D2649" s="40"/>
      <c r="E2649" s="41"/>
      <c r="F2649" s="41"/>
      <c r="G2649" s="9"/>
      <c r="H2649" s="41"/>
      <c r="I2649" s="41"/>
      <c r="J2649" s="41"/>
      <c r="K2649" s="8"/>
    </row>
    <row r="2650">
      <c r="A2650" s="39"/>
      <c r="B2650" s="40"/>
      <c r="C2650" s="40"/>
      <c r="D2650" s="40"/>
      <c r="E2650" s="41"/>
      <c r="F2650" s="41"/>
      <c r="G2650" s="9"/>
      <c r="H2650" s="41"/>
      <c r="I2650" s="41"/>
      <c r="J2650" s="41"/>
      <c r="K2650" s="8"/>
    </row>
    <row r="2651">
      <c r="A2651" s="39"/>
      <c r="B2651" s="40"/>
      <c r="C2651" s="40"/>
      <c r="D2651" s="40"/>
      <c r="E2651" s="41"/>
      <c r="F2651" s="41"/>
      <c r="G2651" s="9"/>
      <c r="H2651" s="41"/>
      <c r="I2651" s="41"/>
      <c r="J2651" s="41"/>
      <c r="K2651" s="8"/>
    </row>
    <row r="2652">
      <c r="A2652" s="39"/>
      <c r="B2652" s="40"/>
      <c r="C2652" s="40"/>
      <c r="D2652" s="40"/>
      <c r="E2652" s="41"/>
      <c r="F2652" s="41"/>
      <c r="G2652" s="9"/>
      <c r="H2652" s="41"/>
      <c r="I2652" s="41"/>
      <c r="J2652" s="41"/>
      <c r="K2652" s="8"/>
    </row>
    <row r="2653">
      <c r="A2653" s="39"/>
      <c r="B2653" s="40"/>
      <c r="C2653" s="40"/>
      <c r="D2653" s="40"/>
      <c r="E2653" s="41"/>
      <c r="F2653" s="41"/>
      <c r="G2653" s="9"/>
      <c r="H2653" s="41"/>
      <c r="I2653" s="41"/>
      <c r="J2653" s="41"/>
      <c r="K2653" s="8"/>
    </row>
    <row r="2654">
      <c r="A2654" s="39"/>
      <c r="B2654" s="40"/>
      <c r="C2654" s="40"/>
      <c r="D2654" s="40"/>
      <c r="E2654" s="41"/>
      <c r="F2654" s="41"/>
      <c r="G2654" s="9"/>
      <c r="H2654" s="41"/>
      <c r="I2654" s="41"/>
      <c r="J2654" s="41"/>
      <c r="K2654" s="8"/>
    </row>
    <row r="2655">
      <c r="A2655" s="39"/>
      <c r="B2655" s="40"/>
      <c r="C2655" s="40"/>
      <c r="D2655" s="40"/>
      <c r="E2655" s="41"/>
      <c r="F2655" s="41"/>
      <c r="G2655" s="9"/>
      <c r="H2655" s="41"/>
      <c r="I2655" s="41"/>
      <c r="J2655" s="41"/>
      <c r="K2655" s="8"/>
    </row>
    <row r="2656">
      <c r="A2656" s="39"/>
      <c r="B2656" s="40"/>
      <c r="C2656" s="40"/>
      <c r="D2656" s="40"/>
      <c r="E2656" s="41"/>
      <c r="F2656" s="41"/>
      <c r="G2656" s="9"/>
      <c r="H2656" s="41"/>
      <c r="I2656" s="41"/>
      <c r="J2656" s="41"/>
      <c r="K2656" s="8"/>
    </row>
    <row r="2657">
      <c r="A2657" s="39"/>
      <c r="B2657" s="40"/>
      <c r="C2657" s="40"/>
      <c r="D2657" s="40"/>
      <c r="E2657" s="41"/>
      <c r="F2657" s="41"/>
      <c r="G2657" s="9"/>
      <c r="H2657" s="41"/>
      <c r="I2657" s="41"/>
      <c r="J2657" s="41"/>
      <c r="K2657" s="8"/>
    </row>
    <row r="2658">
      <c r="A2658" s="39"/>
      <c r="B2658" s="40"/>
      <c r="C2658" s="40"/>
      <c r="D2658" s="40"/>
      <c r="E2658" s="41"/>
      <c r="F2658" s="41"/>
      <c r="G2658" s="9"/>
      <c r="H2658" s="41"/>
      <c r="I2658" s="41"/>
      <c r="J2658" s="41"/>
      <c r="K2658" s="8"/>
    </row>
    <row r="2659">
      <c r="A2659" s="39"/>
      <c r="B2659" s="40"/>
      <c r="C2659" s="40"/>
      <c r="D2659" s="40"/>
      <c r="E2659" s="41"/>
      <c r="F2659" s="41"/>
      <c r="G2659" s="9"/>
      <c r="H2659" s="41"/>
      <c r="I2659" s="41"/>
      <c r="J2659" s="41"/>
      <c r="K2659" s="8"/>
    </row>
    <row r="2660">
      <c r="A2660" s="39"/>
      <c r="B2660" s="40"/>
      <c r="C2660" s="40"/>
      <c r="D2660" s="40"/>
      <c r="E2660" s="41"/>
      <c r="F2660" s="41"/>
      <c r="G2660" s="9"/>
      <c r="H2660" s="41"/>
      <c r="I2660" s="41"/>
      <c r="J2660" s="41"/>
      <c r="K2660" s="8"/>
    </row>
    <row r="2661">
      <c r="A2661" s="39"/>
      <c r="B2661" s="40"/>
      <c r="C2661" s="40"/>
      <c r="D2661" s="40"/>
      <c r="E2661" s="41"/>
      <c r="F2661" s="41"/>
      <c r="G2661" s="9"/>
      <c r="H2661" s="41"/>
      <c r="I2661" s="41"/>
      <c r="J2661" s="41"/>
      <c r="K2661" s="8"/>
    </row>
    <row r="2662">
      <c r="A2662" s="39"/>
      <c r="B2662" s="40"/>
      <c r="C2662" s="40"/>
      <c r="D2662" s="40"/>
      <c r="E2662" s="41"/>
      <c r="F2662" s="41"/>
      <c r="G2662" s="9"/>
      <c r="H2662" s="41"/>
      <c r="I2662" s="41"/>
      <c r="J2662" s="41"/>
      <c r="K2662" s="8"/>
    </row>
    <row r="2663">
      <c r="A2663" s="39"/>
      <c r="B2663" s="40"/>
      <c r="C2663" s="40"/>
      <c r="D2663" s="40"/>
      <c r="E2663" s="41"/>
      <c r="F2663" s="41"/>
      <c r="G2663" s="9"/>
      <c r="H2663" s="41"/>
      <c r="I2663" s="41"/>
      <c r="J2663" s="41"/>
      <c r="K2663" s="8"/>
    </row>
    <row r="2664">
      <c r="A2664" s="39"/>
      <c r="B2664" s="40"/>
      <c r="C2664" s="40"/>
      <c r="D2664" s="40"/>
      <c r="E2664" s="41"/>
      <c r="F2664" s="41"/>
      <c r="G2664" s="9"/>
      <c r="H2664" s="41"/>
      <c r="I2664" s="41"/>
      <c r="J2664" s="41"/>
      <c r="K2664" s="8"/>
    </row>
    <row r="2665">
      <c r="A2665" s="39"/>
      <c r="B2665" s="40"/>
      <c r="C2665" s="40"/>
      <c r="D2665" s="40"/>
      <c r="E2665" s="41"/>
      <c r="F2665" s="41"/>
      <c r="G2665" s="9"/>
      <c r="H2665" s="41"/>
      <c r="I2665" s="41"/>
      <c r="J2665" s="41"/>
      <c r="K2665" s="8"/>
    </row>
    <row r="2666">
      <c r="A2666" s="39"/>
      <c r="B2666" s="40"/>
      <c r="C2666" s="40"/>
      <c r="D2666" s="40"/>
      <c r="E2666" s="41"/>
      <c r="F2666" s="41"/>
      <c r="G2666" s="9"/>
      <c r="H2666" s="41"/>
      <c r="I2666" s="41"/>
      <c r="J2666" s="41"/>
      <c r="K2666" s="8"/>
    </row>
    <row r="2667">
      <c r="A2667" s="39"/>
      <c r="B2667" s="40"/>
      <c r="C2667" s="40"/>
      <c r="D2667" s="40"/>
      <c r="E2667" s="41"/>
      <c r="F2667" s="41"/>
      <c r="G2667" s="9"/>
      <c r="H2667" s="41"/>
      <c r="I2667" s="41"/>
      <c r="J2667" s="41"/>
      <c r="K2667" s="8"/>
    </row>
    <row r="2668">
      <c r="A2668" s="39"/>
      <c r="B2668" s="40"/>
      <c r="C2668" s="40"/>
      <c r="D2668" s="40"/>
      <c r="E2668" s="41"/>
      <c r="F2668" s="41"/>
      <c r="G2668" s="9"/>
      <c r="H2668" s="41"/>
      <c r="I2668" s="41"/>
      <c r="J2668" s="41"/>
      <c r="K2668" s="8"/>
    </row>
    <row r="2669">
      <c r="A2669" s="39"/>
      <c r="B2669" s="40"/>
      <c r="C2669" s="40"/>
      <c r="D2669" s="40"/>
      <c r="E2669" s="41"/>
      <c r="F2669" s="41"/>
      <c r="G2669" s="9"/>
      <c r="H2669" s="41"/>
      <c r="I2669" s="41"/>
      <c r="J2669" s="41"/>
      <c r="K2669" s="8"/>
    </row>
    <row r="2670">
      <c r="A2670" s="39"/>
      <c r="B2670" s="40"/>
      <c r="C2670" s="40"/>
      <c r="D2670" s="40"/>
      <c r="E2670" s="41"/>
      <c r="F2670" s="41"/>
      <c r="G2670" s="9"/>
      <c r="H2670" s="41"/>
      <c r="I2670" s="41"/>
      <c r="J2670" s="41"/>
      <c r="K2670" s="8"/>
    </row>
    <row r="2671">
      <c r="A2671" s="39"/>
      <c r="B2671" s="40"/>
      <c r="C2671" s="40"/>
      <c r="D2671" s="40"/>
      <c r="E2671" s="41"/>
      <c r="F2671" s="41"/>
      <c r="G2671" s="9"/>
      <c r="H2671" s="41"/>
      <c r="I2671" s="41"/>
      <c r="J2671" s="41"/>
      <c r="K2671" s="8"/>
    </row>
    <row r="2672">
      <c r="A2672" s="39"/>
      <c r="B2672" s="40"/>
      <c r="C2672" s="40"/>
      <c r="D2672" s="40"/>
      <c r="E2672" s="41"/>
      <c r="F2672" s="41"/>
      <c r="G2672" s="9"/>
      <c r="H2672" s="41"/>
      <c r="I2672" s="41"/>
      <c r="J2672" s="41"/>
      <c r="K2672" s="8"/>
    </row>
    <row r="2673">
      <c r="A2673" s="39"/>
      <c r="B2673" s="40"/>
      <c r="C2673" s="40"/>
      <c r="D2673" s="40"/>
      <c r="E2673" s="41"/>
      <c r="F2673" s="41"/>
      <c r="G2673" s="9"/>
      <c r="H2673" s="41"/>
      <c r="I2673" s="41"/>
      <c r="J2673" s="41"/>
      <c r="K2673" s="8"/>
    </row>
    <row r="2674">
      <c r="A2674" s="39"/>
      <c r="B2674" s="40"/>
      <c r="C2674" s="40"/>
      <c r="D2674" s="40"/>
      <c r="E2674" s="41"/>
      <c r="F2674" s="41"/>
      <c r="G2674" s="9"/>
      <c r="H2674" s="41"/>
      <c r="I2674" s="41"/>
      <c r="J2674" s="41"/>
      <c r="K2674" s="8"/>
    </row>
    <row r="2675">
      <c r="A2675" s="39"/>
      <c r="B2675" s="40"/>
      <c r="C2675" s="40"/>
      <c r="D2675" s="40"/>
      <c r="E2675" s="41"/>
      <c r="F2675" s="41"/>
      <c r="G2675" s="9"/>
      <c r="H2675" s="41"/>
      <c r="I2675" s="41"/>
      <c r="J2675" s="41"/>
      <c r="K2675" s="8"/>
    </row>
    <row r="2676">
      <c r="A2676" s="39"/>
      <c r="B2676" s="40"/>
      <c r="C2676" s="40"/>
      <c r="D2676" s="40"/>
      <c r="E2676" s="41"/>
      <c r="F2676" s="41"/>
      <c r="G2676" s="9"/>
      <c r="H2676" s="41"/>
      <c r="I2676" s="41"/>
      <c r="J2676" s="41"/>
      <c r="K2676" s="8"/>
    </row>
    <row r="2677">
      <c r="A2677" s="39"/>
      <c r="B2677" s="40"/>
      <c r="C2677" s="40"/>
      <c r="D2677" s="40"/>
      <c r="E2677" s="41"/>
      <c r="F2677" s="41"/>
      <c r="G2677" s="9"/>
      <c r="H2677" s="41"/>
      <c r="I2677" s="41"/>
      <c r="J2677" s="41"/>
      <c r="K2677" s="8"/>
    </row>
    <row r="2678">
      <c r="A2678" s="39"/>
      <c r="B2678" s="40"/>
      <c r="C2678" s="40"/>
      <c r="D2678" s="40"/>
      <c r="E2678" s="41"/>
      <c r="F2678" s="41"/>
      <c r="G2678" s="9"/>
      <c r="H2678" s="41"/>
      <c r="I2678" s="41"/>
      <c r="J2678" s="41"/>
      <c r="K2678" s="8"/>
    </row>
    <row r="2679">
      <c r="A2679" s="39"/>
      <c r="B2679" s="40"/>
      <c r="C2679" s="40"/>
      <c r="D2679" s="40"/>
      <c r="E2679" s="41"/>
      <c r="F2679" s="41"/>
      <c r="G2679" s="9"/>
      <c r="H2679" s="41"/>
      <c r="I2679" s="41"/>
      <c r="J2679" s="41"/>
      <c r="K2679" s="8"/>
    </row>
    <row r="2680">
      <c r="A2680" s="39"/>
      <c r="B2680" s="40"/>
      <c r="C2680" s="40"/>
      <c r="D2680" s="40"/>
      <c r="E2680" s="41"/>
      <c r="F2680" s="41"/>
      <c r="G2680" s="9"/>
      <c r="H2680" s="41"/>
      <c r="I2680" s="41"/>
      <c r="J2680" s="41"/>
      <c r="K2680" s="8"/>
    </row>
    <row r="2681">
      <c r="A2681" s="39"/>
      <c r="B2681" s="40"/>
      <c r="C2681" s="40"/>
      <c r="D2681" s="40"/>
      <c r="E2681" s="41"/>
      <c r="F2681" s="41"/>
      <c r="G2681" s="9"/>
      <c r="H2681" s="41"/>
      <c r="I2681" s="41"/>
      <c r="J2681" s="41"/>
      <c r="K2681" s="8"/>
    </row>
    <row r="2682">
      <c r="A2682" s="39"/>
      <c r="B2682" s="40"/>
      <c r="C2682" s="40"/>
      <c r="D2682" s="40"/>
      <c r="E2682" s="41"/>
      <c r="F2682" s="41"/>
      <c r="G2682" s="9"/>
      <c r="H2682" s="41"/>
      <c r="I2682" s="41"/>
      <c r="J2682" s="41"/>
      <c r="K2682" s="8"/>
    </row>
    <row r="2683">
      <c r="A2683" s="39"/>
      <c r="B2683" s="40"/>
      <c r="C2683" s="40"/>
      <c r="D2683" s="40"/>
      <c r="E2683" s="41"/>
      <c r="F2683" s="41"/>
      <c r="G2683" s="9"/>
      <c r="H2683" s="41"/>
      <c r="I2683" s="41"/>
      <c r="J2683" s="41"/>
      <c r="K2683" s="8"/>
    </row>
    <row r="2684">
      <c r="A2684" s="39"/>
      <c r="B2684" s="40"/>
      <c r="C2684" s="40"/>
      <c r="D2684" s="40"/>
      <c r="E2684" s="41"/>
      <c r="F2684" s="41"/>
      <c r="G2684" s="9"/>
      <c r="H2684" s="41"/>
      <c r="I2684" s="41"/>
      <c r="J2684" s="41"/>
      <c r="K2684" s="8"/>
    </row>
    <row r="2685">
      <c r="A2685" s="39"/>
      <c r="B2685" s="40"/>
      <c r="C2685" s="40"/>
      <c r="D2685" s="40"/>
      <c r="E2685" s="41"/>
      <c r="F2685" s="41"/>
      <c r="G2685" s="9"/>
      <c r="H2685" s="41"/>
      <c r="I2685" s="41"/>
      <c r="J2685" s="41"/>
      <c r="K2685" s="8"/>
    </row>
    <row r="2686">
      <c r="A2686" s="39"/>
      <c r="B2686" s="40"/>
      <c r="C2686" s="40"/>
      <c r="D2686" s="40"/>
      <c r="E2686" s="41"/>
      <c r="F2686" s="41"/>
      <c r="G2686" s="9"/>
      <c r="H2686" s="41"/>
      <c r="I2686" s="41"/>
      <c r="J2686" s="41"/>
      <c r="K2686" s="8"/>
    </row>
    <row r="2687">
      <c r="A2687" s="39"/>
      <c r="B2687" s="40"/>
      <c r="C2687" s="40"/>
      <c r="D2687" s="40"/>
      <c r="E2687" s="41"/>
      <c r="F2687" s="41"/>
      <c r="G2687" s="9"/>
      <c r="H2687" s="41"/>
      <c r="I2687" s="41"/>
      <c r="J2687" s="41"/>
      <c r="K2687" s="8"/>
    </row>
    <row r="2688">
      <c r="A2688" s="39"/>
      <c r="B2688" s="40"/>
      <c r="C2688" s="40"/>
      <c r="D2688" s="40"/>
      <c r="E2688" s="41"/>
      <c r="F2688" s="41"/>
      <c r="G2688" s="9"/>
      <c r="H2688" s="41"/>
      <c r="I2688" s="41"/>
      <c r="J2688" s="41"/>
      <c r="K2688" s="8"/>
    </row>
    <row r="2689">
      <c r="A2689" s="39"/>
      <c r="B2689" s="40"/>
      <c r="C2689" s="40"/>
      <c r="D2689" s="40"/>
      <c r="E2689" s="41"/>
      <c r="F2689" s="41"/>
      <c r="G2689" s="9"/>
      <c r="H2689" s="41"/>
      <c r="I2689" s="41"/>
      <c r="J2689" s="41"/>
      <c r="K2689" s="8"/>
    </row>
    <row r="2690">
      <c r="A2690" s="39"/>
      <c r="B2690" s="40"/>
      <c r="C2690" s="40"/>
      <c r="D2690" s="40"/>
      <c r="E2690" s="41"/>
      <c r="F2690" s="41"/>
      <c r="G2690" s="9"/>
      <c r="H2690" s="41"/>
      <c r="I2690" s="41"/>
      <c r="J2690" s="41"/>
      <c r="K2690" s="8"/>
    </row>
    <row r="2691">
      <c r="A2691" s="39"/>
      <c r="B2691" s="40"/>
      <c r="C2691" s="40"/>
      <c r="D2691" s="40"/>
      <c r="E2691" s="41"/>
      <c r="F2691" s="41"/>
      <c r="G2691" s="9"/>
      <c r="H2691" s="41"/>
      <c r="I2691" s="41"/>
      <c r="J2691" s="41"/>
      <c r="K2691" s="8"/>
    </row>
    <row r="2692">
      <c r="A2692" s="39"/>
      <c r="B2692" s="40"/>
      <c r="C2692" s="40"/>
      <c r="D2692" s="40"/>
      <c r="E2692" s="41"/>
      <c r="F2692" s="41"/>
      <c r="G2692" s="9"/>
      <c r="H2692" s="41"/>
      <c r="I2692" s="41"/>
      <c r="J2692" s="41"/>
      <c r="K2692" s="8"/>
    </row>
    <row r="2693">
      <c r="A2693" s="39"/>
      <c r="B2693" s="40"/>
      <c r="C2693" s="40"/>
      <c r="D2693" s="40"/>
      <c r="E2693" s="41"/>
      <c r="F2693" s="41"/>
      <c r="G2693" s="9"/>
      <c r="H2693" s="41"/>
      <c r="I2693" s="41"/>
      <c r="J2693" s="41"/>
      <c r="K2693" s="8"/>
    </row>
    <row r="2694">
      <c r="A2694" s="39"/>
      <c r="B2694" s="40"/>
      <c r="C2694" s="40"/>
      <c r="D2694" s="40"/>
      <c r="E2694" s="41"/>
      <c r="F2694" s="41"/>
      <c r="G2694" s="9"/>
      <c r="H2694" s="41"/>
      <c r="I2694" s="41"/>
      <c r="J2694" s="41"/>
      <c r="K2694" s="8"/>
    </row>
    <row r="2695">
      <c r="A2695" s="39"/>
      <c r="B2695" s="40"/>
      <c r="C2695" s="40"/>
      <c r="D2695" s="40"/>
      <c r="E2695" s="41"/>
      <c r="F2695" s="41"/>
      <c r="G2695" s="9"/>
      <c r="H2695" s="41"/>
      <c r="I2695" s="41"/>
      <c r="J2695" s="41"/>
      <c r="K2695" s="8"/>
    </row>
    <row r="2696">
      <c r="A2696" s="39"/>
      <c r="B2696" s="40"/>
      <c r="C2696" s="40"/>
      <c r="D2696" s="40"/>
      <c r="E2696" s="41"/>
      <c r="F2696" s="41"/>
      <c r="G2696" s="9"/>
      <c r="H2696" s="41"/>
      <c r="I2696" s="41"/>
      <c r="J2696" s="41"/>
      <c r="K2696" s="8"/>
    </row>
    <row r="2697">
      <c r="A2697" s="39"/>
      <c r="B2697" s="40"/>
      <c r="C2697" s="40"/>
      <c r="D2697" s="40"/>
      <c r="E2697" s="41"/>
      <c r="F2697" s="41"/>
      <c r="G2697" s="9"/>
      <c r="H2697" s="41"/>
      <c r="I2697" s="41"/>
      <c r="J2697" s="41"/>
      <c r="K2697" s="8"/>
    </row>
    <row r="2698">
      <c r="A2698" s="39"/>
      <c r="B2698" s="40"/>
      <c r="C2698" s="40"/>
      <c r="D2698" s="40"/>
      <c r="E2698" s="41"/>
      <c r="F2698" s="41"/>
      <c r="G2698" s="9"/>
      <c r="H2698" s="41"/>
      <c r="I2698" s="41"/>
      <c r="J2698" s="41"/>
      <c r="K2698" s="8"/>
    </row>
    <row r="2699">
      <c r="A2699" s="39"/>
      <c r="B2699" s="40"/>
      <c r="C2699" s="40"/>
      <c r="D2699" s="40"/>
      <c r="E2699" s="41"/>
      <c r="F2699" s="41"/>
      <c r="G2699" s="9"/>
      <c r="H2699" s="41"/>
      <c r="I2699" s="41"/>
      <c r="J2699" s="41"/>
      <c r="K2699" s="8"/>
    </row>
    <row r="2700">
      <c r="A2700" s="39"/>
      <c r="B2700" s="40"/>
      <c r="C2700" s="40"/>
      <c r="D2700" s="40"/>
      <c r="E2700" s="41"/>
      <c r="F2700" s="41"/>
      <c r="G2700" s="9"/>
      <c r="H2700" s="41"/>
      <c r="I2700" s="41"/>
      <c r="J2700" s="41"/>
      <c r="K2700" s="8"/>
    </row>
    <row r="2701">
      <c r="A2701" s="39"/>
      <c r="B2701" s="40"/>
      <c r="C2701" s="40"/>
      <c r="D2701" s="40"/>
      <c r="E2701" s="41"/>
      <c r="F2701" s="41"/>
      <c r="G2701" s="9"/>
      <c r="H2701" s="41"/>
      <c r="I2701" s="41"/>
      <c r="J2701" s="41"/>
      <c r="K2701" s="8"/>
    </row>
    <row r="2702">
      <c r="A2702" s="39"/>
      <c r="B2702" s="40"/>
      <c r="C2702" s="40"/>
      <c r="D2702" s="40"/>
      <c r="E2702" s="41"/>
      <c r="F2702" s="41"/>
      <c r="G2702" s="9"/>
      <c r="H2702" s="41"/>
      <c r="I2702" s="41"/>
      <c r="J2702" s="41"/>
      <c r="K2702" s="8"/>
    </row>
    <row r="2703">
      <c r="A2703" s="39"/>
      <c r="B2703" s="40"/>
      <c r="C2703" s="40"/>
      <c r="D2703" s="40"/>
      <c r="E2703" s="41"/>
      <c r="F2703" s="41"/>
      <c r="G2703" s="9"/>
      <c r="H2703" s="41"/>
      <c r="I2703" s="41"/>
      <c r="J2703" s="41"/>
      <c r="K2703" s="8"/>
    </row>
    <row r="2704">
      <c r="A2704" s="39"/>
      <c r="B2704" s="40"/>
      <c r="C2704" s="40"/>
      <c r="D2704" s="40"/>
      <c r="E2704" s="41"/>
      <c r="F2704" s="41"/>
      <c r="G2704" s="9"/>
      <c r="H2704" s="41"/>
      <c r="I2704" s="41"/>
      <c r="J2704" s="41"/>
      <c r="K2704" s="8"/>
    </row>
    <row r="2705">
      <c r="A2705" s="39"/>
      <c r="B2705" s="40"/>
      <c r="C2705" s="40"/>
      <c r="D2705" s="40"/>
      <c r="E2705" s="41"/>
      <c r="F2705" s="41"/>
      <c r="G2705" s="9"/>
      <c r="H2705" s="41"/>
      <c r="I2705" s="41"/>
      <c r="J2705" s="41"/>
      <c r="K2705" s="8"/>
    </row>
    <row r="2706">
      <c r="A2706" s="39"/>
      <c r="B2706" s="40"/>
      <c r="C2706" s="40"/>
      <c r="D2706" s="40"/>
      <c r="E2706" s="41"/>
      <c r="F2706" s="41"/>
      <c r="G2706" s="9"/>
      <c r="H2706" s="41"/>
      <c r="I2706" s="41"/>
      <c r="J2706" s="41"/>
      <c r="K2706" s="8"/>
    </row>
    <row r="2707">
      <c r="A2707" s="39"/>
      <c r="B2707" s="40"/>
      <c r="C2707" s="40"/>
      <c r="D2707" s="40"/>
      <c r="E2707" s="41"/>
      <c r="F2707" s="41"/>
      <c r="G2707" s="9"/>
      <c r="H2707" s="41"/>
      <c r="I2707" s="41"/>
      <c r="J2707" s="41"/>
      <c r="K2707" s="8"/>
    </row>
    <row r="2708">
      <c r="A2708" s="39"/>
      <c r="B2708" s="40"/>
      <c r="C2708" s="40"/>
      <c r="D2708" s="40"/>
      <c r="E2708" s="41"/>
      <c r="F2708" s="41"/>
      <c r="G2708" s="9"/>
      <c r="H2708" s="41"/>
      <c r="I2708" s="41"/>
      <c r="J2708" s="41"/>
      <c r="K2708" s="8"/>
    </row>
    <row r="2709">
      <c r="A2709" s="39"/>
      <c r="B2709" s="40"/>
      <c r="C2709" s="40"/>
      <c r="D2709" s="40"/>
      <c r="E2709" s="41"/>
      <c r="F2709" s="41"/>
      <c r="G2709" s="9"/>
      <c r="H2709" s="41"/>
      <c r="I2709" s="41"/>
      <c r="J2709" s="41"/>
      <c r="K2709" s="8"/>
    </row>
    <row r="2710">
      <c r="A2710" s="39"/>
      <c r="B2710" s="40"/>
      <c r="C2710" s="40"/>
      <c r="D2710" s="40"/>
      <c r="E2710" s="41"/>
      <c r="F2710" s="41"/>
      <c r="G2710" s="9"/>
      <c r="H2710" s="41"/>
      <c r="I2710" s="41"/>
      <c r="J2710" s="41"/>
      <c r="K2710" s="8"/>
    </row>
    <row r="2711">
      <c r="A2711" s="39"/>
      <c r="B2711" s="40"/>
      <c r="C2711" s="40"/>
      <c r="D2711" s="40"/>
      <c r="E2711" s="41"/>
      <c r="F2711" s="41"/>
      <c r="G2711" s="9"/>
      <c r="H2711" s="41"/>
      <c r="I2711" s="41"/>
      <c r="J2711" s="41"/>
      <c r="K2711" s="8"/>
    </row>
    <row r="2712">
      <c r="A2712" s="39"/>
      <c r="B2712" s="40"/>
      <c r="C2712" s="40"/>
      <c r="D2712" s="40"/>
      <c r="E2712" s="41"/>
      <c r="F2712" s="41"/>
      <c r="G2712" s="9"/>
      <c r="H2712" s="41"/>
      <c r="I2712" s="41"/>
      <c r="J2712" s="41"/>
      <c r="K2712" s="8"/>
    </row>
    <row r="2713">
      <c r="A2713" s="39"/>
      <c r="B2713" s="40"/>
      <c r="C2713" s="40"/>
      <c r="D2713" s="40"/>
      <c r="E2713" s="41"/>
      <c r="F2713" s="41"/>
      <c r="G2713" s="9"/>
      <c r="H2713" s="41"/>
      <c r="I2713" s="41"/>
      <c r="J2713" s="41"/>
      <c r="K2713" s="8"/>
    </row>
    <row r="2714">
      <c r="A2714" s="39"/>
      <c r="B2714" s="40"/>
      <c r="C2714" s="40"/>
      <c r="D2714" s="40"/>
      <c r="E2714" s="41"/>
      <c r="F2714" s="41"/>
      <c r="G2714" s="9"/>
      <c r="H2714" s="41"/>
      <c r="I2714" s="41"/>
      <c r="J2714" s="41"/>
      <c r="K2714" s="8"/>
    </row>
    <row r="2715">
      <c r="A2715" s="39"/>
      <c r="B2715" s="40"/>
      <c r="C2715" s="40"/>
      <c r="D2715" s="40"/>
      <c r="E2715" s="41"/>
      <c r="F2715" s="41"/>
      <c r="G2715" s="9"/>
      <c r="H2715" s="41"/>
      <c r="I2715" s="41"/>
      <c r="J2715" s="41"/>
      <c r="K2715" s="8"/>
    </row>
    <row r="2716">
      <c r="A2716" s="39"/>
      <c r="B2716" s="40"/>
      <c r="C2716" s="40"/>
      <c r="D2716" s="40"/>
      <c r="E2716" s="41"/>
      <c r="F2716" s="41"/>
      <c r="G2716" s="9"/>
      <c r="H2716" s="41"/>
      <c r="I2716" s="41"/>
      <c r="J2716" s="41"/>
      <c r="K2716" s="8"/>
    </row>
    <row r="2717">
      <c r="A2717" s="39"/>
      <c r="B2717" s="40"/>
      <c r="C2717" s="40"/>
      <c r="D2717" s="40"/>
      <c r="E2717" s="41"/>
      <c r="F2717" s="41"/>
      <c r="G2717" s="9"/>
      <c r="H2717" s="41"/>
      <c r="I2717" s="41"/>
      <c r="J2717" s="41"/>
      <c r="K2717" s="8"/>
    </row>
    <row r="2718">
      <c r="A2718" s="39"/>
      <c r="B2718" s="40"/>
      <c r="C2718" s="40"/>
      <c r="D2718" s="40"/>
      <c r="E2718" s="41"/>
      <c r="F2718" s="41"/>
      <c r="G2718" s="9"/>
      <c r="H2718" s="41"/>
      <c r="I2718" s="41"/>
      <c r="J2718" s="41"/>
      <c r="K2718" s="8"/>
    </row>
    <row r="2719">
      <c r="A2719" s="39"/>
      <c r="B2719" s="40"/>
      <c r="C2719" s="40"/>
      <c r="D2719" s="40"/>
      <c r="E2719" s="41"/>
      <c r="F2719" s="41"/>
      <c r="G2719" s="9"/>
      <c r="H2719" s="41"/>
      <c r="I2719" s="41"/>
      <c r="J2719" s="41"/>
      <c r="K2719" s="8"/>
    </row>
    <row r="2720">
      <c r="A2720" s="39"/>
      <c r="B2720" s="40"/>
      <c r="C2720" s="40"/>
      <c r="D2720" s="40"/>
      <c r="E2720" s="41"/>
      <c r="F2720" s="41"/>
      <c r="G2720" s="9"/>
      <c r="H2720" s="41"/>
      <c r="I2720" s="41"/>
      <c r="J2720" s="41"/>
      <c r="K2720" s="8"/>
    </row>
    <row r="2721">
      <c r="A2721" s="39"/>
      <c r="B2721" s="40"/>
      <c r="C2721" s="40"/>
      <c r="D2721" s="40"/>
      <c r="E2721" s="41"/>
      <c r="F2721" s="41"/>
      <c r="G2721" s="9"/>
      <c r="H2721" s="41"/>
      <c r="I2721" s="41"/>
      <c r="J2721" s="41"/>
      <c r="K2721" s="8"/>
    </row>
    <row r="2722">
      <c r="A2722" s="39"/>
      <c r="B2722" s="40"/>
      <c r="C2722" s="40"/>
      <c r="D2722" s="40"/>
      <c r="E2722" s="41"/>
      <c r="F2722" s="41"/>
      <c r="G2722" s="9"/>
      <c r="H2722" s="41"/>
      <c r="I2722" s="41"/>
      <c r="J2722" s="41"/>
      <c r="K2722" s="8"/>
    </row>
    <row r="2723">
      <c r="A2723" s="39"/>
      <c r="B2723" s="40"/>
      <c r="C2723" s="40"/>
      <c r="D2723" s="40"/>
      <c r="E2723" s="41"/>
      <c r="F2723" s="41"/>
      <c r="G2723" s="9"/>
      <c r="H2723" s="41"/>
      <c r="I2723" s="41"/>
      <c r="J2723" s="41"/>
      <c r="K2723" s="8"/>
    </row>
    <row r="2724">
      <c r="A2724" s="39"/>
      <c r="B2724" s="40"/>
      <c r="C2724" s="40"/>
      <c r="D2724" s="40"/>
      <c r="E2724" s="41"/>
      <c r="F2724" s="41"/>
      <c r="G2724" s="9"/>
      <c r="H2724" s="41"/>
      <c r="I2724" s="41"/>
      <c r="J2724" s="41"/>
      <c r="K2724" s="8"/>
    </row>
    <row r="2725">
      <c r="A2725" s="39"/>
      <c r="B2725" s="40"/>
      <c r="C2725" s="40"/>
      <c r="D2725" s="40"/>
      <c r="E2725" s="41"/>
      <c r="F2725" s="41"/>
      <c r="G2725" s="9"/>
      <c r="H2725" s="41"/>
      <c r="I2725" s="41"/>
      <c r="J2725" s="41"/>
      <c r="K2725" s="8"/>
    </row>
    <row r="2726">
      <c r="A2726" s="39"/>
      <c r="B2726" s="40"/>
      <c r="C2726" s="40"/>
      <c r="D2726" s="40"/>
      <c r="E2726" s="41"/>
      <c r="F2726" s="41"/>
      <c r="G2726" s="9"/>
      <c r="H2726" s="41"/>
      <c r="I2726" s="41"/>
      <c r="J2726" s="41"/>
      <c r="K2726" s="8"/>
    </row>
    <row r="2727">
      <c r="A2727" s="39"/>
      <c r="B2727" s="40"/>
      <c r="C2727" s="40"/>
      <c r="D2727" s="40"/>
      <c r="E2727" s="41"/>
      <c r="F2727" s="41"/>
      <c r="G2727" s="9"/>
      <c r="H2727" s="41"/>
      <c r="I2727" s="41"/>
      <c r="J2727" s="41"/>
      <c r="K2727" s="8"/>
    </row>
    <row r="2728">
      <c r="A2728" s="39"/>
      <c r="B2728" s="40"/>
      <c r="C2728" s="40"/>
      <c r="D2728" s="40"/>
      <c r="E2728" s="41"/>
      <c r="F2728" s="41"/>
      <c r="G2728" s="9"/>
      <c r="H2728" s="41"/>
      <c r="I2728" s="41"/>
      <c r="J2728" s="41"/>
      <c r="K2728" s="8"/>
    </row>
    <row r="2729">
      <c r="A2729" s="39"/>
      <c r="B2729" s="40"/>
      <c r="C2729" s="40"/>
      <c r="D2729" s="40"/>
      <c r="E2729" s="41"/>
      <c r="F2729" s="41"/>
      <c r="G2729" s="9"/>
      <c r="H2729" s="41"/>
      <c r="I2729" s="41"/>
      <c r="J2729" s="41"/>
      <c r="K2729" s="8"/>
    </row>
    <row r="2730">
      <c r="A2730" s="39"/>
      <c r="B2730" s="40"/>
      <c r="C2730" s="40"/>
      <c r="D2730" s="40"/>
      <c r="E2730" s="41"/>
      <c r="F2730" s="41"/>
      <c r="G2730" s="9"/>
      <c r="H2730" s="41"/>
      <c r="I2730" s="41"/>
      <c r="J2730" s="41"/>
      <c r="K2730" s="8"/>
    </row>
    <row r="2731">
      <c r="A2731" s="39"/>
      <c r="B2731" s="40"/>
      <c r="C2731" s="40"/>
      <c r="D2731" s="40"/>
      <c r="E2731" s="41"/>
      <c r="F2731" s="41"/>
      <c r="G2731" s="9"/>
      <c r="H2731" s="41"/>
      <c r="I2731" s="41"/>
      <c r="J2731" s="41"/>
      <c r="K2731" s="8"/>
    </row>
    <row r="2732">
      <c r="A2732" s="39"/>
      <c r="B2732" s="40"/>
      <c r="C2732" s="40"/>
      <c r="D2732" s="40"/>
      <c r="E2732" s="41"/>
      <c r="F2732" s="41"/>
      <c r="G2732" s="9"/>
      <c r="H2732" s="41"/>
      <c r="I2732" s="41"/>
      <c r="J2732" s="41"/>
      <c r="K2732" s="8"/>
    </row>
    <row r="2733">
      <c r="A2733" s="39"/>
      <c r="B2733" s="40"/>
      <c r="C2733" s="40"/>
      <c r="D2733" s="40"/>
      <c r="E2733" s="41"/>
      <c r="F2733" s="41"/>
      <c r="G2733" s="9"/>
      <c r="H2733" s="41"/>
      <c r="I2733" s="41"/>
      <c r="J2733" s="41"/>
      <c r="K2733" s="8"/>
    </row>
    <row r="2734">
      <c r="A2734" s="39"/>
      <c r="B2734" s="40"/>
      <c r="C2734" s="40"/>
      <c r="D2734" s="40"/>
      <c r="E2734" s="41"/>
      <c r="F2734" s="41"/>
      <c r="G2734" s="9"/>
      <c r="H2734" s="41"/>
      <c r="I2734" s="41"/>
      <c r="J2734" s="41"/>
      <c r="K2734" s="8"/>
    </row>
    <row r="2735">
      <c r="A2735" s="39"/>
      <c r="B2735" s="40"/>
      <c r="C2735" s="40"/>
      <c r="D2735" s="40"/>
      <c r="E2735" s="41"/>
      <c r="F2735" s="41"/>
      <c r="G2735" s="9"/>
      <c r="H2735" s="41"/>
      <c r="I2735" s="41"/>
      <c r="J2735" s="41"/>
      <c r="K2735" s="8"/>
    </row>
    <row r="2736">
      <c r="A2736" s="39"/>
      <c r="B2736" s="40"/>
      <c r="C2736" s="40"/>
      <c r="D2736" s="40"/>
      <c r="E2736" s="41"/>
      <c r="F2736" s="41"/>
      <c r="G2736" s="9"/>
      <c r="H2736" s="41"/>
      <c r="I2736" s="41"/>
      <c r="J2736" s="41"/>
      <c r="K2736" s="8"/>
    </row>
    <row r="2737">
      <c r="A2737" s="39"/>
      <c r="B2737" s="40"/>
      <c r="C2737" s="40"/>
      <c r="D2737" s="40"/>
      <c r="E2737" s="41"/>
      <c r="F2737" s="41"/>
      <c r="G2737" s="9"/>
      <c r="H2737" s="41"/>
      <c r="I2737" s="41"/>
      <c r="J2737" s="41"/>
      <c r="K2737" s="8"/>
    </row>
    <row r="2738">
      <c r="A2738" s="39"/>
      <c r="B2738" s="40"/>
      <c r="C2738" s="40"/>
      <c r="D2738" s="40"/>
      <c r="E2738" s="41"/>
      <c r="F2738" s="41"/>
      <c r="G2738" s="9"/>
      <c r="H2738" s="41"/>
      <c r="I2738" s="41"/>
      <c r="J2738" s="41"/>
      <c r="K2738" s="8"/>
    </row>
    <row r="2739">
      <c r="A2739" s="39"/>
      <c r="B2739" s="40"/>
      <c r="C2739" s="40"/>
      <c r="D2739" s="40"/>
      <c r="E2739" s="41"/>
      <c r="F2739" s="41"/>
      <c r="G2739" s="9"/>
      <c r="H2739" s="41"/>
      <c r="I2739" s="41"/>
      <c r="J2739" s="41"/>
      <c r="K2739" s="8"/>
    </row>
    <row r="2740">
      <c r="A2740" s="39"/>
      <c r="B2740" s="40"/>
      <c r="C2740" s="40"/>
      <c r="D2740" s="40"/>
      <c r="E2740" s="41"/>
      <c r="F2740" s="41"/>
      <c r="G2740" s="9"/>
      <c r="H2740" s="41"/>
      <c r="I2740" s="41"/>
      <c r="J2740" s="41"/>
      <c r="K2740" s="8"/>
    </row>
    <row r="2741">
      <c r="A2741" s="39"/>
      <c r="B2741" s="40"/>
      <c r="C2741" s="40"/>
      <c r="D2741" s="40"/>
      <c r="E2741" s="41"/>
      <c r="F2741" s="41"/>
      <c r="G2741" s="9"/>
      <c r="H2741" s="41"/>
      <c r="I2741" s="41"/>
      <c r="J2741" s="41"/>
      <c r="K2741" s="8"/>
    </row>
    <row r="2742">
      <c r="A2742" s="39"/>
      <c r="B2742" s="40"/>
      <c r="C2742" s="40"/>
      <c r="D2742" s="40"/>
      <c r="E2742" s="41"/>
      <c r="F2742" s="41"/>
      <c r="G2742" s="9"/>
      <c r="H2742" s="41"/>
      <c r="I2742" s="41"/>
      <c r="J2742" s="41"/>
      <c r="K2742" s="8"/>
    </row>
    <row r="2743">
      <c r="A2743" s="39"/>
      <c r="B2743" s="40"/>
      <c r="C2743" s="40"/>
      <c r="D2743" s="40"/>
      <c r="E2743" s="41"/>
      <c r="F2743" s="41"/>
      <c r="G2743" s="9"/>
      <c r="H2743" s="41"/>
      <c r="I2743" s="41"/>
      <c r="J2743" s="41"/>
      <c r="K2743" s="8"/>
    </row>
    <row r="2744">
      <c r="A2744" s="39"/>
      <c r="B2744" s="40"/>
      <c r="C2744" s="40"/>
      <c r="D2744" s="40"/>
      <c r="E2744" s="41"/>
      <c r="F2744" s="41"/>
      <c r="G2744" s="9"/>
      <c r="H2744" s="41"/>
      <c r="I2744" s="41"/>
      <c r="J2744" s="41"/>
      <c r="K2744" s="8"/>
    </row>
    <row r="2745">
      <c r="A2745" s="39"/>
      <c r="B2745" s="40"/>
      <c r="C2745" s="40"/>
      <c r="D2745" s="40"/>
      <c r="E2745" s="41"/>
      <c r="F2745" s="41"/>
      <c r="G2745" s="9"/>
      <c r="H2745" s="41"/>
      <c r="I2745" s="41"/>
      <c r="J2745" s="41"/>
      <c r="K2745" s="8"/>
    </row>
    <row r="2746">
      <c r="A2746" s="39"/>
      <c r="B2746" s="40"/>
      <c r="C2746" s="40"/>
      <c r="D2746" s="40"/>
      <c r="E2746" s="41"/>
      <c r="F2746" s="41"/>
      <c r="G2746" s="9"/>
      <c r="H2746" s="41"/>
      <c r="I2746" s="41"/>
      <c r="J2746" s="41"/>
      <c r="K2746" s="8"/>
    </row>
    <row r="2747">
      <c r="A2747" s="39"/>
      <c r="B2747" s="40"/>
      <c r="C2747" s="40"/>
      <c r="D2747" s="40"/>
      <c r="E2747" s="41"/>
      <c r="F2747" s="41"/>
      <c r="G2747" s="9"/>
      <c r="H2747" s="41"/>
      <c r="I2747" s="41"/>
      <c r="J2747" s="41"/>
      <c r="K2747" s="8"/>
    </row>
    <row r="2748">
      <c r="A2748" s="39"/>
      <c r="B2748" s="40"/>
      <c r="C2748" s="40"/>
      <c r="D2748" s="40"/>
      <c r="E2748" s="41"/>
      <c r="F2748" s="41"/>
      <c r="G2748" s="9"/>
      <c r="H2748" s="41"/>
      <c r="I2748" s="41"/>
      <c r="J2748" s="41"/>
      <c r="K2748" s="8"/>
    </row>
    <row r="2749">
      <c r="A2749" s="39"/>
      <c r="B2749" s="40"/>
      <c r="C2749" s="40"/>
      <c r="D2749" s="40"/>
      <c r="E2749" s="41"/>
      <c r="F2749" s="41"/>
      <c r="G2749" s="9"/>
      <c r="H2749" s="41"/>
      <c r="I2749" s="41"/>
      <c r="J2749" s="41"/>
      <c r="K2749" s="8"/>
    </row>
    <row r="2750">
      <c r="A2750" s="39"/>
      <c r="B2750" s="40"/>
      <c r="C2750" s="40"/>
      <c r="D2750" s="40"/>
      <c r="E2750" s="41"/>
      <c r="F2750" s="41"/>
      <c r="G2750" s="9"/>
      <c r="H2750" s="41"/>
      <c r="I2750" s="41"/>
      <c r="J2750" s="41"/>
      <c r="K2750" s="8"/>
    </row>
    <row r="2751">
      <c r="A2751" s="39"/>
      <c r="B2751" s="40"/>
      <c r="C2751" s="40"/>
      <c r="D2751" s="40"/>
      <c r="E2751" s="41"/>
      <c r="F2751" s="41"/>
      <c r="G2751" s="9"/>
      <c r="H2751" s="41"/>
      <c r="I2751" s="41"/>
      <c r="J2751" s="41"/>
      <c r="K2751" s="8"/>
    </row>
    <row r="2752">
      <c r="A2752" s="39"/>
      <c r="B2752" s="40"/>
      <c r="C2752" s="40"/>
      <c r="D2752" s="40"/>
      <c r="E2752" s="41"/>
      <c r="F2752" s="41"/>
      <c r="G2752" s="9"/>
      <c r="H2752" s="41"/>
      <c r="I2752" s="41"/>
      <c r="J2752" s="41"/>
      <c r="K2752" s="8"/>
    </row>
    <row r="2753">
      <c r="A2753" s="39"/>
      <c r="B2753" s="40"/>
      <c r="C2753" s="40"/>
      <c r="D2753" s="40"/>
      <c r="E2753" s="41"/>
      <c r="F2753" s="41"/>
      <c r="G2753" s="9"/>
      <c r="H2753" s="41"/>
      <c r="I2753" s="41"/>
      <c r="J2753" s="41"/>
      <c r="K2753" s="8"/>
    </row>
    <row r="2754">
      <c r="A2754" s="39"/>
      <c r="B2754" s="40"/>
      <c r="C2754" s="40"/>
      <c r="D2754" s="40"/>
      <c r="E2754" s="41"/>
      <c r="F2754" s="41"/>
      <c r="G2754" s="9"/>
      <c r="H2754" s="41"/>
      <c r="I2754" s="41"/>
      <c r="J2754" s="41"/>
      <c r="K2754" s="8"/>
    </row>
    <row r="2755">
      <c r="A2755" s="39"/>
      <c r="B2755" s="40"/>
      <c r="C2755" s="40"/>
      <c r="D2755" s="40"/>
      <c r="E2755" s="41"/>
      <c r="F2755" s="41"/>
      <c r="G2755" s="9"/>
      <c r="H2755" s="41"/>
      <c r="I2755" s="41"/>
      <c r="J2755" s="41"/>
      <c r="K2755" s="8"/>
    </row>
    <row r="2756">
      <c r="A2756" s="39"/>
      <c r="B2756" s="40"/>
      <c r="C2756" s="40"/>
      <c r="D2756" s="40"/>
      <c r="E2756" s="41"/>
      <c r="F2756" s="41"/>
      <c r="G2756" s="9"/>
      <c r="H2756" s="41"/>
      <c r="I2756" s="41"/>
      <c r="J2756" s="41"/>
      <c r="K2756" s="8"/>
    </row>
    <row r="2757">
      <c r="A2757" s="39"/>
      <c r="B2757" s="40"/>
      <c r="C2757" s="40"/>
      <c r="D2757" s="40"/>
      <c r="E2757" s="41"/>
      <c r="F2757" s="41"/>
      <c r="G2757" s="9"/>
      <c r="H2757" s="41"/>
      <c r="I2757" s="41"/>
      <c r="J2757" s="41"/>
      <c r="K2757" s="8"/>
    </row>
    <row r="2758">
      <c r="A2758" s="39"/>
      <c r="B2758" s="40"/>
      <c r="C2758" s="40"/>
      <c r="D2758" s="40"/>
      <c r="E2758" s="41"/>
      <c r="F2758" s="41"/>
      <c r="G2758" s="9"/>
      <c r="H2758" s="41"/>
      <c r="I2758" s="41"/>
      <c r="J2758" s="41"/>
      <c r="K2758" s="8"/>
    </row>
    <row r="2759">
      <c r="A2759" s="39"/>
      <c r="B2759" s="40"/>
      <c r="C2759" s="40"/>
      <c r="D2759" s="40"/>
      <c r="E2759" s="41"/>
      <c r="F2759" s="41"/>
      <c r="G2759" s="9"/>
      <c r="H2759" s="41"/>
      <c r="I2759" s="41"/>
      <c r="J2759" s="41"/>
      <c r="K2759" s="8"/>
    </row>
    <row r="2760">
      <c r="A2760" s="39"/>
      <c r="B2760" s="40"/>
      <c r="C2760" s="40"/>
      <c r="D2760" s="40"/>
      <c r="E2760" s="41"/>
      <c r="F2760" s="41"/>
      <c r="G2760" s="9"/>
      <c r="H2760" s="41"/>
      <c r="I2760" s="41"/>
      <c r="J2760" s="41"/>
      <c r="K2760" s="8"/>
    </row>
    <row r="2761">
      <c r="A2761" s="39"/>
      <c r="B2761" s="40"/>
      <c r="C2761" s="40"/>
      <c r="D2761" s="40"/>
      <c r="E2761" s="41"/>
      <c r="F2761" s="41"/>
      <c r="G2761" s="9"/>
      <c r="H2761" s="41"/>
      <c r="I2761" s="41"/>
      <c r="J2761" s="41"/>
      <c r="K2761" s="8"/>
    </row>
    <row r="2762">
      <c r="A2762" s="39"/>
      <c r="B2762" s="40"/>
      <c r="C2762" s="40"/>
      <c r="D2762" s="40"/>
      <c r="E2762" s="41"/>
      <c r="F2762" s="41"/>
      <c r="G2762" s="9"/>
      <c r="H2762" s="41"/>
      <c r="I2762" s="41"/>
      <c r="J2762" s="41"/>
      <c r="K2762" s="8"/>
    </row>
    <row r="2763">
      <c r="A2763" s="39"/>
      <c r="B2763" s="40"/>
      <c r="C2763" s="40"/>
      <c r="D2763" s="40"/>
      <c r="E2763" s="41"/>
      <c r="F2763" s="41"/>
      <c r="G2763" s="9"/>
      <c r="H2763" s="41"/>
      <c r="I2763" s="41"/>
      <c r="J2763" s="41"/>
      <c r="K2763" s="8"/>
    </row>
    <row r="2764">
      <c r="A2764" s="39"/>
      <c r="B2764" s="40"/>
      <c r="C2764" s="40"/>
      <c r="D2764" s="40"/>
      <c r="E2764" s="41"/>
      <c r="F2764" s="41"/>
      <c r="G2764" s="9"/>
      <c r="H2764" s="41"/>
      <c r="I2764" s="41"/>
      <c r="J2764" s="41"/>
      <c r="K2764" s="8"/>
    </row>
    <row r="2765">
      <c r="A2765" s="39"/>
      <c r="B2765" s="40"/>
      <c r="C2765" s="40"/>
      <c r="D2765" s="40"/>
      <c r="E2765" s="41"/>
      <c r="F2765" s="41"/>
      <c r="G2765" s="9"/>
      <c r="H2765" s="41"/>
      <c r="I2765" s="41"/>
      <c r="J2765" s="41"/>
      <c r="K2765" s="8"/>
    </row>
    <row r="2766">
      <c r="A2766" s="39"/>
      <c r="B2766" s="40"/>
      <c r="C2766" s="40"/>
      <c r="D2766" s="40"/>
      <c r="E2766" s="41"/>
      <c r="F2766" s="41"/>
      <c r="G2766" s="9"/>
      <c r="H2766" s="41"/>
      <c r="I2766" s="41"/>
      <c r="J2766" s="41"/>
      <c r="K2766" s="8"/>
    </row>
    <row r="2767">
      <c r="A2767" s="39"/>
      <c r="B2767" s="40"/>
      <c r="C2767" s="40"/>
      <c r="D2767" s="40"/>
      <c r="E2767" s="41"/>
      <c r="F2767" s="41"/>
      <c r="G2767" s="9"/>
      <c r="H2767" s="41"/>
      <c r="I2767" s="41"/>
      <c r="J2767" s="41"/>
      <c r="K2767" s="8"/>
    </row>
    <row r="2768">
      <c r="A2768" s="39"/>
      <c r="B2768" s="40"/>
      <c r="C2768" s="40"/>
      <c r="D2768" s="40"/>
      <c r="E2768" s="41"/>
      <c r="F2768" s="41"/>
      <c r="G2768" s="9"/>
      <c r="H2768" s="41"/>
      <c r="I2768" s="41"/>
      <c r="J2768" s="41"/>
      <c r="K2768" s="8"/>
    </row>
    <row r="2769">
      <c r="A2769" s="39"/>
      <c r="B2769" s="40"/>
      <c r="C2769" s="40"/>
      <c r="D2769" s="40"/>
      <c r="E2769" s="41"/>
      <c r="F2769" s="41"/>
      <c r="G2769" s="9"/>
      <c r="H2769" s="41"/>
      <c r="I2769" s="41"/>
      <c r="J2769" s="41"/>
      <c r="K2769" s="8"/>
    </row>
    <row r="2770">
      <c r="A2770" s="39"/>
      <c r="B2770" s="40"/>
      <c r="C2770" s="40"/>
      <c r="D2770" s="40"/>
      <c r="E2770" s="41"/>
      <c r="F2770" s="41"/>
      <c r="G2770" s="9"/>
      <c r="H2770" s="41"/>
      <c r="I2770" s="41"/>
      <c r="J2770" s="41"/>
      <c r="K2770" s="8"/>
    </row>
    <row r="2771">
      <c r="A2771" s="39"/>
      <c r="B2771" s="40"/>
      <c r="C2771" s="40"/>
      <c r="D2771" s="40"/>
      <c r="E2771" s="41"/>
      <c r="F2771" s="41"/>
      <c r="G2771" s="9"/>
      <c r="H2771" s="41"/>
      <c r="I2771" s="41"/>
      <c r="J2771" s="41"/>
      <c r="K2771" s="8"/>
    </row>
    <row r="2772">
      <c r="A2772" s="39"/>
      <c r="B2772" s="40"/>
      <c r="C2772" s="40"/>
      <c r="D2772" s="40"/>
      <c r="E2772" s="41"/>
      <c r="F2772" s="41"/>
      <c r="G2772" s="9"/>
      <c r="H2772" s="41"/>
      <c r="I2772" s="41"/>
      <c r="J2772" s="41"/>
      <c r="K2772" s="8"/>
    </row>
    <row r="2773">
      <c r="A2773" s="39"/>
      <c r="B2773" s="40"/>
      <c r="C2773" s="40"/>
      <c r="D2773" s="40"/>
      <c r="E2773" s="41"/>
      <c r="F2773" s="41"/>
      <c r="G2773" s="9"/>
      <c r="H2773" s="41"/>
      <c r="I2773" s="41"/>
      <c r="J2773" s="41"/>
      <c r="K2773" s="8"/>
    </row>
    <row r="2774">
      <c r="A2774" s="39"/>
      <c r="B2774" s="40"/>
      <c r="C2774" s="40"/>
      <c r="D2774" s="40"/>
      <c r="E2774" s="41"/>
      <c r="F2774" s="41"/>
      <c r="G2774" s="9"/>
      <c r="H2774" s="41"/>
      <c r="I2774" s="41"/>
      <c r="J2774" s="41"/>
      <c r="K2774" s="8"/>
    </row>
    <row r="2775">
      <c r="A2775" s="39"/>
      <c r="B2775" s="40"/>
      <c r="C2775" s="40"/>
      <c r="D2775" s="40"/>
      <c r="E2775" s="41"/>
      <c r="F2775" s="41"/>
      <c r="G2775" s="9"/>
      <c r="H2775" s="41"/>
      <c r="I2775" s="41"/>
      <c r="J2775" s="41"/>
      <c r="K2775" s="8"/>
    </row>
    <row r="2776">
      <c r="A2776" s="39"/>
      <c r="B2776" s="40"/>
      <c r="C2776" s="40"/>
      <c r="D2776" s="40"/>
      <c r="E2776" s="41"/>
      <c r="F2776" s="41"/>
      <c r="G2776" s="9"/>
      <c r="H2776" s="41"/>
      <c r="I2776" s="41"/>
      <c r="J2776" s="41"/>
      <c r="K2776" s="8"/>
    </row>
    <row r="2777">
      <c r="A2777" s="39"/>
      <c r="B2777" s="40"/>
      <c r="C2777" s="40"/>
      <c r="D2777" s="40"/>
      <c r="E2777" s="41"/>
      <c r="F2777" s="41"/>
      <c r="G2777" s="9"/>
      <c r="H2777" s="41"/>
      <c r="I2777" s="41"/>
      <c r="J2777" s="41"/>
      <c r="K2777" s="8"/>
    </row>
    <row r="2778">
      <c r="A2778" s="39"/>
      <c r="B2778" s="40"/>
      <c r="C2778" s="40"/>
      <c r="D2778" s="40"/>
      <c r="E2778" s="41"/>
      <c r="F2778" s="41"/>
      <c r="G2778" s="9"/>
      <c r="H2778" s="41"/>
      <c r="I2778" s="41"/>
      <c r="J2778" s="41"/>
      <c r="K2778" s="8"/>
    </row>
    <row r="2779">
      <c r="A2779" s="39"/>
      <c r="B2779" s="40"/>
      <c r="C2779" s="40"/>
      <c r="D2779" s="40"/>
      <c r="E2779" s="41"/>
      <c r="F2779" s="41"/>
      <c r="G2779" s="9"/>
      <c r="H2779" s="41"/>
      <c r="I2779" s="41"/>
      <c r="J2779" s="41"/>
      <c r="K2779" s="8"/>
    </row>
    <row r="2780">
      <c r="A2780" s="39"/>
      <c r="B2780" s="40"/>
      <c r="C2780" s="40"/>
      <c r="D2780" s="40"/>
      <c r="E2780" s="41"/>
      <c r="F2780" s="41"/>
      <c r="G2780" s="9"/>
      <c r="H2780" s="41"/>
      <c r="I2780" s="41"/>
      <c r="J2780" s="41"/>
      <c r="K2780" s="8"/>
    </row>
    <row r="2781">
      <c r="A2781" s="39"/>
      <c r="B2781" s="40"/>
      <c r="C2781" s="40"/>
      <c r="D2781" s="40"/>
      <c r="E2781" s="41"/>
      <c r="F2781" s="41"/>
      <c r="G2781" s="9"/>
      <c r="H2781" s="41"/>
      <c r="I2781" s="41"/>
      <c r="J2781" s="41"/>
      <c r="K2781" s="8"/>
    </row>
    <row r="2782">
      <c r="A2782" s="39"/>
      <c r="B2782" s="40"/>
      <c r="C2782" s="40"/>
      <c r="D2782" s="40"/>
      <c r="E2782" s="41"/>
      <c r="F2782" s="41"/>
      <c r="G2782" s="9"/>
      <c r="H2782" s="41"/>
      <c r="I2782" s="41"/>
      <c r="J2782" s="41"/>
      <c r="K2782" s="8"/>
    </row>
    <row r="2783">
      <c r="A2783" s="39"/>
      <c r="B2783" s="40"/>
      <c r="C2783" s="40"/>
      <c r="D2783" s="40"/>
      <c r="E2783" s="41"/>
      <c r="F2783" s="41"/>
      <c r="G2783" s="9"/>
      <c r="H2783" s="41"/>
      <c r="I2783" s="41"/>
      <c r="J2783" s="41"/>
      <c r="K2783" s="8"/>
    </row>
    <row r="2784">
      <c r="A2784" s="39"/>
      <c r="B2784" s="40"/>
      <c r="C2784" s="40"/>
      <c r="D2784" s="40"/>
      <c r="E2784" s="41"/>
      <c r="F2784" s="41"/>
      <c r="G2784" s="9"/>
      <c r="H2784" s="41"/>
      <c r="I2784" s="41"/>
      <c r="J2784" s="41"/>
      <c r="K2784" s="8"/>
    </row>
    <row r="2785">
      <c r="A2785" s="39"/>
      <c r="B2785" s="40"/>
      <c r="C2785" s="40"/>
      <c r="D2785" s="40"/>
      <c r="E2785" s="41"/>
      <c r="F2785" s="41"/>
      <c r="G2785" s="9"/>
      <c r="H2785" s="41"/>
      <c r="I2785" s="41"/>
      <c r="J2785" s="41"/>
      <c r="K2785" s="8"/>
    </row>
    <row r="2786">
      <c r="A2786" s="39"/>
      <c r="B2786" s="40"/>
      <c r="C2786" s="40"/>
      <c r="D2786" s="40"/>
      <c r="E2786" s="41"/>
      <c r="F2786" s="41"/>
      <c r="G2786" s="9"/>
      <c r="H2786" s="41"/>
      <c r="I2786" s="41"/>
      <c r="J2786" s="41"/>
      <c r="K2786" s="8"/>
    </row>
    <row r="2787">
      <c r="A2787" s="39"/>
      <c r="B2787" s="40"/>
      <c r="C2787" s="40"/>
      <c r="D2787" s="40"/>
      <c r="E2787" s="41"/>
      <c r="F2787" s="41"/>
      <c r="G2787" s="9"/>
      <c r="H2787" s="41"/>
      <c r="I2787" s="41"/>
      <c r="J2787" s="41"/>
      <c r="K2787" s="8"/>
    </row>
    <row r="2788">
      <c r="A2788" s="39"/>
      <c r="B2788" s="40"/>
      <c r="C2788" s="40"/>
      <c r="D2788" s="40"/>
      <c r="E2788" s="41"/>
      <c r="F2788" s="41"/>
      <c r="G2788" s="9"/>
      <c r="H2788" s="41"/>
      <c r="I2788" s="41"/>
      <c r="J2788" s="41"/>
      <c r="K2788" s="8"/>
    </row>
    <row r="2789">
      <c r="A2789" s="39"/>
      <c r="B2789" s="40"/>
      <c r="C2789" s="40"/>
      <c r="D2789" s="40"/>
      <c r="E2789" s="41"/>
      <c r="F2789" s="41"/>
      <c r="G2789" s="9"/>
      <c r="H2789" s="41"/>
      <c r="I2789" s="41"/>
      <c r="J2789" s="41"/>
      <c r="K2789" s="8"/>
    </row>
    <row r="2790">
      <c r="A2790" s="39"/>
      <c r="B2790" s="40"/>
      <c r="C2790" s="40"/>
      <c r="D2790" s="40"/>
      <c r="E2790" s="41"/>
      <c r="F2790" s="41"/>
      <c r="G2790" s="9"/>
      <c r="H2790" s="41"/>
      <c r="I2790" s="41"/>
      <c r="J2790" s="41"/>
      <c r="K2790" s="8"/>
    </row>
    <row r="2791">
      <c r="A2791" s="39"/>
      <c r="B2791" s="40"/>
      <c r="C2791" s="40"/>
      <c r="D2791" s="40"/>
      <c r="E2791" s="41"/>
      <c r="F2791" s="41"/>
      <c r="G2791" s="9"/>
      <c r="H2791" s="41"/>
      <c r="I2791" s="41"/>
      <c r="J2791" s="41"/>
      <c r="K2791" s="8"/>
    </row>
    <row r="2792">
      <c r="A2792" s="39"/>
      <c r="B2792" s="40"/>
      <c r="C2792" s="40"/>
      <c r="D2792" s="40"/>
      <c r="E2792" s="41"/>
      <c r="F2792" s="41"/>
      <c r="G2792" s="9"/>
      <c r="H2792" s="41"/>
      <c r="I2792" s="41"/>
      <c r="J2792" s="41"/>
      <c r="K2792" s="8"/>
    </row>
    <row r="2793">
      <c r="A2793" s="39"/>
      <c r="B2793" s="40"/>
      <c r="C2793" s="40"/>
      <c r="D2793" s="40"/>
      <c r="E2793" s="41"/>
      <c r="F2793" s="41"/>
      <c r="G2793" s="9"/>
      <c r="H2793" s="41"/>
      <c r="I2793" s="41"/>
      <c r="J2793" s="41"/>
      <c r="K2793" s="8"/>
    </row>
    <row r="2794">
      <c r="A2794" s="39"/>
      <c r="B2794" s="40"/>
      <c r="C2794" s="40"/>
      <c r="D2794" s="40"/>
      <c r="E2794" s="41"/>
      <c r="F2794" s="41"/>
      <c r="G2794" s="9"/>
      <c r="H2794" s="41"/>
      <c r="I2794" s="41"/>
      <c r="J2794" s="41"/>
      <c r="K2794" s="8"/>
    </row>
    <row r="2795">
      <c r="A2795" s="39"/>
      <c r="B2795" s="40"/>
      <c r="C2795" s="40"/>
      <c r="D2795" s="40"/>
      <c r="E2795" s="41"/>
      <c r="F2795" s="41"/>
      <c r="G2795" s="9"/>
      <c r="H2795" s="41"/>
      <c r="I2795" s="41"/>
      <c r="J2795" s="41"/>
      <c r="K2795" s="8"/>
    </row>
    <row r="2796">
      <c r="A2796" s="39"/>
      <c r="B2796" s="40"/>
      <c r="C2796" s="40"/>
      <c r="D2796" s="40"/>
      <c r="E2796" s="41"/>
      <c r="F2796" s="41"/>
      <c r="G2796" s="9"/>
      <c r="H2796" s="41"/>
      <c r="I2796" s="41"/>
      <c r="J2796" s="41"/>
      <c r="K2796" s="8"/>
    </row>
    <row r="2797">
      <c r="A2797" s="39"/>
      <c r="B2797" s="40"/>
      <c r="C2797" s="40"/>
      <c r="D2797" s="40"/>
      <c r="E2797" s="41"/>
      <c r="F2797" s="41"/>
      <c r="G2797" s="9"/>
      <c r="H2797" s="41"/>
      <c r="I2797" s="41"/>
      <c r="J2797" s="41"/>
      <c r="K2797" s="8"/>
    </row>
    <row r="2798">
      <c r="A2798" s="39"/>
      <c r="B2798" s="40"/>
      <c r="C2798" s="40"/>
      <c r="D2798" s="40"/>
      <c r="E2798" s="41"/>
      <c r="F2798" s="41"/>
      <c r="G2798" s="9"/>
      <c r="H2798" s="41"/>
      <c r="I2798" s="41"/>
      <c r="J2798" s="41"/>
      <c r="K2798" s="8"/>
    </row>
    <row r="2799">
      <c r="A2799" s="39"/>
      <c r="B2799" s="40"/>
      <c r="C2799" s="40"/>
      <c r="D2799" s="40"/>
      <c r="E2799" s="41"/>
      <c r="F2799" s="41"/>
      <c r="G2799" s="9"/>
      <c r="H2799" s="41"/>
      <c r="I2799" s="41"/>
      <c r="J2799" s="41"/>
      <c r="K2799" s="8"/>
    </row>
    <row r="2800">
      <c r="A2800" s="39"/>
      <c r="B2800" s="40"/>
      <c r="C2800" s="40"/>
      <c r="D2800" s="40"/>
      <c r="E2800" s="41"/>
      <c r="F2800" s="41"/>
      <c r="G2800" s="9"/>
      <c r="H2800" s="41"/>
      <c r="I2800" s="41"/>
      <c r="J2800" s="41"/>
      <c r="K2800" s="8"/>
    </row>
    <row r="2801">
      <c r="A2801" s="39"/>
      <c r="B2801" s="40"/>
      <c r="C2801" s="40"/>
      <c r="D2801" s="40"/>
      <c r="E2801" s="41"/>
      <c r="F2801" s="41"/>
      <c r="G2801" s="9"/>
      <c r="H2801" s="41"/>
      <c r="I2801" s="41"/>
      <c r="J2801" s="41"/>
      <c r="K2801" s="8"/>
    </row>
    <row r="2802">
      <c r="A2802" s="39"/>
      <c r="B2802" s="40"/>
      <c r="C2802" s="40"/>
      <c r="D2802" s="40"/>
      <c r="E2802" s="41"/>
      <c r="F2802" s="41"/>
      <c r="G2802" s="9"/>
      <c r="H2802" s="41"/>
      <c r="I2802" s="41"/>
      <c r="J2802" s="41"/>
      <c r="K2802" s="8"/>
    </row>
    <row r="2803">
      <c r="A2803" s="39"/>
      <c r="B2803" s="40"/>
      <c r="C2803" s="40"/>
      <c r="D2803" s="40"/>
      <c r="E2803" s="41"/>
      <c r="F2803" s="41"/>
      <c r="G2803" s="9"/>
      <c r="H2803" s="41"/>
      <c r="I2803" s="41"/>
      <c r="J2803" s="41"/>
      <c r="K2803" s="8"/>
    </row>
    <row r="2804">
      <c r="A2804" s="39"/>
      <c r="B2804" s="40"/>
      <c r="C2804" s="40"/>
      <c r="D2804" s="40"/>
      <c r="E2804" s="41"/>
      <c r="F2804" s="41"/>
      <c r="G2804" s="9"/>
      <c r="H2804" s="41"/>
      <c r="I2804" s="41"/>
      <c r="J2804" s="41"/>
      <c r="K2804" s="8"/>
    </row>
    <row r="2805">
      <c r="A2805" s="39"/>
      <c r="B2805" s="40"/>
      <c r="C2805" s="40"/>
      <c r="D2805" s="40"/>
      <c r="E2805" s="41"/>
      <c r="F2805" s="41"/>
      <c r="G2805" s="9"/>
      <c r="H2805" s="41"/>
      <c r="I2805" s="41"/>
      <c r="J2805" s="41"/>
      <c r="K2805" s="8"/>
    </row>
    <row r="2806">
      <c r="A2806" s="39"/>
      <c r="B2806" s="40"/>
      <c r="C2806" s="40"/>
      <c r="D2806" s="40"/>
      <c r="E2806" s="41"/>
      <c r="F2806" s="41"/>
      <c r="G2806" s="9"/>
      <c r="H2806" s="41"/>
      <c r="I2806" s="41"/>
      <c r="J2806" s="41"/>
      <c r="K2806" s="8"/>
    </row>
    <row r="2807">
      <c r="A2807" s="39"/>
      <c r="B2807" s="40"/>
      <c r="C2807" s="40"/>
      <c r="D2807" s="40"/>
      <c r="E2807" s="41"/>
      <c r="F2807" s="41"/>
      <c r="G2807" s="9"/>
      <c r="H2807" s="41"/>
      <c r="I2807" s="41"/>
      <c r="J2807" s="41"/>
      <c r="K2807" s="8"/>
    </row>
    <row r="2808">
      <c r="A2808" s="39"/>
      <c r="B2808" s="40"/>
      <c r="C2808" s="40"/>
      <c r="D2808" s="40"/>
      <c r="E2808" s="41"/>
      <c r="F2808" s="41"/>
      <c r="G2808" s="9"/>
      <c r="H2808" s="41"/>
      <c r="I2808" s="41"/>
      <c r="J2808" s="41"/>
      <c r="K2808" s="8"/>
    </row>
    <row r="2809">
      <c r="A2809" s="39"/>
      <c r="B2809" s="40"/>
      <c r="C2809" s="40"/>
      <c r="D2809" s="40"/>
      <c r="E2809" s="41"/>
      <c r="F2809" s="41"/>
      <c r="G2809" s="9"/>
      <c r="H2809" s="41"/>
      <c r="I2809" s="41"/>
      <c r="J2809" s="41"/>
      <c r="K2809" s="8"/>
    </row>
    <row r="2810">
      <c r="A2810" s="39"/>
      <c r="B2810" s="40"/>
      <c r="C2810" s="40"/>
      <c r="D2810" s="40"/>
      <c r="E2810" s="41"/>
      <c r="F2810" s="41"/>
      <c r="G2810" s="9"/>
      <c r="H2810" s="41"/>
      <c r="I2810" s="41"/>
      <c r="J2810" s="41"/>
      <c r="K2810" s="8"/>
    </row>
    <row r="2811">
      <c r="A2811" s="39"/>
      <c r="B2811" s="40"/>
      <c r="C2811" s="40"/>
      <c r="D2811" s="40"/>
      <c r="E2811" s="41"/>
      <c r="F2811" s="41"/>
      <c r="G2811" s="9"/>
      <c r="H2811" s="41"/>
      <c r="I2811" s="41"/>
      <c r="J2811" s="41"/>
      <c r="K2811" s="8"/>
    </row>
    <row r="2812">
      <c r="A2812" s="39"/>
      <c r="B2812" s="40"/>
      <c r="C2812" s="40"/>
      <c r="D2812" s="40"/>
      <c r="E2812" s="41"/>
      <c r="F2812" s="41"/>
      <c r="G2812" s="9"/>
      <c r="H2812" s="41"/>
      <c r="I2812" s="41"/>
      <c r="J2812" s="41"/>
      <c r="K2812" s="8"/>
    </row>
    <row r="2813">
      <c r="A2813" s="39"/>
      <c r="B2813" s="40"/>
      <c r="C2813" s="40"/>
      <c r="D2813" s="40"/>
      <c r="E2813" s="41"/>
      <c r="F2813" s="41"/>
      <c r="G2813" s="9"/>
      <c r="H2813" s="41"/>
      <c r="I2813" s="41"/>
      <c r="J2813" s="41"/>
      <c r="K2813" s="8"/>
    </row>
    <row r="2814">
      <c r="A2814" s="39"/>
      <c r="B2814" s="40"/>
      <c r="C2814" s="40"/>
      <c r="D2814" s="40"/>
      <c r="E2814" s="41"/>
      <c r="F2814" s="41"/>
      <c r="G2814" s="9"/>
      <c r="H2814" s="41"/>
      <c r="I2814" s="41"/>
      <c r="J2814" s="41"/>
      <c r="K2814" s="8"/>
    </row>
    <row r="2815">
      <c r="A2815" s="39"/>
      <c r="B2815" s="40"/>
      <c r="C2815" s="40"/>
      <c r="D2815" s="40"/>
      <c r="E2815" s="41"/>
      <c r="F2815" s="41"/>
      <c r="G2815" s="9"/>
      <c r="H2815" s="41"/>
      <c r="I2815" s="41"/>
      <c r="J2815" s="41"/>
      <c r="K2815" s="8"/>
    </row>
    <row r="2816">
      <c r="A2816" s="39"/>
      <c r="B2816" s="40"/>
      <c r="C2816" s="40"/>
      <c r="D2816" s="40"/>
      <c r="E2816" s="41"/>
      <c r="F2816" s="41"/>
      <c r="G2816" s="9"/>
      <c r="H2816" s="41"/>
      <c r="I2816" s="41"/>
      <c r="J2816" s="41"/>
      <c r="K2816" s="8"/>
    </row>
    <row r="2817">
      <c r="A2817" s="39"/>
      <c r="B2817" s="40"/>
      <c r="C2817" s="40"/>
      <c r="D2817" s="40"/>
      <c r="E2817" s="41"/>
      <c r="F2817" s="41"/>
      <c r="G2817" s="9"/>
      <c r="H2817" s="41"/>
      <c r="I2817" s="41"/>
      <c r="J2817" s="41"/>
      <c r="K2817" s="8"/>
    </row>
    <row r="2818">
      <c r="A2818" s="39"/>
      <c r="B2818" s="40"/>
      <c r="C2818" s="40"/>
      <c r="D2818" s="40"/>
      <c r="E2818" s="41"/>
      <c r="F2818" s="41"/>
      <c r="G2818" s="9"/>
      <c r="H2818" s="41"/>
      <c r="I2818" s="41"/>
      <c r="J2818" s="41"/>
      <c r="K2818" s="8"/>
    </row>
    <row r="2819">
      <c r="A2819" s="39"/>
      <c r="B2819" s="40"/>
      <c r="C2819" s="40"/>
      <c r="D2819" s="40"/>
      <c r="E2819" s="41"/>
      <c r="F2819" s="41"/>
      <c r="G2819" s="9"/>
      <c r="H2819" s="41"/>
      <c r="I2819" s="41"/>
      <c r="J2819" s="41"/>
      <c r="K2819" s="8"/>
    </row>
    <row r="2820">
      <c r="A2820" s="39"/>
      <c r="B2820" s="40"/>
      <c r="C2820" s="40"/>
      <c r="D2820" s="40"/>
      <c r="E2820" s="41"/>
      <c r="F2820" s="41"/>
      <c r="G2820" s="9"/>
      <c r="H2820" s="41"/>
      <c r="I2820" s="41"/>
      <c r="J2820" s="41"/>
      <c r="K2820" s="8"/>
    </row>
    <row r="2821">
      <c r="A2821" s="39"/>
      <c r="B2821" s="40"/>
      <c r="C2821" s="40"/>
      <c r="D2821" s="40"/>
      <c r="E2821" s="41"/>
      <c r="F2821" s="41"/>
      <c r="G2821" s="9"/>
      <c r="H2821" s="41"/>
      <c r="I2821" s="41"/>
      <c r="J2821" s="41"/>
      <c r="K2821" s="8"/>
    </row>
    <row r="2822">
      <c r="A2822" s="39"/>
      <c r="B2822" s="40"/>
      <c r="C2822" s="40"/>
      <c r="D2822" s="40"/>
      <c r="E2822" s="41"/>
      <c r="F2822" s="41"/>
      <c r="G2822" s="9"/>
      <c r="H2822" s="41"/>
      <c r="I2822" s="41"/>
      <c r="J2822" s="41"/>
      <c r="K2822" s="8"/>
    </row>
    <row r="2823">
      <c r="A2823" s="39"/>
      <c r="B2823" s="40"/>
      <c r="C2823" s="40"/>
      <c r="D2823" s="40"/>
      <c r="E2823" s="41"/>
      <c r="F2823" s="41"/>
      <c r="G2823" s="9"/>
      <c r="H2823" s="41"/>
      <c r="I2823" s="41"/>
      <c r="J2823" s="41"/>
      <c r="K2823" s="8"/>
    </row>
    <row r="2824">
      <c r="A2824" s="39"/>
      <c r="B2824" s="40"/>
      <c r="C2824" s="40"/>
      <c r="D2824" s="40"/>
      <c r="E2824" s="41"/>
      <c r="F2824" s="41"/>
      <c r="G2824" s="9"/>
      <c r="H2824" s="41"/>
      <c r="I2824" s="41"/>
      <c r="J2824" s="41"/>
      <c r="K2824" s="8"/>
    </row>
    <row r="2825">
      <c r="A2825" s="39"/>
      <c r="B2825" s="40"/>
      <c r="C2825" s="40"/>
      <c r="D2825" s="40"/>
      <c r="E2825" s="41"/>
      <c r="F2825" s="41"/>
      <c r="G2825" s="9"/>
      <c r="H2825" s="41"/>
      <c r="I2825" s="41"/>
      <c r="J2825" s="41"/>
      <c r="K2825" s="8"/>
    </row>
    <row r="2826">
      <c r="A2826" s="39"/>
      <c r="B2826" s="40"/>
      <c r="C2826" s="40"/>
      <c r="D2826" s="40"/>
      <c r="E2826" s="41"/>
      <c r="F2826" s="41"/>
      <c r="G2826" s="9"/>
      <c r="H2826" s="41"/>
      <c r="I2826" s="41"/>
      <c r="J2826" s="41"/>
      <c r="K2826" s="8"/>
    </row>
    <row r="2827">
      <c r="A2827" s="39"/>
      <c r="B2827" s="40"/>
      <c r="C2827" s="40"/>
      <c r="D2827" s="40"/>
      <c r="E2827" s="41"/>
      <c r="F2827" s="41"/>
      <c r="G2827" s="9"/>
      <c r="H2827" s="41"/>
      <c r="I2827" s="41"/>
      <c r="J2827" s="41"/>
      <c r="K2827" s="8"/>
    </row>
    <row r="2828">
      <c r="A2828" s="39"/>
      <c r="B2828" s="40"/>
      <c r="C2828" s="40"/>
      <c r="D2828" s="40"/>
      <c r="E2828" s="41"/>
      <c r="F2828" s="41"/>
      <c r="G2828" s="9"/>
      <c r="H2828" s="41"/>
      <c r="I2828" s="41"/>
      <c r="J2828" s="41"/>
      <c r="K2828" s="8"/>
    </row>
    <row r="2829">
      <c r="A2829" s="39"/>
      <c r="B2829" s="40"/>
      <c r="C2829" s="40"/>
      <c r="D2829" s="40"/>
      <c r="E2829" s="41"/>
      <c r="F2829" s="41"/>
      <c r="G2829" s="9"/>
      <c r="H2829" s="41"/>
      <c r="I2829" s="41"/>
      <c r="J2829" s="41"/>
      <c r="K2829" s="8"/>
    </row>
    <row r="2830">
      <c r="A2830" s="39"/>
      <c r="B2830" s="40"/>
      <c r="C2830" s="40"/>
      <c r="D2830" s="40"/>
      <c r="E2830" s="41"/>
      <c r="F2830" s="41"/>
      <c r="G2830" s="9"/>
      <c r="H2830" s="41"/>
      <c r="I2830" s="41"/>
      <c r="J2830" s="41"/>
      <c r="K2830" s="8"/>
    </row>
    <row r="2831">
      <c r="A2831" s="39"/>
      <c r="B2831" s="40"/>
      <c r="C2831" s="40"/>
      <c r="D2831" s="40"/>
      <c r="E2831" s="41"/>
      <c r="F2831" s="41"/>
      <c r="G2831" s="9"/>
      <c r="H2831" s="41"/>
      <c r="I2831" s="41"/>
      <c r="J2831" s="41"/>
      <c r="K2831" s="8"/>
    </row>
    <row r="2832">
      <c r="A2832" s="39"/>
      <c r="B2832" s="40"/>
      <c r="C2832" s="40"/>
      <c r="D2832" s="40"/>
      <c r="E2832" s="41"/>
      <c r="F2832" s="41"/>
      <c r="G2832" s="9"/>
      <c r="H2832" s="41"/>
      <c r="I2832" s="41"/>
      <c r="J2832" s="41"/>
      <c r="K2832" s="8"/>
    </row>
    <row r="2833">
      <c r="A2833" s="39"/>
      <c r="B2833" s="40"/>
      <c r="C2833" s="40"/>
      <c r="D2833" s="40"/>
      <c r="E2833" s="41"/>
      <c r="F2833" s="41"/>
      <c r="G2833" s="9"/>
      <c r="H2833" s="41"/>
      <c r="I2833" s="41"/>
      <c r="J2833" s="41"/>
      <c r="K2833" s="8"/>
    </row>
    <row r="2834">
      <c r="A2834" s="39"/>
      <c r="B2834" s="40"/>
      <c r="C2834" s="40"/>
      <c r="D2834" s="40"/>
      <c r="E2834" s="41"/>
      <c r="F2834" s="41"/>
      <c r="G2834" s="9"/>
      <c r="H2834" s="41"/>
      <c r="I2834" s="41"/>
      <c r="J2834" s="41"/>
      <c r="K2834" s="8"/>
    </row>
    <row r="2835">
      <c r="A2835" s="39"/>
      <c r="B2835" s="40"/>
      <c r="C2835" s="40"/>
      <c r="D2835" s="40"/>
      <c r="E2835" s="41"/>
      <c r="F2835" s="41"/>
      <c r="G2835" s="9"/>
      <c r="H2835" s="41"/>
      <c r="I2835" s="41"/>
      <c r="J2835" s="41"/>
      <c r="K2835" s="8"/>
    </row>
    <row r="2836">
      <c r="A2836" s="39"/>
      <c r="B2836" s="40"/>
      <c r="C2836" s="40"/>
      <c r="D2836" s="40"/>
      <c r="E2836" s="41"/>
      <c r="F2836" s="41"/>
      <c r="G2836" s="9"/>
      <c r="H2836" s="41"/>
      <c r="I2836" s="41"/>
      <c r="J2836" s="41"/>
      <c r="K2836" s="8"/>
    </row>
    <row r="2837">
      <c r="A2837" s="39"/>
      <c r="B2837" s="40"/>
      <c r="C2837" s="40"/>
      <c r="D2837" s="40"/>
      <c r="E2837" s="41"/>
      <c r="F2837" s="41"/>
      <c r="G2837" s="9"/>
      <c r="H2837" s="41"/>
      <c r="I2837" s="41"/>
      <c r="J2837" s="41"/>
      <c r="K2837" s="8"/>
    </row>
    <row r="2838">
      <c r="A2838" s="39"/>
      <c r="B2838" s="40"/>
      <c r="C2838" s="40"/>
      <c r="D2838" s="40"/>
      <c r="E2838" s="41"/>
      <c r="F2838" s="41"/>
      <c r="G2838" s="9"/>
      <c r="H2838" s="41"/>
      <c r="I2838" s="41"/>
      <c r="J2838" s="41"/>
      <c r="K2838" s="8"/>
    </row>
    <row r="2839">
      <c r="A2839" s="39"/>
      <c r="B2839" s="40"/>
      <c r="C2839" s="40"/>
      <c r="D2839" s="40"/>
      <c r="E2839" s="41"/>
      <c r="F2839" s="41"/>
      <c r="G2839" s="9"/>
      <c r="H2839" s="41"/>
      <c r="I2839" s="41"/>
      <c r="J2839" s="41"/>
      <c r="K2839" s="8"/>
    </row>
    <row r="2840">
      <c r="A2840" s="39"/>
      <c r="B2840" s="40"/>
      <c r="C2840" s="40"/>
      <c r="D2840" s="40"/>
      <c r="E2840" s="41"/>
      <c r="F2840" s="41"/>
      <c r="G2840" s="9"/>
      <c r="H2840" s="41"/>
      <c r="I2840" s="41"/>
      <c r="J2840" s="41"/>
      <c r="K2840" s="8"/>
    </row>
    <row r="2841">
      <c r="A2841" s="39"/>
      <c r="B2841" s="40"/>
      <c r="C2841" s="40"/>
      <c r="D2841" s="40"/>
      <c r="E2841" s="41"/>
      <c r="F2841" s="41"/>
      <c r="G2841" s="9"/>
      <c r="H2841" s="41"/>
      <c r="I2841" s="41"/>
      <c r="J2841" s="41"/>
      <c r="K2841" s="8"/>
    </row>
    <row r="2842">
      <c r="A2842" s="39"/>
      <c r="B2842" s="40"/>
      <c r="C2842" s="40"/>
      <c r="D2842" s="40"/>
      <c r="E2842" s="41"/>
      <c r="F2842" s="41"/>
      <c r="G2842" s="9"/>
      <c r="H2842" s="41"/>
      <c r="I2842" s="41"/>
      <c r="J2842" s="41"/>
      <c r="K2842" s="8"/>
    </row>
    <row r="2843">
      <c r="A2843" s="39"/>
      <c r="B2843" s="40"/>
      <c r="C2843" s="40"/>
      <c r="D2843" s="40"/>
      <c r="E2843" s="41"/>
      <c r="F2843" s="41"/>
      <c r="G2843" s="9"/>
      <c r="H2843" s="41"/>
      <c r="I2843" s="41"/>
      <c r="J2843" s="41"/>
      <c r="K2843" s="8"/>
    </row>
    <row r="2844">
      <c r="A2844" s="39"/>
      <c r="B2844" s="40"/>
      <c r="C2844" s="40"/>
      <c r="D2844" s="40"/>
      <c r="E2844" s="41"/>
      <c r="F2844" s="41"/>
      <c r="G2844" s="9"/>
      <c r="H2844" s="41"/>
      <c r="I2844" s="41"/>
      <c r="J2844" s="41"/>
      <c r="K2844" s="8"/>
    </row>
    <row r="2845">
      <c r="A2845" s="39"/>
      <c r="B2845" s="40"/>
      <c r="C2845" s="40"/>
      <c r="D2845" s="40"/>
      <c r="E2845" s="41"/>
      <c r="F2845" s="41"/>
      <c r="G2845" s="9"/>
      <c r="H2845" s="41"/>
      <c r="I2845" s="41"/>
      <c r="J2845" s="41"/>
      <c r="K2845" s="8"/>
    </row>
    <row r="2846">
      <c r="A2846" s="39"/>
      <c r="B2846" s="40"/>
      <c r="C2846" s="40"/>
      <c r="D2846" s="40"/>
      <c r="E2846" s="41"/>
      <c r="F2846" s="41"/>
      <c r="G2846" s="9"/>
      <c r="H2846" s="41"/>
      <c r="I2846" s="41"/>
      <c r="J2846" s="41"/>
      <c r="K2846" s="8"/>
    </row>
    <row r="2847">
      <c r="A2847" s="39"/>
      <c r="B2847" s="40"/>
      <c r="C2847" s="40"/>
      <c r="D2847" s="40"/>
      <c r="E2847" s="41"/>
      <c r="F2847" s="41"/>
      <c r="G2847" s="9"/>
      <c r="H2847" s="41"/>
      <c r="I2847" s="41"/>
      <c r="J2847" s="41"/>
      <c r="K2847" s="8"/>
    </row>
    <row r="2848">
      <c r="A2848" s="39"/>
      <c r="B2848" s="40"/>
      <c r="C2848" s="40"/>
      <c r="D2848" s="40"/>
      <c r="E2848" s="41"/>
      <c r="F2848" s="41"/>
      <c r="G2848" s="9"/>
      <c r="H2848" s="41"/>
      <c r="I2848" s="41"/>
      <c r="J2848" s="41"/>
      <c r="K2848" s="8"/>
    </row>
    <row r="2849">
      <c r="A2849" s="39"/>
      <c r="B2849" s="40"/>
      <c r="C2849" s="40"/>
      <c r="D2849" s="40"/>
      <c r="E2849" s="41"/>
      <c r="F2849" s="41"/>
      <c r="G2849" s="9"/>
      <c r="H2849" s="41"/>
      <c r="I2849" s="41"/>
      <c r="J2849" s="41"/>
      <c r="K2849" s="8"/>
    </row>
    <row r="2850">
      <c r="A2850" s="39"/>
      <c r="B2850" s="40"/>
      <c r="C2850" s="40"/>
      <c r="D2850" s="40"/>
      <c r="E2850" s="41"/>
      <c r="F2850" s="41"/>
      <c r="G2850" s="9"/>
      <c r="H2850" s="41"/>
      <c r="I2850" s="41"/>
      <c r="J2850" s="41"/>
      <c r="K2850" s="8"/>
    </row>
    <row r="2851">
      <c r="A2851" s="39"/>
      <c r="B2851" s="40"/>
      <c r="C2851" s="40"/>
      <c r="D2851" s="40"/>
      <c r="E2851" s="41"/>
      <c r="F2851" s="41"/>
      <c r="G2851" s="9"/>
      <c r="H2851" s="41"/>
      <c r="I2851" s="41"/>
      <c r="J2851" s="41"/>
      <c r="K2851" s="8"/>
    </row>
    <row r="2852">
      <c r="A2852" s="39"/>
      <c r="B2852" s="40"/>
      <c r="C2852" s="40"/>
      <c r="D2852" s="40"/>
      <c r="E2852" s="41"/>
      <c r="F2852" s="41"/>
      <c r="G2852" s="9"/>
      <c r="H2852" s="41"/>
      <c r="I2852" s="41"/>
      <c r="J2852" s="41"/>
      <c r="K2852" s="8"/>
    </row>
    <row r="2853">
      <c r="A2853" s="39"/>
      <c r="B2853" s="40"/>
      <c r="C2853" s="40"/>
      <c r="D2853" s="40"/>
      <c r="E2853" s="41"/>
      <c r="F2853" s="41"/>
      <c r="G2853" s="9"/>
      <c r="H2853" s="41"/>
      <c r="I2853" s="41"/>
      <c r="J2853" s="41"/>
      <c r="K2853" s="8"/>
    </row>
    <row r="2854">
      <c r="A2854" s="39"/>
      <c r="B2854" s="40"/>
      <c r="C2854" s="40"/>
      <c r="D2854" s="40"/>
      <c r="E2854" s="41"/>
      <c r="F2854" s="41"/>
      <c r="G2854" s="9"/>
      <c r="H2854" s="41"/>
      <c r="I2854" s="41"/>
      <c r="J2854" s="41"/>
      <c r="K2854" s="8"/>
    </row>
    <row r="2855">
      <c r="A2855" s="39"/>
      <c r="B2855" s="40"/>
      <c r="C2855" s="40"/>
      <c r="D2855" s="40"/>
      <c r="E2855" s="41"/>
      <c r="F2855" s="41"/>
      <c r="G2855" s="9"/>
      <c r="H2855" s="41"/>
      <c r="I2855" s="41"/>
      <c r="J2855" s="41"/>
      <c r="K2855" s="8"/>
    </row>
    <row r="2856">
      <c r="A2856" s="39"/>
      <c r="B2856" s="40"/>
      <c r="C2856" s="40"/>
      <c r="D2856" s="40"/>
      <c r="E2856" s="41"/>
      <c r="F2856" s="41"/>
      <c r="G2856" s="9"/>
      <c r="H2856" s="41"/>
      <c r="I2856" s="41"/>
      <c r="J2856" s="41"/>
      <c r="K2856" s="8"/>
    </row>
    <row r="2857">
      <c r="A2857" s="39"/>
      <c r="B2857" s="40"/>
      <c r="C2857" s="40"/>
      <c r="D2857" s="40"/>
      <c r="E2857" s="41"/>
      <c r="F2857" s="41"/>
      <c r="G2857" s="9"/>
      <c r="H2857" s="41"/>
      <c r="I2857" s="41"/>
      <c r="J2857" s="41"/>
      <c r="K2857" s="8"/>
    </row>
    <row r="2858">
      <c r="A2858" s="39"/>
      <c r="B2858" s="40"/>
      <c r="C2858" s="40"/>
      <c r="D2858" s="40"/>
      <c r="E2858" s="41"/>
      <c r="F2858" s="41"/>
      <c r="G2858" s="9"/>
      <c r="H2858" s="41"/>
      <c r="I2858" s="41"/>
      <c r="J2858" s="41"/>
      <c r="K2858" s="8"/>
    </row>
    <row r="2859">
      <c r="A2859" s="39"/>
      <c r="B2859" s="40"/>
      <c r="C2859" s="40"/>
      <c r="D2859" s="40"/>
      <c r="E2859" s="41"/>
      <c r="F2859" s="41"/>
      <c r="G2859" s="9"/>
      <c r="H2859" s="41"/>
      <c r="I2859" s="41"/>
      <c r="J2859" s="41"/>
      <c r="K2859" s="8"/>
    </row>
    <row r="2860">
      <c r="A2860" s="39"/>
      <c r="B2860" s="40"/>
      <c r="C2860" s="40"/>
      <c r="D2860" s="40"/>
      <c r="E2860" s="41"/>
      <c r="F2860" s="41"/>
      <c r="G2860" s="9"/>
      <c r="H2860" s="41"/>
      <c r="I2860" s="41"/>
      <c r="J2860" s="41"/>
      <c r="K2860" s="8"/>
    </row>
    <row r="2861">
      <c r="A2861" s="39"/>
      <c r="B2861" s="40"/>
      <c r="C2861" s="40"/>
      <c r="D2861" s="40"/>
      <c r="E2861" s="41"/>
      <c r="F2861" s="41"/>
      <c r="G2861" s="9"/>
      <c r="H2861" s="41"/>
      <c r="I2861" s="41"/>
      <c r="J2861" s="41"/>
      <c r="K2861" s="8"/>
    </row>
    <row r="2862">
      <c r="A2862" s="39"/>
      <c r="B2862" s="40"/>
      <c r="C2862" s="40"/>
      <c r="D2862" s="40"/>
      <c r="E2862" s="41"/>
      <c r="F2862" s="41"/>
      <c r="G2862" s="9"/>
      <c r="H2862" s="41"/>
      <c r="I2862" s="41"/>
      <c r="J2862" s="41"/>
      <c r="K2862" s="8"/>
    </row>
    <row r="2863">
      <c r="A2863" s="39"/>
      <c r="B2863" s="40"/>
      <c r="C2863" s="40"/>
      <c r="D2863" s="40"/>
      <c r="E2863" s="41"/>
      <c r="F2863" s="41"/>
      <c r="G2863" s="9"/>
      <c r="H2863" s="41"/>
      <c r="I2863" s="41"/>
      <c r="J2863" s="41"/>
      <c r="K2863" s="8"/>
    </row>
    <row r="2864">
      <c r="A2864" s="39"/>
      <c r="B2864" s="40"/>
      <c r="C2864" s="40"/>
      <c r="D2864" s="40"/>
      <c r="E2864" s="41"/>
      <c r="F2864" s="41"/>
      <c r="G2864" s="9"/>
      <c r="H2864" s="41"/>
      <c r="I2864" s="41"/>
      <c r="J2864" s="41"/>
      <c r="K2864" s="8"/>
    </row>
    <row r="2865">
      <c r="A2865" s="39"/>
      <c r="B2865" s="40"/>
      <c r="C2865" s="40"/>
      <c r="D2865" s="40"/>
      <c r="E2865" s="41"/>
      <c r="F2865" s="41"/>
      <c r="G2865" s="9"/>
      <c r="H2865" s="41"/>
      <c r="I2865" s="41"/>
      <c r="J2865" s="41"/>
      <c r="K2865" s="8"/>
    </row>
    <row r="2866">
      <c r="A2866" s="39"/>
      <c r="B2866" s="40"/>
      <c r="C2866" s="40"/>
      <c r="D2866" s="40"/>
      <c r="E2866" s="41"/>
      <c r="F2866" s="41"/>
      <c r="G2866" s="9"/>
      <c r="H2866" s="41"/>
      <c r="I2866" s="41"/>
      <c r="J2866" s="41"/>
      <c r="K2866" s="8"/>
    </row>
    <row r="2867">
      <c r="A2867" s="39"/>
      <c r="B2867" s="40"/>
      <c r="C2867" s="40"/>
      <c r="D2867" s="40"/>
      <c r="E2867" s="41"/>
      <c r="F2867" s="41"/>
      <c r="G2867" s="9"/>
      <c r="H2867" s="41"/>
      <c r="I2867" s="41"/>
      <c r="J2867" s="41"/>
      <c r="K2867" s="8"/>
    </row>
    <row r="2868">
      <c r="A2868" s="39"/>
      <c r="B2868" s="40"/>
      <c r="C2868" s="40"/>
      <c r="D2868" s="40"/>
      <c r="E2868" s="41"/>
      <c r="F2868" s="41"/>
      <c r="G2868" s="9"/>
      <c r="H2868" s="41"/>
      <c r="I2868" s="41"/>
      <c r="J2868" s="41"/>
      <c r="K2868" s="8"/>
    </row>
    <row r="2869">
      <c r="A2869" s="39"/>
      <c r="B2869" s="40"/>
      <c r="C2869" s="40"/>
      <c r="D2869" s="40"/>
      <c r="E2869" s="41"/>
      <c r="F2869" s="41"/>
      <c r="G2869" s="9"/>
      <c r="H2869" s="41"/>
      <c r="I2869" s="41"/>
      <c r="J2869" s="41"/>
      <c r="K2869" s="8"/>
    </row>
    <row r="2870">
      <c r="A2870" s="39"/>
      <c r="B2870" s="40"/>
      <c r="C2870" s="40"/>
      <c r="D2870" s="40"/>
      <c r="E2870" s="41"/>
      <c r="F2870" s="41"/>
      <c r="G2870" s="9"/>
      <c r="H2870" s="41"/>
      <c r="I2870" s="41"/>
      <c r="J2870" s="41"/>
      <c r="K2870" s="8"/>
    </row>
    <row r="2871">
      <c r="A2871" s="39"/>
      <c r="B2871" s="40"/>
      <c r="C2871" s="40"/>
      <c r="D2871" s="40"/>
      <c r="E2871" s="41"/>
      <c r="F2871" s="41"/>
      <c r="G2871" s="9"/>
      <c r="H2871" s="41"/>
      <c r="I2871" s="41"/>
      <c r="J2871" s="41"/>
      <c r="K2871" s="8"/>
    </row>
    <row r="2872">
      <c r="A2872" s="39"/>
      <c r="B2872" s="40"/>
      <c r="C2872" s="40"/>
      <c r="D2872" s="40"/>
      <c r="E2872" s="41"/>
      <c r="F2872" s="41"/>
      <c r="G2872" s="9"/>
      <c r="H2872" s="41"/>
      <c r="I2872" s="41"/>
      <c r="J2872" s="41"/>
      <c r="K2872" s="8"/>
    </row>
    <row r="2873">
      <c r="A2873" s="39"/>
      <c r="B2873" s="40"/>
      <c r="C2873" s="40"/>
      <c r="D2873" s="40"/>
      <c r="E2873" s="41"/>
      <c r="F2873" s="41"/>
      <c r="G2873" s="9"/>
      <c r="H2873" s="41"/>
      <c r="I2873" s="41"/>
      <c r="J2873" s="41"/>
      <c r="K2873" s="8"/>
    </row>
    <row r="2874">
      <c r="A2874" s="39"/>
      <c r="B2874" s="40"/>
      <c r="C2874" s="40"/>
      <c r="D2874" s="40"/>
      <c r="E2874" s="41"/>
      <c r="F2874" s="41"/>
      <c r="G2874" s="9"/>
      <c r="H2874" s="41"/>
      <c r="I2874" s="41"/>
      <c r="J2874" s="41"/>
      <c r="K2874" s="8"/>
    </row>
    <row r="2875">
      <c r="A2875" s="39"/>
      <c r="B2875" s="40"/>
      <c r="C2875" s="40"/>
      <c r="D2875" s="40"/>
      <c r="E2875" s="41"/>
      <c r="F2875" s="41"/>
      <c r="G2875" s="9"/>
      <c r="H2875" s="41"/>
      <c r="I2875" s="41"/>
      <c r="J2875" s="41"/>
      <c r="K2875" s="8"/>
    </row>
    <row r="2876">
      <c r="A2876" s="39"/>
      <c r="B2876" s="40"/>
      <c r="C2876" s="40"/>
      <c r="D2876" s="40"/>
      <c r="E2876" s="41"/>
      <c r="F2876" s="41"/>
      <c r="G2876" s="9"/>
      <c r="H2876" s="41"/>
      <c r="I2876" s="41"/>
      <c r="J2876" s="41"/>
      <c r="K2876" s="8"/>
    </row>
    <row r="2877">
      <c r="A2877" s="39"/>
      <c r="B2877" s="40"/>
      <c r="C2877" s="40"/>
      <c r="D2877" s="40"/>
      <c r="E2877" s="41"/>
      <c r="F2877" s="41"/>
      <c r="G2877" s="9"/>
      <c r="H2877" s="41"/>
      <c r="I2877" s="41"/>
      <c r="J2877" s="41"/>
      <c r="K2877" s="8"/>
    </row>
    <row r="2878">
      <c r="A2878" s="39"/>
      <c r="B2878" s="40"/>
      <c r="C2878" s="40"/>
      <c r="D2878" s="40"/>
      <c r="E2878" s="41"/>
      <c r="F2878" s="41"/>
      <c r="G2878" s="9"/>
      <c r="H2878" s="41"/>
      <c r="I2878" s="41"/>
      <c r="J2878" s="41"/>
      <c r="K2878" s="8"/>
    </row>
    <row r="2879">
      <c r="A2879" s="39"/>
      <c r="B2879" s="40"/>
      <c r="C2879" s="40"/>
      <c r="D2879" s="40"/>
      <c r="E2879" s="41"/>
      <c r="F2879" s="41"/>
      <c r="G2879" s="9"/>
      <c r="H2879" s="41"/>
      <c r="I2879" s="41"/>
      <c r="J2879" s="41"/>
      <c r="K2879" s="8"/>
    </row>
    <row r="2880">
      <c r="A2880" s="39"/>
      <c r="B2880" s="40"/>
      <c r="C2880" s="40"/>
      <c r="D2880" s="40"/>
      <c r="E2880" s="41"/>
      <c r="F2880" s="41"/>
      <c r="G2880" s="9"/>
      <c r="H2880" s="41"/>
      <c r="I2880" s="41"/>
      <c r="J2880" s="41"/>
      <c r="K2880" s="8"/>
    </row>
    <row r="2881">
      <c r="A2881" s="39"/>
      <c r="B2881" s="40"/>
      <c r="C2881" s="40"/>
      <c r="D2881" s="40"/>
      <c r="E2881" s="41"/>
      <c r="F2881" s="41"/>
      <c r="G2881" s="9"/>
      <c r="H2881" s="41"/>
      <c r="I2881" s="41"/>
      <c r="J2881" s="41"/>
      <c r="K2881" s="8"/>
    </row>
    <row r="2882">
      <c r="A2882" s="39"/>
      <c r="B2882" s="40"/>
      <c r="C2882" s="40"/>
      <c r="D2882" s="40"/>
      <c r="E2882" s="41"/>
      <c r="F2882" s="41"/>
      <c r="G2882" s="9"/>
      <c r="H2882" s="41"/>
      <c r="I2882" s="41"/>
      <c r="J2882" s="41"/>
      <c r="K2882" s="8"/>
    </row>
    <row r="2883">
      <c r="A2883" s="39"/>
      <c r="B2883" s="40"/>
      <c r="C2883" s="40"/>
      <c r="D2883" s="40"/>
      <c r="E2883" s="41"/>
      <c r="F2883" s="41"/>
      <c r="G2883" s="9"/>
      <c r="H2883" s="41"/>
      <c r="I2883" s="41"/>
      <c r="J2883" s="41"/>
      <c r="K2883" s="8"/>
    </row>
    <row r="2884">
      <c r="A2884" s="39"/>
      <c r="B2884" s="40"/>
      <c r="C2884" s="40"/>
      <c r="D2884" s="40"/>
      <c r="E2884" s="41"/>
      <c r="F2884" s="41"/>
      <c r="G2884" s="9"/>
      <c r="H2884" s="41"/>
      <c r="I2884" s="41"/>
      <c r="J2884" s="41"/>
      <c r="K2884" s="8"/>
    </row>
    <row r="2885">
      <c r="A2885" s="39"/>
      <c r="B2885" s="40"/>
      <c r="C2885" s="40"/>
      <c r="D2885" s="40"/>
      <c r="E2885" s="41"/>
      <c r="F2885" s="41"/>
      <c r="G2885" s="9"/>
      <c r="H2885" s="41"/>
      <c r="I2885" s="41"/>
      <c r="J2885" s="41"/>
      <c r="K2885" s="8"/>
    </row>
    <row r="2886">
      <c r="A2886" s="39"/>
      <c r="B2886" s="40"/>
      <c r="C2886" s="40"/>
      <c r="D2886" s="40"/>
      <c r="E2886" s="41"/>
      <c r="F2886" s="41"/>
      <c r="G2886" s="9"/>
      <c r="H2886" s="41"/>
      <c r="I2886" s="41"/>
      <c r="J2886" s="41"/>
      <c r="K2886" s="8"/>
    </row>
    <row r="2887">
      <c r="A2887" s="39"/>
      <c r="B2887" s="40"/>
      <c r="C2887" s="40"/>
      <c r="D2887" s="40"/>
      <c r="E2887" s="41"/>
      <c r="F2887" s="41"/>
      <c r="G2887" s="9"/>
      <c r="H2887" s="41"/>
      <c r="I2887" s="41"/>
      <c r="J2887" s="41"/>
      <c r="K2887" s="8"/>
    </row>
    <row r="2888">
      <c r="A2888" s="39"/>
      <c r="B2888" s="40"/>
      <c r="C2888" s="40"/>
      <c r="D2888" s="40"/>
      <c r="E2888" s="41"/>
      <c r="F2888" s="41"/>
      <c r="G2888" s="9"/>
      <c r="H2888" s="41"/>
      <c r="I2888" s="41"/>
      <c r="J2888" s="41"/>
      <c r="K2888" s="8"/>
    </row>
    <row r="2889">
      <c r="A2889" s="39"/>
      <c r="B2889" s="40"/>
      <c r="C2889" s="40"/>
      <c r="D2889" s="40"/>
      <c r="E2889" s="41"/>
      <c r="F2889" s="41"/>
      <c r="G2889" s="9"/>
      <c r="H2889" s="41"/>
      <c r="I2889" s="41"/>
      <c r="J2889" s="41"/>
      <c r="K2889" s="8"/>
    </row>
    <row r="2890">
      <c r="A2890" s="39"/>
      <c r="B2890" s="40"/>
      <c r="C2890" s="40"/>
      <c r="D2890" s="40"/>
      <c r="E2890" s="41"/>
      <c r="F2890" s="41"/>
      <c r="G2890" s="9"/>
      <c r="H2890" s="41"/>
      <c r="I2890" s="41"/>
      <c r="J2890" s="41"/>
      <c r="K2890" s="8"/>
    </row>
    <row r="2891">
      <c r="A2891" s="39"/>
      <c r="B2891" s="40"/>
      <c r="C2891" s="40"/>
      <c r="D2891" s="40"/>
      <c r="E2891" s="41"/>
      <c r="F2891" s="41"/>
      <c r="G2891" s="9"/>
      <c r="H2891" s="41"/>
      <c r="I2891" s="41"/>
      <c r="J2891" s="41"/>
      <c r="K2891" s="8"/>
    </row>
    <row r="2892">
      <c r="A2892" s="39"/>
      <c r="B2892" s="40"/>
      <c r="C2892" s="40"/>
      <c r="D2892" s="40"/>
      <c r="E2892" s="41"/>
      <c r="F2892" s="41"/>
      <c r="G2892" s="9"/>
      <c r="H2892" s="41"/>
      <c r="I2892" s="41"/>
      <c r="J2892" s="41"/>
      <c r="K2892" s="8"/>
    </row>
    <row r="2893">
      <c r="A2893" s="39"/>
      <c r="B2893" s="40"/>
      <c r="C2893" s="40"/>
      <c r="D2893" s="40"/>
      <c r="E2893" s="41"/>
      <c r="F2893" s="41"/>
      <c r="G2893" s="9"/>
      <c r="H2893" s="41"/>
      <c r="I2893" s="41"/>
      <c r="J2893" s="41"/>
      <c r="K2893" s="8"/>
    </row>
    <row r="2894">
      <c r="A2894" s="39"/>
      <c r="B2894" s="40"/>
      <c r="C2894" s="40"/>
      <c r="D2894" s="40"/>
      <c r="E2894" s="41"/>
      <c r="F2894" s="41"/>
      <c r="G2894" s="9"/>
      <c r="H2894" s="41"/>
      <c r="I2894" s="41"/>
      <c r="J2894" s="41"/>
      <c r="K2894" s="8"/>
    </row>
    <row r="2895">
      <c r="A2895" s="39"/>
      <c r="B2895" s="40"/>
      <c r="C2895" s="40"/>
      <c r="D2895" s="40"/>
      <c r="E2895" s="41"/>
      <c r="F2895" s="41"/>
      <c r="G2895" s="9"/>
      <c r="H2895" s="41"/>
      <c r="I2895" s="41"/>
      <c r="J2895" s="41"/>
      <c r="K2895" s="8"/>
    </row>
    <row r="2896">
      <c r="A2896" s="39"/>
      <c r="B2896" s="40"/>
      <c r="C2896" s="40"/>
      <c r="D2896" s="40"/>
      <c r="E2896" s="41"/>
      <c r="F2896" s="41"/>
      <c r="G2896" s="9"/>
      <c r="H2896" s="41"/>
      <c r="I2896" s="41"/>
      <c r="J2896" s="41"/>
      <c r="K2896" s="8"/>
    </row>
    <row r="2897">
      <c r="A2897" s="39"/>
      <c r="B2897" s="40"/>
      <c r="C2897" s="40"/>
      <c r="D2897" s="40"/>
      <c r="E2897" s="41"/>
      <c r="F2897" s="41"/>
      <c r="G2897" s="9"/>
      <c r="H2897" s="41"/>
      <c r="I2897" s="41"/>
      <c r="J2897" s="41"/>
      <c r="K2897" s="8"/>
    </row>
    <row r="2898">
      <c r="A2898" s="39"/>
      <c r="B2898" s="40"/>
      <c r="C2898" s="40"/>
      <c r="D2898" s="40"/>
      <c r="E2898" s="41"/>
      <c r="F2898" s="41"/>
      <c r="G2898" s="9"/>
      <c r="H2898" s="41"/>
      <c r="I2898" s="41"/>
      <c r="J2898" s="41"/>
      <c r="K2898" s="8"/>
    </row>
    <row r="2899">
      <c r="A2899" s="39"/>
      <c r="B2899" s="40"/>
      <c r="C2899" s="40"/>
      <c r="D2899" s="40"/>
      <c r="E2899" s="41"/>
      <c r="F2899" s="41"/>
      <c r="G2899" s="9"/>
      <c r="H2899" s="41"/>
      <c r="I2899" s="41"/>
      <c r="J2899" s="41"/>
      <c r="K2899" s="8"/>
    </row>
    <row r="2900">
      <c r="A2900" s="39"/>
      <c r="B2900" s="40"/>
      <c r="C2900" s="40"/>
      <c r="D2900" s="40"/>
      <c r="E2900" s="41"/>
      <c r="F2900" s="41"/>
      <c r="G2900" s="9"/>
      <c r="H2900" s="41"/>
      <c r="I2900" s="41"/>
      <c r="J2900" s="41"/>
      <c r="K2900" s="8"/>
    </row>
    <row r="2901">
      <c r="A2901" s="39"/>
      <c r="B2901" s="40"/>
      <c r="C2901" s="40"/>
      <c r="D2901" s="40"/>
      <c r="E2901" s="41"/>
      <c r="F2901" s="41"/>
      <c r="G2901" s="9"/>
      <c r="H2901" s="41"/>
      <c r="I2901" s="41"/>
      <c r="J2901" s="41"/>
      <c r="K2901" s="8"/>
    </row>
    <row r="2902">
      <c r="A2902" s="39"/>
      <c r="B2902" s="40"/>
      <c r="C2902" s="40"/>
      <c r="D2902" s="40"/>
      <c r="E2902" s="41"/>
      <c r="F2902" s="41"/>
      <c r="G2902" s="9"/>
      <c r="H2902" s="41"/>
      <c r="I2902" s="41"/>
      <c r="J2902" s="41"/>
      <c r="K2902" s="8"/>
    </row>
    <row r="2903">
      <c r="A2903" s="39"/>
      <c r="B2903" s="40"/>
      <c r="C2903" s="40"/>
      <c r="D2903" s="40"/>
      <c r="E2903" s="41"/>
      <c r="F2903" s="41"/>
      <c r="G2903" s="9"/>
      <c r="H2903" s="41"/>
      <c r="I2903" s="41"/>
      <c r="J2903" s="41"/>
      <c r="K2903" s="8"/>
    </row>
    <row r="2904">
      <c r="A2904" s="39"/>
      <c r="B2904" s="40"/>
      <c r="C2904" s="40"/>
      <c r="D2904" s="40"/>
      <c r="E2904" s="41"/>
      <c r="F2904" s="41"/>
      <c r="G2904" s="9"/>
      <c r="H2904" s="41"/>
      <c r="I2904" s="41"/>
      <c r="J2904" s="41"/>
      <c r="K2904" s="8"/>
    </row>
    <row r="2905">
      <c r="A2905" s="39"/>
      <c r="B2905" s="40"/>
      <c r="C2905" s="40"/>
      <c r="D2905" s="40"/>
      <c r="E2905" s="41"/>
      <c r="F2905" s="41"/>
      <c r="G2905" s="9"/>
      <c r="H2905" s="41"/>
      <c r="I2905" s="41"/>
      <c r="J2905" s="41"/>
      <c r="K2905" s="8"/>
    </row>
    <row r="2906">
      <c r="A2906" s="39"/>
      <c r="B2906" s="40"/>
      <c r="C2906" s="40"/>
      <c r="D2906" s="40"/>
      <c r="E2906" s="41"/>
      <c r="F2906" s="41"/>
      <c r="G2906" s="9"/>
      <c r="H2906" s="41"/>
      <c r="I2906" s="41"/>
      <c r="J2906" s="41"/>
      <c r="K2906" s="8"/>
    </row>
    <row r="2907">
      <c r="A2907" s="39"/>
      <c r="B2907" s="40"/>
      <c r="C2907" s="40"/>
      <c r="D2907" s="40"/>
      <c r="E2907" s="41"/>
      <c r="F2907" s="41"/>
      <c r="G2907" s="9"/>
      <c r="H2907" s="41"/>
      <c r="I2907" s="41"/>
      <c r="J2907" s="41"/>
      <c r="K2907" s="8"/>
    </row>
    <row r="2908">
      <c r="A2908" s="39"/>
      <c r="B2908" s="40"/>
      <c r="C2908" s="40"/>
      <c r="D2908" s="40"/>
      <c r="E2908" s="41"/>
      <c r="F2908" s="41"/>
      <c r="G2908" s="9"/>
      <c r="H2908" s="41"/>
      <c r="I2908" s="41"/>
      <c r="J2908" s="41"/>
      <c r="K2908" s="8"/>
    </row>
    <row r="2909">
      <c r="A2909" s="39"/>
      <c r="B2909" s="40"/>
      <c r="C2909" s="40"/>
      <c r="D2909" s="40"/>
      <c r="E2909" s="41"/>
      <c r="F2909" s="41"/>
      <c r="G2909" s="9"/>
      <c r="H2909" s="41"/>
      <c r="I2909" s="41"/>
      <c r="J2909" s="41"/>
      <c r="K2909" s="8"/>
    </row>
    <row r="2910">
      <c r="A2910" s="39"/>
      <c r="B2910" s="40"/>
      <c r="C2910" s="40"/>
      <c r="D2910" s="40"/>
      <c r="E2910" s="41"/>
      <c r="F2910" s="41"/>
      <c r="G2910" s="9"/>
      <c r="H2910" s="41"/>
      <c r="I2910" s="41"/>
      <c r="J2910" s="41"/>
      <c r="K2910" s="8"/>
    </row>
    <row r="2911">
      <c r="A2911" s="39"/>
      <c r="B2911" s="40"/>
      <c r="C2911" s="40"/>
      <c r="D2911" s="40"/>
      <c r="E2911" s="41"/>
      <c r="F2911" s="41"/>
      <c r="G2911" s="9"/>
      <c r="H2911" s="41"/>
      <c r="I2911" s="41"/>
      <c r="J2911" s="41"/>
      <c r="K2911" s="8"/>
    </row>
    <row r="2912">
      <c r="A2912" s="39"/>
      <c r="B2912" s="40"/>
      <c r="C2912" s="40"/>
      <c r="D2912" s="40"/>
      <c r="E2912" s="41"/>
      <c r="F2912" s="41"/>
      <c r="G2912" s="9"/>
      <c r="H2912" s="41"/>
      <c r="I2912" s="41"/>
      <c r="J2912" s="41"/>
      <c r="K2912" s="8"/>
    </row>
    <row r="2913">
      <c r="A2913" s="39"/>
      <c r="B2913" s="40"/>
      <c r="C2913" s="40"/>
      <c r="D2913" s="40"/>
      <c r="E2913" s="41"/>
      <c r="F2913" s="41"/>
      <c r="G2913" s="9"/>
      <c r="H2913" s="41"/>
      <c r="I2913" s="41"/>
      <c r="J2913" s="41"/>
      <c r="K2913" s="8"/>
    </row>
    <row r="2914">
      <c r="A2914" s="39"/>
      <c r="B2914" s="40"/>
      <c r="C2914" s="40"/>
      <c r="D2914" s="40"/>
      <c r="E2914" s="41"/>
      <c r="F2914" s="41"/>
      <c r="G2914" s="9"/>
      <c r="H2914" s="41"/>
      <c r="I2914" s="41"/>
      <c r="J2914" s="41"/>
      <c r="K2914" s="8"/>
    </row>
    <row r="2915">
      <c r="A2915" s="39"/>
      <c r="B2915" s="40"/>
      <c r="C2915" s="40"/>
      <c r="D2915" s="40"/>
      <c r="E2915" s="41"/>
      <c r="F2915" s="41"/>
      <c r="G2915" s="9"/>
      <c r="H2915" s="41"/>
      <c r="I2915" s="41"/>
      <c r="J2915" s="41"/>
      <c r="K2915" s="8"/>
    </row>
    <row r="2916">
      <c r="A2916" s="39"/>
      <c r="B2916" s="40"/>
      <c r="C2916" s="40"/>
      <c r="D2916" s="40"/>
      <c r="E2916" s="41"/>
      <c r="F2916" s="41"/>
      <c r="G2916" s="9"/>
      <c r="H2916" s="41"/>
      <c r="I2916" s="41"/>
      <c r="J2916" s="41"/>
      <c r="K2916" s="8"/>
    </row>
    <row r="2917">
      <c r="A2917" s="39"/>
      <c r="B2917" s="40"/>
      <c r="C2917" s="40"/>
      <c r="D2917" s="40"/>
      <c r="E2917" s="41"/>
      <c r="F2917" s="41"/>
      <c r="G2917" s="9"/>
      <c r="H2917" s="41"/>
      <c r="I2917" s="41"/>
      <c r="J2917" s="41"/>
      <c r="K2917" s="8"/>
    </row>
    <row r="2918">
      <c r="A2918" s="39"/>
      <c r="B2918" s="40"/>
      <c r="C2918" s="40"/>
      <c r="D2918" s="40"/>
      <c r="E2918" s="41"/>
      <c r="F2918" s="41"/>
      <c r="G2918" s="9"/>
      <c r="H2918" s="41"/>
      <c r="I2918" s="41"/>
      <c r="J2918" s="41"/>
      <c r="K2918" s="8"/>
    </row>
    <row r="2919">
      <c r="A2919" s="39"/>
      <c r="B2919" s="40"/>
      <c r="C2919" s="40"/>
      <c r="D2919" s="40"/>
      <c r="E2919" s="41"/>
      <c r="F2919" s="41"/>
      <c r="G2919" s="9"/>
      <c r="H2919" s="41"/>
      <c r="I2919" s="41"/>
      <c r="J2919" s="41"/>
      <c r="K2919" s="8"/>
    </row>
    <row r="2920">
      <c r="A2920" s="39"/>
      <c r="B2920" s="40"/>
      <c r="C2920" s="40"/>
      <c r="D2920" s="40"/>
      <c r="E2920" s="41"/>
      <c r="F2920" s="41"/>
      <c r="G2920" s="9"/>
      <c r="H2920" s="41"/>
      <c r="I2920" s="41"/>
      <c r="J2920" s="41"/>
      <c r="K2920" s="8"/>
    </row>
    <row r="2921">
      <c r="A2921" s="39"/>
      <c r="B2921" s="40"/>
      <c r="C2921" s="40"/>
      <c r="D2921" s="40"/>
      <c r="E2921" s="41"/>
      <c r="F2921" s="41"/>
      <c r="G2921" s="9"/>
      <c r="H2921" s="41"/>
      <c r="I2921" s="41"/>
      <c r="J2921" s="41"/>
      <c r="K2921" s="8"/>
    </row>
    <row r="2922">
      <c r="A2922" s="39"/>
      <c r="B2922" s="40"/>
      <c r="C2922" s="40"/>
      <c r="D2922" s="40"/>
      <c r="E2922" s="41"/>
      <c r="F2922" s="41"/>
      <c r="G2922" s="9"/>
      <c r="H2922" s="41"/>
      <c r="I2922" s="41"/>
      <c r="J2922" s="41"/>
      <c r="K2922" s="8"/>
    </row>
    <row r="2923">
      <c r="A2923" s="39"/>
      <c r="B2923" s="40"/>
      <c r="C2923" s="40"/>
      <c r="D2923" s="40"/>
      <c r="E2923" s="41"/>
      <c r="F2923" s="41"/>
      <c r="G2923" s="9"/>
      <c r="H2923" s="41"/>
      <c r="I2923" s="41"/>
      <c r="J2923" s="41"/>
      <c r="K2923" s="8"/>
    </row>
    <row r="2924">
      <c r="A2924" s="39"/>
      <c r="B2924" s="40"/>
      <c r="C2924" s="40"/>
      <c r="D2924" s="40"/>
      <c r="E2924" s="41"/>
      <c r="F2924" s="41"/>
      <c r="G2924" s="9"/>
      <c r="H2924" s="41"/>
      <c r="I2924" s="41"/>
      <c r="J2924" s="41"/>
      <c r="K2924" s="8"/>
    </row>
    <row r="2925">
      <c r="A2925" s="39"/>
      <c r="B2925" s="40"/>
      <c r="C2925" s="40"/>
      <c r="D2925" s="40"/>
      <c r="E2925" s="41"/>
      <c r="F2925" s="41"/>
      <c r="G2925" s="9"/>
      <c r="H2925" s="41"/>
      <c r="I2925" s="41"/>
      <c r="J2925" s="41"/>
      <c r="K2925" s="8"/>
    </row>
    <row r="2926">
      <c r="A2926" s="39"/>
      <c r="B2926" s="40"/>
      <c r="C2926" s="40"/>
      <c r="D2926" s="40"/>
      <c r="E2926" s="41"/>
      <c r="F2926" s="41"/>
      <c r="G2926" s="9"/>
      <c r="H2926" s="41"/>
      <c r="I2926" s="41"/>
      <c r="J2926" s="41"/>
      <c r="K2926" s="8"/>
    </row>
    <row r="2927">
      <c r="A2927" s="39"/>
      <c r="B2927" s="40"/>
      <c r="C2927" s="40"/>
      <c r="D2927" s="40"/>
      <c r="E2927" s="41"/>
      <c r="F2927" s="41"/>
      <c r="G2927" s="9"/>
      <c r="H2927" s="41"/>
      <c r="I2927" s="41"/>
      <c r="J2927" s="41"/>
      <c r="K2927" s="8"/>
    </row>
    <row r="2928">
      <c r="A2928" s="39"/>
      <c r="B2928" s="40"/>
      <c r="C2928" s="40"/>
      <c r="D2928" s="40"/>
      <c r="E2928" s="41"/>
      <c r="F2928" s="41"/>
      <c r="G2928" s="9"/>
      <c r="H2928" s="41"/>
      <c r="I2928" s="41"/>
      <c r="J2928" s="41"/>
      <c r="K2928" s="8"/>
    </row>
    <row r="2929">
      <c r="A2929" s="39"/>
      <c r="B2929" s="40"/>
      <c r="C2929" s="40"/>
      <c r="D2929" s="40"/>
      <c r="E2929" s="41"/>
      <c r="F2929" s="41"/>
      <c r="G2929" s="9"/>
      <c r="H2929" s="41"/>
      <c r="I2929" s="41"/>
      <c r="J2929" s="41"/>
      <c r="K2929" s="8"/>
    </row>
    <row r="2930">
      <c r="A2930" s="39"/>
      <c r="B2930" s="40"/>
      <c r="C2930" s="40"/>
      <c r="D2930" s="40"/>
      <c r="E2930" s="41"/>
      <c r="F2930" s="41"/>
      <c r="G2930" s="9"/>
      <c r="H2930" s="41"/>
      <c r="I2930" s="41"/>
      <c r="J2930" s="41"/>
      <c r="K2930" s="8"/>
    </row>
    <row r="2931">
      <c r="A2931" s="39"/>
      <c r="B2931" s="40"/>
      <c r="C2931" s="40"/>
      <c r="D2931" s="40"/>
      <c r="E2931" s="41"/>
      <c r="F2931" s="41"/>
      <c r="G2931" s="9"/>
      <c r="H2931" s="41"/>
      <c r="I2931" s="41"/>
      <c r="J2931" s="41"/>
      <c r="K2931" s="8"/>
    </row>
    <row r="2932">
      <c r="A2932" s="39"/>
      <c r="B2932" s="40"/>
      <c r="C2932" s="40"/>
      <c r="D2932" s="40"/>
      <c r="E2932" s="41"/>
      <c r="F2932" s="41"/>
      <c r="G2932" s="9"/>
      <c r="H2932" s="41"/>
      <c r="I2932" s="41"/>
      <c r="J2932" s="41"/>
      <c r="K2932" s="8"/>
    </row>
    <row r="2933">
      <c r="A2933" s="39"/>
      <c r="B2933" s="40"/>
      <c r="C2933" s="40"/>
      <c r="D2933" s="40"/>
      <c r="E2933" s="41"/>
      <c r="F2933" s="41"/>
      <c r="G2933" s="9"/>
      <c r="H2933" s="41"/>
      <c r="I2933" s="41"/>
      <c r="J2933" s="41"/>
      <c r="K2933" s="8"/>
    </row>
    <row r="2934">
      <c r="A2934" s="39"/>
      <c r="B2934" s="40"/>
      <c r="C2934" s="40"/>
      <c r="D2934" s="40"/>
      <c r="E2934" s="41"/>
      <c r="F2934" s="41"/>
      <c r="G2934" s="9"/>
      <c r="H2934" s="41"/>
      <c r="I2934" s="41"/>
      <c r="J2934" s="41"/>
      <c r="K2934" s="8"/>
    </row>
    <row r="2935">
      <c r="A2935" s="39"/>
      <c r="B2935" s="40"/>
      <c r="C2935" s="40"/>
      <c r="D2935" s="40"/>
      <c r="E2935" s="41"/>
      <c r="F2935" s="41"/>
      <c r="G2935" s="9"/>
      <c r="H2935" s="41"/>
      <c r="I2935" s="41"/>
      <c r="J2935" s="41"/>
      <c r="K2935" s="8"/>
    </row>
    <row r="2936">
      <c r="A2936" s="39"/>
      <c r="B2936" s="40"/>
      <c r="C2936" s="40"/>
      <c r="D2936" s="40"/>
      <c r="E2936" s="41"/>
      <c r="F2936" s="41"/>
      <c r="G2936" s="9"/>
      <c r="H2936" s="41"/>
      <c r="I2936" s="41"/>
      <c r="J2936" s="41"/>
      <c r="K2936" s="8"/>
    </row>
    <row r="2937">
      <c r="A2937" s="39"/>
      <c r="B2937" s="40"/>
      <c r="C2937" s="40"/>
      <c r="D2937" s="40"/>
      <c r="E2937" s="41"/>
      <c r="F2937" s="41"/>
      <c r="G2937" s="9"/>
      <c r="H2937" s="41"/>
      <c r="I2937" s="41"/>
      <c r="J2937" s="41"/>
      <c r="K2937" s="8"/>
    </row>
    <row r="2938">
      <c r="A2938" s="39"/>
      <c r="B2938" s="40"/>
      <c r="C2938" s="40"/>
      <c r="D2938" s="40"/>
      <c r="E2938" s="41"/>
      <c r="F2938" s="41"/>
      <c r="G2938" s="9"/>
      <c r="H2938" s="41"/>
      <c r="I2938" s="41"/>
      <c r="J2938" s="41"/>
      <c r="K2938" s="8"/>
    </row>
    <row r="2939">
      <c r="A2939" s="39"/>
      <c r="B2939" s="40"/>
      <c r="C2939" s="40"/>
      <c r="D2939" s="40"/>
      <c r="E2939" s="41"/>
      <c r="F2939" s="41"/>
      <c r="G2939" s="9"/>
      <c r="H2939" s="41"/>
      <c r="I2939" s="41"/>
      <c r="J2939" s="41"/>
      <c r="K2939" s="8"/>
    </row>
    <row r="2940">
      <c r="A2940" s="39"/>
      <c r="B2940" s="40"/>
      <c r="C2940" s="40"/>
      <c r="D2940" s="40"/>
      <c r="E2940" s="41"/>
      <c r="F2940" s="41"/>
      <c r="G2940" s="9"/>
      <c r="H2940" s="41"/>
      <c r="I2940" s="41"/>
      <c r="J2940" s="41"/>
      <c r="K2940" s="8"/>
    </row>
    <row r="2941">
      <c r="A2941" s="39"/>
      <c r="B2941" s="40"/>
      <c r="C2941" s="40"/>
      <c r="D2941" s="40"/>
      <c r="E2941" s="41"/>
      <c r="F2941" s="41"/>
      <c r="G2941" s="9"/>
      <c r="H2941" s="41"/>
      <c r="I2941" s="41"/>
      <c r="J2941" s="41"/>
      <c r="K2941" s="8"/>
    </row>
    <row r="2942">
      <c r="A2942" s="39"/>
      <c r="B2942" s="40"/>
      <c r="C2942" s="40"/>
      <c r="D2942" s="40"/>
      <c r="E2942" s="41"/>
      <c r="F2942" s="41"/>
      <c r="G2942" s="9"/>
      <c r="H2942" s="41"/>
      <c r="I2942" s="41"/>
      <c r="J2942" s="41"/>
      <c r="K2942" s="8"/>
    </row>
    <row r="2943">
      <c r="A2943" s="39"/>
      <c r="B2943" s="40"/>
      <c r="C2943" s="40"/>
      <c r="D2943" s="40"/>
      <c r="E2943" s="41"/>
      <c r="F2943" s="41"/>
      <c r="G2943" s="9"/>
      <c r="H2943" s="41"/>
      <c r="I2943" s="41"/>
      <c r="J2943" s="41"/>
      <c r="K2943" s="8"/>
    </row>
    <row r="2944">
      <c r="A2944" s="39"/>
      <c r="B2944" s="40"/>
      <c r="C2944" s="40"/>
      <c r="D2944" s="40"/>
      <c r="E2944" s="41"/>
      <c r="F2944" s="41"/>
      <c r="G2944" s="9"/>
      <c r="H2944" s="41"/>
      <c r="I2944" s="41"/>
      <c r="J2944" s="41"/>
      <c r="K2944" s="8"/>
    </row>
    <row r="2945">
      <c r="A2945" s="39"/>
      <c r="B2945" s="40"/>
      <c r="C2945" s="40"/>
      <c r="D2945" s="40"/>
      <c r="E2945" s="41"/>
      <c r="F2945" s="41"/>
      <c r="G2945" s="9"/>
      <c r="H2945" s="41"/>
      <c r="I2945" s="41"/>
      <c r="J2945" s="41"/>
      <c r="K2945" s="8"/>
    </row>
    <row r="2946">
      <c r="A2946" s="39"/>
      <c r="B2946" s="40"/>
      <c r="C2946" s="40"/>
      <c r="D2946" s="40"/>
      <c r="E2946" s="41"/>
      <c r="F2946" s="41"/>
      <c r="G2946" s="9"/>
      <c r="H2946" s="41"/>
      <c r="I2946" s="41"/>
      <c r="J2946" s="41"/>
      <c r="K2946" s="8"/>
    </row>
    <row r="2947">
      <c r="A2947" s="39"/>
      <c r="B2947" s="40"/>
      <c r="C2947" s="40"/>
      <c r="D2947" s="40"/>
      <c r="E2947" s="41"/>
      <c r="F2947" s="41"/>
      <c r="G2947" s="9"/>
      <c r="H2947" s="41"/>
      <c r="I2947" s="41"/>
      <c r="J2947" s="41"/>
      <c r="K2947" s="8"/>
    </row>
    <row r="2948">
      <c r="A2948" s="39"/>
      <c r="B2948" s="40"/>
      <c r="C2948" s="40"/>
      <c r="D2948" s="40"/>
      <c r="E2948" s="41"/>
      <c r="F2948" s="41"/>
      <c r="G2948" s="9"/>
      <c r="H2948" s="41"/>
      <c r="I2948" s="41"/>
      <c r="J2948" s="41"/>
      <c r="K2948" s="8"/>
    </row>
    <row r="2949">
      <c r="A2949" s="39"/>
      <c r="B2949" s="40"/>
      <c r="C2949" s="40"/>
      <c r="D2949" s="40"/>
      <c r="E2949" s="41"/>
      <c r="F2949" s="41"/>
      <c r="G2949" s="9"/>
      <c r="H2949" s="41"/>
      <c r="I2949" s="41"/>
      <c r="J2949" s="41"/>
      <c r="K2949" s="8"/>
    </row>
    <row r="2950">
      <c r="A2950" s="39"/>
      <c r="B2950" s="40"/>
      <c r="C2950" s="40"/>
      <c r="D2950" s="40"/>
      <c r="E2950" s="41"/>
      <c r="F2950" s="41"/>
      <c r="G2950" s="9"/>
      <c r="H2950" s="41"/>
      <c r="I2950" s="41"/>
      <c r="J2950" s="41"/>
      <c r="K2950" s="8"/>
    </row>
    <row r="2951">
      <c r="A2951" s="39"/>
      <c r="B2951" s="40"/>
      <c r="C2951" s="40"/>
      <c r="D2951" s="40"/>
      <c r="E2951" s="41"/>
      <c r="F2951" s="41"/>
      <c r="G2951" s="9"/>
      <c r="H2951" s="41"/>
      <c r="I2951" s="41"/>
      <c r="J2951" s="41"/>
      <c r="K2951" s="8"/>
    </row>
    <row r="2952">
      <c r="A2952" s="39"/>
      <c r="B2952" s="40"/>
      <c r="C2952" s="40"/>
      <c r="D2952" s="40"/>
      <c r="E2952" s="41"/>
      <c r="F2952" s="41"/>
      <c r="G2952" s="9"/>
      <c r="H2952" s="41"/>
      <c r="I2952" s="41"/>
      <c r="J2952" s="41"/>
      <c r="K2952" s="8"/>
    </row>
    <row r="2953">
      <c r="A2953" s="39"/>
      <c r="B2953" s="40"/>
      <c r="C2953" s="40"/>
      <c r="D2953" s="40"/>
      <c r="E2953" s="41"/>
      <c r="F2953" s="41"/>
      <c r="G2953" s="9"/>
      <c r="H2953" s="41"/>
      <c r="I2953" s="41"/>
      <c r="J2953" s="41"/>
      <c r="K2953" s="8"/>
    </row>
    <row r="2954">
      <c r="A2954" s="39"/>
      <c r="B2954" s="40"/>
      <c r="C2954" s="40"/>
      <c r="D2954" s="40"/>
      <c r="E2954" s="41"/>
      <c r="F2954" s="41"/>
      <c r="G2954" s="9"/>
      <c r="H2954" s="41"/>
      <c r="I2954" s="41"/>
      <c r="J2954" s="41"/>
      <c r="K2954" s="8"/>
    </row>
    <row r="2955">
      <c r="A2955" s="39"/>
      <c r="B2955" s="40"/>
      <c r="C2955" s="40"/>
      <c r="D2955" s="40"/>
      <c r="E2955" s="41"/>
      <c r="F2955" s="41"/>
      <c r="G2955" s="9"/>
      <c r="H2955" s="41"/>
      <c r="I2955" s="41"/>
      <c r="J2955" s="41"/>
      <c r="K2955" s="8"/>
    </row>
    <row r="2956">
      <c r="A2956" s="39"/>
      <c r="B2956" s="40"/>
      <c r="C2956" s="40"/>
      <c r="D2956" s="40"/>
      <c r="E2956" s="41"/>
      <c r="F2956" s="41"/>
      <c r="G2956" s="9"/>
      <c r="H2956" s="41"/>
      <c r="I2956" s="41"/>
      <c r="J2956" s="41"/>
      <c r="K2956" s="8"/>
    </row>
    <row r="2957">
      <c r="A2957" s="39"/>
      <c r="B2957" s="40"/>
      <c r="C2957" s="40"/>
      <c r="D2957" s="40"/>
      <c r="E2957" s="41"/>
      <c r="F2957" s="41"/>
      <c r="G2957" s="9"/>
      <c r="H2957" s="41"/>
      <c r="I2957" s="41"/>
      <c r="J2957" s="41"/>
      <c r="K2957" s="8"/>
    </row>
    <row r="2958">
      <c r="A2958" s="39"/>
      <c r="B2958" s="40"/>
      <c r="C2958" s="40"/>
      <c r="D2958" s="40"/>
      <c r="E2958" s="41"/>
      <c r="F2958" s="41"/>
      <c r="G2958" s="9"/>
      <c r="H2958" s="41"/>
      <c r="I2958" s="41"/>
      <c r="J2958" s="41"/>
      <c r="K2958" s="8"/>
    </row>
    <row r="2959">
      <c r="A2959" s="39"/>
      <c r="B2959" s="40"/>
      <c r="C2959" s="40"/>
      <c r="D2959" s="40"/>
      <c r="E2959" s="41"/>
      <c r="F2959" s="41"/>
      <c r="G2959" s="9"/>
      <c r="H2959" s="41"/>
      <c r="I2959" s="41"/>
      <c r="J2959" s="41"/>
      <c r="K2959" s="8"/>
    </row>
    <row r="2960">
      <c r="A2960" s="39"/>
      <c r="B2960" s="40"/>
      <c r="C2960" s="40"/>
      <c r="D2960" s="40"/>
      <c r="E2960" s="41"/>
      <c r="F2960" s="41"/>
      <c r="G2960" s="9"/>
      <c r="H2960" s="41"/>
      <c r="I2960" s="41"/>
      <c r="J2960" s="41"/>
      <c r="K2960" s="8"/>
    </row>
    <row r="2961">
      <c r="A2961" s="39"/>
      <c r="B2961" s="40"/>
      <c r="C2961" s="40"/>
      <c r="D2961" s="40"/>
      <c r="E2961" s="41"/>
      <c r="F2961" s="41"/>
      <c r="G2961" s="9"/>
      <c r="H2961" s="41"/>
      <c r="I2961" s="41"/>
      <c r="J2961" s="41"/>
      <c r="K2961" s="8"/>
    </row>
    <row r="2962">
      <c r="A2962" s="39"/>
      <c r="B2962" s="40"/>
      <c r="C2962" s="40"/>
      <c r="D2962" s="40"/>
      <c r="E2962" s="41"/>
      <c r="F2962" s="41"/>
      <c r="G2962" s="9"/>
      <c r="H2962" s="41"/>
      <c r="I2962" s="41"/>
      <c r="J2962" s="41"/>
      <c r="K2962" s="8"/>
    </row>
    <row r="2963">
      <c r="A2963" s="39"/>
      <c r="B2963" s="40"/>
      <c r="C2963" s="40"/>
      <c r="D2963" s="40"/>
      <c r="E2963" s="41"/>
      <c r="F2963" s="41"/>
      <c r="G2963" s="9"/>
      <c r="H2963" s="41"/>
      <c r="I2963" s="41"/>
      <c r="J2963" s="41"/>
      <c r="K2963" s="8"/>
    </row>
    <row r="2964">
      <c r="A2964" s="39"/>
      <c r="B2964" s="40"/>
      <c r="C2964" s="40"/>
      <c r="D2964" s="40"/>
      <c r="E2964" s="41"/>
      <c r="F2964" s="41"/>
      <c r="G2964" s="9"/>
      <c r="H2964" s="41"/>
      <c r="I2964" s="41"/>
      <c r="J2964" s="41"/>
      <c r="K2964" s="8"/>
    </row>
    <row r="2965">
      <c r="A2965" s="39"/>
      <c r="B2965" s="40"/>
      <c r="C2965" s="40"/>
      <c r="D2965" s="40"/>
      <c r="E2965" s="41"/>
      <c r="F2965" s="41"/>
      <c r="G2965" s="9"/>
      <c r="H2965" s="41"/>
      <c r="I2965" s="41"/>
      <c r="J2965" s="41"/>
      <c r="K2965" s="8"/>
    </row>
    <row r="2966">
      <c r="A2966" s="39"/>
      <c r="B2966" s="40"/>
      <c r="C2966" s="40"/>
      <c r="D2966" s="40"/>
      <c r="E2966" s="41"/>
      <c r="F2966" s="41"/>
      <c r="G2966" s="9"/>
      <c r="H2966" s="41"/>
      <c r="I2966" s="41"/>
      <c r="J2966" s="41"/>
      <c r="K2966" s="8"/>
    </row>
    <row r="2967">
      <c r="A2967" s="39"/>
      <c r="B2967" s="40"/>
      <c r="C2967" s="40"/>
      <c r="D2967" s="40"/>
      <c r="E2967" s="41"/>
      <c r="F2967" s="41"/>
      <c r="G2967" s="9"/>
      <c r="H2967" s="41"/>
      <c r="I2967" s="41"/>
      <c r="J2967" s="41"/>
      <c r="K2967" s="8"/>
    </row>
    <row r="2968">
      <c r="A2968" s="39"/>
      <c r="B2968" s="40"/>
      <c r="C2968" s="40"/>
      <c r="D2968" s="40"/>
      <c r="E2968" s="41"/>
      <c r="F2968" s="41"/>
      <c r="G2968" s="9"/>
      <c r="H2968" s="41"/>
      <c r="I2968" s="41"/>
      <c r="J2968" s="41"/>
      <c r="K2968" s="8"/>
    </row>
    <row r="2969">
      <c r="A2969" s="39"/>
      <c r="B2969" s="40"/>
      <c r="C2969" s="40"/>
      <c r="D2969" s="40"/>
      <c r="E2969" s="41"/>
      <c r="F2969" s="41"/>
      <c r="G2969" s="9"/>
      <c r="H2969" s="41"/>
      <c r="I2969" s="41"/>
      <c r="J2969" s="41"/>
      <c r="K2969" s="8"/>
    </row>
    <row r="2970">
      <c r="A2970" s="39"/>
      <c r="B2970" s="40"/>
      <c r="C2970" s="40"/>
      <c r="D2970" s="40"/>
      <c r="E2970" s="41"/>
      <c r="F2970" s="41"/>
      <c r="G2970" s="9"/>
      <c r="H2970" s="41"/>
      <c r="I2970" s="41"/>
      <c r="J2970" s="41"/>
      <c r="K2970" s="8"/>
    </row>
    <row r="2971">
      <c r="A2971" s="39"/>
      <c r="B2971" s="40"/>
      <c r="C2971" s="40"/>
      <c r="D2971" s="40"/>
      <c r="E2971" s="41"/>
      <c r="F2971" s="41"/>
      <c r="G2971" s="9"/>
      <c r="H2971" s="41"/>
      <c r="I2971" s="41"/>
      <c r="J2971" s="41"/>
      <c r="K2971" s="8"/>
    </row>
    <row r="2972">
      <c r="A2972" s="39"/>
      <c r="B2972" s="40"/>
      <c r="C2972" s="40"/>
      <c r="D2972" s="40"/>
      <c r="E2972" s="41"/>
      <c r="F2972" s="41"/>
      <c r="G2972" s="9"/>
      <c r="H2972" s="41"/>
      <c r="I2972" s="41"/>
      <c r="J2972" s="41"/>
      <c r="K2972" s="8"/>
    </row>
    <row r="2973">
      <c r="A2973" s="39"/>
      <c r="B2973" s="40"/>
      <c r="C2973" s="40"/>
      <c r="D2973" s="40"/>
      <c r="E2973" s="41"/>
      <c r="F2973" s="41"/>
      <c r="G2973" s="9"/>
      <c r="H2973" s="41"/>
      <c r="I2973" s="41"/>
      <c r="J2973" s="41"/>
      <c r="K2973" s="8"/>
    </row>
    <row r="2974">
      <c r="A2974" s="39"/>
      <c r="B2974" s="40"/>
      <c r="C2974" s="40"/>
      <c r="D2974" s="40"/>
      <c r="E2974" s="41"/>
      <c r="F2974" s="41"/>
      <c r="G2974" s="9"/>
      <c r="H2974" s="41"/>
      <c r="I2974" s="41"/>
      <c r="J2974" s="41"/>
      <c r="K2974" s="8"/>
    </row>
    <row r="2975">
      <c r="A2975" s="39"/>
      <c r="B2975" s="40"/>
      <c r="C2975" s="40"/>
      <c r="D2975" s="40"/>
      <c r="E2975" s="41"/>
      <c r="F2975" s="41"/>
      <c r="G2975" s="9"/>
      <c r="H2975" s="41"/>
      <c r="I2975" s="41"/>
      <c r="J2975" s="41"/>
      <c r="K2975" s="8"/>
    </row>
    <row r="2976">
      <c r="A2976" s="39"/>
      <c r="B2976" s="40"/>
      <c r="C2976" s="40"/>
      <c r="D2976" s="40"/>
      <c r="E2976" s="41"/>
      <c r="F2976" s="41"/>
      <c r="G2976" s="9"/>
      <c r="H2976" s="41"/>
      <c r="I2976" s="41"/>
      <c r="J2976" s="41"/>
      <c r="K2976" s="8"/>
    </row>
    <row r="2977">
      <c r="A2977" s="39"/>
      <c r="B2977" s="40"/>
      <c r="C2977" s="40"/>
      <c r="D2977" s="40"/>
      <c r="E2977" s="41"/>
      <c r="F2977" s="41"/>
      <c r="G2977" s="9"/>
      <c r="H2977" s="41"/>
      <c r="I2977" s="41"/>
      <c r="J2977" s="41"/>
      <c r="K2977" s="8"/>
    </row>
    <row r="2978">
      <c r="A2978" s="39"/>
      <c r="B2978" s="40"/>
      <c r="C2978" s="40"/>
      <c r="D2978" s="40"/>
      <c r="E2978" s="41"/>
      <c r="F2978" s="41"/>
      <c r="G2978" s="9"/>
      <c r="H2978" s="41"/>
      <c r="I2978" s="41"/>
      <c r="J2978" s="41"/>
      <c r="K2978" s="8"/>
    </row>
    <row r="2979">
      <c r="A2979" s="39"/>
      <c r="B2979" s="40"/>
      <c r="C2979" s="40"/>
      <c r="D2979" s="40"/>
      <c r="E2979" s="41"/>
      <c r="F2979" s="41"/>
      <c r="G2979" s="9"/>
      <c r="H2979" s="41"/>
      <c r="I2979" s="41"/>
      <c r="J2979" s="41"/>
      <c r="K2979" s="8"/>
    </row>
    <row r="2980">
      <c r="A2980" s="39"/>
      <c r="B2980" s="40"/>
      <c r="C2980" s="40"/>
      <c r="D2980" s="40"/>
      <c r="E2980" s="41"/>
      <c r="F2980" s="41"/>
      <c r="G2980" s="9"/>
      <c r="H2980" s="41"/>
      <c r="I2980" s="41"/>
      <c r="J2980" s="41"/>
      <c r="K2980" s="8"/>
    </row>
    <row r="2981">
      <c r="A2981" s="39"/>
      <c r="B2981" s="40"/>
      <c r="C2981" s="40"/>
      <c r="D2981" s="40"/>
      <c r="E2981" s="41"/>
      <c r="F2981" s="41"/>
      <c r="G2981" s="9"/>
      <c r="H2981" s="41"/>
      <c r="I2981" s="41"/>
      <c r="J2981" s="41"/>
      <c r="K2981" s="8"/>
    </row>
    <row r="2982">
      <c r="A2982" s="39"/>
      <c r="B2982" s="40"/>
      <c r="C2982" s="40"/>
      <c r="D2982" s="40"/>
      <c r="E2982" s="41"/>
      <c r="F2982" s="41"/>
      <c r="G2982" s="9"/>
      <c r="H2982" s="41"/>
      <c r="I2982" s="41"/>
      <c r="J2982" s="41"/>
      <c r="K2982" s="8"/>
    </row>
    <row r="2983">
      <c r="A2983" s="39"/>
      <c r="B2983" s="40"/>
      <c r="C2983" s="40"/>
      <c r="D2983" s="40"/>
      <c r="E2983" s="41"/>
      <c r="F2983" s="41"/>
      <c r="G2983" s="9"/>
      <c r="H2983" s="41"/>
      <c r="I2983" s="41"/>
      <c r="J2983" s="41"/>
      <c r="K2983" s="8"/>
    </row>
    <row r="2984">
      <c r="A2984" s="39"/>
      <c r="B2984" s="40"/>
      <c r="C2984" s="40"/>
      <c r="D2984" s="40"/>
      <c r="E2984" s="41"/>
      <c r="F2984" s="41"/>
      <c r="G2984" s="9"/>
      <c r="H2984" s="41"/>
      <c r="I2984" s="41"/>
      <c r="J2984" s="41"/>
      <c r="K2984" s="8"/>
    </row>
    <row r="2985">
      <c r="A2985" s="39"/>
      <c r="B2985" s="40"/>
      <c r="C2985" s="40"/>
      <c r="D2985" s="40"/>
      <c r="E2985" s="41"/>
      <c r="F2985" s="41"/>
      <c r="G2985" s="9"/>
      <c r="H2985" s="41"/>
      <c r="I2985" s="41"/>
      <c r="J2985" s="41"/>
      <c r="K2985" s="8"/>
    </row>
    <row r="2986">
      <c r="A2986" s="39"/>
      <c r="B2986" s="40"/>
      <c r="C2986" s="40"/>
      <c r="D2986" s="40"/>
      <c r="E2986" s="41"/>
      <c r="F2986" s="41"/>
      <c r="G2986" s="9"/>
      <c r="H2986" s="41"/>
      <c r="I2986" s="41"/>
      <c r="J2986" s="41"/>
      <c r="K2986" s="8"/>
    </row>
    <row r="2987">
      <c r="A2987" s="39"/>
      <c r="B2987" s="40"/>
      <c r="C2987" s="40"/>
      <c r="D2987" s="40"/>
      <c r="E2987" s="41"/>
      <c r="F2987" s="41"/>
      <c r="G2987" s="9"/>
      <c r="H2987" s="41"/>
      <c r="I2987" s="41"/>
      <c r="J2987" s="41"/>
      <c r="K2987" s="8"/>
    </row>
    <row r="2988">
      <c r="A2988" s="39"/>
      <c r="B2988" s="40"/>
      <c r="C2988" s="40"/>
      <c r="D2988" s="40"/>
      <c r="E2988" s="41"/>
      <c r="F2988" s="41"/>
      <c r="G2988" s="9"/>
      <c r="H2988" s="41"/>
      <c r="I2988" s="41"/>
      <c r="J2988" s="41"/>
      <c r="K2988" s="8"/>
    </row>
    <row r="2989">
      <c r="A2989" s="39"/>
      <c r="B2989" s="40"/>
      <c r="C2989" s="40"/>
      <c r="D2989" s="40"/>
      <c r="E2989" s="41"/>
      <c r="F2989" s="41"/>
      <c r="G2989" s="9"/>
      <c r="H2989" s="41"/>
      <c r="I2989" s="41"/>
      <c r="J2989" s="41"/>
      <c r="K2989" s="8"/>
    </row>
    <row r="2990">
      <c r="A2990" s="39"/>
      <c r="B2990" s="40"/>
      <c r="C2990" s="40"/>
      <c r="D2990" s="40"/>
      <c r="E2990" s="41"/>
      <c r="F2990" s="41"/>
      <c r="G2990" s="9"/>
      <c r="H2990" s="41"/>
      <c r="I2990" s="41"/>
      <c r="J2990" s="41"/>
      <c r="K2990" s="8"/>
    </row>
    <row r="2991">
      <c r="A2991" s="39"/>
      <c r="B2991" s="40"/>
      <c r="C2991" s="40"/>
      <c r="D2991" s="40"/>
      <c r="E2991" s="41"/>
      <c r="F2991" s="41"/>
      <c r="G2991" s="9"/>
      <c r="H2991" s="41"/>
      <c r="I2991" s="41"/>
      <c r="J2991" s="41"/>
      <c r="K2991" s="8"/>
    </row>
    <row r="2992">
      <c r="A2992" s="39"/>
      <c r="B2992" s="40"/>
      <c r="C2992" s="40"/>
      <c r="D2992" s="40"/>
      <c r="E2992" s="41"/>
      <c r="F2992" s="41"/>
      <c r="G2992" s="9"/>
      <c r="H2992" s="41"/>
      <c r="I2992" s="41"/>
      <c r="J2992" s="41"/>
      <c r="K2992" s="8"/>
    </row>
    <row r="2993">
      <c r="A2993" s="39"/>
      <c r="B2993" s="40"/>
      <c r="C2993" s="40"/>
      <c r="D2993" s="40"/>
      <c r="E2993" s="41"/>
      <c r="F2993" s="41"/>
      <c r="G2993" s="9"/>
      <c r="H2993" s="41"/>
      <c r="I2993" s="41"/>
      <c r="J2993" s="41"/>
      <c r="K2993" s="8"/>
    </row>
    <row r="2994">
      <c r="A2994" s="39"/>
      <c r="B2994" s="40"/>
      <c r="C2994" s="40"/>
      <c r="D2994" s="40"/>
      <c r="E2994" s="41"/>
      <c r="F2994" s="41"/>
      <c r="G2994" s="9"/>
      <c r="H2994" s="41"/>
      <c r="I2994" s="41"/>
      <c r="J2994" s="41"/>
      <c r="K2994" s="8"/>
    </row>
    <row r="2995">
      <c r="A2995" s="39"/>
      <c r="B2995" s="40"/>
      <c r="C2995" s="40"/>
      <c r="D2995" s="40"/>
      <c r="E2995" s="41"/>
      <c r="F2995" s="41"/>
      <c r="G2995" s="9"/>
      <c r="H2995" s="41"/>
      <c r="I2995" s="41"/>
      <c r="J2995" s="41"/>
      <c r="K2995" s="8"/>
    </row>
    <row r="2996">
      <c r="A2996" s="39"/>
      <c r="B2996" s="40"/>
      <c r="C2996" s="40"/>
      <c r="D2996" s="40"/>
      <c r="E2996" s="41"/>
      <c r="F2996" s="41"/>
      <c r="G2996" s="9"/>
      <c r="H2996" s="41"/>
      <c r="I2996" s="41"/>
      <c r="J2996" s="41"/>
      <c r="K2996" s="8"/>
    </row>
    <row r="2997">
      <c r="A2997" s="39"/>
      <c r="B2997" s="40"/>
      <c r="C2997" s="40"/>
      <c r="D2997" s="40"/>
      <c r="E2997" s="41"/>
      <c r="F2997" s="41"/>
      <c r="G2997" s="9"/>
      <c r="H2997" s="41"/>
      <c r="I2997" s="41"/>
      <c r="J2997" s="41"/>
      <c r="K2997" s="8"/>
    </row>
    <row r="2998">
      <c r="A2998" s="39"/>
      <c r="B2998" s="40"/>
      <c r="C2998" s="40"/>
      <c r="D2998" s="40"/>
      <c r="E2998" s="41"/>
      <c r="F2998" s="41"/>
      <c r="G2998" s="9"/>
      <c r="H2998" s="41"/>
      <c r="I2998" s="41"/>
      <c r="J2998" s="41"/>
      <c r="K2998" s="8"/>
    </row>
    <row r="2999">
      <c r="A2999" s="39"/>
      <c r="B2999" s="40"/>
      <c r="C2999" s="40"/>
      <c r="D2999" s="40"/>
      <c r="E2999" s="41"/>
      <c r="F2999" s="41"/>
      <c r="G2999" s="9"/>
      <c r="H2999" s="41"/>
      <c r="I2999" s="41"/>
      <c r="J2999" s="41"/>
      <c r="K2999" s="8"/>
    </row>
    <row r="3000">
      <c r="A3000" s="39"/>
      <c r="B3000" s="40"/>
      <c r="C3000" s="40"/>
      <c r="D3000" s="40"/>
      <c r="E3000" s="41"/>
      <c r="F3000" s="41"/>
      <c r="G3000" s="9"/>
      <c r="H3000" s="41"/>
      <c r="I3000" s="41"/>
      <c r="J3000" s="41"/>
      <c r="K3000" s="8"/>
    </row>
    <row r="3001">
      <c r="A3001" s="39"/>
      <c r="B3001" s="40"/>
      <c r="C3001" s="40"/>
      <c r="D3001" s="40"/>
      <c r="E3001" s="41"/>
      <c r="F3001" s="41"/>
      <c r="G3001" s="9"/>
      <c r="H3001" s="41"/>
      <c r="I3001" s="41"/>
      <c r="J3001" s="41"/>
      <c r="K3001" s="8"/>
    </row>
    <row r="3002">
      <c r="A3002" s="39"/>
      <c r="B3002" s="40"/>
      <c r="C3002" s="40"/>
      <c r="D3002" s="40"/>
      <c r="E3002" s="41"/>
      <c r="F3002" s="41"/>
      <c r="G3002" s="9"/>
      <c r="H3002" s="41"/>
      <c r="I3002" s="41"/>
      <c r="J3002" s="41"/>
      <c r="K3002" s="8"/>
    </row>
    <row r="3003">
      <c r="A3003" s="39"/>
      <c r="B3003" s="40"/>
      <c r="C3003" s="40"/>
      <c r="D3003" s="40"/>
      <c r="E3003" s="41"/>
      <c r="F3003" s="41"/>
      <c r="G3003" s="9"/>
      <c r="H3003" s="41"/>
      <c r="I3003" s="41"/>
      <c r="J3003" s="41"/>
      <c r="K3003" s="8"/>
    </row>
    <row r="3004">
      <c r="A3004" s="39"/>
      <c r="B3004" s="40"/>
      <c r="C3004" s="40"/>
      <c r="D3004" s="40"/>
      <c r="E3004" s="41"/>
      <c r="F3004" s="41"/>
      <c r="G3004" s="9"/>
      <c r="H3004" s="41"/>
      <c r="I3004" s="41"/>
      <c r="J3004" s="41"/>
      <c r="K3004" s="8"/>
    </row>
    <row r="3005">
      <c r="A3005" s="39"/>
      <c r="B3005" s="40"/>
      <c r="C3005" s="40"/>
      <c r="D3005" s="40"/>
      <c r="E3005" s="41"/>
      <c r="F3005" s="41"/>
      <c r="G3005" s="9"/>
      <c r="H3005" s="41"/>
      <c r="I3005" s="41"/>
      <c r="J3005" s="41"/>
      <c r="K3005" s="8"/>
    </row>
    <row r="3006">
      <c r="A3006" s="39"/>
      <c r="B3006" s="40"/>
      <c r="C3006" s="40"/>
      <c r="D3006" s="40"/>
      <c r="E3006" s="41"/>
      <c r="F3006" s="41"/>
      <c r="G3006" s="9"/>
      <c r="H3006" s="41"/>
      <c r="I3006" s="41"/>
      <c r="J3006" s="41"/>
      <c r="K3006" s="8"/>
    </row>
    <row r="3007">
      <c r="A3007" s="39"/>
      <c r="B3007" s="40"/>
      <c r="C3007" s="40"/>
      <c r="D3007" s="40"/>
      <c r="E3007" s="41"/>
      <c r="F3007" s="41"/>
      <c r="G3007" s="9"/>
      <c r="H3007" s="41"/>
      <c r="I3007" s="41"/>
      <c r="J3007" s="41"/>
      <c r="K3007" s="8"/>
    </row>
    <row r="3008">
      <c r="A3008" s="39"/>
      <c r="B3008" s="40"/>
      <c r="C3008" s="40"/>
      <c r="D3008" s="40"/>
      <c r="E3008" s="41"/>
      <c r="F3008" s="41"/>
      <c r="G3008" s="9"/>
      <c r="H3008" s="41"/>
      <c r="I3008" s="41"/>
      <c r="J3008" s="41"/>
      <c r="K3008" s="8"/>
    </row>
    <row r="3009">
      <c r="A3009" s="39"/>
      <c r="B3009" s="40"/>
      <c r="C3009" s="40"/>
      <c r="D3009" s="40"/>
      <c r="E3009" s="41"/>
      <c r="F3009" s="41"/>
      <c r="G3009" s="9"/>
      <c r="H3009" s="41"/>
      <c r="I3009" s="41"/>
      <c r="J3009" s="41"/>
      <c r="K3009" s="8"/>
    </row>
    <row r="3010">
      <c r="A3010" s="39"/>
      <c r="B3010" s="40"/>
      <c r="C3010" s="40"/>
      <c r="D3010" s="40"/>
      <c r="E3010" s="41"/>
      <c r="F3010" s="41"/>
      <c r="G3010" s="9"/>
      <c r="H3010" s="41"/>
      <c r="I3010" s="41"/>
      <c r="J3010" s="41"/>
      <c r="K3010" s="8"/>
    </row>
    <row r="3011">
      <c r="A3011" s="39"/>
      <c r="B3011" s="40"/>
      <c r="C3011" s="40"/>
      <c r="D3011" s="40"/>
      <c r="E3011" s="41"/>
      <c r="F3011" s="41"/>
      <c r="G3011" s="9"/>
      <c r="H3011" s="41"/>
      <c r="I3011" s="41"/>
      <c r="J3011" s="41"/>
      <c r="K3011" s="8"/>
    </row>
    <row r="3012">
      <c r="A3012" s="39"/>
      <c r="B3012" s="40"/>
      <c r="C3012" s="40"/>
      <c r="D3012" s="40"/>
      <c r="E3012" s="41"/>
      <c r="F3012" s="41"/>
      <c r="G3012" s="9"/>
      <c r="H3012" s="41"/>
      <c r="I3012" s="41"/>
      <c r="J3012" s="41"/>
      <c r="K3012" s="8"/>
    </row>
    <row r="3013">
      <c r="A3013" s="39"/>
      <c r="B3013" s="40"/>
      <c r="C3013" s="40"/>
      <c r="D3013" s="40"/>
      <c r="E3013" s="41"/>
      <c r="F3013" s="41"/>
      <c r="G3013" s="9"/>
      <c r="H3013" s="41"/>
      <c r="I3013" s="41"/>
      <c r="J3013" s="41"/>
      <c r="K3013" s="8"/>
    </row>
    <row r="3014">
      <c r="A3014" s="39"/>
      <c r="B3014" s="40"/>
      <c r="C3014" s="40"/>
      <c r="D3014" s="40"/>
      <c r="E3014" s="41"/>
      <c r="F3014" s="41"/>
      <c r="G3014" s="9"/>
      <c r="H3014" s="41"/>
      <c r="I3014" s="41"/>
      <c r="J3014" s="41"/>
      <c r="K3014" s="8"/>
    </row>
    <row r="3015">
      <c r="A3015" s="39"/>
      <c r="B3015" s="40"/>
      <c r="C3015" s="40"/>
      <c r="D3015" s="40"/>
      <c r="E3015" s="41"/>
      <c r="F3015" s="41"/>
      <c r="G3015" s="9"/>
      <c r="H3015" s="41"/>
      <c r="I3015" s="41"/>
      <c r="J3015" s="41"/>
      <c r="K3015" s="8"/>
    </row>
    <row r="3016">
      <c r="A3016" s="39"/>
      <c r="B3016" s="40"/>
      <c r="C3016" s="40"/>
      <c r="D3016" s="40"/>
      <c r="E3016" s="41"/>
      <c r="F3016" s="41"/>
      <c r="G3016" s="9"/>
      <c r="H3016" s="41"/>
      <c r="I3016" s="41"/>
      <c r="J3016" s="41"/>
      <c r="K3016" s="8"/>
    </row>
    <row r="3017">
      <c r="A3017" s="39"/>
      <c r="B3017" s="40"/>
      <c r="C3017" s="40"/>
      <c r="D3017" s="40"/>
      <c r="E3017" s="41"/>
      <c r="F3017" s="41"/>
      <c r="G3017" s="9"/>
      <c r="H3017" s="41"/>
      <c r="I3017" s="41"/>
      <c r="J3017" s="41"/>
      <c r="K3017" s="8"/>
    </row>
    <row r="3018">
      <c r="A3018" s="39"/>
      <c r="B3018" s="40"/>
      <c r="C3018" s="40"/>
      <c r="D3018" s="40"/>
      <c r="E3018" s="41"/>
      <c r="F3018" s="41"/>
      <c r="G3018" s="9"/>
      <c r="H3018" s="41"/>
      <c r="I3018" s="41"/>
      <c r="J3018" s="41"/>
      <c r="K3018" s="8"/>
    </row>
    <row r="3019">
      <c r="A3019" s="39"/>
      <c r="B3019" s="40"/>
      <c r="C3019" s="40"/>
      <c r="D3019" s="40"/>
      <c r="E3019" s="41"/>
      <c r="F3019" s="41"/>
      <c r="G3019" s="9"/>
      <c r="H3019" s="41"/>
      <c r="I3019" s="41"/>
      <c r="J3019" s="41"/>
      <c r="K3019" s="8"/>
    </row>
    <row r="3020">
      <c r="A3020" s="39"/>
      <c r="B3020" s="40"/>
      <c r="C3020" s="40"/>
      <c r="D3020" s="40"/>
      <c r="E3020" s="41"/>
      <c r="F3020" s="41"/>
      <c r="G3020" s="9"/>
      <c r="H3020" s="41"/>
      <c r="I3020" s="41"/>
      <c r="J3020" s="41"/>
      <c r="K3020" s="8"/>
    </row>
    <row r="3021">
      <c r="A3021" s="39"/>
      <c r="B3021" s="40"/>
      <c r="C3021" s="40"/>
      <c r="D3021" s="40"/>
      <c r="E3021" s="41"/>
      <c r="F3021" s="41"/>
      <c r="G3021" s="9"/>
      <c r="H3021" s="41"/>
      <c r="I3021" s="41"/>
      <c r="J3021" s="41"/>
      <c r="K3021" s="8"/>
    </row>
    <row r="3022">
      <c r="A3022" s="39"/>
      <c r="B3022" s="40"/>
      <c r="C3022" s="40"/>
      <c r="D3022" s="40"/>
      <c r="E3022" s="41"/>
      <c r="F3022" s="41"/>
      <c r="G3022" s="9"/>
      <c r="H3022" s="41"/>
      <c r="I3022" s="41"/>
      <c r="J3022" s="41"/>
      <c r="K3022" s="8"/>
    </row>
    <row r="3023">
      <c r="A3023" s="39"/>
      <c r="B3023" s="40"/>
      <c r="C3023" s="40"/>
      <c r="D3023" s="40"/>
      <c r="E3023" s="41"/>
      <c r="F3023" s="41"/>
      <c r="G3023" s="9"/>
      <c r="H3023" s="41"/>
      <c r="I3023" s="41"/>
      <c r="J3023" s="41"/>
      <c r="K3023" s="8"/>
    </row>
    <row r="3024">
      <c r="A3024" s="39"/>
      <c r="B3024" s="40"/>
      <c r="C3024" s="40"/>
      <c r="D3024" s="40"/>
      <c r="E3024" s="41"/>
      <c r="F3024" s="41"/>
      <c r="G3024" s="9"/>
      <c r="H3024" s="41"/>
      <c r="I3024" s="41"/>
      <c r="J3024" s="41"/>
      <c r="K3024" s="8"/>
    </row>
    <row r="3025">
      <c r="A3025" s="39"/>
      <c r="B3025" s="40"/>
      <c r="C3025" s="40"/>
      <c r="D3025" s="40"/>
      <c r="E3025" s="41"/>
      <c r="F3025" s="41"/>
      <c r="G3025" s="9"/>
      <c r="H3025" s="41"/>
      <c r="I3025" s="41"/>
      <c r="J3025" s="41"/>
      <c r="K3025" s="8"/>
    </row>
    <row r="3026">
      <c r="A3026" s="39"/>
      <c r="B3026" s="40"/>
      <c r="C3026" s="40"/>
      <c r="D3026" s="40"/>
      <c r="E3026" s="41"/>
      <c r="F3026" s="41"/>
      <c r="G3026" s="9"/>
      <c r="H3026" s="41"/>
      <c r="I3026" s="41"/>
      <c r="J3026" s="41"/>
      <c r="K3026" s="8"/>
    </row>
    <row r="3027">
      <c r="A3027" s="39"/>
      <c r="B3027" s="40"/>
      <c r="C3027" s="40"/>
      <c r="D3027" s="40"/>
      <c r="E3027" s="41"/>
      <c r="F3027" s="41"/>
      <c r="G3027" s="9"/>
      <c r="H3027" s="41"/>
      <c r="I3027" s="41"/>
      <c r="J3027" s="41"/>
      <c r="K3027" s="8"/>
    </row>
    <row r="3028">
      <c r="A3028" s="39"/>
      <c r="B3028" s="40"/>
      <c r="C3028" s="40"/>
      <c r="D3028" s="40"/>
      <c r="E3028" s="41"/>
      <c r="F3028" s="41"/>
      <c r="G3028" s="9"/>
      <c r="H3028" s="41"/>
      <c r="I3028" s="41"/>
      <c r="J3028" s="41"/>
      <c r="K3028" s="8"/>
    </row>
    <row r="3029">
      <c r="A3029" s="39"/>
      <c r="B3029" s="40"/>
      <c r="C3029" s="40"/>
      <c r="D3029" s="40"/>
      <c r="E3029" s="41"/>
      <c r="F3029" s="41"/>
      <c r="G3029" s="9"/>
      <c r="H3029" s="41"/>
      <c r="I3029" s="41"/>
      <c r="J3029" s="41"/>
      <c r="K3029" s="8"/>
    </row>
    <row r="3030">
      <c r="A3030" s="39"/>
      <c r="B3030" s="40"/>
      <c r="C3030" s="40"/>
      <c r="D3030" s="40"/>
      <c r="E3030" s="41"/>
      <c r="F3030" s="41"/>
      <c r="G3030" s="9"/>
      <c r="H3030" s="41"/>
      <c r="I3030" s="41"/>
      <c r="J3030" s="41"/>
      <c r="K3030" s="8"/>
    </row>
    <row r="3031">
      <c r="A3031" s="39"/>
      <c r="B3031" s="40"/>
      <c r="C3031" s="40"/>
      <c r="D3031" s="40"/>
      <c r="E3031" s="41"/>
      <c r="F3031" s="41"/>
      <c r="G3031" s="9"/>
      <c r="H3031" s="41"/>
      <c r="I3031" s="41"/>
      <c r="J3031" s="41"/>
      <c r="K3031" s="8"/>
    </row>
    <row r="3032">
      <c r="A3032" s="39"/>
      <c r="B3032" s="40"/>
      <c r="C3032" s="40"/>
      <c r="D3032" s="40"/>
      <c r="E3032" s="41"/>
      <c r="F3032" s="41"/>
      <c r="G3032" s="9"/>
      <c r="H3032" s="41"/>
      <c r="I3032" s="41"/>
      <c r="J3032" s="41"/>
      <c r="K3032" s="8"/>
    </row>
    <row r="3033">
      <c r="A3033" s="39"/>
      <c r="B3033" s="40"/>
      <c r="C3033" s="40"/>
      <c r="D3033" s="40"/>
      <c r="E3033" s="41"/>
      <c r="F3033" s="41"/>
      <c r="G3033" s="9"/>
      <c r="H3033" s="41"/>
      <c r="I3033" s="41"/>
      <c r="J3033" s="41"/>
      <c r="K3033" s="8"/>
    </row>
    <row r="3034">
      <c r="A3034" s="39"/>
      <c r="B3034" s="40"/>
      <c r="C3034" s="40"/>
      <c r="D3034" s="40"/>
      <c r="E3034" s="41"/>
      <c r="F3034" s="41"/>
      <c r="G3034" s="9"/>
      <c r="H3034" s="41"/>
      <c r="I3034" s="41"/>
      <c r="J3034" s="41"/>
      <c r="K3034" s="8"/>
    </row>
    <row r="3035">
      <c r="A3035" s="39"/>
      <c r="B3035" s="40"/>
      <c r="C3035" s="40"/>
      <c r="D3035" s="40"/>
      <c r="E3035" s="41"/>
      <c r="F3035" s="41"/>
      <c r="G3035" s="9"/>
      <c r="H3035" s="41"/>
      <c r="I3035" s="41"/>
      <c r="J3035" s="41"/>
      <c r="K3035" s="8"/>
    </row>
    <row r="3036">
      <c r="A3036" s="39"/>
      <c r="B3036" s="40"/>
      <c r="C3036" s="40"/>
      <c r="D3036" s="40"/>
      <c r="E3036" s="41"/>
      <c r="F3036" s="41"/>
      <c r="G3036" s="9"/>
      <c r="H3036" s="41"/>
      <c r="I3036" s="41"/>
      <c r="J3036" s="41"/>
      <c r="K3036" s="8"/>
    </row>
    <row r="3037">
      <c r="A3037" s="39"/>
      <c r="B3037" s="40"/>
      <c r="C3037" s="40"/>
      <c r="D3037" s="40"/>
      <c r="E3037" s="41"/>
      <c r="F3037" s="41"/>
      <c r="G3037" s="9"/>
      <c r="H3037" s="41"/>
      <c r="I3037" s="41"/>
      <c r="J3037" s="41"/>
      <c r="K3037" s="8"/>
    </row>
    <row r="3038">
      <c r="A3038" s="39"/>
      <c r="B3038" s="40"/>
      <c r="C3038" s="40"/>
      <c r="D3038" s="40"/>
      <c r="E3038" s="41"/>
      <c r="F3038" s="41"/>
      <c r="G3038" s="9"/>
      <c r="H3038" s="41"/>
      <c r="I3038" s="41"/>
      <c r="J3038" s="41"/>
      <c r="K3038" s="8"/>
    </row>
    <row r="3039">
      <c r="A3039" s="39"/>
      <c r="B3039" s="40"/>
      <c r="C3039" s="40"/>
      <c r="D3039" s="40"/>
      <c r="E3039" s="41"/>
      <c r="F3039" s="41"/>
      <c r="G3039" s="9"/>
      <c r="H3039" s="41"/>
      <c r="I3039" s="41"/>
      <c r="J3039" s="41"/>
      <c r="K3039" s="8"/>
    </row>
    <row r="3040">
      <c r="A3040" s="39"/>
      <c r="B3040" s="40"/>
      <c r="C3040" s="40"/>
      <c r="D3040" s="40"/>
      <c r="E3040" s="41"/>
      <c r="F3040" s="41"/>
      <c r="G3040" s="9"/>
      <c r="H3040" s="41"/>
      <c r="I3040" s="41"/>
      <c r="J3040" s="41"/>
      <c r="K3040" s="8"/>
    </row>
    <row r="3041">
      <c r="A3041" s="39"/>
      <c r="B3041" s="40"/>
      <c r="C3041" s="40"/>
      <c r="D3041" s="40"/>
      <c r="E3041" s="41"/>
      <c r="F3041" s="41"/>
      <c r="G3041" s="9"/>
      <c r="H3041" s="41"/>
      <c r="I3041" s="41"/>
      <c r="J3041" s="41"/>
      <c r="K3041" s="8"/>
    </row>
    <row r="3042">
      <c r="A3042" s="39"/>
      <c r="B3042" s="40"/>
      <c r="C3042" s="40"/>
      <c r="D3042" s="40"/>
      <c r="E3042" s="41"/>
      <c r="F3042" s="41"/>
      <c r="G3042" s="9"/>
      <c r="H3042" s="41"/>
      <c r="I3042" s="41"/>
      <c r="J3042" s="41"/>
      <c r="K3042" s="8"/>
    </row>
    <row r="3043">
      <c r="A3043" s="39"/>
      <c r="B3043" s="40"/>
      <c r="C3043" s="40"/>
      <c r="D3043" s="40"/>
      <c r="E3043" s="41"/>
      <c r="F3043" s="41"/>
      <c r="G3043" s="9"/>
      <c r="H3043" s="41"/>
      <c r="I3043" s="41"/>
      <c r="J3043" s="41"/>
      <c r="K3043" s="8"/>
    </row>
    <row r="3044">
      <c r="A3044" s="39"/>
      <c r="B3044" s="40"/>
      <c r="C3044" s="40"/>
      <c r="D3044" s="40"/>
      <c r="E3044" s="41"/>
      <c r="F3044" s="41"/>
      <c r="G3044" s="9"/>
      <c r="H3044" s="41"/>
      <c r="I3044" s="41"/>
      <c r="J3044" s="41"/>
      <c r="K3044" s="8"/>
    </row>
    <row r="3045">
      <c r="A3045" s="39"/>
      <c r="B3045" s="40"/>
      <c r="C3045" s="40"/>
      <c r="D3045" s="40"/>
      <c r="E3045" s="41"/>
      <c r="F3045" s="41"/>
      <c r="G3045" s="9"/>
      <c r="H3045" s="41"/>
      <c r="I3045" s="41"/>
      <c r="J3045" s="41"/>
      <c r="K3045" s="8"/>
    </row>
    <row r="3046">
      <c r="A3046" s="39"/>
      <c r="B3046" s="40"/>
      <c r="C3046" s="40"/>
      <c r="D3046" s="40"/>
      <c r="E3046" s="41"/>
      <c r="F3046" s="41"/>
      <c r="G3046" s="9"/>
      <c r="H3046" s="41"/>
      <c r="I3046" s="41"/>
      <c r="J3046" s="41"/>
      <c r="K3046" s="8"/>
    </row>
    <row r="3047">
      <c r="A3047" s="39"/>
      <c r="B3047" s="40"/>
      <c r="C3047" s="40"/>
      <c r="D3047" s="40"/>
      <c r="E3047" s="41"/>
      <c r="F3047" s="41"/>
      <c r="G3047" s="9"/>
      <c r="H3047" s="41"/>
      <c r="I3047" s="41"/>
      <c r="J3047" s="41"/>
      <c r="K3047" s="8"/>
    </row>
    <row r="3048">
      <c r="A3048" s="39"/>
      <c r="B3048" s="40"/>
      <c r="C3048" s="40"/>
      <c r="D3048" s="40"/>
      <c r="E3048" s="41"/>
      <c r="F3048" s="41"/>
      <c r="G3048" s="9"/>
      <c r="H3048" s="41"/>
      <c r="I3048" s="41"/>
      <c r="J3048" s="41"/>
      <c r="K3048" s="8"/>
    </row>
    <row r="3049">
      <c r="A3049" s="39"/>
      <c r="B3049" s="40"/>
      <c r="C3049" s="40"/>
      <c r="D3049" s="40"/>
      <c r="E3049" s="41"/>
      <c r="F3049" s="41"/>
      <c r="G3049" s="9"/>
      <c r="H3049" s="41"/>
      <c r="I3049" s="41"/>
      <c r="J3049" s="41"/>
      <c r="K3049" s="8"/>
    </row>
    <row r="3050">
      <c r="A3050" s="39"/>
      <c r="B3050" s="40"/>
      <c r="C3050" s="40"/>
      <c r="D3050" s="40"/>
      <c r="E3050" s="41"/>
      <c r="F3050" s="41"/>
      <c r="G3050" s="9"/>
      <c r="H3050" s="41"/>
      <c r="I3050" s="41"/>
      <c r="J3050" s="41"/>
      <c r="K3050" s="8"/>
    </row>
    <row r="3051">
      <c r="A3051" s="39"/>
      <c r="B3051" s="40"/>
      <c r="C3051" s="40"/>
      <c r="D3051" s="40"/>
      <c r="E3051" s="41"/>
      <c r="F3051" s="41"/>
      <c r="G3051" s="9"/>
      <c r="H3051" s="41"/>
      <c r="I3051" s="41"/>
      <c r="J3051" s="41"/>
      <c r="K3051" s="8"/>
    </row>
    <row r="3052">
      <c r="A3052" s="39"/>
      <c r="B3052" s="40"/>
      <c r="C3052" s="40"/>
      <c r="D3052" s="40"/>
      <c r="E3052" s="41"/>
      <c r="F3052" s="41"/>
      <c r="G3052" s="9"/>
      <c r="H3052" s="41"/>
      <c r="I3052" s="41"/>
      <c r="J3052" s="41"/>
      <c r="K3052" s="8"/>
    </row>
    <row r="3053">
      <c r="A3053" s="39"/>
      <c r="B3053" s="40"/>
      <c r="C3053" s="40"/>
      <c r="D3053" s="40"/>
      <c r="E3053" s="41"/>
      <c r="F3053" s="41"/>
      <c r="G3053" s="9"/>
      <c r="H3053" s="41"/>
      <c r="I3053" s="41"/>
      <c r="J3053" s="41"/>
      <c r="K3053" s="8"/>
    </row>
    <row r="3054">
      <c r="A3054" s="39"/>
      <c r="B3054" s="40"/>
      <c r="C3054" s="40"/>
      <c r="D3054" s="40"/>
      <c r="E3054" s="41"/>
      <c r="F3054" s="41"/>
      <c r="G3054" s="9"/>
      <c r="H3054" s="41"/>
      <c r="I3054" s="41"/>
      <c r="J3054" s="41"/>
      <c r="K3054" s="8"/>
    </row>
    <row r="3055">
      <c r="A3055" s="39"/>
      <c r="B3055" s="40"/>
      <c r="C3055" s="40"/>
      <c r="D3055" s="40"/>
      <c r="E3055" s="41"/>
      <c r="F3055" s="41"/>
      <c r="G3055" s="9"/>
      <c r="H3055" s="41"/>
      <c r="I3055" s="41"/>
      <c r="J3055" s="41"/>
      <c r="K3055" s="8"/>
    </row>
    <row r="3056">
      <c r="A3056" s="39"/>
      <c r="B3056" s="40"/>
      <c r="C3056" s="40"/>
      <c r="D3056" s="40"/>
      <c r="E3056" s="41"/>
      <c r="F3056" s="41"/>
      <c r="G3056" s="9"/>
      <c r="H3056" s="41"/>
      <c r="I3056" s="41"/>
      <c r="J3056" s="41"/>
      <c r="K3056" s="8"/>
    </row>
    <row r="3057">
      <c r="A3057" s="39"/>
      <c r="B3057" s="40"/>
      <c r="C3057" s="40"/>
      <c r="D3057" s="40"/>
      <c r="E3057" s="41"/>
      <c r="F3057" s="41"/>
      <c r="G3057" s="9"/>
      <c r="H3057" s="41"/>
      <c r="I3057" s="41"/>
      <c r="J3057" s="41"/>
      <c r="K3057" s="8"/>
    </row>
    <row r="3058">
      <c r="A3058" s="39"/>
      <c r="B3058" s="40"/>
      <c r="C3058" s="40"/>
      <c r="D3058" s="40"/>
      <c r="E3058" s="41"/>
      <c r="F3058" s="41"/>
      <c r="G3058" s="9"/>
      <c r="H3058" s="41"/>
      <c r="I3058" s="41"/>
      <c r="J3058" s="41"/>
      <c r="K3058" s="8"/>
    </row>
    <row r="3059">
      <c r="A3059" s="39"/>
      <c r="B3059" s="40"/>
      <c r="C3059" s="40"/>
      <c r="D3059" s="40"/>
      <c r="E3059" s="41"/>
      <c r="F3059" s="41"/>
      <c r="G3059" s="9"/>
      <c r="H3059" s="41"/>
      <c r="I3059" s="41"/>
      <c r="J3059" s="41"/>
      <c r="K3059" s="8"/>
    </row>
    <row r="3060">
      <c r="A3060" s="39"/>
      <c r="B3060" s="40"/>
      <c r="C3060" s="40"/>
      <c r="D3060" s="40"/>
      <c r="E3060" s="41"/>
      <c r="F3060" s="41"/>
      <c r="G3060" s="9"/>
      <c r="H3060" s="41"/>
      <c r="I3060" s="41"/>
      <c r="J3060" s="41"/>
      <c r="K3060" s="8"/>
    </row>
    <row r="3061">
      <c r="A3061" s="39"/>
      <c r="B3061" s="40"/>
      <c r="C3061" s="40"/>
      <c r="D3061" s="40"/>
      <c r="E3061" s="41"/>
      <c r="F3061" s="41"/>
      <c r="G3061" s="9"/>
      <c r="H3061" s="41"/>
      <c r="I3061" s="41"/>
      <c r="J3061" s="41"/>
      <c r="K3061" s="8"/>
    </row>
    <row r="3062">
      <c r="A3062" s="39"/>
      <c r="B3062" s="40"/>
      <c r="C3062" s="40"/>
      <c r="D3062" s="40"/>
      <c r="E3062" s="41"/>
      <c r="F3062" s="41"/>
      <c r="G3062" s="9"/>
      <c r="H3062" s="41"/>
      <c r="I3062" s="41"/>
      <c r="J3062" s="41"/>
      <c r="K3062" s="8"/>
    </row>
    <row r="3063">
      <c r="A3063" s="39"/>
      <c r="B3063" s="40"/>
      <c r="C3063" s="40"/>
      <c r="D3063" s="40"/>
      <c r="E3063" s="41"/>
      <c r="F3063" s="41"/>
      <c r="G3063" s="9"/>
      <c r="H3063" s="41"/>
      <c r="I3063" s="41"/>
      <c r="J3063" s="41"/>
      <c r="K3063" s="8"/>
    </row>
    <row r="3064">
      <c r="A3064" s="39"/>
      <c r="B3064" s="40"/>
      <c r="C3064" s="40"/>
      <c r="D3064" s="40"/>
      <c r="E3064" s="41"/>
      <c r="F3064" s="41"/>
      <c r="G3064" s="9"/>
      <c r="H3064" s="41"/>
      <c r="I3064" s="41"/>
      <c r="J3064" s="41"/>
      <c r="K3064" s="8"/>
    </row>
    <row r="3065">
      <c r="A3065" s="39"/>
      <c r="B3065" s="40"/>
      <c r="C3065" s="40"/>
      <c r="D3065" s="40"/>
      <c r="E3065" s="41"/>
      <c r="F3065" s="41"/>
      <c r="G3065" s="9"/>
      <c r="H3065" s="41"/>
      <c r="I3065" s="41"/>
      <c r="J3065" s="41"/>
      <c r="K3065" s="8"/>
    </row>
    <row r="3066">
      <c r="A3066" s="39"/>
      <c r="B3066" s="40"/>
      <c r="C3066" s="40"/>
      <c r="D3066" s="40"/>
      <c r="E3066" s="41"/>
      <c r="F3066" s="41"/>
      <c r="G3066" s="9"/>
      <c r="H3066" s="41"/>
      <c r="I3066" s="41"/>
      <c r="J3066" s="41"/>
      <c r="K3066" s="8"/>
    </row>
    <row r="3067">
      <c r="A3067" s="39"/>
      <c r="B3067" s="40"/>
      <c r="C3067" s="40"/>
      <c r="D3067" s="40"/>
      <c r="E3067" s="41"/>
      <c r="F3067" s="41"/>
      <c r="G3067" s="9"/>
      <c r="H3067" s="41"/>
      <c r="I3067" s="41"/>
      <c r="J3067" s="41"/>
      <c r="K3067" s="8"/>
    </row>
    <row r="3068">
      <c r="A3068" s="39"/>
      <c r="B3068" s="40"/>
      <c r="C3068" s="40"/>
      <c r="D3068" s="40"/>
      <c r="E3068" s="41"/>
      <c r="F3068" s="41"/>
      <c r="G3068" s="9"/>
      <c r="H3068" s="41"/>
      <c r="I3068" s="41"/>
      <c r="J3068" s="41"/>
      <c r="K3068" s="8"/>
    </row>
    <row r="3069">
      <c r="A3069" s="39"/>
      <c r="B3069" s="40"/>
      <c r="C3069" s="40"/>
      <c r="D3069" s="40"/>
      <c r="E3069" s="41"/>
      <c r="F3069" s="41"/>
      <c r="G3069" s="9"/>
      <c r="H3069" s="41"/>
      <c r="I3069" s="41"/>
      <c r="J3069" s="41"/>
      <c r="K3069" s="8"/>
    </row>
    <row r="3070">
      <c r="A3070" s="39"/>
      <c r="B3070" s="40"/>
      <c r="C3070" s="40"/>
      <c r="D3070" s="40"/>
      <c r="E3070" s="41"/>
      <c r="F3070" s="41"/>
      <c r="G3070" s="9"/>
      <c r="H3070" s="41"/>
      <c r="I3070" s="41"/>
      <c r="J3070" s="41"/>
      <c r="K3070" s="8"/>
    </row>
    <row r="3071">
      <c r="A3071" s="39"/>
      <c r="B3071" s="40"/>
      <c r="C3071" s="40"/>
      <c r="D3071" s="40"/>
      <c r="E3071" s="41"/>
      <c r="F3071" s="41"/>
      <c r="G3071" s="9"/>
      <c r="H3071" s="41"/>
      <c r="I3071" s="41"/>
      <c r="J3071" s="41"/>
      <c r="K3071" s="8"/>
    </row>
    <row r="3072">
      <c r="A3072" s="39"/>
      <c r="B3072" s="40"/>
      <c r="C3072" s="40"/>
      <c r="D3072" s="40"/>
      <c r="E3072" s="41"/>
      <c r="F3072" s="41"/>
      <c r="G3072" s="9"/>
      <c r="H3072" s="41"/>
      <c r="I3072" s="41"/>
      <c r="J3072" s="41"/>
      <c r="K3072" s="8"/>
    </row>
    <row r="3073">
      <c r="A3073" s="39"/>
      <c r="B3073" s="40"/>
      <c r="C3073" s="40"/>
      <c r="D3073" s="40"/>
      <c r="E3073" s="41"/>
      <c r="F3073" s="41"/>
      <c r="G3073" s="9"/>
      <c r="H3073" s="41"/>
      <c r="I3073" s="41"/>
      <c r="J3073" s="41"/>
      <c r="K3073" s="8"/>
    </row>
    <row r="3074">
      <c r="A3074" s="39"/>
      <c r="B3074" s="40"/>
      <c r="C3074" s="40"/>
      <c r="D3074" s="40"/>
      <c r="E3074" s="41"/>
      <c r="F3074" s="41"/>
      <c r="G3074" s="9"/>
      <c r="H3074" s="41"/>
      <c r="I3074" s="41"/>
      <c r="J3074" s="41"/>
      <c r="K3074" s="8"/>
    </row>
    <row r="3075">
      <c r="A3075" s="39"/>
      <c r="B3075" s="40"/>
      <c r="C3075" s="40"/>
      <c r="D3075" s="40"/>
      <c r="E3075" s="41"/>
      <c r="F3075" s="41"/>
      <c r="G3075" s="9"/>
      <c r="H3075" s="41"/>
      <c r="I3075" s="41"/>
      <c r="J3075" s="41"/>
      <c r="K3075" s="8"/>
    </row>
    <row r="3076">
      <c r="A3076" s="39"/>
      <c r="B3076" s="40"/>
      <c r="C3076" s="40"/>
      <c r="D3076" s="40"/>
      <c r="E3076" s="41"/>
      <c r="F3076" s="41"/>
      <c r="G3076" s="9"/>
      <c r="H3076" s="41"/>
      <c r="I3076" s="41"/>
      <c r="J3076" s="41"/>
      <c r="K3076" s="8"/>
    </row>
    <row r="3077">
      <c r="A3077" s="39"/>
      <c r="B3077" s="40"/>
      <c r="C3077" s="40"/>
      <c r="D3077" s="40"/>
      <c r="E3077" s="41"/>
      <c r="F3077" s="41"/>
      <c r="G3077" s="9"/>
      <c r="H3077" s="41"/>
      <c r="I3077" s="41"/>
      <c r="J3077" s="41"/>
      <c r="K3077" s="8"/>
    </row>
    <row r="3078">
      <c r="A3078" s="39"/>
      <c r="B3078" s="40"/>
      <c r="C3078" s="40"/>
      <c r="D3078" s="40"/>
      <c r="E3078" s="41"/>
      <c r="F3078" s="41"/>
      <c r="G3078" s="9"/>
      <c r="H3078" s="41"/>
      <c r="I3078" s="41"/>
      <c r="J3078" s="41"/>
      <c r="K3078" s="8"/>
    </row>
    <row r="3079">
      <c r="A3079" s="39"/>
      <c r="B3079" s="40"/>
      <c r="C3079" s="40"/>
      <c r="D3079" s="40"/>
      <c r="E3079" s="41"/>
      <c r="F3079" s="41"/>
      <c r="G3079" s="9"/>
      <c r="H3079" s="41"/>
      <c r="I3079" s="41"/>
      <c r="J3079" s="41"/>
      <c r="K3079" s="8"/>
    </row>
    <row r="3080">
      <c r="A3080" s="39"/>
      <c r="B3080" s="40"/>
      <c r="C3080" s="40"/>
      <c r="D3080" s="40"/>
      <c r="E3080" s="41"/>
      <c r="F3080" s="41"/>
      <c r="G3080" s="9"/>
      <c r="H3080" s="41"/>
      <c r="I3080" s="41"/>
      <c r="J3080" s="41"/>
      <c r="K3080" s="8"/>
    </row>
    <row r="3081">
      <c r="A3081" s="39"/>
      <c r="B3081" s="40"/>
      <c r="C3081" s="40"/>
      <c r="D3081" s="40"/>
      <c r="E3081" s="41"/>
      <c r="F3081" s="41"/>
      <c r="G3081" s="9"/>
      <c r="H3081" s="41"/>
      <c r="I3081" s="41"/>
      <c r="J3081" s="41"/>
      <c r="K3081" s="8"/>
    </row>
    <row r="3082">
      <c r="A3082" s="39"/>
      <c r="B3082" s="40"/>
      <c r="C3082" s="40"/>
      <c r="D3082" s="40"/>
      <c r="E3082" s="41"/>
      <c r="F3082" s="41"/>
      <c r="G3082" s="9"/>
      <c r="H3082" s="41"/>
      <c r="I3082" s="41"/>
      <c r="J3082" s="41"/>
      <c r="K3082" s="8"/>
    </row>
    <row r="3083">
      <c r="A3083" s="39"/>
      <c r="B3083" s="40"/>
      <c r="C3083" s="40"/>
      <c r="D3083" s="40"/>
      <c r="E3083" s="41"/>
      <c r="F3083" s="41"/>
      <c r="G3083" s="9"/>
      <c r="H3083" s="41"/>
      <c r="I3083" s="41"/>
      <c r="J3083" s="41"/>
      <c r="K3083" s="8"/>
    </row>
    <row r="3084">
      <c r="A3084" s="39"/>
      <c r="B3084" s="40"/>
      <c r="C3084" s="40"/>
      <c r="D3084" s="40"/>
      <c r="E3084" s="41"/>
      <c r="F3084" s="41"/>
      <c r="G3084" s="9"/>
      <c r="H3084" s="41"/>
      <c r="I3084" s="41"/>
      <c r="J3084" s="41"/>
      <c r="K3084" s="8"/>
    </row>
    <row r="3085">
      <c r="A3085" s="39"/>
      <c r="B3085" s="40"/>
      <c r="C3085" s="40"/>
      <c r="D3085" s="40"/>
      <c r="E3085" s="41"/>
      <c r="F3085" s="41"/>
      <c r="G3085" s="9"/>
      <c r="H3085" s="41"/>
      <c r="I3085" s="41"/>
      <c r="J3085" s="41"/>
      <c r="K3085" s="8"/>
    </row>
    <row r="3086">
      <c r="A3086" s="39"/>
      <c r="B3086" s="40"/>
      <c r="C3086" s="40"/>
      <c r="D3086" s="40"/>
      <c r="E3086" s="41"/>
      <c r="F3086" s="41"/>
      <c r="G3086" s="9"/>
      <c r="H3086" s="41"/>
      <c r="I3086" s="41"/>
      <c r="J3086" s="41"/>
      <c r="K3086" s="8"/>
    </row>
    <row r="3087">
      <c r="A3087" s="39"/>
      <c r="B3087" s="40"/>
      <c r="C3087" s="40"/>
      <c r="D3087" s="40"/>
      <c r="E3087" s="41"/>
      <c r="F3087" s="41"/>
      <c r="G3087" s="9"/>
      <c r="H3087" s="41"/>
      <c r="I3087" s="41"/>
      <c r="J3087" s="41"/>
      <c r="K3087" s="8"/>
    </row>
    <row r="3088">
      <c r="A3088" s="39"/>
      <c r="B3088" s="40"/>
      <c r="C3088" s="40"/>
      <c r="D3088" s="40"/>
      <c r="E3088" s="41"/>
      <c r="F3088" s="41"/>
      <c r="G3088" s="9"/>
      <c r="H3088" s="41"/>
      <c r="I3088" s="41"/>
      <c r="J3088" s="41"/>
      <c r="K3088" s="8"/>
    </row>
    <row r="3089">
      <c r="A3089" s="39"/>
      <c r="B3089" s="40"/>
      <c r="C3089" s="40"/>
      <c r="D3089" s="40"/>
      <c r="E3089" s="41"/>
      <c r="F3089" s="41"/>
      <c r="G3089" s="9"/>
      <c r="H3089" s="41"/>
      <c r="I3089" s="41"/>
      <c r="J3089" s="41"/>
      <c r="K3089" s="8"/>
    </row>
    <row r="3090">
      <c r="A3090" s="39"/>
      <c r="B3090" s="40"/>
      <c r="C3090" s="40"/>
      <c r="D3090" s="40"/>
      <c r="E3090" s="41"/>
      <c r="F3090" s="41"/>
      <c r="G3090" s="9"/>
      <c r="H3090" s="41"/>
      <c r="I3090" s="41"/>
      <c r="J3090" s="41"/>
      <c r="K3090" s="8"/>
    </row>
    <row r="3091">
      <c r="A3091" s="39"/>
      <c r="B3091" s="40"/>
      <c r="C3091" s="40"/>
      <c r="D3091" s="40"/>
      <c r="E3091" s="41"/>
      <c r="F3091" s="41"/>
      <c r="G3091" s="9"/>
      <c r="H3091" s="41"/>
      <c r="I3091" s="41"/>
      <c r="J3091" s="41"/>
      <c r="K3091" s="8"/>
    </row>
    <row r="3092">
      <c r="A3092" s="39"/>
      <c r="B3092" s="40"/>
      <c r="C3092" s="40"/>
      <c r="D3092" s="40"/>
      <c r="E3092" s="41"/>
      <c r="F3092" s="41"/>
      <c r="G3092" s="9"/>
      <c r="H3092" s="41"/>
      <c r="I3092" s="41"/>
      <c r="J3092" s="41"/>
      <c r="K3092" s="8"/>
    </row>
    <row r="3093">
      <c r="A3093" s="39"/>
      <c r="B3093" s="40"/>
      <c r="C3093" s="40"/>
      <c r="D3093" s="40"/>
      <c r="E3093" s="41"/>
      <c r="F3093" s="41"/>
      <c r="G3093" s="9"/>
      <c r="H3093" s="41"/>
      <c r="I3093" s="41"/>
      <c r="J3093" s="41"/>
      <c r="K3093" s="8"/>
    </row>
    <row r="3094">
      <c r="A3094" s="39"/>
      <c r="B3094" s="40"/>
      <c r="C3094" s="40"/>
      <c r="D3094" s="40"/>
      <c r="E3094" s="41"/>
      <c r="F3094" s="41"/>
      <c r="G3094" s="9"/>
      <c r="H3094" s="41"/>
      <c r="I3094" s="41"/>
      <c r="J3094" s="41"/>
      <c r="K3094" s="8"/>
    </row>
    <row r="3095">
      <c r="A3095" s="39"/>
      <c r="B3095" s="40"/>
      <c r="C3095" s="40"/>
      <c r="D3095" s="40"/>
      <c r="E3095" s="41"/>
      <c r="F3095" s="41"/>
      <c r="G3095" s="9"/>
      <c r="H3095" s="41"/>
      <c r="I3095" s="41"/>
      <c r="J3095" s="41"/>
      <c r="K3095" s="8"/>
    </row>
    <row r="3096">
      <c r="A3096" s="39"/>
      <c r="B3096" s="40"/>
      <c r="C3096" s="40"/>
      <c r="D3096" s="40"/>
      <c r="E3096" s="41"/>
      <c r="F3096" s="41"/>
      <c r="G3096" s="9"/>
      <c r="H3096" s="41"/>
      <c r="I3096" s="41"/>
      <c r="J3096" s="41"/>
      <c r="K3096" s="8"/>
    </row>
    <row r="3097">
      <c r="A3097" s="39"/>
      <c r="B3097" s="40"/>
      <c r="C3097" s="40"/>
      <c r="D3097" s="40"/>
      <c r="E3097" s="41"/>
      <c r="F3097" s="41"/>
      <c r="G3097" s="9"/>
      <c r="H3097" s="41"/>
      <c r="I3097" s="41"/>
      <c r="J3097" s="41"/>
      <c r="K3097" s="8"/>
    </row>
    <row r="3098">
      <c r="A3098" s="39"/>
      <c r="B3098" s="40"/>
      <c r="C3098" s="40"/>
      <c r="D3098" s="40"/>
      <c r="E3098" s="41"/>
      <c r="F3098" s="41"/>
      <c r="G3098" s="9"/>
      <c r="H3098" s="41"/>
      <c r="I3098" s="41"/>
      <c r="J3098" s="41"/>
      <c r="K3098" s="8"/>
    </row>
    <row r="3099">
      <c r="A3099" s="39"/>
      <c r="B3099" s="40"/>
      <c r="C3099" s="40"/>
      <c r="D3099" s="40"/>
      <c r="E3099" s="41"/>
      <c r="F3099" s="41"/>
      <c r="G3099" s="9"/>
      <c r="H3099" s="41"/>
      <c r="I3099" s="41"/>
      <c r="J3099" s="41"/>
      <c r="K3099" s="8"/>
    </row>
    <row r="3100">
      <c r="A3100" s="39"/>
      <c r="B3100" s="40"/>
      <c r="C3100" s="40"/>
      <c r="D3100" s="40"/>
      <c r="E3100" s="41"/>
      <c r="F3100" s="41"/>
      <c r="G3100" s="9"/>
      <c r="H3100" s="41"/>
      <c r="I3100" s="41"/>
      <c r="J3100" s="41"/>
      <c r="K3100" s="8"/>
    </row>
    <row r="3101">
      <c r="A3101" s="39"/>
      <c r="B3101" s="40"/>
      <c r="C3101" s="40"/>
      <c r="D3101" s="40"/>
      <c r="E3101" s="41"/>
      <c r="F3101" s="41"/>
      <c r="G3101" s="9"/>
      <c r="H3101" s="41"/>
      <c r="I3101" s="41"/>
      <c r="J3101" s="41"/>
      <c r="K3101" s="8"/>
    </row>
    <row r="3102">
      <c r="A3102" s="39"/>
      <c r="B3102" s="40"/>
      <c r="C3102" s="40"/>
      <c r="D3102" s="40"/>
      <c r="E3102" s="41"/>
      <c r="F3102" s="41"/>
      <c r="G3102" s="9"/>
      <c r="H3102" s="41"/>
      <c r="I3102" s="41"/>
      <c r="J3102" s="41"/>
      <c r="K3102" s="8"/>
    </row>
    <row r="3103">
      <c r="A3103" s="39"/>
      <c r="B3103" s="40"/>
      <c r="C3103" s="40"/>
      <c r="D3103" s="40"/>
      <c r="E3103" s="41"/>
      <c r="F3103" s="41"/>
      <c r="G3103" s="9"/>
      <c r="H3103" s="41"/>
      <c r="I3103" s="41"/>
      <c r="J3103" s="41"/>
      <c r="K3103" s="8"/>
    </row>
    <row r="3104">
      <c r="A3104" s="39"/>
      <c r="B3104" s="40"/>
      <c r="C3104" s="40"/>
      <c r="D3104" s="40"/>
      <c r="E3104" s="41"/>
      <c r="F3104" s="41"/>
      <c r="G3104" s="9"/>
      <c r="H3104" s="41"/>
      <c r="I3104" s="41"/>
      <c r="J3104" s="41"/>
      <c r="K3104" s="8"/>
    </row>
    <row r="3105">
      <c r="A3105" s="39"/>
      <c r="B3105" s="40"/>
      <c r="C3105" s="40"/>
      <c r="D3105" s="40"/>
      <c r="E3105" s="41"/>
      <c r="F3105" s="41"/>
      <c r="G3105" s="9"/>
      <c r="H3105" s="41"/>
      <c r="I3105" s="41"/>
      <c r="J3105" s="41"/>
      <c r="K3105" s="8"/>
    </row>
    <row r="3106">
      <c r="A3106" s="39"/>
      <c r="B3106" s="40"/>
      <c r="C3106" s="40"/>
      <c r="D3106" s="40"/>
      <c r="E3106" s="41"/>
      <c r="F3106" s="41"/>
      <c r="G3106" s="9"/>
      <c r="H3106" s="41"/>
      <c r="I3106" s="41"/>
      <c r="J3106" s="41"/>
      <c r="K3106" s="8"/>
    </row>
    <row r="3107">
      <c r="A3107" s="39"/>
      <c r="B3107" s="40"/>
      <c r="C3107" s="40"/>
      <c r="D3107" s="40"/>
      <c r="E3107" s="41"/>
      <c r="F3107" s="41"/>
      <c r="G3107" s="9"/>
      <c r="H3107" s="41"/>
      <c r="I3107" s="41"/>
      <c r="J3107" s="41"/>
      <c r="K3107" s="8"/>
    </row>
    <row r="3108">
      <c r="A3108" s="39"/>
      <c r="B3108" s="40"/>
      <c r="C3108" s="40"/>
      <c r="D3108" s="40"/>
      <c r="E3108" s="41"/>
      <c r="F3108" s="41"/>
      <c r="G3108" s="9"/>
      <c r="H3108" s="41"/>
      <c r="I3108" s="41"/>
      <c r="J3108" s="41"/>
      <c r="K3108" s="8"/>
    </row>
    <row r="3109">
      <c r="A3109" s="39"/>
      <c r="B3109" s="40"/>
      <c r="C3109" s="40"/>
      <c r="D3109" s="40"/>
      <c r="E3109" s="41"/>
      <c r="F3109" s="41"/>
      <c r="G3109" s="9"/>
      <c r="H3109" s="41"/>
      <c r="I3109" s="41"/>
      <c r="J3109" s="41"/>
      <c r="K3109" s="8"/>
    </row>
    <row r="3110">
      <c r="A3110" s="39"/>
      <c r="B3110" s="40"/>
      <c r="C3110" s="40"/>
      <c r="D3110" s="40"/>
      <c r="E3110" s="41"/>
      <c r="F3110" s="41"/>
      <c r="G3110" s="9"/>
      <c r="H3110" s="41"/>
      <c r="I3110" s="41"/>
      <c r="J3110" s="41"/>
      <c r="K3110" s="8"/>
    </row>
    <row r="3111">
      <c r="A3111" s="39"/>
      <c r="B3111" s="40"/>
      <c r="C3111" s="40"/>
      <c r="D3111" s="40"/>
      <c r="E3111" s="41"/>
      <c r="F3111" s="41"/>
      <c r="G3111" s="9"/>
      <c r="H3111" s="41"/>
      <c r="I3111" s="41"/>
      <c r="J3111" s="41"/>
      <c r="K3111" s="8"/>
    </row>
    <row r="3112">
      <c r="A3112" s="39"/>
      <c r="B3112" s="40"/>
      <c r="C3112" s="40"/>
      <c r="D3112" s="40"/>
      <c r="E3112" s="41"/>
      <c r="F3112" s="41"/>
      <c r="G3112" s="9"/>
      <c r="H3112" s="41"/>
      <c r="I3112" s="41"/>
      <c r="J3112" s="41"/>
      <c r="K3112" s="8"/>
    </row>
    <row r="3113">
      <c r="A3113" s="39"/>
      <c r="B3113" s="40"/>
      <c r="C3113" s="40"/>
      <c r="D3113" s="40"/>
      <c r="E3113" s="41"/>
      <c r="F3113" s="41"/>
      <c r="G3113" s="9"/>
      <c r="H3113" s="41"/>
      <c r="I3113" s="41"/>
      <c r="J3113" s="41"/>
      <c r="K3113" s="8"/>
    </row>
    <row r="3114">
      <c r="A3114" s="39"/>
      <c r="B3114" s="40"/>
      <c r="C3114" s="40"/>
      <c r="D3114" s="40"/>
      <c r="E3114" s="41"/>
      <c r="F3114" s="41"/>
      <c r="G3114" s="9"/>
      <c r="H3114" s="41"/>
      <c r="I3114" s="41"/>
      <c r="J3114" s="41"/>
      <c r="K3114" s="8"/>
    </row>
    <row r="3115">
      <c r="A3115" s="39"/>
      <c r="B3115" s="40"/>
      <c r="C3115" s="40"/>
      <c r="D3115" s="40"/>
      <c r="E3115" s="41"/>
      <c r="F3115" s="41"/>
      <c r="G3115" s="9"/>
      <c r="H3115" s="41"/>
      <c r="I3115" s="41"/>
      <c r="J3115" s="41"/>
      <c r="K3115" s="8"/>
    </row>
    <row r="3116">
      <c r="A3116" s="39"/>
      <c r="B3116" s="40"/>
      <c r="C3116" s="40"/>
      <c r="D3116" s="40"/>
      <c r="E3116" s="41"/>
      <c r="F3116" s="41"/>
      <c r="G3116" s="9"/>
      <c r="H3116" s="41"/>
      <c r="I3116" s="41"/>
      <c r="J3116" s="41"/>
      <c r="K3116" s="8"/>
    </row>
    <row r="3117">
      <c r="A3117" s="39"/>
      <c r="B3117" s="40"/>
      <c r="C3117" s="40"/>
      <c r="D3117" s="40"/>
      <c r="E3117" s="41"/>
      <c r="F3117" s="41"/>
      <c r="G3117" s="9"/>
      <c r="H3117" s="41"/>
      <c r="I3117" s="41"/>
      <c r="J3117" s="41"/>
      <c r="K3117" s="8"/>
    </row>
    <row r="3118">
      <c r="A3118" s="39"/>
      <c r="B3118" s="40"/>
      <c r="C3118" s="40"/>
      <c r="D3118" s="40"/>
      <c r="E3118" s="41"/>
      <c r="F3118" s="41"/>
      <c r="G3118" s="9"/>
      <c r="H3118" s="41"/>
      <c r="I3118" s="41"/>
      <c r="J3118" s="41"/>
      <c r="K3118" s="8"/>
    </row>
    <row r="3119">
      <c r="A3119" s="39"/>
      <c r="B3119" s="40"/>
      <c r="C3119" s="40"/>
      <c r="D3119" s="40"/>
      <c r="E3119" s="41"/>
      <c r="F3119" s="41"/>
      <c r="G3119" s="9"/>
      <c r="H3119" s="41"/>
      <c r="I3119" s="41"/>
      <c r="J3119" s="41"/>
      <c r="K3119" s="8"/>
    </row>
    <row r="3120">
      <c r="A3120" s="39"/>
      <c r="B3120" s="40"/>
      <c r="C3120" s="40"/>
      <c r="D3120" s="40"/>
      <c r="E3120" s="41"/>
      <c r="F3120" s="41"/>
      <c r="G3120" s="9"/>
      <c r="H3120" s="41"/>
      <c r="I3120" s="41"/>
      <c r="J3120" s="41"/>
      <c r="K3120" s="8"/>
    </row>
    <row r="3121">
      <c r="A3121" s="39"/>
      <c r="B3121" s="40"/>
      <c r="C3121" s="40"/>
      <c r="D3121" s="40"/>
      <c r="E3121" s="41"/>
      <c r="F3121" s="41"/>
      <c r="G3121" s="9"/>
      <c r="H3121" s="41"/>
      <c r="I3121" s="41"/>
      <c r="J3121" s="41"/>
      <c r="K3121" s="8"/>
    </row>
    <row r="3122">
      <c r="A3122" s="39"/>
      <c r="B3122" s="40"/>
      <c r="C3122" s="40"/>
      <c r="D3122" s="40"/>
      <c r="E3122" s="41"/>
      <c r="F3122" s="41"/>
      <c r="G3122" s="9"/>
      <c r="H3122" s="41"/>
      <c r="I3122" s="41"/>
      <c r="J3122" s="41"/>
      <c r="K3122" s="8"/>
    </row>
    <row r="3123">
      <c r="A3123" s="39"/>
      <c r="B3123" s="40"/>
      <c r="C3123" s="40"/>
      <c r="D3123" s="40"/>
      <c r="E3123" s="41"/>
      <c r="F3123" s="41"/>
      <c r="G3123" s="9"/>
      <c r="H3123" s="41"/>
      <c r="I3123" s="41"/>
      <c r="J3123" s="41"/>
      <c r="K3123" s="8"/>
    </row>
    <row r="3124">
      <c r="A3124" s="39"/>
      <c r="B3124" s="40"/>
      <c r="C3124" s="40"/>
      <c r="D3124" s="40"/>
      <c r="E3124" s="41"/>
      <c r="F3124" s="41"/>
      <c r="G3124" s="9"/>
      <c r="H3124" s="41"/>
      <c r="I3124" s="41"/>
      <c r="J3124" s="41"/>
      <c r="K3124" s="8"/>
    </row>
    <row r="3125">
      <c r="A3125" s="39"/>
      <c r="B3125" s="40"/>
      <c r="C3125" s="40"/>
      <c r="D3125" s="40"/>
      <c r="E3125" s="41"/>
      <c r="F3125" s="41"/>
      <c r="G3125" s="9"/>
      <c r="H3125" s="41"/>
      <c r="I3125" s="41"/>
      <c r="J3125" s="41"/>
      <c r="K3125" s="8"/>
    </row>
    <row r="3126">
      <c r="A3126" s="39"/>
      <c r="B3126" s="40"/>
      <c r="C3126" s="40"/>
      <c r="D3126" s="40"/>
      <c r="E3126" s="41"/>
      <c r="F3126" s="41"/>
      <c r="G3126" s="9"/>
      <c r="H3126" s="41"/>
      <c r="I3126" s="41"/>
      <c r="J3126" s="41"/>
      <c r="K3126" s="8"/>
    </row>
    <row r="3127">
      <c r="A3127" s="39"/>
      <c r="B3127" s="40"/>
      <c r="C3127" s="40"/>
      <c r="D3127" s="40"/>
      <c r="E3127" s="41"/>
      <c r="F3127" s="41"/>
      <c r="G3127" s="9"/>
      <c r="H3127" s="41"/>
      <c r="I3127" s="41"/>
      <c r="J3127" s="41"/>
      <c r="K3127" s="8"/>
    </row>
    <row r="3128">
      <c r="A3128" s="39"/>
      <c r="B3128" s="40"/>
      <c r="C3128" s="40"/>
      <c r="D3128" s="40"/>
      <c r="E3128" s="41"/>
      <c r="F3128" s="41"/>
      <c r="G3128" s="9"/>
      <c r="H3128" s="41"/>
      <c r="I3128" s="41"/>
      <c r="J3128" s="41"/>
      <c r="K3128" s="8"/>
    </row>
    <row r="3129">
      <c r="A3129" s="39"/>
      <c r="B3129" s="40"/>
      <c r="C3129" s="40"/>
      <c r="D3129" s="40"/>
      <c r="E3129" s="41"/>
      <c r="F3129" s="41"/>
      <c r="G3129" s="9"/>
      <c r="H3129" s="41"/>
      <c r="I3129" s="41"/>
      <c r="J3129" s="41"/>
      <c r="K3129" s="8"/>
    </row>
    <row r="3130">
      <c r="A3130" s="39"/>
      <c r="B3130" s="40"/>
      <c r="C3130" s="40"/>
      <c r="D3130" s="40"/>
      <c r="E3130" s="41"/>
      <c r="F3130" s="41"/>
      <c r="G3130" s="9"/>
      <c r="H3130" s="41"/>
      <c r="I3130" s="41"/>
      <c r="J3130" s="41"/>
      <c r="K3130" s="8"/>
    </row>
    <row r="3131">
      <c r="A3131" s="39"/>
      <c r="B3131" s="40"/>
      <c r="C3131" s="40"/>
      <c r="D3131" s="40"/>
      <c r="E3131" s="41"/>
      <c r="F3131" s="41"/>
      <c r="G3131" s="9"/>
      <c r="H3131" s="41"/>
      <c r="I3131" s="41"/>
      <c r="J3131" s="41"/>
      <c r="K3131" s="8"/>
    </row>
    <row r="3132">
      <c r="A3132" s="39"/>
      <c r="B3132" s="40"/>
      <c r="C3132" s="40"/>
      <c r="D3132" s="40"/>
      <c r="E3132" s="41"/>
      <c r="F3132" s="41"/>
      <c r="G3132" s="9"/>
      <c r="H3132" s="41"/>
      <c r="I3132" s="41"/>
      <c r="J3132" s="41"/>
      <c r="K3132" s="8"/>
    </row>
    <row r="3133">
      <c r="A3133" s="39"/>
      <c r="B3133" s="40"/>
      <c r="C3133" s="40"/>
      <c r="D3133" s="40"/>
      <c r="E3133" s="41"/>
      <c r="F3133" s="41"/>
      <c r="G3133" s="9"/>
      <c r="H3133" s="41"/>
      <c r="I3133" s="41"/>
      <c r="J3133" s="41"/>
      <c r="K3133" s="8"/>
    </row>
    <row r="3134">
      <c r="A3134" s="39"/>
      <c r="B3134" s="40"/>
      <c r="C3134" s="40"/>
      <c r="D3134" s="40"/>
      <c r="E3134" s="41"/>
      <c r="F3134" s="41"/>
      <c r="G3134" s="9"/>
      <c r="H3134" s="41"/>
      <c r="I3134" s="41"/>
      <c r="J3134" s="41"/>
      <c r="K3134" s="8"/>
    </row>
    <row r="3135">
      <c r="A3135" s="39"/>
      <c r="B3135" s="40"/>
      <c r="C3135" s="40"/>
      <c r="D3135" s="40"/>
      <c r="E3135" s="41"/>
      <c r="F3135" s="41"/>
      <c r="G3135" s="9"/>
      <c r="H3135" s="41"/>
      <c r="I3135" s="41"/>
      <c r="J3135" s="41"/>
      <c r="K3135" s="8"/>
    </row>
    <row r="3136">
      <c r="A3136" s="39"/>
      <c r="B3136" s="40"/>
      <c r="C3136" s="40"/>
      <c r="D3136" s="40"/>
      <c r="E3136" s="41"/>
      <c r="F3136" s="41"/>
      <c r="G3136" s="9"/>
      <c r="H3136" s="41"/>
      <c r="I3136" s="41"/>
      <c r="J3136" s="41"/>
      <c r="K3136" s="8"/>
    </row>
    <row r="3137">
      <c r="A3137" s="39"/>
      <c r="B3137" s="40"/>
      <c r="C3137" s="40"/>
      <c r="D3137" s="40"/>
      <c r="E3137" s="41"/>
      <c r="F3137" s="41"/>
      <c r="G3137" s="9"/>
      <c r="H3137" s="41"/>
      <c r="I3137" s="41"/>
      <c r="J3137" s="41"/>
      <c r="K3137" s="8"/>
    </row>
    <row r="3138">
      <c r="A3138" s="39"/>
      <c r="B3138" s="40"/>
      <c r="C3138" s="40"/>
      <c r="D3138" s="40"/>
      <c r="E3138" s="41"/>
      <c r="F3138" s="41"/>
      <c r="G3138" s="9"/>
      <c r="H3138" s="41"/>
      <c r="I3138" s="41"/>
      <c r="J3138" s="41"/>
      <c r="K3138" s="8"/>
    </row>
    <row r="3139">
      <c r="A3139" s="39"/>
      <c r="B3139" s="40"/>
      <c r="C3139" s="40"/>
      <c r="D3139" s="40"/>
      <c r="E3139" s="41"/>
      <c r="F3139" s="41"/>
      <c r="G3139" s="9"/>
      <c r="H3139" s="41"/>
      <c r="I3139" s="41"/>
      <c r="J3139" s="41"/>
      <c r="K3139" s="8"/>
    </row>
    <row r="3140">
      <c r="A3140" s="39"/>
      <c r="B3140" s="40"/>
      <c r="C3140" s="40"/>
      <c r="D3140" s="40"/>
      <c r="E3140" s="41"/>
      <c r="F3140" s="41"/>
      <c r="G3140" s="9"/>
      <c r="H3140" s="41"/>
      <c r="I3140" s="41"/>
      <c r="J3140" s="41"/>
      <c r="K3140" s="8"/>
    </row>
    <row r="3141">
      <c r="A3141" s="39"/>
      <c r="B3141" s="40"/>
      <c r="C3141" s="40"/>
      <c r="D3141" s="40"/>
      <c r="E3141" s="41"/>
      <c r="F3141" s="41"/>
      <c r="G3141" s="9"/>
      <c r="H3141" s="41"/>
      <c r="I3141" s="41"/>
      <c r="J3141" s="41"/>
      <c r="K3141" s="8"/>
    </row>
    <row r="3142">
      <c r="A3142" s="39"/>
      <c r="B3142" s="40"/>
      <c r="C3142" s="40"/>
      <c r="D3142" s="40"/>
      <c r="E3142" s="41"/>
      <c r="F3142" s="41"/>
      <c r="G3142" s="9"/>
      <c r="H3142" s="41"/>
      <c r="I3142" s="41"/>
      <c r="J3142" s="41"/>
      <c r="K3142" s="8"/>
    </row>
    <row r="3143">
      <c r="A3143" s="39"/>
      <c r="B3143" s="40"/>
      <c r="C3143" s="40"/>
      <c r="D3143" s="40"/>
      <c r="E3143" s="41"/>
      <c r="F3143" s="41"/>
      <c r="G3143" s="9"/>
      <c r="H3143" s="41"/>
      <c r="I3143" s="41"/>
      <c r="J3143" s="41"/>
      <c r="K3143" s="8"/>
    </row>
    <row r="3144">
      <c r="A3144" s="39"/>
      <c r="B3144" s="40"/>
      <c r="C3144" s="40"/>
      <c r="D3144" s="40"/>
      <c r="E3144" s="41"/>
      <c r="F3144" s="41"/>
      <c r="G3144" s="9"/>
      <c r="H3144" s="41"/>
      <c r="I3144" s="41"/>
      <c r="J3144" s="41"/>
      <c r="K3144" s="8"/>
    </row>
    <row r="3145">
      <c r="A3145" s="39"/>
      <c r="B3145" s="40"/>
      <c r="C3145" s="40"/>
      <c r="D3145" s="40"/>
      <c r="E3145" s="41"/>
      <c r="F3145" s="41"/>
      <c r="G3145" s="9"/>
      <c r="H3145" s="41"/>
      <c r="I3145" s="41"/>
      <c r="J3145" s="41"/>
      <c r="K3145" s="8"/>
    </row>
    <row r="3146">
      <c r="A3146" s="39"/>
      <c r="B3146" s="40"/>
      <c r="C3146" s="40"/>
      <c r="D3146" s="40"/>
      <c r="E3146" s="41"/>
      <c r="F3146" s="41"/>
      <c r="G3146" s="9"/>
      <c r="H3146" s="41"/>
      <c r="I3146" s="41"/>
      <c r="J3146" s="41"/>
      <c r="K3146" s="8"/>
    </row>
    <row r="3147">
      <c r="A3147" s="39"/>
      <c r="B3147" s="40"/>
      <c r="C3147" s="40"/>
      <c r="D3147" s="40"/>
      <c r="E3147" s="41"/>
      <c r="F3147" s="41"/>
      <c r="G3147" s="9"/>
      <c r="H3147" s="41"/>
      <c r="I3147" s="41"/>
      <c r="J3147" s="41"/>
      <c r="K3147" s="8"/>
    </row>
    <row r="3148">
      <c r="A3148" s="39"/>
      <c r="B3148" s="40"/>
      <c r="C3148" s="40"/>
      <c r="D3148" s="40"/>
      <c r="E3148" s="41"/>
      <c r="F3148" s="41"/>
      <c r="G3148" s="9"/>
      <c r="H3148" s="41"/>
      <c r="I3148" s="41"/>
      <c r="J3148" s="41"/>
      <c r="K3148" s="8"/>
    </row>
    <row r="3149">
      <c r="A3149" s="39"/>
      <c r="B3149" s="40"/>
      <c r="C3149" s="40"/>
      <c r="D3149" s="40"/>
      <c r="E3149" s="41"/>
      <c r="F3149" s="41"/>
      <c r="G3149" s="9"/>
      <c r="H3149" s="41"/>
      <c r="I3149" s="41"/>
      <c r="J3149" s="41"/>
      <c r="K3149" s="8"/>
    </row>
    <row r="3150">
      <c r="A3150" s="39"/>
      <c r="B3150" s="40"/>
      <c r="C3150" s="40"/>
      <c r="D3150" s="40"/>
      <c r="E3150" s="41"/>
      <c r="F3150" s="41"/>
      <c r="G3150" s="9"/>
      <c r="H3150" s="41"/>
      <c r="I3150" s="41"/>
      <c r="J3150" s="41"/>
      <c r="K3150" s="8"/>
    </row>
    <row r="3151">
      <c r="A3151" s="39"/>
      <c r="B3151" s="40"/>
      <c r="C3151" s="40"/>
      <c r="D3151" s="40"/>
      <c r="E3151" s="41"/>
      <c r="F3151" s="41"/>
      <c r="G3151" s="9"/>
      <c r="H3151" s="41"/>
      <c r="I3151" s="41"/>
      <c r="J3151" s="41"/>
      <c r="K3151" s="8"/>
    </row>
    <row r="3152">
      <c r="A3152" s="39"/>
      <c r="B3152" s="40"/>
      <c r="C3152" s="40"/>
      <c r="D3152" s="40"/>
      <c r="E3152" s="41"/>
      <c r="F3152" s="41"/>
      <c r="G3152" s="9"/>
      <c r="H3152" s="41"/>
      <c r="I3152" s="41"/>
      <c r="J3152" s="41"/>
      <c r="K3152" s="8"/>
    </row>
    <row r="3153">
      <c r="A3153" s="39"/>
      <c r="B3153" s="40"/>
      <c r="C3153" s="40"/>
      <c r="D3153" s="40"/>
      <c r="E3153" s="41"/>
      <c r="F3153" s="41"/>
      <c r="G3153" s="9"/>
      <c r="H3153" s="41"/>
      <c r="I3153" s="41"/>
      <c r="J3153" s="41"/>
      <c r="K3153" s="8"/>
    </row>
    <row r="3154">
      <c r="A3154" s="39"/>
      <c r="B3154" s="40"/>
      <c r="C3154" s="40"/>
      <c r="D3154" s="40"/>
      <c r="E3154" s="41"/>
      <c r="F3154" s="41"/>
      <c r="G3154" s="9"/>
      <c r="H3154" s="41"/>
      <c r="I3154" s="41"/>
      <c r="J3154" s="41"/>
      <c r="K3154" s="8"/>
    </row>
    <row r="3155">
      <c r="A3155" s="39"/>
      <c r="B3155" s="40"/>
      <c r="C3155" s="40"/>
      <c r="D3155" s="40"/>
      <c r="E3155" s="41"/>
      <c r="F3155" s="41"/>
      <c r="G3155" s="9"/>
      <c r="H3155" s="41"/>
      <c r="I3155" s="41"/>
      <c r="J3155" s="41"/>
      <c r="K3155" s="8"/>
    </row>
    <row r="3156">
      <c r="A3156" s="39"/>
      <c r="B3156" s="40"/>
      <c r="C3156" s="40"/>
      <c r="D3156" s="40"/>
      <c r="E3156" s="41"/>
      <c r="F3156" s="41"/>
      <c r="G3156" s="9"/>
      <c r="H3156" s="41"/>
      <c r="I3156" s="41"/>
      <c r="J3156" s="41"/>
      <c r="K3156" s="8"/>
    </row>
    <row r="3157">
      <c r="A3157" s="39"/>
      <c r="B3157" s="40"/>
      <c r="C3157" s="40"/>
      <c r="D3157" s="40"/>
      <c r="E3157" s="41"/>
      <c r="F3157" s="41"/>
      <c r="G3157" s="9"/>
      <c r="H3157" s="41"/>
      <c r="I3157" s="41"/>
      <c r="J3157" s="41"/>
      <c r="K3157" s="8"/>
    </row>
    <row r="3158">
      <c r="A3158" s="39"/>
      <c r="B3158" s="40"/>
      <c r="C3158" s="40"/>
      <c r="D3158" s="40"/>
      <c r="E3158" s="41"/>
      <c r="F3158" s="41"/>
      <c r="G3158" s="9"/>
      <c r="H3158" s="41"/>
      <c r="I3158" s="41"/>
      <c r="J3158" s="41"/>
      <c r="K3158" s="8"/>
    </row>
    <row r="3159">
      <c r="A3159" s="39"/>
      <c r="B3159" s="40"/>
      <c r="C3159" s="40"/>
      <c r="D3159" s="40"/>
      <c r="E3159" s="41"/>
      <c r="F3159" s="41"/>
      <c r="G3159" s="9"/>
      <c r="H3159" s="41"/>
      <c r="I3159" s="41"/>
      <c r="J3159" s="41"/>
      <c r="K3159" s="8"/>
    </row>
    <row r="3160">
      <c r="A3160" s="39"/>
      <c r="B3160" s="40"/>
      <c r="C3160" s="40"/>
      <c r="D3160" s="40"/>
      <c r="E3160" s="41"/>
      <c r="F3160" s="41"/>
      <c r="G3160" s="9"/>
      <c r="H3160" s="41"/>
      <c r="I3160" s="41"/>
      <c r="J3160" s="41"/>
      <c r="K3160" s="8"/>
    </row>
    <row r="3161">
      <c r="A3161" s="39"/>
      <c r="B3161" s="40"/>
      <c r="C3161" s="40"/>
      <c r="D3161" s="40"/>
      <c r="E3161" s="41"/>
      <c r="F3161" s="41"/>
      <c r="G3161" s="9"/>
      <c r="H3161" s="41"/>
      <c r="I3161" s="41"/>
      <c r="J3161" s="41"/>
      <c r="K3161" s="8"/>
    </row>
    <row r="3162">
      <c r="A3162" s="39"/>
      <c r="B3162" s="40"/>
      <c r="C3162" s="40"/>
      <c r="D3162" s="40"/>
      <c r="E3162" s="41"/>
      <c r="F3162" s="41"/>
      <c r="G3162" s="9"/>
      <c r="H3162" s="41"/>
      <c r="I3162" s="41"/>
      <c r="J3162" s="41"/>
      <c r="K3162" s="8"/>
    </row>
    <row r="3163">
      <c r="A3163" s="39"/>
      <c r="B3163" s="40"/>
      <c r="C3163" s="40"/>
      <c r="D3163" s="40"/>
      <c r="E3163" s="41"/>
      <c r="F3163" s="41"/>
      <c r="G3163" s="9"/>
      <c r="H3163" s="41"/>
      <c r="I3163" s="41"/>
      <c r="J3163" s="41"/>
      <c r="K3163" s="8"/>
    </row>
    <row r="3164">
      <c r="A3164" s="39"/>
      <c r="B3164" s="40"/>
      <c r="C3164" s="40"/>
      <c r="D3164" s="40"/>
      <c r="E3164" s="41"/>
      <c r="F3164" s="41"/>
      <c r="G3164" s="9"/>
      <c r="H3164" s="41"/>
      <c r="I3164" s="41"/>
      <c r="J3164" s="41"/>
      <c r="K3164" s="8"/>
    </row>
    <row r="3165">
      <c r="A3165" s="39"/>
      <c r="B3165" s="40"/>
      <c r="C3165" s="40"/>
      <c r="D3165" s="40"/>
      <c r="E3165" s="41"/>
      <c r="F3165" s="41"/>
      <c r="G3165" s="9"/>
      <c r="H3165" s="41"/>
      <c r="I3165" s="41"/>
      <c r="J3165" s="41"/>
      <c r="K3165" s="8"/>
    </row>
    <row r="3166">
      <c r="A3166" s="39"/>
      <c r="B3166" s="40"/>
      <c r="C3166" s="40"/>
      <c r="D3166" s="40"/>
      <c r="E3166" s="41"/>
      <c r="F3166" s="41"/>
      <c r="G3166" s="9"/>
      <c r="H3166" s="41"/>
      <c r="I3166" s="41"/>
      <c r="J3166" s="41"/>
      <c r="K3166" s="8"/>
    </row>
    <row r="3167">
      <c r="A3167" s="39"/>
      <c r="B3167" s="40"/>
      <c r="C3167" s="40"/>
      <c r="D3167" s="40"/>
      <c r="E3167" s="41"/>
      <c r="F3167" s="41"/>
      <c r="G3167" s="9"/>
      <c r="H3167" s="41"/>
      <c r="I3167" s="41"/>
      <c r="J3167" s="41"/>
      <c r="K3167" s="8"/>
    </row>
    <row r="3168">
      <c r="A3168" s="39"/>
      <c r="B3168" s="40"/>
      <c r="C3168" s="40"/>
      <c r="D3168" s="40"/>
      <c r="E3168" s="41"/>
      <c r="F3168" s="41"/>
      <c r="G3168" s="9"/>
      <c r="H3168" s="41"/>
      <c r="I3168" s="41"/>
      <c r="J3168" s="41"/>
      <c r="K3168" s="8"/>
    </row>
    <row r="3169">
      <c r="A3169" s="39"/>
      <c r="B3169" s="40"/>
      <c r="C3169" s="40"/>
      <c r="D3169" s="40"/>
      <c r="E3169" s="41"/>
      <c r="F3169" s="41"/>
      <c r="G3169" s="9"/>
      <c r="H3169" s="41"/>
      <c r="I3169" s="41"/>
      <c r="J3169" s="41"/>
      <c r="K3169" s="8"/>
    </row>
    <row r="3170">
      <c r="A3170" s="39"/>
      <c r="B3170" s="40"/>
      <c r="C3170" s="40"/>
      <c r="D3170" s="40"/>
      <c r="E3170" s="41"/>
      <c r="F3170" s="41"/>
      <c r="G3170" s="9"/>
      <c r="H3170" s="41"/>
      <c r="I3170" s="41"/>
      <c r="J3170" s="41"/>
      <c r="K3170" s="8"/>
    </row>
    <row r="3171">
      <c r="A3171" s="39"/>
      <c r="B3171" s="40"/>
      <c r="C3171" s="40"/>
      <c r="D3171" s="40"/>
      <c r="E3171" s="41"/>
      <c r="F3171" s="41"/>
      <c r="G3171" s="9"/>
      <c r="H3171" s="41"/>
      <c r="I3171" s="41"/>
      <c r="J3171" s="41"/>
      <c r="K3171" s="8"/>
    </row>
    <row r="3172">
      <c r="A3172" s="39"/>
      <c r="B3172" s="40"/>
      <c r="C3172" s="40"/>
      <c r="D3172" s="40"/>
      <c r="E3172" s="41"/>
      <c r="F3172" s="41"/>
      <c r="G3172" s="9"/>
      <c r="H3172" s="41"/>
      <c r="I3172" s="41"/>
      <c r="J3172" s="41"/>
      <c r="K3172" s="8"/>
    </row>
    <row r="3173">
      <c r="A3173" s="39"/>
      <c r="B3173" s="40"/>
      <c r="C3173" s="40"/>
      <c r="D3173" s="40"/>
      <c r="E3173" s="41"/>
      <c r="F3173" s="41"/>
      <c r="G3173" s="9"/>
      <c r="H3173" s="41"/>
      <c r="I3173" s="41"/>
      <c r="J3173" s="41"/>
      <c r="K3173" s="8"/>
    </row>
    <row r="3174">
      <c r="A3174" s="39"/>
      <c r="B3174" s="40"/>
      <c r="C3174" s="40"/>
      <c r="D3174" s="40"/>
      <c r="E3174" s="41"/>
      <c r="F3174" s="41"/>
      <c r="G3174" s="9"/>
      <c r="H3174" s="41"/>
      <c r="I3174" s="41"/>
      <c r="J3174" s="41"/>
      <c r="K3174" s="8"/>
    </row>
    <row r="3175">
      <c r="A3175" s="39"/>
      <c r="B3175" s="40"/>
      <c r="C3175" s="40"/>
      <c r="D3175" s="40"/>
      <c r="E3175" s="41"/>
      <c r="F3175" s="41"/>
      <c r="G3175" s="9"/>
      <c r="H3175" s="41"/>
      <c r="I3175" s="41"/>
      <c r="J3175" s="41"/>
      <c r="K3175" s="8"/>
    </row>
    <row r="3176">
      <c r="A3176" s="39"/>
      <c r="B3176" s="40"/>
      <c r="C3176" s="40"/>
      <c r="D3176" s="40"/>
      <c r="E3176" s="41"/>
      <c r="F3176" s="41"/>
      <c r="G3176" s="9"/>
      <c r="H3176" s="41"/>
      <c r="I3176" s="41"/>
      <c r="J3176" s="41"/>
      <c r="K3176" s="8"/>
    </row>
    <row r="3177">
      <c r="A3177" s="39"/>
      <c r="B3177" s="40"/>
      <c r="C3177" s="40"/>
      <c r="D3177" s="40"/>
      <c r="E3177" s="41"/>
      <c r="F3177" s="41"/>
      <c r="G3177" s="9"/>
      <c r="H3177" s="41"/>
      <c r="I3177" s="41"/>
      <c r="J3177" s="41"/>
      <c r="K3177" s="8"/>
    </row>
    <row r="3178">
      <c r="A3178" s="39"/>
      <c r="B3178" s="40"/>
      <c r="C3178" s="40"/>
      <c r="D3178" s="40"/>
      <c r="E3178" s="41"/>
      <c r="F3178" s="41"/>
      <c r="G3178" s="9"/>
      <c r="H3178" s="41"/>
      <c r="I3178" s="41"/>
      <c r="J3178" s="41"/>
      <c r="K3178" s="8"/>
    </row>
    <row r="3179">
      <c r="A3179" s="39"/>
      <c r="B3179" s="40"/>
      <c r="C3179" s="40"/>
      <c r="D3179" s="40"/>
      <c r="E3179" s="41"/>
      <c r="F3179" s="41"/>
      <c r="G3179" s="9"/>
      <c r="H3179" s="41"/>
      <c r="I3179" s="41"/>
      <c r="J3179" s="41"/>
      <c r="K3179" s="8"/>
    </row>
    <row r="3180">
      <c r="A3180" s="39"/>
      <c r="B3180" s="40"/>
      <c r="C3180" s="40"/>
      <c r="D3180" s="40"/>
      <c r="E3180" s="41"/>
      <c r="F3180" s="41"/>
      <c r="G3180" s="9"/>
      <c r="H3180" s="41"/>
      <c r="I3180" s="41"/>
      <c r="J3180" s="41"/>
      <c r="K3180" s="8"/>
    </row>
    <row r="3181">
      <c r="A3181" s="39"/>
      <c r="B3181" s="40"/>
      <c r="C3181" s="40"/>
      <c r="D3181" s="40"/>
      <c r="E3181" s="41"/>
      <c r="F3181" s="41"/>
      <c r="G3181" s="9"/>
      <c r="H3181" s="41"/>
      <c r="I3181" s="41"/>
      <c r="J3181" s="41"/>
      <c r="K3181" s="8"/>
    </row>
    <row r="3182">
      <c r="A3182" s="39"/>
      <c r="B3182" s="40"/>
      <c r="C3182" s="40"/>
      <c r="D3182" s="40"/>
      <c r="E3182" s="41"/>
      <c r="F3182" s="41"/>
      <c r="G3182" s="9"/>
      <c r="H3182" s="41"/>
      <c r="I3182" s="41"/>
      <c r="J3182" s="41"/>
      <c r="K3182" s="8"/>
    </row>
    <row r="3183">
      <c r="A3183" s="39"/>
      <c r="B3183" s="40"/>
      <c r="C3183" s="40"/>
      <c r="D3183" s="40"/>
      <c r="E3183" s="41"/>
      <c r="F3183" s="41"/>
      <c r="G3183" s="9"/>
      <c r="H3183" s="41"/>
      <c r="I3183" s="41"/>
      <c r="J3183" s="41"/>
      <c r="K3183" s="8"/>
    </row>
    <row r="3184">
      <c r="A3184" s="39"/>
      <c r="B3184" s="40"/>
      <c r="C3184" s="40"/>
      <c r="D3184" s="40"/>
      <c r="E3184" s="41"/>
      <c r="F3184" s="41"/>
      <c r="G3184" s="9"/>
      <c r="H3184" s="41"/>
      <c r="I3184" s="41"/>
      <c r="J3184" s="41"/>
      <c r="K3184" s="8"/>
    </row>
    <row r="3185">
      <c r="A3185" s="39"/>
      <c r="B3185" s="40"/>
      <c r="C3185" s="40"/>
      <c r="D3185" s="40"/>
      <c r="E3185" s="41"/>
      <c r="F3185" s="41"/>
      <c r="G3185" s="9"/>
      <c r="H3185" s="41"/>
      <c r="I3185" s="41"/>
      <c r="J3185" s="41"/>
      <c r="K3185" s="8"/>
    </row>
    <row r="3186">
      <c r="A3186" s="39"/>
      <c r="B3186" s="40"/>
      <c r="C3186" s="40"/>
      <c r="D3186" s="40"/>
      <c r="E3186" s="41"/>
      <c r="F3186" s="41"/>
      <c r="G3186" s="9"/>
      <c r="H3186" s="41"/>
      <c r="I3186" s="41"/>
      <c r="J3186" s="41"/>
      <c r="K3186" s="8"/>
    </row>
    <row r="3187">
      <c r="A3187" s="39"/>
      <c r="B3187" s="40"/>
      <c r="C3187" s="40"/>
      <c r="D3187" s="40"/>
      <c r="E3187" s="41"/>
      <c r="F3187" s="41"/>
      <c r="G3187" s="9"/>
      <c r="H3187" s="41"/>
      <c r="I3187" s="41"/>
      <c r="J3187" s="41"/>
      <c r="K3187" s="8"/>
    </row>
    <row r="3188">
      <c r="A3188" s="39"/>
      <c r="B3188" s="40"/>
      <c r="C3188" s="40"/>
      <c r="D3188" s="40"/>
      <c r="E3188" s="41"/>
      <c r="F3188" s="41"/>
      <c r="G3188" s="9"/>
      <c r="H3188" s="41"/>
      <c r="I3188" s="41"/>
      <c r="J3188" s="41"/>
      <c r="K3188" s="8"/>
    </row>
    <row r="3189">
      <c r="A3189" s="39"/>
      <c r="B3189" s="40"/>
      <c r="C3189" s="40"/>
      <c r="D3189" s="40"/>
      <c r="E3189" s="41"/>
      <c r="F3189" s="41"/>
      <c r="G3189" s="9"/>
      <c r="H3189" s="41"/>
      <c r="I3189" s="41"/>
      <c r="J3189" s="41"/>
      <c r="K3189" s="8"/>
    </row>
    <row r="3190">
      <c r="A3190" s="39"/>
      <c r="B3190" s="40"/>
      <c r="C3190" s="40"/>
      <c r="D3190" s="40"/>
      <c r="E3190" s="41"/>
      <c r="F3190" s="41"/>
      <c r="G3190" s="9"/>
      <c r="H3190" s="41"/>
      <c r="I3190" s="41"/>
      <c r="J3190" s="41"/>
      <c r="K3190" s="8"/>
    </row>
    <row r="3191">
      <c r="A3191" s="39"/>
      <c r="B3191" s="40"/>
      <c r="C3191" s="40"/>
      <c r="D3191" s="40"/>
      <c r="E3191" s="41"/>
      <c r="F3191" s="41"/>
      <c r="G3191" s="9"/>
      <c r="H3191" s="41"/>
      <c r="I3191" s="41"/>
      <c r="J3191" s="41"/>
      <c r="K3191" s="8"/>
    </row>
    <row r="3192">
      <c r="A3192" s="39"/>
      <c r="B3192" s="40"/>
      <c r="C3192" s="40"/>
      <c r="D3192" s="40"/>
      <c r="E3192" s="41"/>
      <c r="F3192" s="41"/>
      <c r="G3192" s="9"/>
      <c r="H3192" s="41"/>
      <c r="I3192" s="41"/>
      <c r="J3192" s="41"/>
      <c r="K3192" s="8"/>
    </row>
    <row r="3193">
      <c r="A3193" s="39"/>
      <c r="B3193" s="40"/>
      <c r="C3193" s="40"/>
      <c r="D3193" s="40"/>
      <c r="E3193" s="41"/>
      <c r="F3193" s="41"/>
      <c r="G3193" s="9"/>
      <c r="H3193" s="41"/>
      <c r="I3193" s="41"/>
      <c r="J3193" s="41"/>
      <c r="K3193" s="8"/>
    </row>
    <row r="3194">
      <c r="A3194" s="39"/>
      <c r="B3194" s="40"/>
      <c r="C3194" s="40"/>
      <c r="D3194" s="40"/>
      <c r="E3194" s="41"/>
      <c r="F3194" s="41"/>
      <c r="G3194" s="9"/>
      <c r="H3194" s="41"/>
      <c r="I3194" s="41"/>
      <c r="J3194" s="41"/>
      <c r="K3194" s="8"/>
    </row>
    <row r="3195">
      <c r="A3195" s="39"/>
      <c r="B3195" s="40"/>
      <c r="C3195" s="40"/>
      <c r="D3195" s="40"/>
      <c r="E3195" s="41"/>
      <c r="F3195" s="41"/>
      <c r="G3195" s="9"/>
      <c r="H3195" s="41"/>
      <c r="I3195" s="41"/>
      <c r="J3195" s="41"/>
      <c r="K3195" s="8"/>
    </row>
    <row r="3196">
      <c r="A3196" s="39"/>
      <c r="B3196" s="40"/>
      <c r="C3196" s="40"/>
      <c r="D3196" s="40"/>
      <c r="E3196" s="41"/>
      <c r="F3196" s="41"/>
      <c r="G3196" s="9"/>
      <c r="H3196" s="41"/>
      <c r="I3196" s="41"/>
      <c r="J3196" s="41"/>
      <c r="K3196" s="8"/>
    </row>
    <row r="3197">
      <c r="A3197" s="39"/>
      <c r="B3197" s="40"/>
      <c r="C3197" s="40"/>
      <c r="D3197" s="40"/>
      <c r="E3197" s="41"/>
      <c r="F3197" s="41"/>
      <c r="G3197" s="9"/>
      <c r="H3197" s="41"/>
      <c r="I3197" s="41"/>
      <c r="J3197" s="41"/>
      <c r="K3197" s="8"/>
    </row>
    <row r="3198">
      <c r="A3198" s="39"/>
      <c r="B3198" s="40"/>
      <c r="C3198" s="40"/>
      <c r="D3198" s="40"/>
      <c r="E3198" s="41"/>
      <c r="F3198" s="41"/>
      <c r="G3198" s="9"/>
      <c r="H3198" s="41"/>
      <c r="I3198" s="41"/>
      <c r="J3198" s="41"/>
      <c r="K3198" s="8"/>
    </row>
    <row r="3199">
      <c r="A3199" s="39"/>
      <c r="B3199" s="40"/>
      <c r="C3199" s="40"/>
      <c r="D3199" s="40"/>
      <c r="E3199" s="41"/>
      <c r="F3199" s="41"/>
      <c r="G3199" s="9"/>
      <c r="H3199" s="41"/>
      <c r="I3199" s="41"/>
      <c r="J3199" s="41"/>
      <c r="K3199" s="8"/>
    </row>
    <row r="3200">
      <c r="A3200" s="39"/>
      <c r="B3200" s="40"/>
      <c r="C3200" s="40"/>
      <c r="D3200" s="40"/>
      <c r="E3200" s="41"/>
      <c r="F3200" s="41"/>
      <c r="G3200" s="9"/>
      <c r="H3200" s="41"/>
      <c r="I3200" s="41"/>
      <c r="J3200" s="41"/>
      <c r="K3200" s="8"/>
    </row>
    <row r="3201">
      <c r="A3201" s="39"/>
      <c r="B3201" s="40"/>
      <c r="C3201" s="40"/>
      <c r="D3201" s="40"/>
      <c r="E3201" s="41"/>
      <c r="F3201" s="41"/>
      <c r="G3201" s="9"/>
      <c r="H3201" s="41"/>
      <c r="I3201" s="41"/>
      <c r="J3201" s="41"/>
      <c r="K3201" s="8"/>
    </row>
    <row r="3202">
      <c r="A3202" s="39"/>
      <c r="B3202" s="40"/>
      <c r="C3202" s="40"/>
      <c r="D3202" s="40"/>
      <c r="E3202" s="41"/>
      <c r="F3202" s="41"/>
      <c r="G3202" s="9"/>
      <c r="H3202" s="41"/>
      <c r="I3202" s="41"/>
      <c r="J3202" s="41"/>
      <c r="K3202" s="8"/>
    </row>
    <row r="3203">
      <c r="A3203" s="39"/>
      <c r="B3203" s="40"/>
      <c r="C3203" s="40"/>
      <c r="D3203" s="40"/>
      <c r="E3203" s="41"/>
      <c r="F3203" s="41"/>
      <c r="G3203" s="9"/>
      <c r="H3203" s="41"/>
      <c r="I3203" s="41"/>
      <c r="J3203" s="41"/>
      <c r="K3203" s="8"/>
    </row>
    <row r="3204">
      <c r="A3204" s="39"/>
      <c r="B3204" s="40"/>
      <c r="C3204" s="40"/>
      <c r="D3204" s="40"/>
      <c r="E3204" s="41"/>
      <c r="F3204" s="41"/>
      <c r="G3204" s="9"/>
      <c r="H3204" s="41"/>
      <c r="I3204" s="41"/>
      <c r="J3204" s="41"/>
      <c r="K3204" s="8"/>
    </row>
    <row r="3205">
      <c r="A3205" s="39"/>
      <c r="B3205" s="40"/>
      <c r="C3205" s="40"/>
      <c r="D3205" s="40"/>
      <c r="E3205" s="41"/>
      <c r="F3205" s="41"/>
      <c r="G3205" s="9"/>
      <c r="H3205" s="41"/>
      <c r="I3205" s="41"/>
      <c r="J3205" s="41"/>
      <c r="K3205" s="8"/>
    </row>
    <row r="3206">
      <c r="A3206" s="39"/>
      <c r="B3206" s="40"/>
      <c r="C3206" s="40"/>
      <c r="D3206" s="40"/>
      <c r="E3206" s="41"/>
      <c r="F3206" s="41"/>
      <c r="G3206" s="9"/>
      <c r="H3206" s="41"/>
      <c r="I3206" s="41"/>
      <c r="J3206" s="41"/>
      <c r="K3206" s="8"/>
    </row>
    <row r="3207">
      <c r="A3207" s="39"/>
      <c r="B3207" s="40"/>
      <c r="C3207" s="40"/>
      <c r="D3207" s="40"/>
      <c r="E3207" s="41"/>
      <c r="F3207" s="41"/>
      <c r="G3207" s="9"/>
      <c r="H3207" s="41"/>
      <c r="I3207" s="41"/>
      <c r="J3207" s="41"/>
      <c r="K3207" s="8"/>
    </row>
    <row r="3208">
      <c r="A3208" s="39"/>
      <c r="B3208" s="40"/>
      <c r="C3208" s="40"/>
      <c r="D3208" s="40"/>
      <c r="E3208" s="41"/>
      <c r="F3208" s="41"/>
      <c r="G3208" s="9"/>
      <c r="H3208" s="41"/>
      <c r="I3208" s="41"/>
      <c r="J3208" s="41"/>
      <c r="K3208" s="8"/>
    </row>
    <row r="3209">
      <c r="A3209" s="39"/>
      <c r="B3209" s="40"/>
      <c r="C3209" s="40"/>
      <c r="D3209" s="40"/>
      <c r="E3209" s="41"/>
      <c r="F3209" s="41"/>
      <c r="G3209" s="9"/>
      <c r="H3209" s="41"/>
      <c r="I3209" s="41"/>
      <c r="J3209" s="41"/>
      <c r="K3209" s="8"/>
    </row>
    <row r="3210">
      <c r="A3210" s="39"/>
      <c r="B3210" s="40"/>
      <c r="C3210" s="40"/>
      <c r="D3210" s="40"/>
      <c r="E3210" s="41"/>
      <c r="F3210" s="41"/>
      <c r="G3210" s="9"/>
      <c r="H3210" s="41"/>
      <c r="I3210" s="41"/>
      <c r="J3210" s="41"/>
      <c r="K3210" s="8"/>
    </row>
    <row r="3211">
      <c r="A3211" s="39"/>
      <c r="B3211" s="40"/>
      <c r="C3211" s="40"/>
      <c r="D3211" s="40"/>
      <c r="E3211" s="41"/>
      <c r="F3211" s="41"/>
      <c r="G3211" s="9"/>
      <c r="H3211" s="41"/>
      <c r="I3211" s="41"/>
      <c r="J3211" s="41"/>
      <c r="K3211" s="8"/>
    </row>
    <row r="3212">
      <c r="A3212" s="39"/>
      <c r="B3212" s="40"/>
      <c r="C3212" s="40"/>
      <c r="D3212" s="40"/>
      <c r="E3212" s="41"/>
      <c r="F3212" s="41"/>
      <c r="G3212" s="9"/>
      <c r="H3212" s="41"/>
      <c r="I3212" s="41"/>
      <c r="J3212" s="41"/>
      <c r="K3212" s="8"/>
    </row>
    <row r="3213">
      <c r="A3213" s="39"/>
      <c r="B3213" s="40"/>
      <c r="C3213" s="40"/>
      <c r="D3213" s="40"/>
      <c r="E3213" s="41"/>
      <c r="F3213" s="41"/>
      <c r="G3213" s="9"/>
      <c r="H3213" s="41"/>
      <c r="I3213" s="41"/>
      <c r="J3213" s="41"/>
      <c r="K3213" s="8"/>
    </row>
    <row r="3214">
      <c r="A3214" s="39"/>
      <c r="B3214" s="40"/>
      <c r="C3214" s="40"/>
      <c r="D3214" s="40"/>
      <c r="E3214" s="41"/>
      <c r="F3214" s="41"/>
      <c r="G3214" s="9"/>
      <c r="H3214" s="41"/>
      <c r="I3214" s="41"/>
      <c r="J3214" s="41"/>
      <c r="K3214" s="8"/>
    </row>
    <row r="3215">
      <c r="A3215" s="39"/>
      <c r="B3215" s="40"/>
      <c r="C3215" s="40"/>
      <c r="D3215" s="40"/>
      <c r="E3215" s="41"/>
      <c r="F3215" s="41"/>
      <c r="G3215" s="9"/>
      <c r="H3215" s="41"/>
      <c r="I3215" s="41"/>
      <c r="J3215" s="41"/>
      <c r="K3215" s="8"/>
    </row>
    <row r="3216">
      <c r="A3216" s="39"/>
      <c r="B3216" s="40"/>
      <c r="C3216" s="40"/>
      <c r="D3216" s="40"/>
      <c r="E3216" s="41"/>
      <c r="F3216" s="41"/>
      <c r="G3216" s="9"/>
      <c r="H3216" s="41"/>
      <c r="I3216" s="41"/>
      <c r="J3216" s="41"/>
      <c r="K3216" s="8"/>
    </row>
    <row r="3217">
      <c r="A3217" s="39"/>
      <c r="B3217" s="40"/>
      <c r="C3217" s="40"/>
      <c r="D3217" s="40"/>
      <c r="E3217" s="41"/>
      <c r="F3217" s="41"/>
      <c r="G3217" s="9"/>
      <c r="H3217" s="41"/>
      <c r="I3217" s="41"/>
      <c r="J3217" s="41"/>
      <c r="K3217" s="8"/>
    </row>
    <row r="3218">
      <c r="A3218" s="39"/>
      <c r="B3218" s="40"/>
      <c r="C3218" s="40"/>
      <c r="D3218" s="40"/>
      <c r="E3218" s="41"/>
      <c r="F3218" s="41"/>
      <c r="G3218" s="9"/>
      <c r="H3218" s="41"/>
      <c r="I3218" s="41"/>
      <c r="J3218" s="41"/>
      <c r="K3218" s="8"/>
    </row>
    <row r="3219">
      <c r="A3219" s="39"/>
      <c r="B3219" s="40"/>
      <c r="C3219" s="40"/>
      <c r="D3219" s="40"/>
      <c r="E3219" s="41"/>
      <c r="F3219" s="41"/>
      <c r="G3219" s="9"/>
      <c r="H3219" s="41"/>
      <c r="I3219" s="41"/>
      <c r="J3219" s="41"/>
      <c r="K3219" s="8"/>
    </row>
    <row r="3220">
      <c r="A3220" s="39"/>
      <c r="B3220" s="40"/>
      <c r="C3220" s="40"/>
      <c r="D3220" s="40"/>
      <c r="E3220" s="41"/>
      <c r="F3220" s="41"/>
      <c r="G3220" s="9"/>
      <c r="H3220" s="41"/>
      <c r="I3220" s="41"/>
      <c r="J3220" s="41"/>
      <c r="K3220" s="8"/>
    </row>
    <row r="3221">
      <c r="A3221" s="39"/>
      <c r="B3221" s="40"/>
      <c r="C3221" s="40"/>
      <c r="D3221" s="40"/>
      <c r="E3221" s="41"/>
      <c r="F3221" s="41"/>
      <c r="G3221" s="9"/>
      <c r="H3221" s="41"/>
      <c r="I3221" s="41"/>
      <c r="J3221" s="41"/>
      <c r="K3221" s="8"/>
    </row>
    <row r="3222">
      <c r="A3222" s="39"/>
      <c r="B3222" s="40"/>
      <c r="C3222" s="40"/>
      <c r="D3222" s="40"/>
      <c r="E3222" s="41"/>
      <c r="F3222" s="41"/>
      <c r="G3222" s="9"/>
      <c r="H3222" s="41"/>
      <c r="I3222" s="41"/>
      <c r="J3222" s="41"/>
      <c r="K3222" s="8"/>
    </row>
    <row r="3223">
      <c r="A3223" s="39"/>
      <c r="B3223" s="40"/>
      <c r="C3223" s="40"/>
      <c r="D3223" s="40"/>
      <c r="E3223" s="41"/>
      <c r="F3223" s="41"/>
      <c r="G3223" s="9"/>
      <c r="H3223" s="41"/>
      <c r="I3223" s="41"/>
      <c r="J3223" s="41"/>
      <c r="K3223" s="8"/>
    </row>
    <row r="3224">
      <c r="A3224" s="39"/>
      <c r="B3224" s="40"/>
      <c r="C3224" s="40"/>
      <c r="D3224" s="40"/>
      <c r="E3224" s="41"/>
      <c r="F3224" s="41"/>
      <c r="G3224" s="9"/>
      <c r="H3224" s="41"/>
      <c r="I3224" s="41"/>
      <c r="J3224" s="41"/>
      <c r="K3224" s="8"/>
    </row>
    <row r="3225">
      <c r="A3225" s="39"/>
      <c r="B3225" s="40"/>
      <c r="C3225" s="40"/>
      <c r="D3225" s="40"/>
      <c r="E3225" s="41"/>
      <c r="F3225" s="41"/>
      <c r="G3225" s="9"/>
      <c r="H3225" s="41"/>
      <c r="I3225" s="41"/>
      <c r="J3225" s="41"/>
      <c r="K3225" s="8"/>
    </row>
    <row r="3226">
      <c r="A3226" s="39"/>
      <c r="B3226" s="40"/>
      <c r="C3226" s="40"/>
      <c r="D3226" s="40"/>
      <c r="E3226" s="41"/>
      <c r="F3226" s="41"/>
      <c r="G3226" s="9"/>
      <c r="H3226" s="41"/>
      <c r="I3226" s="41"/>
      <c r="J3226" s="41"/>
      <c r="K3226" s="8"/>
    </row>
    <row r="3227">
      <c r="A3227" s="39"/>
      <c r="B3227" s="40"/>
      <c r="C3227" s="40"/>
      <c r="D3227" s="40"/>
      <c r="E3227" s="41"/>
      <c r="F3227" s="41"/>
      <c r="G3227" s="9"/>
      <c r="H3227" s="41"/>
      <c r="I3227" s="41"/>
      <c r="J3227" s="41"/>
      <c r="K3227" s="8"/>
    </row>
    <row r="3228">
      <c r="A3228" s="39"/>
      <c r="B3228" s="40"/>
      <c r="C3228" s="40"/>
      <c r="D3228" s="40"/>
      <c r="E3228" s="41"/>
      <c r="F3228" s="41"/>
      <c r="G3228" s="9"/>
      <c r="H3228" s="41"/>
      <c r="I3228" s="41"/>
      <c r="J3228" s="41"/>
      <c r="K3228" s="8"/>
    </row>
    <row r="3229">
      <c r="A3229" s="39"/>
      <c r="B3229" s="40"/>
      <c r="C3229" s="40"/>
      <c r="D3229" s="40"/>
      <c r="E3229" s="41"/>
      <c r="F3229" s="41"/>
      <c r="G3229" s="9"/>
      <c r="H3229" s="41"/>
      <c r="I3229" s="41"/>
      <c r="J3229" s="41"/>
      <c r="K3229" s="8"/>
    </row>
    <row r="3230">
      <c r="A3230" s="39"/>
      <c r="B3230" s="40"/>
      <c r="C3230" s="40"/>
      <c r="D3230" s="40"/>
      <c r="E3230" s="41"/>
      <c r="F3230" s="41"/>
      <c r="G3230" s="9"/>
      <c r="H3230" s="41"/>
      <c r="I3230" s="41"/>
      <c r="J3230" s="41"/>
      <c r="K3230" s="8"/>
    </row>
    <row r="3231">
      <c r="A3231" s="39"/>
      <c r="B3231" s="40"/>
      <c r="C3231" s="40"/>
      <c r="D3231" s="40"/>
      <c r="E3231" s="41"/>
      <c r="F3231" s="41"/>
      <c r="G3231" s="9"/>
      <c r="H3231" s="41"/>
      <c r="I3231" s="41"/>
      <c r="J3231" s="41"/>
      <c r="K3231" s="8"/>
    </row>
    <row r="3232">
      <c r="A3232" s="39"/>
      <c r="B3232" s="40"/>
      <c r="C3232" s="40"/>
      <c r="D3232" s="40"/>
      <c r="E3232" s="41"/>
      <c r="F3232" s="41"/>
      <c r="G3232" s="9"/>
      <c r="H3232" s="41"/>
      <c r="I3232" s="41"/>
      <c r="J3232" s="41"/>
      <c r="K3232" s="8"/>
    </row>
    <row r="3233">
      <c r="A3233" s="39"/>
      <c r="B3233" s="40"/>
      <c r="C3233" s="40"/>
      <c r="D3233" s="40"/>
      <c r="E3233" s="41"/>
      <c r="F3233" s="41"/>
      <c r="G3233" s="9"/>
      <c r="H3233" s="41"/>
      <c r="I3233" s="41"/>
      <c r="J3233" s="41"/>
      <c r="K3233" s="8"/>
    </row>
    <row r="3234">
      <c r="A3234" s="39"/>
      <c r="B3234" s="40"/>
      <c r="C3234" s="40"/>
      <c r="D3234" s="40"/>
      <c r="E3234" s="41"/>
      <c r="F3234" s="41"/>
      <c r="G3234" s="9"/>
      <c r="H3234" s="41"/>
      <c r="I3234" s="41"/>
      <c r="J3234" s="41"/>
      <c r="K3234" s="8"/>
    </row>
    <row r="3235">
      <c r="A3235" s="39"/>
      <c r="B3235" s="40"/>
      <c r="C3235" s="40"/>
      <c r="D3235" s="40"/>
      <c r="E3235" s="41"/>
      <c r="F3235" s="41"/>
      <c r="G3235" s="9"/>
      <c r="H3235" s="41"/>
      <c r="I3235" s="41"/>
      <c r="J3235" s="41"/>
      <c r="K3235" s="8"/>
    </row>
    <row r="3236">
      <c r="A3236" s="39"/>
      <c r="B3236" s="40"/>
      <c r="C3236" s="40"/>
      <c r="D3236" s="40"/>
      <c r="E3236" s="41"/>
      <c r="F3236" s="41"/>
      <c r="G3236" s="9"/>
      <c r="H3236" s="41"/>
      <c r="I3236" s="41"/>
      <c r="J3236" s="41"/>
      <c r="K3236" s="8"/>
    </row>
    <row r="3237">
      <c r="A3237" s="39"/>
      <c r="B3237" s="40"/>
      <c r="C3237" s="40"/>
      <c r="D3237" s="40"/>
      <c r="E3237" s="41"/>
      <c r="F3237" s="41"/>
      <c r="G3237" s="9"/>
      <c r="H3237" s="41"/>
      <c r="I3237" s="41"/>
      <c r="J3237" s="41"/>
      <c r="K3237" s="8"/>
    </row>
    <row r="3238">
      <c r="A3238" s="39"/>
      <c r="B3238" s="40"/>
      <c r="C3238" s="40"/>
      <c r="D3238" s="40"/>
      <c r="E3238" s="41"/>
      <c r="F3238" s="41"/>
      <c r="G3238" s="9"/>
      <c r="H3238" s="41"/>
      <c r="I3238" s="41"/>
      <c r="J3238" s="41"/>
      <c r="K3238" s="8"/>
    </row>
    <row r="3239">
      <c r="A3239" s="39"/>
      <c r="B3239" s="40"/>
      <c r="C3239" s="40"/>
      <c r="D3239" s="40"/>
      <c r="E3239" s="41"/>
      <c r="F3239" s="41"/>
      <c r="G3239" s="9"/>
      <c r="H3239" s="41"/>
      <c r="I3239" s="41"/>
      <c r="J3239" s="41"/>
      <c r="K3239" s="8"/>
    </row>
    <row r="3240">
      <c r="A3240" s="39"/>
      <c r="B3240" s="40"/>
      <c r="C3240" s="40"/>
      <c r="D3240" s="40"/>
      <c r="E3240" s="41"/>
      <c r="F3240" s="41"/>
      <c r="G3240" s="9"/>
      <c r="H3240" s="41"/>
      <c r="I3240" s="41"/>
      <c r="J3240" s="41"/>
      <c r="K3240" s="8"/>
    </row>
    <row r="3241">
      <c r="A3241" s="39"/>
      <c r="B3241" s="40"/>
      <c r="C3241" s="40"/>
      <c r="D3241" s="40"/>
      <c r="E3241" s="41"/>
      <c r="F3241" s="41"/>
      <c r="G3241" s="9"/>
      <c r="H3241" s="41"/>
      <c r="I3241" s="41"/>
      <c r="J3241" s="41"/>
      <c r="K3241" s="8"/>
    </row>
    <row r="3242">
      <c r="A3242" s="39"/>
      <c r="B3242" s="40"/>
      <c r="C3242" s="40"/>
      <c r="D3242" s="40"/>
      <c r="E3242" s="41"/>
      <c r="F3242" s="41"/>
      <c r="G3242" s="9"/>
      <c r="H3242" s="41"/>
      <c r="I3242" s="41"/>
      <c r="J3242" s="41"/>
      <c r="K3242" s="8"/>
    </row>
    <row r="3243">
      <c r="A3243" s="39"/>
      <c r="B3243" s="40"/>
      <c r="C3243" s="40"/>
      <c r="D3243" s="40"/>
      <c r="E3243" s="41"/>
      <c r="F3243" s="41"/>
      <c r="G3243" s="9"/>
      <c r="H3243" s="41"/>
      <c r="I3243" s="41"/>
      <c r="J3243" s="41"/>
      <c r="K3243" s="8"/>
    </row>
    <row r="3244">
      <c r="A3244" s="39"/>
      <c r="B3244" s="40"/>
      <c r="C3244" s="40"/>
      <c r="D3244" s="40"/>
      <c r="E3244" s="41"/>
      <c r="F3244" s="41"/>
      <c r="G3244" s="9"/>
      <c r="H3244" s="41"/>
      <c r="I3244" s="41"/>
      <c r="J3244" s="41"/>
      <c r="K3244" s="8"/>
    </row>
    <row r="3245">
      <c r="A3245" s="39"/>
      <c r="B3245" s="40"/>
      <c r="C3245" s="40"/>
      <c r="D3245" s="40"/>
      <c r="E3245" s="41"/>
      <c r="F3245" s="41"/>
      <c r="G3245" s="9"/>
      <c r="H3245" s="41"/>
      <c r="I3245" s="41"/>
      <c r="J3245" s="41"/>
      <c r="K3245" s="8"/>
    </row>
    <row r="3246">
      <c r="A3246" s="39"/>
      <c r="B3246" s="40"/>
      <c r="C3246" s="40"/>
      <c r="D3246" s="40"/>
      <c r="E3246" s="41"/>
      <c r="F3246" s="41"/>
      <c r="G3246" s="9"/>
      <c r="H3246" s="41"/>
      <c r="I3246" s="41"/>
      <c r="J3246" s="41"/>
      <c r="K3246" s="8"/>
    </row>
    <row r="3247">
      <c r="A3247" s="39"/>
      <c r="B3247" s="40"/>
      <c r="C3247" s="40"/>
      <c r="D3247" s="40"/>
      <c r="E3247" s="41"/>
      <c r="F3247" s="41"/>
      <c r="G3247" s="9"/>
      <c r="H3247" s="41"/>
      <c r="I3247" s="41"/>
      <c r="J3247" s="41"/>
      <c r="K3247" s="8"/>
    </row>
    <row r="3248">
      <c r="A3248" s="39"/>
      <c r="B3248" s="40"/>
      <c r="C3248" s="40"/>
      <c r="D3248" s="40"/>
      <c r="E3248" s="41"/>
      <c r="F3248" s="41"/>
      <c r="G3248" s="9"/>
      <c r="H3248" s="41"/>
      <c r="I3248" s="41"/>
      <c r="J3248" s="41"/>
      <c r="K3248" s="8"/>
    </row>
    <row r="3249">
      <c r="A3249" s="39"/>
      <c r="B3249" s="40"/>
      <c r="C3249" s="40"/>
      <c r="D3249" s="40"/>
      <c r="E3249" s="41"/>
      <c r="F3249" s="41"/>
      <c r="G3249" s="9"/>
      <c r="H3249" s="41"/>
      <c r="I3249" s="41"/>
      <c r="J3249" s="41"/>
      <c r="K3249" s="8"/>
    </row>
    <row r="3250">
      <c r="A3250" s="39"/>
      <c r="B3250" s="40"/>
      <c r="C3250" s="40"/>
      <c r="D3250" s="40"/>
      <c r="E3250" s="41"/>
      <c r="F3250" s="41"/>
      <c r="G3250" s="9"/>
      <c r="H3250" s="41"/>
      <c r="I3250" s="41"/>
      <c r="J3250" s="41"/>
      <c r="K3250" s="8"/>
    </row>
    <row r="3251">
      <c r="A3251" s="39"/>
      <c r="B3251" s="40"/>
      <c r="C3251" s="40"/>
      <c r="D3251" s="40"/>
      <c r="E3251" s="41"/>
      <c r="F3251" s="41"/>
      <c r="G3251" s="9"/>
      <c r="H3251" s="41"/>
      <c r="I3251" s="41"/>
      <c r="J3251" s="41"/>
      <c r="K3251" s="8"/>
    </row>
    <row r="3252">
      <c r="A3252" s="39"/>
      <c r="B3252" s="40"/>
      <c r="C3252" s="40"/>
      <c r="D3252" s="40"/>
      <c r="E3252" s="41"/>
      <c r="F3252" s="41"/>
      <c r="G3252" s="9"/>
      <c r="H3252" s="41"/>
      <c r="I3252" s="41"/>
      <c r="J3252" s="41"/>
      <c r="K3252" s="8"/>
    </row>
    <row r="3253">
      <c r="A3253" s="39"/>
      <c r="B3253" s="40"/>
      <c r="C3253" s="40"/>
      <c r="D3253" s="40"/>
      <c r="E3253" s="41"/>
      <c r="F3253" s="41"/>
      <c r="G3253" s="9"/>
      <c r="H3253" s="41"/>
      <c r="I3253" s="41"/>
      <c r="J3253" s="41"/>
      <c r="K3253" s="8"/>
    </row>
    <row r="3254">
      <c r="A3254" s="39"/>
      <c r="B3254" s="40"/>
      <c r="C3254" s="40"/>
      <c r="D3254" s="40"/>
      <c r="E3254" s="41"/>
      <c r="F3254" s="41"/>
      <c r="G3254" s="9"/>
      <c r="H3254" s="41"/>
      <c r="I3254" s="41"/>
      <c r="J3254" s="41"/>
      <c r="K3254" s="8"/>
    </row>
    <row r="3255">
      <c r="A3255" s="39"/>
      <c r="B3255" s="40"/>
      <c r="C3255" s="40"/>
      <c r="D3255" s="40"/>
      <c r="E3255" s="41"/>
      <c r="F3255" s="41"/>
      <c r="G3255" s="9"/>
      <c r="H3255" s="41"/>
      <c r="I3255" s="41"/>
      <c r="J3255" s="41"/>
      <c r="K3255" s="8"/>
    </row>
    <row r="3256">
      <c r="A3256" s="39"/>
      <c r="B3256" s="40"/>
      <c r="C3256" s="40"/>
      <c r="D3256" s="40"/>
      <c r="E3256" s="41"/>
      <c r="F3256" s="41"/>
      <c r="G3256" s="9"/>
      <c r="H3256" s="41"/>
      <c r="I3256" s="41"/>
      <c r="J3256" s="41"/>
      <c r="K3256" s="8"/>
    </row>
    <row r="3257">
      <c r="A3257" s="39"/>
      <c r="B3257" s="40"/>
      <c r="C3257" s="40"/>
      <c r="D3257" s="40"/>
      <c r="E3257" s="41"/>
      <c r="F3257" s="41"/>
      <c r="G3257" s="9"/>
      <c r="H3257" s="41"/>
      <c r="I3257" s="41"/>
      <c r="J3257" s="41"/>
      <c r="K3257" s="8"/>
    </row>
    <row r="3258">
      <c r="A3258" s="39"/>
      <c r="B3258" s="40"/>
      <c r="C3258" s="40"/>
      <c r="D3258" s="40"/>
      <c r="E3258" s="41"/>
      <c r="F3258" s="41"/>
      <c r="G3258" s="9"/>
      <c r="H3258" s="41"/>
      <c r="I3258" s="41"/>
      <c r="J3258" s="41"/>
      <c r="K3258" s="8"/>
    </row>
    <row r="3259">
      <c r="A3259" s="39"/>
      <c r="B3259" s="40"/>
      <c r="C3259" s="40"/>
      <c r="D3259" s="40"/>
      <c r="E3259" s="41"/>
      <c r="F3259" s="41"/>
      <c r="G3259" s="9"/>
      <c r="H3259" s="41"/>
      <c r="I3259" s="41"/>
      <c r="J3259" s="41"/>
      <c r="K3259" s="8"/>
    </row>
    <row r="3260">
      <c r="A3260" s="39"/>
      <c r="B3260" s="40"/>
      <c r="C3260" s="40"/>
      <c r="D3260" s="40"/>
      <c r="E3260" s="41"/>
      <c r="F3260" s="41"/>
      <c r="G3260" s="9"/>
      <c r="H3260" s="41"/>
      <c r="I3260" s="41"/>
      <c r="J3260" s="41"/>
      <c r="K3260" s="8"/>
    </row>
    <row r="3261">
      <c r="A3261" s="39"/>
      <c r="B3261" s="40"/>
      <c r="C3261" s="40"/>
      <c r="D3261" s="40"/>
      <c r="E3261" s="41"/>
      <c r="F3261" s="41"/>
      <c r="G3261" s="9"/>
      <c r="H3261" s="41"/>
      <c r="I3261" s="41"/>
      <c r="J3261" s="41"/>
      <c r="K3261" s="8"/>
    </row>
    <row r="3262">
      <c r="A3262" s="39"/>
      <c r="B3262" s="40"/>
      <c r="C3262" s="40"/>
      <c r="D3262" s="40"/>
      <c r="E3262" s="41"/>
      <c r="F3262" s="41"/>
      <c r="G3262" s="9"/>
      <c r="H3262" s="41"/>
      <c r="I3262" s="41"/>
      <c r="J3262" s="41"/>
      <c r="K3262" s="8"/>
    </row>
    <row r="3263">
      <c r="A3263" s="39"/>
      <c r="B3263" s="40"/>
      <c r="C3263" s="40"/>
      <c r="D3263" s="40"/>
      <c r="E3263" s="41"/>
      <c r="F3263" s="41"/>
      <c r="G3263" s="9"/>
      <c r="H3263" s="41"/>
      <c r="I3263" s="41"/>
      <c r="J3263" s="41"/>
      <c r="K3263" s="8"/>
    </row>
    <row r="3264">
      <c r="A3264" s="39"/>
      <c r="B3264" s="40"/>
      <c r="C3264" s="40"/>
      <c r="D3264" s="40"/>
      <c r="E3264" s="41"/>
      <c r="F3264" s="41"/>
      <c r="G3264" s="9"/>
      <c r="H3264" s="41"/>
      <c r="I3264" s="41"/>
      <c r="J3264" s="41"/>
      <c r="K3264" s="8"/>
    </row>
    <row r="3265">
      <c r="A3265" s="39"/>
      <c r="B3265" s="40"/>
      <c r="C3265" s="40"/>
      <c r="D3265" s="40"/>
      <c r="E3265" s="41"/>
      <c r="F3265" s="41"/>
      <c r="G3265" s="9"/>
      <c r="H3265" s="41"/>
      <c r="I3265" s="41"/>
      <c r="J3265" s="41"/>
      <c r="K3265" s="8"/>
    </row>
    <row r="3266">
      <c r="A3266" s="39"/>
      <c r="B3266" s="40"/>
      <c r="C3266" s="40"/>
      <c r="D3266" s="40"/>
      <c r="E3266" s="41"/>
      <c r="F3266" s="41"/>
      <c r="G3266" s="9"/>
      <c r="H3266" s="41"/>
      <c r="I3266" s="41"/>
      <c r="J3266" s="41"/>
      <c r="K3266" s="8"/>
    </row>
    <row r="3267">
      <c r="A3267" s="39"/>
      <c r="B3267" s="40"/>
      <c r="C3267" s="40"/>
      <c r="D3267" s="40"/>
      <c r="E3267" s="41"/>
      <c r="F3267" s="41"/>
      <c r="G3267" s="9"/>
      <c r="H3267" s="41"/>
      <c r="I3267" s="41"/>
      <c r="J3267" s="41"/>
      <c r="K3267" s="8"/>
    </row>
    <row r="3268">
      <c r="A3268" s="39"/>
      <c r="B3268" s="40"/>
      <c r="C3268" s="40"/>
      <c r="D3268" s="40"/>
      <c r="E3268" s="41"/>
      <c r="F3268" s="41"/>
      <c r="G3268" s="9"/>
      <c r="H3268" s="41"/>
      <c r="I3268" s="41"/>
      <c r="J3268" s="41"/>
      <c r="K3268" s="8"/>
    </row>
    <row r="3269">
      <c r="A3269" s="39"/>
      <c r="B3269" s="40"/>
      <c r="C3269" s="40"/>
      <c r="D3269" s="40"/>
      <c r="E3269" s="41"/>
      <c r="F3269" s="41"/>
      <c r="G3269" s="9"/>
      <c r="H3269" s="41"/>
      <c r="I3269" s="41"/>
      <c r="J3269" s="41"/>
      <c r="K3269" s="8"/>
    </row>
    <row r="3270">
      <c r="A3270" s="39"/>
      <c r="B3270" s="40"/>
      <c r="C3270" s="40"/>
      <c r="D3270" s="40"/>
      <c r="E3270" s="41"/>
      <c r="F3270" s="41"/>
      <c r="G3270" s="9"/>
      <c r="H3270" s="41"/>
      <c r="I3270" s="41"/>
      <c r="J3270" s="41"/>
      <c r="K3270" s="8"/>
    </row>
    <row r="3271">
      <c r="A3271" s="39"/>
      <c r="B3271" s="40"/>
      <c r="C3271" s="40"/>
      <c r="D3271" s="40"/>
      <c r="E3271" s="41"/>
      <c r="F3271" s="41"/>
      <c r="G3271" s="9"/>
      <c r="H3271" s="41"/>
      <c r="I3271" s="41"/>
      <c r="J3271" s="41"/>
      <c r="K3271" s="8"/>
    </row>
    <row r="3272">
      <c r="A3272" s="39"/>
      <c r="B3272" s="40"/>
      <c r="C3272" s="40"/>
      <c r="D3272" s="40"/>
      <c r="E3272" s="41"/>
      <c r="F3272" s="41"/>
      <c r="G3272" s="9"/>
      <c r="H3272" s="41"/>
      <c r="I3272" s="41"/>
      <c r="J3272" s="41"/>
      <c r="K3272" s="8"/>
    </row>
    <row r="3273">
      <c r="A3273" s="39"/>
      <c r="B3273" s="40"/>
      <c r="C3273" s="40"/>
      <c r="D3273" s="40"/>
      <c r="E3273" s="41"/>
      <c r="F3273" s="41"/>
      <c r="G3273" s="9"/>
      <c r="H3273" s="41"/>
      <c r="I3273" s="41"/>
      <c r="J3273" s="41"/>
      <c r="K3273" s="8"/>
    </row>
    <row r="3274">
      <c r="A3274" s="39"/>
      <c r="B3274" s="40"/>
      <c r="C3274" s="40"/>
      <c r="D3274" s="40"/>
      <c r="E3274" s="41"/>
      <c r="F3274" s="41"/>
      <c r="G3274" s="9"/>
      <c r="H3274" s="41"/>
      <c r="I3274" s="41"/>
      <c r="J3274" s="41"/>
      <c r="K3274" s="8"/>
    </row>
    <row r="3275">
      <c r="A3275" s="39"/>
      <c r="B3275" s="40"/>
      <c r="C3275" s="40"/>
      <c r="D3275" s="40"/>
      <c r="E3275" s="41"/>
      <c r="F3275" s="41"/>
      <c r="G3275" s="9"/>
      <c r="H3275" s="41"/>
      <c r="I3275" s="41"/>
      <c r="J3275" s="41"/>
      <c r="K3275" s="8"/>
    </row>
    <row r="3276">
      <c r="A3276" s="39"/>
      <c r="B3276" s="40"/>
      <c r="C3276" s="40"/>
      <c r="D3276" s="40"/>
      <c r="E3276" s="41"/>
      <c r="F3276" s="41"/>
      <c r="G3276" s="9"/>
      <c r="H3276" s="41"/>
      <c r="I3276" s="41"/>
      <c r="J3276" s="41"/>
      <c r="K3276" s="8"/>
    </row>
    <row r="3277">
      <c r="A3277" s="39"/>
      <c r="B3277" s="40"/>
      <c r="C3277" s="40"/>
      <c r="D3277" s="40"/>
      <c r="E3277" s="41"/>
      <c r="F3277" s="41"/>
      <c r="G3277" s="9"/>
      <c r="H3277" s="41"/>
      <c r="I3277" s="41"/>
      <c r="J3277" s="41"/>
      <c r="K3277" s="8"/>
    </row>
    <row r="3278">
      <c r="A3278" s="39"/>
      <c r="B3278" s="40"/>
      <c r="C3278" s="40"/>
      <c r="D3278" s="40"/>
      <c r="E3278" s="41"/>
      <c r="F3278" s="41"/>
      <c r="G3278" s="9"/>
      <c r="H3278" s="41"/>
      <c r="I3278" s="41"/>
      <c r="J3278" s="41"/>
      <c r="K3278" s="8"/>
    </row>
    <row r="3279">
      <c r="A3279" s="39"/>
      <c r="B3279" s="40"/>
      <c r="C3279" s="40"/>
      <c r="D3279" s="40"/>
      <c r="E3279" s="41"/>
      <c r="F3279" s="41"/>
      <c r="G3279" s="9"/>
      <c r="H3279" s="41"/>
      <c r="I3279" s="41"/>
      <c r="J3279" s="41"/>
      <c r="K3279" s="8"/>
    </row>
    <row r="3280">
      <c r="A3280" s="39"/>
      <c r="B3280" s="40"/>
      <c r="C3280" s="40"/>
      <c r="D3280" s="40"/>
      <c r="E3280" s="41"/>
      <c r="F3280" s="41"/>
      <c r="G3280" s="9"/>
      <c r="H3280" s="41"/>
      <c r="I3280" s="41"/>
      <c r="J3280" s="41"/>
      <c r="K3280" s="8"/>
    </row>
    <row r="3281">
      <c r="A3281" s="39"/>
      <c r="B3281" s="40"/>
      <c r="C3281" s="40"/>
      <c r="D3281" s="40"/>
      <c r="E3281" s="41"/>
      <c r="F3281" s="41"/>
      <c r="G3281" s="9"/>
      <c r="H3281" s="41"/>
      <c r="I3281" s="41"/>
      <c r="J3281" s="41"/>
      <c r="K3281" s="8"/>
    </row>
    <row r="3282">
      <c r="A3282" s="39"/>
      <c r="B3282" s="40"/>
      <c r="C3282" s="40"/>
      <c r="D3282" s="40"/>
      <c r="E3282" s="41"/>
      <c r="F3282" s="41"/>
      <c r="G3282" s="9"/>
      <c r="H3282" s="41"/>
      <c r="I3282" s="41"/>
      <c r="J3282" s="41"/>
      <c r="K3282" s="8"/>
    </row>
    <row r="3283">
      <c r="A3283" s="39"/>
      <c r="B3283" s="40"/>
      <c r="C3283" s="40"/>
      <c r="D3283" s="40"/>
      <c r="E3283" s="41"/>
      <c r="F3283" s="41"/>
      <c r="G3283" s="9"/>
      <c r="H3283" s="41"/>
      <c r="I3283" s="41"/>
      <c r="J3283" s="41"/>
      <c r="K3283" s="8"/>
    </row>
    <row r="3284">
      <c r="A3284" s="39"/>
      <c r="B3284" s="40"/>
      <c r="C3284" s="40"/>
      <c r="D3284" s="40"/>
      <c r="E3284" s="41"/>
      <c r="F3284" s="41"/>
      <c r="G3284" s="9"/>
      <c r="H3284" s="41"/>
      <c r="I3284" s="41"/>
      <c r="J3284" s="41"/>
      <c r="K3284" s="8"/>
    </row>
    <row r="3285">
      <c r="A3285" s="39"/>
      <c r="B3285" s="40"/>
      <c r="C3285" s="40"/>
      <c r="D3285" s="40"/>
      <c r="E3285" s="41"/>
      <c r="F3285" s="41"/>
      <c r="G3285" s="9"/>
      <c r="H3285" s="41"/>
      <c r="I3285" s="41"/>
      <c r="J3285" s="41"/>
      <c r="K3285" s="8"/>
    </row>
    <row r="3286">
      <c r="A3286" s="39"/>
      <c r="B3286" s="40"/>
      <c r="C3286" s="40"/>
      <c r="D3286" s="40"/>
      <c r="E3286" s="41"/>
      <c r="F3286" s="41"/>
      <c r="G3286" s="9"/>
      <c r="H3286" s="41"/>
      <c r="I3286" s="41"/>
      <c r="J3286" s="41"/>
      <c r="K3286" s="8"/>
    </row>
    <row r="3287">
      <c r="A3287" s="39"/>
      <c r="B3287" s="40"/>
      <c r="C3287" s="40"/>
      <c r="D3287" s="40"/>
      <c r="E3287" s="41"/>
      <c r="F3287" s="41"/>
      <c r="G3287" s="9"/>
      <c r="H3287" s="41"/>
      <c r="I3287" s="41"/>
      <c r="J3287" s="41"/>
      <c r="K3287" s="8"/>
    </row>
    <row r="3288">
      <c r="A3288" s="39"/>
      <c r="B3288" s="40"/>
      <c r="C3288" s="40"/>
      <c r="D3288" s="40"/>
      <c r="E3288" s="41"/>
      <c r="F3288" s="41"/>
      <c r="G3288" s="9"/>
      <c r="H3288" s="41"/>
      <c r="I3288" s="41"/>
      <c r="J3288" s="41"/>
      <c r="K3288" s="8"/>
    </row>
    <row r="3289">
      <c r="A3289" s="39"/>
      <c r="B3289" s="40"/>
      <c r="C3289" s="40"/>
      <c r="D3289" s="40"/>
      <c r="E3289" s="41"/>
      <c r="F3289" s="41"/>
      <c r="G3289" s="9"/>
      <c r="H3289" s="41"/>
      <c r="I3289" s="41"/>
      <c r="J3289" s="41"/>
      <c r="K3289" s="8"/>
    </row>
    <row r="3290">
      <c r="A3290" s="39"/>
      <c r="B3290" s="40"/>
      <c r="C3290" s="40"/>
      <c r="D3290" s="40"/>
      <c r="E3290" s="41"/>
      <c r="F3290" s="41"/>
      <c r="G3290" s="9"/>
      <c r="H3290" s="41"/>
      <c r="I3290" s="41"/>
      <c r="J3290" s="41"/>
      <c r="K3290" s="8"/>
    </row>
    <row r="3291">
      <c r="A3291" s="39"/>
      <c r="B3291" s="40"/>
      <c r="C3291" s="40"/>
      <c r="D3291" s="40"/>
      <c r="E3291" s="41"/>
      <c r="F3291" s="41"/>
      <c r="G3291" s="9"/>
      <c r="H3291" s="41"/>
      <c r="I3291" s="41"/>
      <c r="J3291" s="41"/>
      <c r="K3291" s="8"/>
    </row>
    <row r="3292">
      <c r="A3292" s="39"/>
      <c r="B3292" s="40"/>
      <c r="C3292" s="40"/>
      <c r="D3292" s="40"/>
      <c r="E3292" s="41"/>
      <c r="F3292" s="41"/>
      <c r="G3292" s="9"/>
      <c r="H3292" s="41"/>
      <c r="I3292" s="41"/>
      <c r="J3292" s="41"/>
      <c r="K3292" s="8"/>
    </row>
    <row r="3293">
      <c r="A3293" s="39"/>
      <c r="B3293" s="40"/>
      <c r="C3293" s="40"/>
      <c r="D3293" s="40"/>
      <c r="E3293" s="41"/>
      <c r="F3293" s="41"/>
      <c r="G3293" s="9"/>
      <c r="H3293" s="41"/>
      <c r="I3293" s="41"/>
      <c r="J3293" s="41"/>
      <c r="K3293" s="8"/>
    </row>
    <row r="3294">
      <c r="A3294" s="39"/>
      <c r="B3294" s="40"/>
      <c r="C3294" s="40"/>
      <c r="D3294" s="40"/>
      <c r="E3294" s="41"/>
      <c r="F3294" s="41"/>
      <c r="G3294" s="9"/>
      <c r="H3294" s="41"/>
      <c r="I3294" s="41"/>
      <c r="J3294" s="41"/>
      <c r="K3294" s="8"/>
    </row>
    <row r="3295">
      <c r="A3295" s="39"/>
      <c r="B3295" s="40"/>
      <c r="C3295" s="40"/>
      <c r="D3295" s="40"/>
      <c r="E3295" s="41"/>
      <c r="F3295" s="41"/>
      <c r="G3295" s="9"/>
      <c r="H3295" s="41"/>
      <c r="I3295" s="41"/>
      <c r="J3295" s="41"/>
      <c r="K3295" s="8"/>
    </row>
    <row r="3296">
      <c r="A3296" s="39"/>
      <c r="B3296" s="40"/>
      <c r="C3296" s="40"/>
      <c r="D3296" s="40"/>
      <c r="E3296" s="41"/>
      <c r="F3296" s="41"/>
      <c r="G3296" s="9"/>
      <c r="H3296" s="41"/>
      <c r="I3296" s="41"/>
      <c r="J3296" s="41"/>
      <c r="K3296" s="8"/>
    </row>
    <row r="3297">
      <c r="A3297" s="39"/>
      <c r="B3297" s="40"/>
      <c r="C3297" s="40"/>
      <c r="D3297" s="40"/>
      <c r="E3297" s="41"/>
      <c r="F3297" s="41"/>
      <c r="G3297" s="9"/>
      <c r="H3297" s="41"/>
      <c r="I3297" s="41"/>
      <c r="J3297" s="41"/>
      <c r="K3297" s="8"/>
    </row>
    <row r="3298">
      <c r="A3298" s="39"/>
      <c r="B3298" s="40"/>
      <c r="C3298" s="40"/>
      <c r="D3298" s="40"/>
      <c r="E3298" s="41"/>
      <c r="F3298" s="41"/>
      <c r="G3298" s="9"/>
      <c r="H3298" s="41"/>
      <c r="I3298" s="41"/>
      <c r="J3298" s="41"/>
      <c r="K3298" s="8"/>
    </row>
    <row r="3299">
      <c r="A3299" s="39"/>
      <c r="B3299" s="40"/>
      <c r="C3299" s="40"/>
      <c r="D3299" s="40"/>
      <c r="E3299" s="41"/>
      <c r="F3299" s="41"/>
      <c r="G3299" s="9"/>
      <c r="H3299" s="41"/>
      <c r="I3299" s="41"/>
      <c r="J3299" s="41"/>
      <c r="K3299" s="8"/>
    </row>
    <row r="3300">
      <c r="A3300" s="39"/>
      <c r="B3300" s="40"/>
      <c r="C3300" s="40"/>
      <c r="D3300" s="40"/>
      <c r="E3300" s="41"/>
      <c r="F3300" s="41"/>
      <c r="G3300" s="9"/>
      <c r="H3300" s="41"/>
      <c r="I3300" s="41"/>
      <c r="J3300" s="41"/>
      <c r="K3300" s="8"/>
    </row>
    <row r="3301">
      <c r="A3301" s="39"/>
      <c r="B3301" s="40"/>
      <c r="C3301" s="40"/>
      <c r="D3301" s="40"/>
      <c r="E3301" s="41"/>
      <c r="F3301" s="41"/>
      <c r="G3301" s="9"/>
      <c r="H3301" s="41"/>
      <c r="I3301" s="41"/>
      <c r="J3301" s="41"/>
      <c r="K3301" s="8"/>
    </row>
    <row r="3302">
      <c r="A3302" s="39"/>
      <c r="B3302" s="40"/>
      <c r="C3302" s="40"/>
      <c r="D3302" s="40"/>
      <c r="E3302" s="41"/>
      <c r="F3302" s="41"/>
      <c r="G3302" s="9"/>
      <c r="H3302" s="41"/>
      <c r="I3302" s="41"/>
      <c r="J3302" s="41"/>
      <c r="K3302" s="8"/>
    </row>
    <row r="3303">
      <c r="A3303" s="39"/>
      <c r="B3303" s="40"/>
      <c r="C3303" s="40"/>
      <c r="D3303" s="40"/>
      <c r="E3303" s="41"/>
      <c r="F3303" s="41"/>
      <c r="G3303" s="9"/>
      <c r="H3303" s="41"/>
      <c r="I3303" s="41"/>
      <c r="J3303" s="41"/>
      <c r="K3303" s="8"/>
    </row>
    <row r="3304">
      <c r="A3304" s="39"/>
      <c r="B3304" s="40"/>
      <c r="C3304" s="40"/>
      <c r="D3304" s="40"/>
      <c r="E3304" s="41"/>
      <c r="F3304" s="41"/>
      <c r="G3304" s="9"/>
      <c r="H3304" s="41"/>
      <c r="I3304" s="41"/>
      <c r="J3304" s="41"/>
      <c r="K3304" s="8"/>
    </row>
    <row r="3305">
      <c r="A3305" s="39"/>
      <c r="B3305" s="40"/>
      <c r="C3305" s="40"/>
      <c r="D3305" s="40"/>
      <c r="E3305" s="41"/>
      <c r="F3305" s="41"/>
      <c r="G3305" s="9"/>
      <c r="H3305" s="41"/>
      <c r="I3305" s="41"/>
      <c r="J3305" s="41"/>
      <c r="K3305" s="8"/>
    </row>
    <row r="3306">
      <c r="A3306" s="39"/>
      <c r="B3306" s="40"/>
      <c r="C3306" s="40"/>
      <c r="D3306" s="40"/>
      <c r="E3306" s="41"/>
      <c r="F3306" s="41"/>
      <c r="G3306" s="9"/>
      <c r="H3306" s="41"/>
      <c r="I3306" s="41"/>
      <c r="J3306" s="41"/>
      <c r="K3306" s="8"/>
    </row>
    <row r="3307">
      <c r="A3307" s="39"/>
      <c r="B3307" s="40"/>
      <c r="C3307" s="40"/>
      <c r="D3307" s="40"/>
      <c r="E3307" s="41"/>
      <c r="F3307" s="41"/>
      <c r="G3307" s="9"/>
      <c r="H3307" s="41"/>
      <c r="I3307" s="41"/>
      <c r="J3307" s="41"/>
      <c r="K3307" s="8"/>
    </row>
    <row r="3308">
      <c r="A3308" s="39"/>
      <c r="B3308" s="40"/>
      <c r="C3308" s="40"/>
      <c r="D3308" s="40"/>
      <c r="E3308" s="41"/>
      <c r="F3308" s="41"/>
      <c r="G3308" s="9"/>
      <c r="H3308" s="41"/>
      <c r="I3308" s="41"/>
      <c r="J3308" s="41"/>
      <c r="K3308" s="8"/>
    </row>
    <row r="3309">
      <c r="A3309" s="39"/>
      <c r="B3309" s="40"/>
      <c r="C3309" s="40"/>
      <c r="D3309" s="40"/>
      <c r="E3309" s="41"/>
      <c r="F3309" s="41"/>
      <c r="G3309" s="9"/>
      <c r="H3309" s="41"/>
      <c r="I3309" s="41"/>
      <c r="J3309" s="41"/>
      <c r="K3309" s="8"/>
    </row>
    <row r="3310">
      <c r="A3310" s="39"/>
      <c r="B3310" s="40"/>
      <c r="C3310" s="40"/>
      <c r="D3310" s="40"/>
      <c r="E3310" s="41"/>
      <c r="F3310" s="41"/>
      <c r="G3310" s="9"/>
      <c r="H3310" s="41"/>
      <c r="I3310" s="41"/>
      <c r="J3310" s="41"/>
      <c r="K3310" s="8"/>
    </row>
    <row r="3311">
      <c r="A3311" s="39"/>
      <c r="B3311" s="40"/>
      <c r="C3311" s="40"/>
      <c r="D3311" s="40"/>
      <c r="E3311" s="41"/>
      <c r="F3311" s="41"/>
      <c r="G3311" s="9"/>
      <c r="H3311" s="41"/>
      <c r="I3311" s="41"/>
      <c r="J3311" s="41"/>
      <c r="K3311" s="8"/>
    </row>
    <row r="3312">
      <c r="A3312" s="39"/>
      <c r="B3312" s="40"/>
      <c r="C3312" s="40"/>
      <c r="D3312" s="40"/>
      <c r="E3312" s="41"/>
      <c r="F3312" s="41"/>
      <c r="G3312" s="9"/>
      <c r="H3312" s="41"/>
      <c r="I3312" s="41"/>
      <c r="J3312" s="41"/>
      <c r="K3312" s="8"/>
    </row>
    <row r="3313">
      <c r="A3313" s="39"/>
      <c r="B3313" s="40"/>
      <c r="C3313" s="40"/>
      <c r="D3313" s="40"/>
      <c r="E3313" s="41"/>
      <c r="F3313" s="41"/>
      <c r="G3313" s="9"/>
      <c r="H3313" s="41"/>
      <c r="I3313" s="41"/>
      <c r="J3313" s="41"/>
      <c r="K3313" s="8"/>
    </row>
    <row r="3314">
      <c r="A3314" s="39"/>
      <c r="B3314" s="40"/>
      <c r="C3314" s="40"/>
      <c r="D3314" s="40"/>
      <c r="E3314" s="41"/>
      <c r="F3314" s="41"/>
      <c r="G3314" s="9"/>
      <c r="H3314" s="41"/>
      <c r="I3314" s="41"/>
      <c r="J3314" s="41"/>
      <c r="K3314" s="8"/>
    </row>
    <row r="3315">
      <c r="A3315" s="39"/>
      <c r="B3315" s="40"/>
      <c r="C3315" s="40"/>
      <c r="D3315" s="40"/>
      <c r="E3315" s="41"/>
      <c r="F3315" s="41"/>
      <c r="G3315" s="9"/>
      <c r="H3315" s="41"/>
      <c r="I3315" s="41"/>
      <c r="J3315" s="41"/>
      <c r="K3315" s="8"/>
    </row>
    <row r="3316">
      <c r="A3316" s="39"/>
      <c r="B3316" s="40"/>
      <c r="C3316" s="40"/>
      <c r="D3316" s="40"/>
      <c r="E3316" s="41"/>
      <c r="F3316" s="41"/>
      <c r="G3316" s="9"/>
      <c r="H3316" s="41"/>
      <c r="I3316" s="41"/>
      <c r="J3316" s="41"/>
      <c r="K3316" s="8"/>
    </row>
    <row r="3317">
      <c r="A3317" s="39"/>
      <c r="B3317" s="40"/>
      <c r="C3317" s="40"/>
      <c r="D3317" s="40"/>
      <c r="E3317" s="41"/>
      <c r="F3317" s="41"/>
      <c r="G3317" s="9"/>
      <c r="H3317" s="41"/>
      <c r="I3317" s="41"/>
      <c r="J3317" s="41"/>
      <c r="K3317" s="8"/>
    </row>
    <row r="3318">
      <c r="A3318" s="39"/>
      <c r="B3318" s="40"/>
      <c r="C3318" s="40"/>
      <c r="D3318" s="40"/>
      <c r="E3318" s="41"/>
      <c r="F3318" s="41"/>
      <c r="G3318" s="9"/>
      <c r="H3318" s="41"/>
      <c r="I3318" s="41"/>
      <c r="J3318" s="41"/>
      <c r="K3318" s="8"/>
    </row>
    <row r="3319">
      <c r="A3319" s="39"/>
      <c r="B3319" s="40"/>
      <c r="C3319" s="40"/>
      <c r="D3319" s="40"/>
      <c r="E3319" s="41"/>
      <c r="F3319" s="41"/>
      <c r="G3319" s="9"/>
      <c r="H3319" s="41"/>
      <c r="I3319" s="41"/>
      <c r="J3319" s="41"/>
      <c r="K3319" s="8"/>
    </row>
    <row r="3320">
      <c r="A3320" s="39"/>
      <c r="B3320" s="40"/>
      <c r="C3320" s="40"/>
      <c r="D3320" s="40"/>
      <c r="E3320" s="41"/>
      <c r="F3320" s="41"/>
      <c r="G3320" s="9"/>
      <c r="H3320" s="41"/>
      <c r="I3320" s="41"/>
      <c r="J3320" s="41"/>
      <c r="K3320" s="8"/>
    </row>
    <row r="3321">
      <c r="A3321" s="39"/>
      <c r="B3321" s="40"/>
      <c r="C3321" s="40"/>
      <c r="D3321" s="40"/>
      <c r="E3321" s="41"/>
      <c r="F3321" s="41"/>
      <c r="G3321" s="9"/>
      <c r="H3321" s="41"/>
      <c r="I3321" s="41"/>
      <c r="J3321" s="41"/>
      <c r="K3321" s="8"/>
    </row>
    <row r="3322">
      <c r="A3322" s="39"/>
      <c r="B3322" s="40"/>
      <c r="C3322" s="40"/>
      <c r="D3322" s="40"/>
      <c r="E3322" s="41"/>
      <c r="F3322" s="41"/>
      <c r="G3322" s="9"/>
      <c r="H3322" s="41"/>
      <c r="I3322" s="41"/>
      <c r="J3322" s="41"/>
      <c r="K3322" s="8"/>
    </row>
    <row r="3323">
      <c r="A3323" s="39"/>
      <c r="B3323" s="40"/>
      <c r="C3323" s="40"/>
      <c r="D3323" s="40"/>
      <c r="E3323" s="41"/>
      <c r="F3323" s="41"/>
      <c r="G3323" s="9"/>
      <c r="H3323" s="41"/>
      <c r="I3323" s="41"/>
      <c r="J3323" s="41"/>
      <c r="K3323" s="8"/>
    </row>
    <row r="3324">
      <c r="A3324" s="39"/>
      <c r="B3324" s="40"/>
      <c r="C3324" s="40"/>
      <c r="D3324" s="40"/>
      <c r="E3324" s="41"/>
      <c r="F3324" s="41"/>
      <c r="G3324" s="9"/>
      <c r="H3324" s="41"/>
      <c r="I3324" s="41"/>
      <c r="J3324" s="41"/>
      <c r="K3324" s="8"/>
    </row>
    <row r="3325">
      <c r="A3325" s="39"/>
      <c r="B3325" s="40"/>
      <c r="C3325" s="40"/>
      <c r="D3325" s="40"/>
      <c r="E3325" s="41"/>
      <c r="F3325" s="41"/>
      <c r="G3325" s="9"/>
      <c r="H3325" s="41"/>
      <c r="I3325" s="41"/>
      <c r="J3325" s="41"/>
      <c r="K3325" s="8"/>
    </row>
    <row r="3326">
      <c r="A3326" s="39"/>
      <c r="B3326" s="40"/>
      <c r="C3326" s="40"/>
      <c r="D3326" s="40"/>
      <c r="E3326" s="41"/>
      <c r="F3326" s="41"/>
      <c r="G3326" s="9"/>
      <c r="H3326" s="41"/>
      <c r="I3326" s="41"/>
      <c r="J3326" s="41"/>
      <c r="K3326" s="8"/>
    </row>
    <row r="3327">
      <c r="A3327" s="39"/>
      <c r="B3327" s="40"/>
      <c r="C3327" s="40"/>
      <c r="D3327" s="40"/>
      <c r="E3327" s="41"/>
      <c r="F3327" s="41"/>
      <c r="G3327" s="9"/>
      <c r="H3327" s="41"/>
      <c r="I3327" s="41"/>
      <c r="J3327" s="41"/>
      <c r="K3327" s="8"/>
    </row>
    <row r="3328">
      <c r="A3328" s="39"/>
      <c r="B3328" s="40"/>
      <c r="C3328" s="40"/>
      <c r="D3328" s="40"/>
      <c r="E3328" s="41"/>
      <c r="F3328" s="41"/>
      <c r="G3328" s="9"/>
      <c r="H3328" s="41"/>
      <c r="I3328" s="41"/>
      <c r="J3328" s="41"/>
      <c r="K3328" s="8"/>
    </row>
    <row r="3329">
      <c r="A3329" s="39"/>
      <c r="B3329" s="40"/>
      <c r="C3329" s="40"/>
      <c r="D3329" s="40"/>
      <c r="E3329" s="41"/>
      <c r="F3329" s="41"/>
      <c r="G3329" s="9"/>
      <c r="H3329" s="41"/>
      <c r="I3329" s="41"/>
      <c r="J3329" s="41"/>
      <c r="K3329" s="8"/>
    </row>
    <row r="3330">
      <c r="A3330" s="39"/>
      <c r="B3330" s="40"/>
      <c r="C3330" s="40"/>
      <c r="D3330" s="40"/>
      <c r="E3330" s="41"/>
      <c r="F3330" s="41"/>
      <c r="G3330" s="9"/>
      <c r="H3330" s="41"/>
      <c r="I3330" s="41"/>
      <c r="J3330" s="41"/>
      <c r="K3330" s="8"/>
    </row>
    <row r="3331">
      <c r="A3331" s="39"/>
      <c r="B3331" s="40"/>
      <c r="C3331" s="40"/>
      <c r="D3331" s="40"/>
      <c r="E3331" s="41"/>
      <c r="F3331" s="41"/>
      <c r="G3331" s="9"/>
      <c r="H3331" s="41"/>
      <c r="I3331" s="41"/>
      <c r="J3331" s="41"/>
      <c r="K3331" s="8"/>
    </row>
    <row r="3332">
      <c r="A3332" s="39"/>
      <c r="B3332" s="40"/>
      <c r="C3332" s="40"/>
      <c r="D3332" s="40"/>
      <c r="E3332" s="41"/>
      <c r="F3332" s="41"/>
      <c r="G3332" s="9"/>
      <c r="H3332" s="41"/>
      <c r="I3332" s="41"/>
      <c r="J3332" s="41"/>
      <c r="K3332" s="8"/>
    </row>
    <row r="3333">
      <c r="A3333" s="39"/>
      <c r="B3333" s="40"/>
      <c r="C3333" s="40"/>
      <c r="D3333" s="40"/>
      <c r="E3333" s="41"/>
      <c r="F3333" s="41"/>
      <c r="G3333" s="9"/>
      <c r="H3333" s="41"/>
      <c r="I3333" s="41"/>
      <c r="J3333" s="41"/>
      <c r="K3333" s="8"/>
    </row>
    <row r="3334">
      <c r="A3334" s="39"/>
      <c r="B3334" s="40"/>
      <c r="C3334" s="40"/>
      <c r="D3334" s="40"/>
      <c r="E3334" s="41"/>
      <c r="F3334" s="41"/>
      <c r="G3334" s="9"/>
      <c r="H3334" s="41"/>
      <c r="I3334" s="41"/>
      <c r="J3334" s="41"/>
      <c r="K3334" s="8"/>
    </row>
    <row r="3335">
      <c r="A3335" s="39"/>
      <c r="B3335" s="40"/>
      <c r="C3335" s="40"/>
      <c r="D3335" s="40"/>
      <c r="E3335" s="41"/>
      <c r="F3335" s="41"/>
      <c r="G3335" s="9"/>
      <c r="H3335" s="41"/>
      <c r="I3335" s="41"/>
      <c r="J3335" s="41"/>
      <c r="K3335" s="8"/>
    </row>
    <row r="3336">
      <c r="A3336" s="39"/>
      <c r="B3336" s="40"/>
      <c r="C3336" s="40"/>
      <c r="D3336" s="40"/>
      <c r="E3336" s="41"/>
      <c r="F3336" s="41"/>
      <c r="G3336" s="9"/>
      <c r="H3336" s="41"/>
      <c r="I3336" s="41"/>
      <c r="J3336" s="41"/>
      <c r="K3336" s="8"/>
    </row>
    <row r="3337">
      <c r="A3337" s="39"/>
      <c r="B3337" s="40"/>
      <c r="C3337" s="40"/>
      <c r="D3337" s="40"/>
      <c r="E3337" s="41"/>
      <c r="F3337" s="41"/>
      <c r="G3337" s="9"/>
      <c r="H3337" s="41"/>
      <c r="I3337" s="41"/>
      <c r="J3337" s="41"/>
      <c r="K3337" s="8"/>
    </row>
    <row r="3338">
      <c r="A3338" s="39"/>
      <c r="B3338" s="40"/>
      <c r="C3338" s="40"/>
      <c r="D3338" s="40"/>
      <c r="E3338" s="41"/>
      <c r="F3338" s="41"/>
      <c r="G3338" s="9"/>
      <c r="H3338" s="41"/>
      <c r="I3338" s="41"/>
      <c r="J3338" s="41"/>
      <c r="K3338" s="8"/>
    </row>
    <row r="3339">
      <c r="A3339" s="39"/>
      <c r="B3339" s="40"/>
      <c r="C3339" s="40"/>
      <c r="D3339" s="40"/>
      <c r="E3339" s="41"/>
      <c r="F3339" s="41"/>
      <c r="G3339" s="9"/>
      <c r="H3339" s="41"/>
      <c r="I3339" s="41"/>
      <c r="J3339" s="41"/>
      <c r="K3339" s="8"/>
    </row>
    <row r="3340">
      <c r="A3340" s="39"/>
      <c r="B3340" s="40"/>
      <c r="C3340" s="40"/>
      <c r="D3340" s="40"/>
      <c r="E3340" s="41"/>
      <c r="F3340" s="41"/>
      <c r="G3340" s="9"/>
      <c r="H3340" s="41"/>
      <c r="I3340" s="41"/>
      <c r="J3340" s="41"/>
      <c r="K3340" s="8"/>
    </row>
    <row r="3341">
      <c r="A3341" s="39"/>
      <c r="B3341" s="40"/>
      <c r="C3341" s="40"/>
      <c r="D3341" s="40"/>
      <c r="E3341" s="41"/>
      <c r="F3341" s="41"/>
      <c r="G3341" s="9"/>
      <c r="H3341" s="41"/>
      <c r="I3341" s="41"/>
      <c r="J3341" s="41"/>
      <c r="K3341" s="8"/>
    </row>
    <row r="3342">
      <c r="A3342" s="39"/>
      <c r="B3342" s="40"/>
      <c r="C3342" s="40"/>
      <c r="D3342" s="40"/>
      <c r="E3342" s="41"/>
      <c r="F3342" s="41"/>
      <c r="G3342" s="9"/>
      <c r="H3342" s="41"/>
      <c r="I3342" s="41"/>
      <c r="J3342" s="41"/>
      <c r="K3342" s="8"/>
    </row>
    <row r="3343">
      <c r="A3343" s="39"/>
      <c r="B3343" s="40"/>
      <c r="C3343" s="40"/>
      <c r="D3343" s="40"/>
      <c r="E3343" s="41"/>
      <c r="F3343" s="41"/>
      <c r="G3343" s="9"/>
      <c r="H3343" s="41"/>
      <c r="I3343" s="41"/>
      <c r="J3343" s="41"/>
      <c r="K3343" s="8"/>
    </row>
    <row r="3344">
      <c r="A3344" s="39"/>
      <c r="B3344" s="40"/>
      <c r="C3344" s="40"/>
      <c r="D3344" s="40"/>
      <c r="E3344" s="41"/>
      <c r="F3344" s="41"/>
      <c r="G3344" s="9"/>
      <c r="H3344" s="41"/>
      <c r="I3344" s="41"/>
      <c r="J3344" s="41"/>
      <c r="K3344" s="8"/>
    </row>
    <row r="3345">
      <c r="A3345" s="39"/>
      <c r="B3345" s="40"/>
      <c r="C3345" s="40"/>
      <c r="D3345" s="40"/>
      <c r="E3345" s="41"/>
      <c r="F3345" s="41"/>
      <c r="G3345" s="9"/>
      <c r="H3345" s="41"/>
      <c r="I3345" s="41"/>
      <c r="J3345" s="41"/>
      <c r="K3345" s="8"/>
    </row>
    <row r="3346">
      <c r="A3346" s="39"/>
      <c r="B3346" s="40"/>
      <c r="C3346" s="40"/>
      <c r="D3346" s="40"/>
      <c r="E3346" s="41"/>
      <c r="F3346" s="41"/>
      <c r="G3346" s="9"/>
      <c r="H3346" s="41"/>
      <c r="I3346" s="41"/>
      <c r="J3346" s="41"/>
      <c r="K3346" s="8"/>
    </row>
    <row r="3347">
      <c r="A3347" s="39"/>
      <c r="B3347" s="40"/>
      <c r="C3347" s="40"/>
      <c r="D3347" s="40"/>
      <c r="E3347" s="41"/>
      <c r="F3347" s="41"/>
      <c r="G3347" s="9"/>
      <c r="H3347" s="41"/>
      <c r="I3347" s="41"/>
      <c r="J3347" s="41"/>
      <c r="K3347" s="8"/>
    </row>
    <row r="3348">
      <c r="A3348" s="39"/>
      <c r="B3348" s="40"/>
      <c r="C3348" s="40"/>
      <c r="D3348" s="40"/>
      <c r="E3348" s="41"/>
      <c r="F3348" s="41"/>
      <c r="G3348" s="9"/>
      <c r="H3348" s="41"/>
      <c r="I3348" s="41"/>
      <c r="J3348" s="41"/>
      <c r="K3348" s="8"/>
    </row>
    <row r="3349">
      <c r="A3349" s="39"/>
      <c r="B3349" s="40"/>
      <c r="C3349" s="40"/>
      <c r="D3349" s="40"/>
      <c r="E3349" s="41"/>
      <c r="F3349" s="41"/>
      <c r="G3349" s="9"/>
      <c r="H3349" s="41"/>
      <c r="I3349" s="41"/>
      <c r="J3349" s="41"/>
      <c r="K3349" s="8"/>
    </row>
    <row r="3350">
      <c r="A3350" s="39"/>
      <c r="B3350" s="40"/>
      <c r="C3350" s="40"/>
      <c r="D3350" s="40"/>
      <c r="E3350" s="41"/>
      <c r="F3350" s="41"/>
      <c r="G3350" s="9"/>
      <c r="H3350" s="41"/>
      <c r="I3350" s="41"/>
      <c r="J3350" s="41"/>
      <c r="K3350" s="8"/>
    </row>
    <row r="3351">
      <c r="A3351" s="39"/>
      <c r="B3351" s="40"/>
      <c r="C3351" s="40"/>
      <c r="D3351" s="40"/>
      <c r="E3351" s="41"/>
      <c r="F3351" s="41"/>
      <c r="G3351" s="9"/>
      <c r="H3351" s="41"/>
      <c r="I3351" s="41"/>
      <c r="J3351" s="41"/>
      <c r="K3351" s="8"/>
    </row>
    <row r="3352">
      <c r="A3352" s="39"/>
      <c r="B3352" s="40"/>
      <c r="C3352" s="40"/>
      <c r="D3352" s="40"/>
      <c r="E3352" s="41"/>
      <c r="F3352" s="41"/>
      <c r="G3352" s="9"/>
      <c r="H3352" s="41"/>
      <c r="I3352" s="41"/>
      <c r="J3352" s="41"/>
      <c r="K3352" s="8"/>
    </row>
    <row r="3353">
      <c r="A3353" s="39"/>
      <c r="B3353" s="40"/>
      <c r="C3353" s="40"/>
      <c r="D3353" s="40"/>
      <c r="E3353" s="41"/>
      <c r="F3353" s="41"/>
      <c r="G3353" s="9"/>
      <c r="H3353" s="41"/>
      <c r="I3353" s="41"/>
      <c r="J3353" s="41"/>
      <c r="K3353" s="8"/>
    </row>
    <row r="3354">
      <c r="A3354" s="39"/>
      <c r="B3354" s="40"/>
      <c r="C3354" s="40"/>
      <c r="D3354" s="40"/>
      <c r="E3354" s="41"/>
      <c r="F3354" s="41"/>
      <c r="G3354" s="9"/>
      <c r="H3354" s="41"/>
      <c r="I3354" s="41"/>
      <c r="J3354" s="41"/>
      <c r="K3354" s="8"/>
    </row>
    <row r="3355">
      <c r="A3355" s="39"/>
      <c r="B3355" s="40"/>
      <c r="C3355" s="40"/>
      <c r="D3355" s="40"/>
      <c r="E3355" s="41"/>
      <c r="F3355" s="41"/>
      <c r="G3355" s="9"/>
      <c r="H3355" s="41"/>
      <c r="I3355" s="41"/>
      <c r="J3355" s="41"/>
      <c r="K3355" s="8"/>
    </row>
    <row r="3356">
      <c r="A3356" s="39"/>
      <c r="B3356" s="40"/>
      <c r="C3356" s="40"/>
      <c r="D3356" s="40"/>
      <c r="E3356" s="41"/>
      <c r="F3356" s="41"/>
      <c r="G3356" s="9"/>
      <c r="H3356" s="41"/>
      <c r="I3356" s="41"/>
      <c r="J3356" s="41"/>
      <c r="K3356" s="8"/>
    </row>
    <row r="3357">
      <c r="A3357" s="39"/>
      <c r="B3357" s="40"/>
      <c r="C3357" s="40"/>
      <c r="D3357" s="40"/>
      <c r="E3357" s="41"/>
      <c r="F3357" s="41"/>
      <c r="G3357" s="9"/>
      <c r="H3357" s="41"/>
      <c r="I3357" s="41"/>
      <c r="J3357" s="41"/>
      <c r="K3357" s="8"/>
    </row>
    <row r="3358">
      <c r="A3358" s="39"/>
      <c r="B3358" s="40"/>
      <c r="C3358" s="40"/>
      <c r="D3358" s="40"/>
      <c r="E3358" s="41"/>
      <c r="F3358" s="41"/>
      <c r="G3358" s="9"/>
      <c r="H3358" s="41"/>
      <c r="I3358" s="41"/>
      <c r="J3358" s="41"/>
      <c r="K3358" s="8"/>
    </row>
    <row r="3359">
      <c r="A3359" s="39"/>
      <c r="B3359" s="40"/>
      <c r="C3359" s="40"/>
      <c r="D3359" s="40"/>
      <c r="E3359" s="41"/>
      <c r="F3359" s="41"/>
      <c r="G3359" s="9"/>
      <c r="H3359" s="41"/>
      <c r="I3359" s="41"/>
      <c r="J3359" s="41"/>
      <c r="K3359" s="8"/>
    </row>
    <row r="3360">
      <c r="A3360" s="39"/>
      <c r="B3360" s="40"/>
      <c r="C3360" s="40"/>
      <c r="D3360" s="40"/>
      <c r="E3360" s="41"/>
      <c r="F3360" s="41"/>
      <c r="G3360" s="9"/>
      <c r="H3360" s="41"/>
      <c r="I3360" s="41"/>
      <c r="J3360" s="41"/>
      <c r="K3360" s="8"/>
    </row>
    <row r="3361">
      <c r="A3361" s="39"/>
      <c r="B3361" s="40"/>
      <c r="C3361" s="40"/>
      <c r="D3361" s="40"/>
      <c r="E3361" s="41"/>
      <c r="F3361" s="41"/>
      <c r="G3361" s="9"/>
      <c r="H3361" s="41"/>
      <c r="I3361" s="41"/>
      <c r="J3361" s="41"/>
      <c r="K3361" s="8"/>
    </row>
    <row r="3362">
      <c r="A3362" s="39"/>
      <c r="B3362" s="40"/>
      <c r="C3362" s="40"/>
      <c r="D3362" s="40"/>
      <c r="E3362" s="41"/>
      <c r="F3362" s="41"/>
      <c r="G3362" s="9"/>
      <c r="H3362" s="41"/>
      <c r="I3362" s="41"/>
      <c r="J3362" s="41"/>
      <c r="K3362" s="8"/>
    </row>
    <row r="3363">
      <c r="A3363" s="39"/>
      <c r="B3363" s="40"/>
      <c r="C3363" s="40"/>
      <c r="D3363" s="40"/>
      <c r="E3363" s="41"/>
      <c r="F3363" s="41"/>
      <c r="G3363" s="9"/>
      <c r="H3363" s="41"/>
      <c r="I3363" s="41"/>
      <c r="J3363" s="41"/>
      <c r="K3363" s="8"/>
    </row>
    <row r="3364">
      <c r="A3364" s="39"/>
      <c r="B3364" s="40"/>
      <c r="C3364" s="40"/>
      <c r="D3364" s="40"/>
      <c r="E3364" s="41"/>
      <c r="F3364" s="41"/>
      <c r="G3364" s="9"/>
      <c r="H3364" s="41"/>
      <c r="I3364" s="41"/>
      <c r="J3364" s="41"/>
      <c r="K3364" s="8"/>
    </row>
    <row r="3365">
      <c r="A3365" s="39"/>
      <c r="B3365" s="40"/>
      <c r="C3365" s="40"/>
      <c r="D3365" s="40"/>
      <c r="E3365" s="41"/>
      <c r="F3365" s="41"/>
      <c r="G3365" s="9"/>
      <c r="H3365" s="41"/>
      <c r="I3365" s="41"/>
      <c r="J3365" s="41"/>
      <c r="K3365" s="8"/>
    </row>
    <row r="3366">
      <c r="A3366" s="39"/>
      <c r="B3366" s="40"/>
      <c r="C3366" s="40"/>
      <c r="D3366" s="40"/>
      <c r="E3366" s="41"/>
      <c r="F3366" s="41"/>
      <c r="G3366" s="9"/>
      <c r="H3366" s="41"/>
      <c r="I3366" s="41"/>
      <c r="J3366" s="41"/>
      <c r="K3366" s="8"/>
    </row>
    <row r="3367">
      <c r="A3367" s="39"/>
      <c r="B3367" s="40"/>
      <c r="C3367" s="40"/>
      <c r="D3367" s="40"/>
      <c r="E3367" s="41"/>
      <c r="F3367" s="41"/>
      <c r="G3367" s="9"/>
      <c r="H3367" s="41"/>
      <c r="I3367" s="41"/>
      <c r="J3367" s="41"/>
      <c r="K3367" s="8"/>
    </row>
    <row r="3368">
      <c r="A3368" s="39"/>
      <c r="B3368" s="40"/>
      <c r="C3368" s="40"/>
      <c r="D3368" s="40"/>
      <c r="E3368" s="41"/>
      <c r="F3368" s="41"/>
      <c r="G3368" s="9"/>
      <c r="H3368" s="41"/>
      <c r="I3368" s="41"/>
      <c r="J3368" s="41"/>
      <c r="K3368" s="8"/>
    </row>
    <row r="3369">
      <c r="A3369" s="39"/>
      <c r="B3369" s="40"/>
      <c r="C3369" s="40"/>
      <c r="D3369" s="40"/>
      <c r="E3369" s="41"/>
      <c r="F3369" s="41"/>
      <c r="G3369" s="9"/>
      <c r="H3369" s="41"/>
      <c r="I3369" s="41"/>
      <c r="J3369" s="41"/>
      <c r="K3369" s="8"/>
    </row>
    <row r="3370">
      <c r="A3370" s="39"/>
      <c r="B3370" s="40"/>
      <c r="C3370" s="40"/>
      <c r="D3370" s="40"/>
      <c r="E3370" s="41"/>
      <c r="F3370" s="41"/>
      <c r="G3370" s="9"/>
      <c r="H3370" s="41"/>
      <c r="I3370" s="41"/>
      <c r="J3370" s="41"/>
      <c r="K3370" s="8"/>
    </row>
    <row r="3371">
      <c r="A3371" s="39"/>
      <c r="B3371" s="40"/>
      <c r="C3371" s="40"/>
      <c r="D3371" s="40"/>
      <c r="E3371" s="41"/>
      <c r="F3371" s="41"/>
      <c r="G3371" s="9"/>
      <c r="H3371" s="41"/>
      <c r="I3371" s="41"/>
      <c r="J3371" s="41"/>
      <c r="K3371" s="8"/>
    </row>
    <row r="3372">
      <c r="A3372" s="39"/>
      <c r="B3372" s="40"/>
      <c r="C3372" s="40"/>
      <c r="D3372" s="40"/>
      <c r="E3372" s="41"/>
      <c r="F3372" s="41"/>
      <c r="G3372" s="9"/>
      <c r="H3372" s="41"/>
      <c r="I3372" s="41"/>
      <c r="J3372" s="41"/>
      <c r="K3372" s="8"/>
    </row>
    <row r="3373">
      <c r="A3373" s="39"/>
      <c r="B3373" s="40"/>
      <c r="C3373" s="40"/>
      <c r="D3373" s="40"/>
      <c r="E3373" s="41"/>
      <c r="F3373" s="41"/>
      <c r="G3373" s="9"/>
      <c r="H3373" s="41"/>
      <c r="I3373" s="41"/>
      <c r="J3373" s="41"/>
      <c r="K3373" s="8"/>
    </row>
    <row r="3374">
      <c r="A3374" s="39"/>
      <c r="B3374" s="40"/>
      <c r="C3374" s="40"/>
      <c r="D3374" s="40"/>
      <c r="E3374" s="41"/>
      <c r="F3374" s="41"/>
      <c r="G3374" s="9"/>
      <c r="H3374" s="41"/>
      <c r="I3374" s="41"/>
      <c r="J3374" s="41"/>
      <c r="K3374" s="8"/>
    </row>
    <row r="3375">
      <c r="A3375" s="39"/>
      <c r="B3375" s="40"/>
      <c r="C3375" s="40"/>
      <c r="D3375" s="40"/>
      <c r="E3375" s="41"/>
      <c r="F3375" s="41"/>
      <c r="G3375" s="9"/>
      <c r="H3375" s="41"/>
      <c r="I3375" s="41"/>
      <c r="J3375" s="41"/>
      <c r="K3375" s="8"/>
    </row>
    <row r="3376">
      <c r="A3376" s="39"/>
      <c r="B3376" s="40"/>
      <c r="C3376" s="40"/>
      <c r="D3376" s="40"/>
      <c r="E3376" s="41"/>
      <c r="F3376" s="41"/>
      <c r="G3376" s="9"/>
      <c r="H3376" s="41"/>
      <c r="I3376" s="41"/>
      <c r="J3376" s="41"/>
      <c r="K3376" s="8"/>
    </row>
    <row r="3377">
      <c r="A3377" s="39"/>
      <c r="B3377" s="40"/>
      <c r="C3377" s="40"/>
      <c r="D3377" s="40"/>
      <c r="E3377" s="41"/>
      <c r="F3377" s="41"/>
      <c r="G3377" s="9"/>
      <c r="H3377" s="41"/>
      <c r="I3377" s="41"/>
      <c r="J3377" s="41"/>
      <c r="K3377" s="8"/>
    </row>
    <row r="3378">
      <c r="A3378" s="39"/>
      <c r="B3378" s="40"/>
      <c r="C3378" s="40"/>
      <c r="D3378" s="40"/>
      <c r="E3378" s="41"/>
      <c r="F3378" s="41"/>
      <c r="G3378" s="9"/>
      <c r="H3378" s="41"/>
      <c r="I3378" s="41"/>
      <c r="J3378" s="41"/>
      <c r="K3378" s="8"/>
    </row>
    <row r="3379">
      <c r="A3379" s="39"/>
      <c r="B3379" s="40"/>
      <c r="C3379" s="40"/>
      <c r="D3379" s="40"/>
      <c r="E3379" s="41"/>
      <c r="F3379" s="41"/>
      <c r="G3379" s="9"/>
      <c r="H3379" s="41"/>
      <c r="I3379" s="41"/>
      <c r="J3379" s="41"/>
      <c r="K3379" s="8"/>
    </row>
    <row r="3380">
      <c r="A3380" s="39"/>
      <c r="B3380" s="40"/>
      <c r="C3380" s="40"/>
      <c r="D3380" s="40"/>
      <c r="E3380" s="41"/>
      <c r="F3380" s="41"/>
      <c r="G3380" s="9"/>
      <c r="H3380" s="41"/>
      <c r="I3380" s="41"/>
      <c r="J3380" s="41"/>
      <c r="K3380" s="8"/>
    </row>
    <row r="3381">
      <c r="A3381" s="39"/>
      <c r="B3381" s="40"/>
      <c r="C3381" s="40"/>
      <c r="D3381" s="40"/>
      <c r="E3381" s="41"/>
      <c r="F3381" s="41"/>
      <c r="G3381" s="9"/>
      <c r="H3381" s="41"/>
      <c r="I3381" s="41"/>
      <c r="J3381" s="41"/>
      <c r="K3381" s="8"/>
    </row>
    <row r="3382">
      <c r="A3382" s="39"/>
      <c r="B3382" s="40"/>
      <c r="C3382" s="40"/>
      <c r="D3382" s="40"/>
      <c r="E3382" s="41"/>
      <c r="F3382" s="41"/>
      <c r="G3382" s="9"/>
      <c r="H3382" s="41"/>
      <c r="I3382" s="41"/>
      <c r="J3382" s="41"/>
      <c r="K3382" s="8"/>
    </row>
    <row r="3383">
      <c r="A3383" s="39"/>
      <c r="B3383" s="40"/>
      <c r="C3383" s="40"/>
      <c r="D3383" s="40"/>
      <c r="E3383" s="41"/>
      <c r="F3383" s="41"/>
      <c r="G3383" s="9"/>
      <c r="H3383" s="41"/>
      <c r="I3383" s="41"/>
      <c r="J3383" s="41"/>
      <c r="K3383" s="8"/>
    </row>
    <row r="3384">
      <c r="A3384" s="39"/>
      <c r="B3384" s="40"/>
      <c r="C3384" s="40"/>
      <c r="D3384" s="40"/>
      <c r="E3384" s="41"/>
      <c r="F3384" s="41"/>
      <c r="G3384" s="9"/>
      <c r="H3384" s="41"/>
      <c r="I3384" s="41"/>
      <c r="J3384" s="41"/>
      <c r="K3384" s="8"/>
    </row>
    <row r="3385">
      <c r="A3385" s="39"/>
      <c r="B3385" s="40"/>
      <c r="C3385" s="40"/>
      <c r="D3385" s="40"/>
      <c r="E3385" s="41"/>
      <c r="F3385" s="41"/>
      <c r="G3385" s="9"/>
      <c r="H3385" s="41"/>
      <c r="I3385" s="41"/>
      <c r="J3385" s="41"/>
      <c r="K3385" s="8"/>
    </row>
    <row r="3386">
      <c r="A3386" s="39"/>
      <c r="B3386" s="40"/>
      <c r="C3386" s="40"/>
      <c r="D3386" s="40"/>
      <c r="E3386" s="41"/>
      <c r="F3386" s="41"/>
      <c r="G3386" s="9"/>
      <c r="H3386" s="41"/>
      <c r="I3386" s="41"/>
      <c r="J3386" s="41"/>
      <c r="K3386" s="8"/>
    </row>
    <row r="3387">
      <c r="A3387" s="39"/>
      <c r="B3387" s="40"/>
      <c r="C3387" s="40"/>
      <c r="D3387" s="40"/>
      <c r="E3387" s="41"/>
      <c r="F3387" s="41"/>
      <c r="G3387" s="9"/>
      <c r="H3387" s="41"/>
      <c r="I3387" s="41"/>
      <c r="J3387" s="41"/>
      <c r="K3387" s="8"/>
    </row>
    <row r="3388">
      <c r="A3388" s="39"/>
      <c r="B3388" s="40"/>
      <c r="C3388" s="40"/>
      <c r="D3388" s="40"/>
      <c r="E3388" s="41"/>
      <c r="F3388" s="41"/>
      <c r="G3388" s="9"/>
      <c r="H3388" s="41"/>
      <c r="I3388" s="41"/>
      <c r="J3388" s="41"/>
      <c r="K3388" s="8"/>
    </row>
    <row r="3389">
      <c r="A3389" s="39"/>
      <c r="B3389" s="40"/>
      <c r="C3389" s="40"/>
      <c r="D3389" s="40"/>
      <c r="E3389" s="41"/>
      <c r="F3389" s="41"/>
      <c r="G3389" s="9"/>
      <c r="H3389" s="41"/>
      <c r="I3389" s="41"/>
      <c r="J3389" s="41"/>
      <c r="K3389" s="8"/>
    </row>
    <row r="3390">
      <c r="A3390" s="39"/>
      <c r="B3390" s="40"/>
      <c r="C3390" s="40"/>
      <c r="D3390" s="40"/>
      <c r="E3390" s="41"/>
      <c r="F3390" s="41"/>
      <c r="G3390" s="9"/>
      <c r="H3390" s="41"/>
      <c r="I3390" s="41"/>
      <c r="J3390" s="41"/>
      <c r="K3390" s="8"/>
    </row>
    <row r="3391">
      <c r="A3391" s="39"/>
      <c r="B3391" s="40"/>
      <c r="C3391" s="40"/>
      <c r="D3391" s="40"/>
      <c r="E3391" s="41"/>
      <c r="F3391" s="41"/>
      <c r="G3391" s="9"/>
      <c r="H3391" s="41"/>
      <c r="I3391" s="41"/>
      <c r="J3391" s="41"/>
      <c r="K3391" s="8"/>
    </row>
    <row r="3392">
      <c r="A3392" s="39"/>
      <c r="B3392" s="40"/>
      <c r="C3392" s="40"/>
      <c r="D3392" s="40"/>
      <c r="E3392" s="41"/>
      <c r="F3392" s="41"/>
      <c r="G3392" s="9"/>
      <c r="H3392" s="41"/>
      <c r="I3392" s="41"/>
      <c r="J3392" s="41"/>
      <c r="K3392" s="8"/>
    </row>
    <row r="3393">
      <c r="A3393" s="39"/>
      <c r="B3393" s="40"/>
      <c r="C3393" s="40"/>
      <c r="D3393" s="40"/>
      <c r="E3393" s="41"/>
      <c r="F3393" s="41"/>
      <c r="G3393" s="9"/>
      <c r="H3393" s="41"/>
      <c r="I3393" s="41"/>
      <c r="J3393" s="41"/>
      <c r="K3393" s="8"/>
    </row>
    <row r="3394">
      <c r="A3394" s="39"/>
      <c r="B3394" s="40"/>
      <c r="C3394" s="40"/>
      <c r="D3394" s="40"/>
      <c r="E3394" s="41"/>
      <c r="F3394" s="41"/>
      <c r="G3394" s="9"/>
      <c r="H3394" s="41"/>
      <c r="I3394" s="41"/>
      <c r="J3394" s="41"/>
      <c r="K3394" s="8"/>
    </row>
    <row r="3395">
      <c r="A3395" s="39"/>
      <c r="B3395" s="40"/>
      <c r="C3395" s="40"/>
      <c r="D3395" s="40"/>
      <c r="E3395" s="41"/>
      <c r="F3395" s="41"/>
      <c r="G3395" s="9"/>
      <c r="H3395" s="41"/>
      <c r="I3395" s="41"/>
      <c r="J3395" s="41"/>
      <c r="K3395" s="8"/>
    </row>
    <row r="3396">
      <c r="A3396" s="39"/>
      <c r="B3396" s="40"/>
      <c r="C3396" s="40"/>
      <c r="D3396" s="40"/>
      <c r="E3396" s="41"/>
      <c r="F3396" s="41"/>
      <c r="G3396" s="9"/>
      <c r="H3396" s="41"/>
      <c r="I3396" s="41"/>
      <c r="J3396" s="41"/>
      <c r="K3396" s="8"/>
    </row>
    <row r="3397">
      <c r="A3397" s="39"/>
      <c r="B3397" s="40"/>
      <c r="C3397" s="40"/>
      <c r="D3397" s="40"/>
      <c r="E3397" s="41"/>
      <c r="F3397" s="41"/>
      <c r="G3397" s="9"/>
      <c r="H3397" s="41"/>
      <c r="I3397" s="41"/>
      <c r="J3397" s="41"/>
      <c r="K3397" s="8"/>
    </row>
    <row r="3398">
      <c r="A3398" s="39"/>
      <c r="B3398" s="40"/>
      <c r="C3398" s="40"/>
      <c r="D3398" s="40"/>
      <c r="E3398" s="41"/>
      <c r="F3398" s="41"/>
      <c r="G3398" s="9"/>
      <c r="H3398" s="41"/>
      <c r="I3398" s="41"/>
      <c r="J3398" s="41"/>
      <c r="K3398" s="8"/>
    </row>
    <row r="3399">
      <c r="A3399" s="39"/>
      <c r="B3399" s="40"/>
      <c r="C3399" s="40"/>
      <c r="D3399" s="40"/>
      <c r="E3399" s="41"/>
      <c r="F3399" s="41"/>
      <c r="G3399" s="9"/>
      <c r="H3399" s="41"/>
      <c r="I3399" s="41"/>
      <c r="J3399" s="41"/>
      <c r="K3399" s="8"/>
    </row>
    <row r="3400">
      <c r="A3400" s="39"/>
      <c r="B3400" s="40"/>
      <c r="C3400" s="40"/>
      <c r="D3400" s="40"/>
      <c r="E3400" s="41"/>
      <c r="F3400" s="41"/>
      <c r="G3400" s="9"/>
      <c r="H3400" s="41"/>
      <c r="I3400" s="41"/>
      <c r="J3400" s="41"/>
      <c r="K3400" s="8"/>
    </row>
    <row r="3401">
      <c r="A3401" s="39"/>
      <c r="B3401" s="40"/>
      <c r="C3401" s="40"/>
      <c r="D3401" s="40"/>
      <c r="E3401" s="41"/>
      <c r="F3401" s="41"/>
      <c r="G3401" s="9"/>
      <c r="H3401" s="41"/>
      <c r="I3401" s="41"/>
      <c r="J3401" s="41"/>
      <c r="K3401" s="8"/>
    </row>
    <row r="3402">
      <c r="A3402" s="39"/>
      <c r="B3402" s="40"/>
      <c r="C3402" s="40"/>
      <c r="D3402" s="40"/>
      <c r="E3402" s="41"/>
      <c r="F3402" s="41"/>
      <c r="G3402" s="9"/>
      <c r="H3402" s="41"/>
      <c r="I3402" s="41"/>
      <c r="J3402" s="41"/>
      <c r="K3402" s="8"/>
    </row>
    <row r="3403">
      <c r="A3403" s="39"/>
      <c r="B3403" s="40"/>
      <c r="C3403" s="40"/>
      <c r="D3403" s="40"/>
      <c r="E3403" s="41"/>
      <c r="F3403" s="41"/>
      <c r="G3403" s="9"/>
      <c r="H3403" s="41"/>
      <c r="I3403" s="41"/>
      <c r="J3403" s="41"/>
      <c r="K3403" s="8"/>
    </row>
    <row r="3404">
      <c r="A3404" s="39"/>
      <c r="B3404" s="40"/>
      <c r="C3404" s="40"/>
      <c r="D3404" s="40"/>
      <c r="E3404" s="41"/>
      <c r="F3404" s="41"/>
      <c r="G3404" s="9"/>
      <c r="H3404" s="41"/>
      <c r="I3404" s="41"/>
      <c r="J3404" s="41"/>
      <c r="K3404" s="8"/>
    </row>
    <row r="3405">
      <c r="A3405" s="39"/>
      <c r="B3405" s="40"/>
      <c r="C3405" s="40"/>
      <c r="D3405" s="40"/>
      <c r="E3405" s="41"/>
      <c r="F3405" s="41"/>
      <c r="G3405" s="9"/>
      <c r="H3405" s="41"/>
      <c r="I3405" s="41"/>
      <c r="J3405" s="41"/>
      <c r="K3405" s="8"/>
    </row>
    <row r="3406">
      <c r="A3406" s="39"/>
      <c r="B3406" s="40"/>
      <c r="C3406" s="40"/>
      <c r="D3406" s="40"/>
      <c r="E3406" s="41"/>
      <c r="F3406" s="41"/>
      <c r="G3406" s="9"/>
      <c r="H3406" s="41"/>
      <c r="I3406" s="41"/>
      <c r="J3406" s="41"/>
      <c r="K3406" s="8"/>
    </row>
    <row r="3407">
      <c r="A3407" s="39"/>
      <c r="B3407" s="40"/>
      <c r="C3407" s="40"/>
      <c r="D3407" s="40"/>
      <c r="E3407" s="41"/>
      <c r="F3407" s="41"/>
      <c r="G3407" s="9"/>
      <c r="H3407" s="41"/>
      <c r="I3407" s="41"/>
      <c r="J3407" s="41"/>
      <c r="K3407" s="8"/>
    </row>
    <row r="3408">
      <c r="A3408" s="39"/>
      <c r="B3408" s="40"/>
      <c r="C3408" s="40"/>
      <c r="D3408" s="40"/>
      <c r="E3408" s="41"/>
      <c r="F3408" s="41"/>
      <c r="G3408" s="9"/>
      <c r="H3408" s="41"/>
      <c r="I3408" s="41"/>
      <c r="J3408" s="41"/>
      <c r="K3408" s="8"/>
    </row>
    <row r="3409">
      <c r="A3409" s="39"/>
      <c r="B3409" s="40"/>
      <c r="C3409" s="40"/>
      <c r="D3409" s="40"/>
      <c r="E3409" s="41"/>
      <c r="F3409" s="41"/>
      <c r="G3409" s="9"/>
      <c r="H3409" s="41"/>
      <c r="I3409" s="41"/>
      <c r="J3409" s="41"/>
      <c r="K3409" s="8"/>
    </row>
    <row r="3410">
      <c r="A3410" s="39"/>
      <c r="B3410" s="40"/>
      <c r="C3410" s="40"/>
      <c r="D3410" s="40"/>
      <c r="E3410" s="41"/>
      <c r="F3410" s="41"/>
      <c r="G3410" s="9"/>
      <c r="H3410" s="41"/>
      <c r="I3410" s="41"/>
      <c r="J3410" s="41"/>
      <c r="K3410" s="8"/>
    </row>
    <row r="3411">
      <c r="A3411" s="39"/>
      <c r="B3411" s="40"/>
      <c r="C3411" s="40"/>
      <c r="D3411" s="40"/>
      <c r="E3411" s="41"/>
      <c r="F3411" s="41"/>
      <c r="G3411" s="9"/>
      <c r="H3411" s="41"/>
      <c r="I3411" s="41"/>
      <c r="J3411" s="41"/>
      <c r="K3411" s="8"/>
    </row>
    <row r="3412">
      <c r="A3412" s="39"/>
      <c r="B3412" s="40"/>
      <c r="C3412" s="40"/>
      <c r="D3412" s="40"/>
      <c r="E3412" s="41"/>
      <c r="F3412" s="41"/>
      <c r="G3412" s="9"/>
      <c r="H3412" s="41"/>
      <c r="I3412" s="41"/>
      <c r="J3412" s="41"/>
      <c r="K3412" s="8"/>
    </row>
    <row r="3413">
      <c r="A3413" s="39"/>
      <c r="B3413" s="40"/>
      <c r="C3413" s="40"/>
      <c r="D3413" s="40"/>
      <c r="E3413" s="41"/>
      <c r="F3413" s="41"/>
      <c r="G3413" s="9"/>
      <c r="H3413" s="41"/>
      <c r="I3413" s="41"/>
      <c r="J3413" s="41"/>
      <c r="K3413" s="8"/>
    </row>
    <row r="3414">
      <c r="A3414" s="39"/>
      <c r="B3414" s="40"/>
      <c r="C3414" s="40"/>
      <c r="D3414" s="40"/>
      <c r="E3414" s="41"/>
      <c r="F3414" s="41"/>
      <c r="G3414" s="9"/>
      <c r="H3414" s="41"/>
      <c r="I3414" s="41"/>
      <c r="J3414" s="41"/>
      <c r="K3414" s="8"/>
    </row>
    <row r="3415">
      <c r="A3415" s="39"/>
      <c r="B3415" s="40"/>
      <c r="C3415" s="40"/>
      <c r="D3415" s="40"/>
      <c r="E3415" s="41"/>
      <c r="F3415" s="41"/>
      <c r="G3415" s="9"/>
      <c r="H3415" s="41"/>
      <c r="I3415" s="41"/>
      <c r="J3415" s="41"/>
      <c r="K3415" s="8"/>
    </row>
    <row r="3416">
      <c r="A3416" s="39"/>
      <c r="B3416" s="40"/>
      <c r="C3416" s="40"/>
      <c r="D3416" s="40"/>
      <c r="E3416" s="41"/>
      <c r="F3416" s="41"/>
      <c r="G3416" s="9"/>
      <c r="H3416" s="41"/>
      <c r="I3416" s="41"/>
      <c r="J3416" s="41"/>
      <c r="K3416" s="8"/>
    </row>
    <row r="3417">
      <c r="A3417" s="39"/>
      <c r="B3417" s="40"/>
      <c r="C3417" s="40"/>
      <c r="D3417" s="40"/>
      <c r="E3417" s="41"/>
      <c r="F3417" s="41"/>
      <c r="G3417" s="9"/>
      <c r="H3417" s="41"/>
      <c r="I3417" s="41"/>
      <c r="J3417" s="41"/>
      <c r="K3417" s="8"/>
    </row>
    <row r="3418">
      <c r="A3418" s="39"/>
      <c r="B3418" s="40"/>
      <c r="C3418" s="40"/>
      <c r="D3418" s="40"/>
      <c r="E3418" s="41"/>
      <c r="F3418" s="41"/>
      <c r="G3418" s="9"/>
      <c r="H3418" s="41"/>
      <c r="I3418" s="41"/>
      <c r="J3418" s="41"/>
      <c r="K3418" s="8"/>
    </row>
    <row r="3419">
      <c r="A3419" s="39"/>
      <c r="B3419" s="40"/>
      <c r="C3419" s="40"/>
      <c r="D3419" s="40"/>
      <c r="E3419" s="41"/>
      <c r="F3419" s="41"/>
      <c r="G3419" s="9"/>
      <c r="H3419" s="41"/>
      <c r="I3419" s="41"/>
      <c r="J3419" s="41"/>
      <c r="K3419" s="8"/>
    </row>
    <row r="3420">
      <c r="A3420" s="39"/>
      <c r="B3420" s="40"/>
      <c r="C3420" s="40"/>
      <c r="D3420" s="40"/>
      <c r="E3420" s="41"/>
      <c r="F3420" s="41"/>
      <c r="G3420" s="9"/>
      <c r="H3420" s="41"/>
      <c r="I3420" s="41"/>
      <c r="J3420" s="41"/>
      <c r="K3420" s="8"/>
    </row>
    <row r="3421">
      <c r="A3421" s="39"/>
      <c r="B3421" s="40"/>
      <c r="C3421" s="40"/>
      <c r="D3421" s="40"/>
      <c r="E3421" s="41"/>
      <c r="F3421" s="41"/>
      <c r="G3421" s="9"/>
      <c r="H3421" s="41"/>
      <c r="I3421" s="41"/>
      <c r="J3421" s="41"/>
      <c r="K3421" s="8"/>
    </row>
    <row r="3422">
      <c r="A3422" s="39"/>
      <c r="B3422" s="40"/>
      <c r="C3422" s="40"/>
      <c r="D3422" s="40"/>
      <c r="E3422" s="41"/>
      <c r="F3422" s="41"/>
      <c r="G3422" s="9"/>
      <c r="H3422" s="41"/>
      <c r="I3422" s="41"/>
      <c r="J3422" s="41"/>
      <c r="K3422" s="8"/>
    </row>
    <row r="3423">
      <c r="A3423" s="39"/>
      <c r="B3423" s="40"/>
      <c r="C3423" s="40"/>
      <c r="D3423" s="40"/>
      <c r="E3423" s="41"/>
      <c r="F3423" s="41"/>
      <c r="G3423" s="9"/>
      <c r="H3423" s="41"/>
      <c r="I3423" s="41"/>
      <c r="J3423" s="41"/>
      <c r="K3423" s="8"/>
    </row>
    <row r="3424">
      <c r="A3424" s="39"/>
      <c r="B3424" s="40"/>
      <c r="C3424" s="40"/>
      <c r="D3424" s="40"/>
      <c r="E3424" s="41"/>
      <c r="F3424" s="41"/>
      <c r="G3424" s="9"/>
      <c r="H3424" s="41"/>
      <c r="I3424" s="41"/>
      <c r="J3424" s="41"/>
      <c r="K3424" s="8"/>
    </row>
    <row r="3425">
      <c r="A3425" s="39"/>
      <c r="B3425" s="40"/>
      <c r="C3425" s="40"/>
      <c r="D3425" s="40"/>
      <c r="E3425" s="41"/>
      <c r="F3425" s="41"/>
      <c r="G3425" s="9"/>
      <c r="H3425" s="41"/>
      <c r="I3425" s="41"/>
      <c r="J3425" s="41"/>
      <c r="K3425" s="8"/>
    </row>
    <row r="3426">
      <c r="A3426" s="39"/>
      <c r="B3426" s="40"/>
      <c r="C3426" s="40"/>
      <c r="D3426" s="40"/>
      <c r="E3426" s="41"/>
      <c r="F3426" s="41"/>
      <c r="G3426" s="9"/>
      <c r="H3426" s="41"/>
      <c r="I3426" s="41"/>
      <c r="J3426" s="41"/>
      <c r="K3426" s="8"/>
    </row>
    <row r="3427">
      <c r="A3427" s="39"/>
      <c r="B3427" s="40"/>
      <c r="C3427" s="40"/>
      <c r="D3427" s="40"/>
      <c r="E3427" s="41"/>
      <c r="F3427" s="41"/>
      <c r="G3427" s="9"/>
      <c r="H3427" s="41"/>
      <c r="I3427" s="41"/>
      <c r="J3427" s="41"/>
      <c r="K3427" s="8"/>
    </row>
    <row r="3428">
      <c r="A3428" s="39"/>
      <c r="B3428" s="40"/>
      <c r="C3428" s="40"/>
      <c r="D3428" s="40"/>
      <c r="E3428" s="41"/>
      <c r="F3428" s="41"/>
      <c r="G3428" s="9"/>
      <c r="H3428" s="41"/>
      <c r="I3428" s="41"/>
      <c r="J3428" s="41"/>
      <c r="K3428" s="8"/>
    </row>
    <row r="3429">
      <c r="A3429" s="39"/>
      <c r="B3429" s="40"/>
      <c r="C3429" s="40"/>
      <c r="D3429" s="40"/>
      <c r="E3429" s="41"/>
      <c r="F3429" s="41"/>
      <c r="G3429" s="9"/>
      <c r="H3429" s="41"/>
      <c r="I3429" s="41"/>
      <c r="J3429" s="41"/>
      <c r="K3429" s="8"/>
    </row>
    <row r="3430">
      <c r="A3430" s="39"/>
      <c r="B3430" s="40"/>
      <c r="C3430" s="40"/>
      <c r="D3430" s="40"/>
      <c r="E3430" s="41"/>
      <c r="F3430" s="41"/>
      <c r="G3430" s="9"/>
      <c r="H3430" s="41"/>
      <c r="I3430" s="41"/>
      <c r="J3430" s="41"/>
      <c r="K3430" s="8"/>
    </row>
    <row r="3431">
      <c r="A3431" s="39"/>
      <c r="B3431" s="40"/>
      <c r="C3431" s="40"/>
      <c r="D3431" s="40"/>
      <c r="E3431" s="41"/>
      <c r="F3431" s="41"/>
      <c r="G3431" s="9"/>
      <c r="H3431" s="41"/>
      <c r="I3431" s="41"/>
      <c r="J3431" s="41"/>
      <c r="K3431" s="8"/>
    </row>
    <row r="3432">
      <c r="A3432" s="39"/>
      <c r="B3432" s="40"/>
      <c r="C3432" s="40"/>
      <c r="D3432" s="40"/>
      <c r="E3432" s="41"/>
      <c r="F3432" s="41"/>
      <c r="G3432" s="9"/>
      <c r="H3432" s="41"/>
      <c r="I3432" s="41"/>
      <c r="J3432" s="41"/>
      <c r="K3432" s="8"/>
    </row>
    <row r="3433">
      <c r="A3433" s="39"/>
      <c r="B3433" s="40"/>
      <c r="C3433" s="40"/>
      <c r="D3433" s="40"/>
      <c r="E3433" s="41"/>
      <c r="F3433" s="41"/>
      <c r="G3433" s="9"/>
      <c r="H3433" s="41"/>
      <c r="I3433" s="41"/>
      <c r="J3433" s="41"/>
      <c r="K3433" s="8"/>
    </row>
    <row r="3434">
      <c r="A3434" s="39"/>
      <c r="B3434" s="40"/>
      <c r="C3434" s="40"/>
      <c r="D3434" s="40"/>
      <c r="E3434" s="41"/>
      <c r="F3434" s="41"/>
      <c r="G3434" s="9"/>
      <c r="H3434" s="41"/>
      <c r="I3434" s="41"/>
      <c r="J3434" s="41"/>
      <c r="K3434" s="8"/>
    </row>
    <row r="3435">
      <c r="A3435" s="39"/>
      <c r="B3435" s="40"/>
      <c r="C3435" s="40"/>
      <c r="D3435" s="40"/>
      <c r="E3435" s="41"/>
      <c r="F3435" s="41"/>
      <c r="G3435" s="9"/>
      <c r="H3435" s="41"/>
      <c r="I3435" s="41"/>
      <c r="J3435" s="41"/>
      <c r="K3435" s="8"/>
    </row>
    <row r="3436">
      <c r="A3436" s="39"/>
      <c r="B3436" s="40"/>
      <c r="C3436" s="40"/>
      <c r="D3436" s="40"/>
      <c r="E3436" s="41"/>
      <c r="F3436" s="41"/>
      <c r="G3436" s="9"/>
      <c r="H3436" s="41"/>
      <c r="I3436" s="41"/>
      <c r="J3436" s="41"/>
      <c r="K3436" s="8"/>
    </row>
    <row r="3437">
      <c r="A3437" s="39"/>
      <c r="B3437" s="40"/>
      <c r="C3437" s="40"/>
      <c r="D3437" s="40"/>
      <c r="E3437" s="41"/>
      <c r="F3437" s="41"/>
      <c r="G3437" s="9"/>
      <c r="H3437" s="41"/>
      <c r="I3437" s="41"/>
      <c r="J3437" s="41"/>
      <c r="K3437" s="8"/>
    </row>
    <row r="3438">
      <c r="A3438" s="39"/>
      <c r="B3438" s="40"/>
      <c r="C3438" s="40"/>
      <c r="D3438" s="40"/>
      <c r="E3438" s="41"/>
      <c r="F3438" s="41"/>
      <c r="G3438" s="9"/>
      <c r="H3438" s="41"/>
      <c r="I3438" s="41"/>
      <c r="J3438" s="41"/>
      <c r="K3438" s="8"/>
    </row>
    <row r="3439">
      <c r="A3439" s="39"/>
      <c r="B3439" s="40"/>
      <c r="C3439" s="40"/>
      <c r="D3439" s="40"/>
      <c r="E3439" s="41"/>
      <c r="F3439" s="41"/>
      <c r="G3439" s="9"/>
      <c r="H3439" s="41"/>
      <c r="I3439" s="41"/>
      <c r="J3439" s="41"/>
      <c r="K3439" s="8"/>
    </row>
    <row r="3440">
      <c r="A3440" s="39"/>
      <c r="B3440" s="40"/>
      <c r="C3440" s="40"/>
      <c r="D3440" s="40"/>
      <c r="E3440" s="41"/>
      <c r="F3440" s="41"/>
      <c r="G3440" s="9"/>
      <c r="H3440" s="41"/>
      <c r="I3440" s="41"/>
      <c r="J3440" s="41"/>
      <c r="K3440" s="8"/>
    </row>
    <row r="3441">
      <c r="A3441" s="39"/>
      <c r="B3441" s="40"/>
      <c r="C3441" s="40"/>
      <c r="D3441" s="40"/>
      <c r="E3441" s="41"/>
      <c r="F3441" s="41"/>
      <c r="G3441" s="9"/>
      <c r="H3441" s="41"/>
      <c r="I3441" s="41"/>
      <c r="J3441" s="41"/>
      <c r="K3441" s="8"/>
    </row>
    <row r="3442">
      <c r="A3442" s="39"/>
      <c r="B3442" s="40"/>
      <c r="C3442" s="40"/>
      <c r="D3442" s="40"/>
      <c r="E3442" s="41"/>
      <c r="F3442" s="41"/>
      <c r="G3442" s="9"/>
      <c r="H3442" s="41"/>
      <c r="I3442" s="41"/>
      <c r="J3442" s="41"/>
      <c r="K3442" s="8"/>
    </row>
    <row r="3443">
      <c r="A3443" s="39"/>
      <c r="B3443" s="40"/>
      <c r="C3443" s="40"/>
      <c r="D3443" s="40"/>
      <c r="E3443" s="41"/>
      <c r="F3443" s="41"/>
      <c r="G3443" s="9"/>
      <c r="H3443" s="41"/>
      <c r="I3443" s="41"/>
      <c r="J3443" s="41"/>
      <c r="K3443" s="8"/>
    </row>
    <row r="3444">
      <c r="A3444" s="39"/>
      <c r="B3444" s="40"/>
      <c r="C3444" s="40"/>
      <c r="D3444" s="40"/>
      <c r="E3444" s="41"/>
      <c r="F3444" s="41"/>
      <c r="G3444" s="9"/>
      <c r="H3444" s="41"/>
      <c r="I3444" s="41"/>
      <c r="J3444" s="41"/>
      <c r="K3444" s="8"/>
    </row>
    <row r="3445">
      <c r="A3445" s="39"/>
      <c r="B3445" s="40"/>
      <c r="C3445" s="40"/>
      <c r="D3445" s="40"/>
      <c r="E3445" s="41"/>
      <c r="F3445" s="41"/>
      <c r="G3445" s="9"/>
      <c r="H3445" s="41"/>
      <c r="I3445" s="41"/>
      <c r="J3445" s="41"/>
      <c r="K3445" s="8"/>
    </row>
    <row r="3446">
      <c r="A3446" s="39"/>
      <c r="B3446" s="40"/>
      <c r="C3446" s="40"/>
      <c r="D3446" s="40"/>
      <c r="E3446" s="41"/>
      <c r="F3446" s="41"/>
      <c r="G3446" s="9"/>
      <c r="H3446" s="41"/>
      <c r="I3446" s="41"/>
      <c r="J3446" s="41"/>
      <c r="K3446" s="8"/>
    </row>
    <row r="3447">
      <c r="A3447" s="39"/>
      <c r="B3447" s="40"/>
      <c r="C3447" s="40"/>
      <c r="D3447" s="40"/>
      <c r="E3447" s="41"/>
      <c r="F3447" s="41"/>
      <c r="G3447" s="9"/>
      <c r="H3447" s="41"/>
      <c r="I3447" s="41"/>
      <c r="J3447" s="41"/>
      <c r="K3447" s="8"/>
    </row>
    <row r="3448">
      <c r="A3448" s="39"/>
      <c r="B3448" s="40"/>
      <c r="C3448" s="40"/>
      <c r="D3448" s="40"/>
      <c r="E3448" s="41"/>
      <c r="F3448" s="41"/>
      <c r="G3448" s="9"/>
      <c r="H3448" s="41"/>
      <c r="I3448" s="41"/>
      <c r="J3448" s="41"/>
      <c r="K3448" s="8"/>
    </row>
    <row r="3449">
      <c r="A3449" s="39"/>
      <c r="B3449" s="40"/>
      <c r="C3449" s="40"/>
      <c r="D3449" s="40"/>
      <c r="E3449" s="41"/>
      <c r="F3449" s="41"/>
      <c r="G3449" s="9"/>
      <c r="H3449" s="41"/>
      <c r="I3449" s="41"/>
      <c r="J3449" s="41"/>
      <c r="K3449" s="8"/>
    </row>
    <row r="3450">
      <c r="A3450" s="39"/>
      <c r="B3450" s="40"/>
      <c r="C3450" s="40"/>
      <c r="D3450" s="40"/>
      <c r="E3450" s="41"/>
      <c r="F3450" s="41"/>
      <c r="G3450" s="9"/>
      <c r="H3450" s="41"/>
      <c r="I3450" s="41"/>
      <c r="J3450" s="41"/>
      <c r="K3450" s="8"/>
    </row>
    <row r="3451">
      <c r="A3451" s="39"/>
      <c r="B3451" s="40"/>
      <c r="C3451" s="40"/>
      <c r="D3451" s="40"/>
      <c r="E3451" s="41"/>
      <c r="F3451" s="41"/>
      <c r="G3451" s="9"/>
      <c r="H3451" s="41"/>
      <c r="I3451" s="41"/>
      <c r="J3451" s="41"/>
      <c r="K3451" s="8"/>
    </row>
    <row r="3452">
      <c r="A3452" s="39"/>
      <c r="B3452" s="40"/>
      <c r="C3452" s="40"/>
      <c r="D3452" s="40"/>
      <c r="E3452" s="41"/>
      <c r="F3452" s="41"/>
      <c r="G3452" s="9"/>
      <c r="H3452" s="41"/>
      <c r="I3452" s="41"/>
      <c r="J3452" s="41"/>
      <c r="K3452" s="8"/>
    </row>
    <row r="3453">
      <c r="A3453" s="39"/>
      <c r="B3453" s="40"/>
      <c r="C3453" s="40"/>
      <c r="D3453" s="40"/>
      <c r="E3453" s="41"/>
      <c r="F3453" s="41"/>
      <c r="G3453" s="9"/>
      <c r="H3453" s="41"/>
      <c r="I3453" s="41"/>
      <c r="J3453" s="41"/>
      <c r="K3453" s="8"/>
    </row>
    <row r="3454">
      <c r="A3454" s="39"/>
      <c r="B3454" s="40"/>
      <c r="C3454" s="40"/>
      <c r="D3454" s="40"/>
      <c r="E3454" s="41"/>
      <c r="F3454" s="41"/>
      <c r="G3454" s="9"/>
      <c r="H3454" s="41"/>
      <c r="I3454" s="41"/>
      <c r="J3454" s="41"/>
      <c r="K3454" s="8"/>
    </row>
    <row r="3455">
      <c r="A3455" s="39"/>
      <c r="B3455" s="40"/>
      <c r="C3455" s="40"/>
      <c r="D3455" s="40"/>
      <c r="E3455" s="41"/>
      <c r="F3455" s="41"/>
      <c r="G3455" s="9"/>
      <c r="H3455" s="41"/>
      <c r="I3455" s="41"/>
      <c r="J3455" s="41"/>
      <c r="K3455" s="8"/>
    </row>
    <row r="3456">
      <c r="A3456" s="39"/>
      <c r="B3456" s="40"/>
      <c r="C3456" s="40"/>
      <c r="D3456" s="40"/>
      <c r="E3456" s="41"/>
      <c r="F3456" s="41"/>
      <c r="G3456" s="9"/>
      <c r="H3456" s="41"/>
      <c r="I3456" s="41"/>
      <c r="J3456" s="41"/>
      <c r="K3456" s="8"/>
    </row>
    <row r="3457">
      <c r="A3457" s="39"/>
      <c r="B3457" s="40"/>
      <c r="C3457" s="40"/>
      <c r="D3457" s="40"/>
      <c r="E3457" s="41"/>
      <c r="F3457" s="41"/>
      <c r="G3457" s="9"/>
      <c r="H3457" s="41"/>
      <c r="I3457" s="41"/>
      <c r="J3457" s="41"/>
      <c r="K3457" s="8"/>
    </row>
    <row r="3458">
      <c r="A3458" s="39"/>
      <c r="B3458" s="40"/>
      <c r="C3458" s="40"/>
      <c r="D3458" s="40"/>
      <c r="E3458" s="41"/>
      <c r="F3458" s="41"/>
      <c r="G3458" s="9"/>
      <c r="H3458" s="41"/>
      <c r="I3458" s="41"/>
      <c r="J3458" s="41"/>
      <c r="K3458" s="8"/>
    </row>
    <row r="3459">
      <c r="A3459" s="39"/>
      <c r="B3459" s="40"/>
      <c r="C3459" s="40"/>
      <c r="D3459" s="40"/>
      <c r="E3459" s="41"/>
      <c r="F3459" s="41"/>
      <c r="G3459" s="9"/>
      <c r="H3459" s="41"/>
      <c r="I3459" s="41"/>
      <c r="J3459" s="41"/>
      <c r="K3459" s="8"/>
    </row>
    <row r="3460">
      <c r="A3460" s="39"/>
      <c r="B3460" s="40"/>
      <c r="C3460" s="40"/>
      <c r="D3460" s="40"/>
      <c r="E3460" s="41"/>
      <c r="F3460" s="41"/>
      <c r="G3460" s="9"/>
      <c r="H3460" s="41"/>
      <c r="I3460" s="41"/>
      <c r="J3460" s="41"/>
      <c r="K3460" s="8"/>
    </row>
    <row r="3461">
      <c r="A3461" s="39"/>
      <c r="B3461" s="40"/>
      <c r="C3461" s="40"/>
      <c r="D3461" s="40"/>
      <c r="E3461" s="41"/>
      <c r="F3461" s="41"/>
      <c r="G3461" s="9"/>
      <c r="H3461" s="41"/>
      <c r="I3461" s="41"/>
      <c r="J3461" s="41"/>
      <c r="K3461" s="8"/>
    </row>
    <row r="3462">
      <c r="A3462" s="39"/>
      <c r="B3462" s="40"/>
      <c r="C3462" s="40"/>
      <c r="D3462" s="40"/>
      <c r="E3462" s="41"/>
      <c r="F3462" s="41"/>
      <c r="G3462" s="9"/>
      <c r="H3462" s="41"/>
      <c r="I3462" s="41"/>
      <c r="J3462" s="41"/>
      <c r="K3462" s="8"/>
    </row>
    <row r="3463">
      <c r="A3463" s="39"/>
      <c r="B3463" s="40"/>
      <c r="C3463" s="40"/>
      <c r="D3463" s="40"/>
      <c r="E3463" s="41"/>
      <c r="F3463" s="41"/>
      <c r="G3463" s="9"/>
      <c r="H3463" s="41"/>
      <c r="I3463" s="41"/>
      <c r="J3463" s="41"/>
      <c r="K3463" s="8"/>
    </row>
    <row r="3464">
      <c r="A3464" s="39"/>
      <c r="B3464" s="40"/>
      <c r="C3464" s="40"/>
      <c r="D3464" s="40"/>
      <c r="E3464" s="41"/>
      <c r="F3464" s="41"/>
      <c r="G3464" s="9"/>
      <c r="H3464" s="41"/>
      <c r="I3464" s="41"/>
      <c r="J3464" s="41"/>
      <c r="K3464" s="8"/>
    </row>
    <row r="3465">
      <c r="A3465" s="39"/>
      <c r="B3465" s="40"/>
      <c r="C3465" s="40"/>
      <c r="D3465" s="40"/>
      <c r="E3465" s="41"/>
      <c r="F3465" s="41"/>
      <c r="G3465" s="9"/>
      <c r="H3465" s="41"/>
      <c r="I3465" s="41"/>
      <c r="J3465" s="41"/>
      <c r="K3465" s="8"/>
    </row>
    <row r="3466">
      <c r="A3466" s="39"/>
      <c r="B3466" s="40"/>
      <c r="C3466" s="40"/>
      <c r="D3466" s="40"/>
      <c r="E3466" s="41"/>
      <c r="F3466" s="41"/>
      <c r="G3466" s="9"/>
      <c r="H3466" s="41"/>
      <c r="I3466" s="41"/>
      <c r="J3466" s="41"/>
      <c r="K3466" s="8"/>
    </row>
    <row r="3467">
      <c r="A3467" s="39"/>
      <c r="B3467" s="40"/>
      <c r="C3467" s="40"/>
      <c r="D3467" s="40"/>
      <c r="E3467" s="41"/>
      <c r="F3467" s="41"/>
      <c r="G3467" s="9"/>
      <c r="H3467" s="41"/>
      <c r="I3467" s="41"/>
      <c r="J3467" s="41"/>
      <c r="K3467" s="8"/>
    </row>
    <row r="3468">
      <c r="A3468" s="39"/>
      <c r="B3468" s="40"/>
      <c r="C3468" s="40"/>
      <c r="D3468" s="40"/>
      <c r="E3468" s="41"/>
      <c r="F3468" s="41"/>
      <c r="G3468" s="9"/>
      <c r="H3468" s="41"/>
      <c r="I3468" s="41"/>
      <c r="J3468" s="41"/>
      <c r="K3468" s="8"/>
    </row>
    <row r="3469">
      <c r="A3469" s="39"/>
      <c r="B3469" s="40"/>
      <c r="C3469" s="40"/>
      <c r="D3469" s="40"/>
      <c r="E3469" s="41"/>
      <c r="F3469" s="41"/>
      <c r="G3469" s="9"/>
      <c r="H3469" s="41"/>
      <c r="I3469" s="41"/>
      <c r="J3469" s="41"/>
      <c r="K3469" s="8"/>
    </row>
    <row r="3470">
      <c r="A3470" s="39"/>
      <c r="B3470" s="40"/>
      <c r="C3470" s="40"/>
      <c r="D3470" s="40"/>
      <c r="E3470" s="41"/>
      <c r="F3470" s="41"/>
      <c r="G3470" s="9"/>
      <c r="H3470" s="41"/>
      <c r="I3470" s="41"/>
      <c r="J3470" s="41"/>
      <c r="K3470" s="8"/>
    </row>
    <row r="3471">
      <c r="A3471" s="39"/>
      <c r="B3471" s="40"/>
      <c r="C3471" s="40"/>
      <c r="D3471" s="40"/>
      <c r="E3471" s="41"/>
      <c r="F3471" s="41"/>
      <c r="G3471" s="9"/>
      <c r="H3471" s="41"/>
      <c r="I3471" s="41"/>
      <c r="J3471" s="41"/>
      <c r="K3471" s="8"/>
    </row>
    <row r="3472">
      <c r="A3472" s="39"/>
      <c r="B3472" s="40"/>
      <c r="C3472" s="40"/>
      <c r="D3472" s="40"/>
      <c r="E3472" s="41"/>
      <c r="F3472" s="41"/>
      <c r="G3472" s="9"/>
      <c r="H3472" s="41"/>
      <c r="I3472" s="41"/>
      <c r="J3472" s="41"/>
      <c r="K3472" s="8"/>
    </row>
    <row r="3473">
      <c r="A3473" s="39"/>
      <c r="B3473" s="40"/>
      <c r="C3473" s="40"/>
      <c r="D3473" s="40"/>
      <c r="E3473" s="41"/>
      <c r="F3473" s="41"/>
      <c r="G3473" s="9"/>
      <c r="H3473" s="41"/>
      <c r="I3473" s="41"/>
      <c r="J3473" s="41"/>
      <c r="K3473" s="8"/>
    </row>
    <row r="3474">
      <c r="A3474" s="39"/>
      <c r="B3474" s="40"/>
      <c r="C3474" s="40"/>
      <c r="D3474" s="40"/>
      <c r="E3474" s="41"/>
      <c r="F3474" s="41"/>
      <c r="G3474" s="9"/>
      <c r="H3474" s="41"/>
      <c r="I3474" s="41"/>
      <c r="J3474" s="41"/>
      <c r="K3474" s="8"/>
    </row>
    <row r="3475">
      <c r="A3475" s="39"/>
      <c r="B3475" s="40"/>
      <c r="C3475" s="40"/>
      <c r="D3475" s="40"/>
      <c r="E3475" s="41"/>
      <c r="F3475" s="41"/>
      <c r="G3475" s="9"/>
      <c r="H3475" s="41"/>
      <c r="I3475" s="41"/>
      <c r="J3475" s="41"/>
      <c r="K3475" s="8"/>
    </row>
    <row r="3476">
      <c r="A3476" s="39"/>
      <c r="B3476" s="40"/>
      <c r="C3476" s="40"/>
      <c r="D3476" s="40"/>
      <c r="E3476" s="41"/>
      <c r="F3476" s="41"/>
      <c r="G3476" s="9"/>
      <c r="H3476" s="41"/>
      <c r="I3476" s="41"/>
      <c r="J3476" s="41"/>
      <c r="K3476" s="8"/>
    </row>
    <row r="3477">
      <c r="A3477" s="39"/>
      <c r="B3477" s="40"/>
      <c r="C3477" s="40"/>
      <c r="D3477" s="40"/>
      <c r="E3477" s="41"/>
      <c r="F3477" s="41"/>
      <c r="G3477" s="9"/>
      <c r="H3477" s="41"/>
      <c r="I3477" s="41"/>
      <c r="J3477" s="41"/>
      <c r="K3477" s="8"/>
    </row>
    <row r="3478">
      <c r="A3478" s="39"/>
      <c r="B3478" s="40"/>
      <c r="C3478" s="40"/>
      <c r="D3478" s="40"/>
      <c r="E3478" s="41"/>
      <c r="F3478" s="41"/>
      <c r="G3478" s="9"/>
      <c r="H3478" s="41"/>
      <c r="I3478" s="41"/>
      <c r="J3478" s="41"/>
      <c r="K3478" s="8"/>
    </row>
    <row r="3479">
      <c r="A3479" s="39"/>
      <c r="B3479" s="40"/>
      <c r="C3479" s="40"/>
      <c r="D3479" s="40"/>
      <c r="E3479" s="41"/>
      <c r="F3479" s="41"/>
      <c r="G3479" s="9"/>
      <c r="H3479" s="41"/>
      <c r="I3479" s="41"/>
      <c r="J3479" s="41"/>
      <c r="K3479" s="8"/>
    </row>
    <row r="3480">
      <c r="A3480" s="39"/>
      <c r="B3480" s="40"/>
      <c r="C3480" s="40"/>
      <c r="D3480" s="40"/>
      <c r="E3480" s="41"/>
      <c r="F3480" s="41"/>
      <c r="G3480" s="9"/>
      <c r="H3480" s="41"/>
      <c r="I3480" s="41"/>
      <c r="J3480" s="41"/>
      <c r="K3480" s="8"/>
    </row>
    <row r="3481">
      <c r="A3481" s="39"/>
      <c r="B3481" s="40"/>
      <c r="C3481" s="40"/>
      <c r="D3481" s="40"/>
      <c r="E3481" s="41"/>
      <c r="F3481" s="41"/>
      <c r="G3481" s="9"/>
      <c r="H3481" s="41"/>
      <c r="I3481" s="41"/>
      <c r="J3481" s="41"/>
      <c r="K3481" s="8"/>
    </row>
    <row r="3482">
      <c r="A3482" s="39"/>
      <c r="B3482" s="40"/>
      <c r="C3482" s="40"/>
      <c r="D3482" s="40"/>
      <c r="E3482" s="41"/>
      <c r="F3482" s="41"/>
      <c r="G3482" s="9"/>
      <c r="H3482" s="41"/>
      <c r="I3482" s="41"/>
      <c r="J3482" s="41"/>
      <c r="K3482" s="8"/>
    </row>
    <row r="3483">
      <c r="A3483" s="39"/>
      <c r="B3483" s="40"/>
      <c r="C3483" s="40"/>
      <c r="D3483" s="40"/>
      <c r="E3483" s="41"/>
      <c r="F3483" s="41"/>
      <c r="G3483" s="9"/>
      <c r="H3483" s="41"/>
      <c r="I3483" s="41"/>
      <c r="J3483" s="41"/>
      <c r="K3483" s="8"/>
    </row>
    <row r="3484">
      <c r="A3484" s="39"/>
      <c r="B3484" s="40"/>
      <c r="C3484" s="40"/>
      <c r="D3484" s="40"/>
      <c r="E3484" s="41"/>
      <c r="F3484" s="41"/>
      <c r="G3484" s="9"/>
      <c r="H3484" s="41"/>
      <c r="I3484" s="41"/>
      <c r="J3484" s="41"/>
      <c r="K3484" s="8"/>
    </row>
    <row r="3485">
      <c r="A3485" s="39"/>
      <c r="B3485" s="40"/>
      <c r="C3485" s="40"/>
      <c r="D3485" s="40"/>
      <c r="E3485" s="41"/>
      <c r="F3485" s="41"/>
      <c r="G3485" s="9"/>
      <c r="H3485" s="41"/>
      <c r="I3485" s="41"/>
      <c r="J3485" s="41"/>
      <c r="K3485" s="8"/>
    </row>
    <row r="3486">
      <c r="A3486" s="39"/>
      <c r="B3486" s="40"/>
      <c r="C3486" s="40"/>
      <c r="D3486" s="40"/>
      <c r="E3486" s="41"/>
      <c r="F3486" s="41"/>
      <c r="G3486" s="9"/>
      <c r="H3486" s="41"/>
      <c r="I3486" s="41"/>
      <c r="J3486" s="41"/>
      <c r="K3486" s="8"/>
    </row>
    <row r="3487">
      <c r="A3487" s="39"/>
      <c r="B3487" s="40"/>
      <c r="C3487" s="40"/>
      <c r="D3487" s="40"/>
      <c r="E3487" s="41"/>
      <c r="F3487" s="41"/>
      <c r="G3487" s="9"/>
      <c r="H3487" s="41"/>
      <c r="I3487" s="41"/>
      <c r="J3487" s="41"/>
      <c r="K3487" s="8"/>
    </row>
    <row r="3488">
      <c r="A3488" s="39"/>
      <c r="B3488" s="40"/>
      <c r="C3488" s="40"/>
      <c r="D3488" s="40"/>
      <c r="E3488" s="41"/>
      <c r="F3488" s="41"/>
      <c r="G3488" s="9"/>
      <c r="H3488" s="41"/>
      <c r="I3488" s="41"/>
      <c r="J3488" s="41"/>
      <c r="K3488" s="8"/>
    </row>
    <row r="3489">
      <c r="A3489" s="39"/>
      <c r="B3489" s="40"/>
      <c r="C3489" s="40"/>
      <c r="D3489" s="40"/>
      <c r="E3489" s="41"/>
      <c r="F3489" s="41"/>
      <c r="G3489" s="9"/>
      <c r="H3489" s="41"/>
      <c r="I3489" s="41"/>
      <c r="J3489" s="41"/>
      <c r="K3489" s="8"/>
    </row>
    <row r="3490">
      <c r="A3490" s="39"/>
      <c r="B3490" s="40"/>
      <c r="C3490" s="40"/>
      <c r="D3490" s="40"/>
      <c r="E3490" s="41"/>
      <c r="F3490" s="41"/>
      <c r="G3490" s="9"/>
      <c r="H3490" s="41"/>
      <c r="I3490" s="41"/>
      <c r="J3490" s="41"/>
      <c r="K3490" s="8"/>
    </row>
    <row r="3491">
      <c r="A3491" s="39"/>
      <c r="B3491" s="40"/>
      <c r="C3491" s="40"/>
      <c r="D3491" s="40"/>
      <c r="E3491" s="41"/>
      <c r="F3491" s="41"/>
      <c r="G3491" s="9"/>
      <c r="H3491" s="41"/>
      <c r="I3491" s="41"/>
      <c r="J3491" s="41"/>
      <c r="K3491" s="8"/>
    </row>
    <row r="3492">
      <c r="A3492" s="39"/>
      <c r="B3492" s="40"/>
      <c r="C3492" s="40"/>
      <c r="D3492" s="40"/>
      <c r="E3492" s="41"/>
      <c r="F3492" s="41"/>
      <c r="G3492" s="9"/>
      <c r="H3492" s="41"/>
      <c r="I3492" s="41"/>
      <c r="J3492" s="41"/>
      <c r="K3492" s="8"/>
    </row>
    <row r="3493">
      <c r="A3493" s="39"/>
      <c r="B3493" s="40"/>
      <c r="C3493" s="40"/>
      <c r="D3493" s="40"/>
      <c r="E3493" s="41"/>
      <c r="F3493" s="41"/>
      <c r="G3493" s="9"/>
      <c r="H3493" s="41"/>
      <c r="I3493" s="41"/>
      <c r="J3493" s="41"/>
      <c r="K3493" s="8"/>
    </row>
    <row r="3494">
      <c r="A3494" s="39"/>
      <c r="B3494" s="40"/>
      <c r="C3494" s="40"/>
      <c r="D3494" s="40"/>
      <c r="E3494" s="41"/>
      <c r="F3494" s="41"/>
      <c r="G3494" s="9"/>
      <c r="H3494" s="41"/>
      <c r="I3494" s="41"/>
      <c r="J3494" s="41"/>
      <c r="K3494" s="8"/>
    </row>
    <row r="3495">
      <c r="A3495" s="39"/>
      <c r="B3495" s="40"/>
      <c r="C3495" s="40"/>
      <c r="D3495" s="40"/>
      <c r="E3495" s="41"/>
      <c r="F3495" s="41"/>
      <c r="G3495" s="9"/>
      <c r="H3495" s="41"/>
      <c r="I3495" s="41"/>
      <c r="J3495" s="41"/>
      <c r="K3495" s="8"/>
    </row>
    <row r="3496">
      <c r="A3496" s="39"/>
      <c r="B3496" s="40"/>
      <c r="C3496" s="40"/>
      <c r="D3496" s="40"/>
      <c r="E3496" s="41"/>
      <c r="F3496" s="41"/>
      <c r="G3496" s="9"/>
      <c r="H3496" s="41"/>
      <c r="I3496" s="41"/>
      <c r="J3496" s="41"/>
      <c r="K3496" s="8"/>
    </row>
    <row r="3497">
      <c r="A3497" s="39"/>
      <c r="B3497" s="40"/>
      <c r="C3497" s="40"/>
      <c r="D3497" s="40"/>
      <c r="E3497" s="41"/>
      <c r="F3497" s="41"/>
      <c r="G3497" s="9"/>
      <c r="H3497" s="41"/>
      <c r="I3497" s="41"/>
      <c r="J3497" s="41"/>
      <c r="K3497" s="8"/>
    </row>
    <row r="3498">
      <c r="A3498" s="39"/>
      <c r="B3498" s="40"/>
      <c r="C3498" s="40"/>
      <c r="D3498" s="40"/>
      <c r="E3498" s="41"/>
      <c r="F3498" s="41"/>
      <c r="G3498" s="9"/>
      <c r="H3498" s="41"/>
      <c r="I3498" s="41"/>
      <c r="J3498" s="41"/>
      <c r="K3498" s="8"/>
    </row>
    <row r="3499">
      <c r="A3499" s="39"/>
      <c r="B3499" s="40"/>
      <c r="C3499" s="40"/>
      <c r="D3499" s="40"/>
      <c r="E3499" s="41"/>
      <c r="F3499" s="41"/>
      <c r="G3499" s="9"/>
      <c r="H3499" s="41"/>
      <c r="I3499" s="41"/>
      <c r="J3499" s="41"/>
      <c r="K3499" s="8"/>
    </row>
    <row r="3500">
      <c r="A3500" s="39"/>
      <c r="B3500" s="40"/>
      <c r="C3500" s="40"/>
      <c r="D3500" s="40"/>
      <c r="E3500" s="41"/>
      <c r="F3500" s="41"/>
      <c r="G3500" s="9"/>
      <c r="H3500" s="41"/>
      <c r="I3500" s="41"/>
      <c r="J3500" s="41"/>
      <c r="K3500" s="8"/>
    </row>
    <row r="3501">
      <c r="A3501" s="39"/>
      <c r="B3501" s="40"/>
      <c r="C3501" s="40"/>
      <c r="D3501" s="40"/>
      <c r="E3501" s="41"/>
      <c r="F3501" s="41"/>
      <c r="G3501" s="9"/>
      <c r="H3501" s="41"/>
      <c r="I3501" s="41"/>
      <c r="J3501" s="41"/>
      <c r="K3501" s="8"/>
    </row>
    <row r="3502">
      <c r="A3502" s="39"/>
      <c r="B3502" s="40"/>
      <c r="C3502" s="40"/>
      <c r="D3502" s="40"/>
      <c r="E3502" s="41"/>
      <c r="F3502" s="41"/>
      <c r="G3502" s="9"/>
      <c r="H3502" s="41"/>
      <c r="I3502" s="41"/>
      <c r="J3502" s="41"/>
      <c r="K3502" s="8"/>
    </row>
    <row r="3503">
      <c r="A3503" s="39"/>
      <c r="B3503" s="40"/>
      <c r="C3503" s="40"/>
      <c r="D3503" s="40"/>
      <c r="E3503" s="41"/>
      <c r="F3503" s="41"/>
      <c r="G3503" s="9"/>
      <c r="H3503" s="41"/>
      <c r="I3503" s="41"/>
      <c r="J3503" s="41"/>
      <c r="K3503" s="8"/>
    </row>
    <row r="3504">
      <c r="A3504" s="39"/>
      <c r="B3504" s="40"/>
      <c r="C3504" s="40"/>
      <c r="D3504" s="40"/>
      <c r="E3504" s="41"/>
      <c r="F3504" s="41"/>
      <c r="G3504" s="9"/>
      <c r="H3504" s="41"/>
      <c r="I3504" s="41"/>
      <c r="J3504" s="41"/>
      <c r="K3504" s="8"/>
    </row>
    <row r="3505">
      <c r="A3505" s="39"/>
      <c r="B3505" s="40"/>
      <c r="C3505" s="40"/>
      <c r="D3505" s="40"/>
      <c r="E3505" s="41"/>
      <c r="F3505" s="41"/>
      <c r="G3505" s="9"/>
      <c r="H3505" s="41"/>
      <c r="I3505" s="41"/>
      <c r="J3505" s="41"/>
      <c r="K3505" s="8"/>
    </row>
    <row r="3506">
      <c r="A3506" s="39"/>
      <c r="B3506" s="40"/>
      <c r="C3506" s="40"/>
      <c r="D3506" s="40"/>
      <c r="E3506" s="41"/>
      <c r="F3506" s="41"/>
      <c r="G3506" s="9"/>
      <c r="H3506" s="41"/>
      <c r="I3506" s="41"/>
      <c r="J3506" s="41"/>
      <c r="K3506" s="8"/>
    </row>
    <row r="3507">
      <c r="A3507" s="39"/>
      <c r="B3507" s="40"/>
      <c r="C3507" s="40"/>
      <c r="D3507" s="40"/>
      <c r="E3507" s="41"/>
      <c r="F3507" s="41"/>
      <c r="G3507" s="9"/>
      <c r="H3507" s="41"/>
      <c r="I3507" s="41"/>
      <c r="J3507" s="41"/>
      <c r="K3507" s="8"/>
    </row>
    <row r="3508">
      <c r="A3508" s="39"/>
      <c r="B3508" s="40"/>
      <c r="C3508" s="40"/>
      <c r="D3508" s="40"/>
      <c r="E3508" s="41"/>
      <c r="F3508" s="41"/>
      <c r="G3508" s="9"/>
      <c r="H3508" s="41"/>
      <c r="I3508" s="41"/>
      <c r="J3508" s="41"/>
      <c r="K3508" s="8"/>
    </row>
    <row r="3509">
      <c r="A3509" s="39"/>
      <c r="B3509" s="40"/>
      <c r="C3509" s="40"/>
      <c r="D3509" s="40"/>
      <c r="E3509" s="41"/>
      <c r="F3509" s="41"/>
      <c r="G3509" s="9"/>
      <c r="H3509" s="41"/>
      <c r="I3509" s="41"/>
      <c r="J3509" s="41"/>
      <c r="K3509" s="8"/>
    </row>
    <row r="3510">
      <c r="A3510" s="39"/>
      <c r="B3510" s="40"/>
      <c r="C3510" s="40"/>
      <c r="D3510" s="40"/>
      <c r="E3510" s="41"/>
      <c r="F3510" s="41"/>
      <c r="G3510" s="9"/>
      <c r="H3510" s="41"/>
      <c r="I3510" s="41"/>
      <c r="J3510" s="41"/>
      <c r="K3510" s="8"/>
    </row>
    <row r="3511">
      <c r="A3511" s="39"/>
      <c r="B3511" s="40"/>
      <c r="C3511" s="40"/>
      <c r="D3511" s="40"/>
      <c r="E3511" s="41"/>
      <c r="F3511" s="41"/>
      <c r="G3511" s="9"/>
      <c r="H3511" s="41"/>
      <c r="I3511" s="41"/>
      <c r="J3511" s="41"/>
      <c r="K3511" s="8"/>
    </row>
    <row r="3512">
      <c r="A3512" s="39"/>
      <c r="B3512" s="40"/>
      <c r="C3512" s="40"/>
      <c r="D3512" s="40"/>
      <c r="E3512" s="41"/>
      <c r="F3512" s="41"/>
      <c r="G3512" s="9"/>
      <c r="H3512" s="41"/>
      <c r="I3512" s="41"/>
      <c r="J3512" s="41"/>
      <c r="K3512" s="8"/>
    </row>
    <row r="3513">
      <c r="A3513" s="39"/>
      <c r="B3513" s="40"/>
      <c r="C3513" s="40"/>
      <c r="D3513" s="40"/>
      <c r="E3513" s="41"/>
      <c r="F3513" s="41"/>
      <c r="G3513" s="9"/>
      <c r="H3513" s="41"/>
      <c r="I3513" s="41"/>
      <c r="J3513" s="41"/>
      <c r="K3513" s="8"/>
    </row>
    <row r="3514">
      <c r="A3514" s="39"/>
      <c r="B3514" s="40"/>
      <c r="C3514" s="40"/>
      <c r="D3514" s="40"/>
      <c r="E3514" s="41"/>
      <c r="F3514" s="41"/>
      <c r="G3514" s="9"/>
      <c r="H3514" s="41"/>
      <c r="I3514" s="41"/>
      <c r="J3514" s="41"/>
      <c r="K3514" s="8"/>
    </row>
    <row r="3515">
      <c r="A3515" s="39"/>
      <c r="B3515" s="40"/>
      <c r="C3515" s="40"/>
      <c r="D3515" s="40"/>
      <c r="E3515" s="41"/>
      <c r="F3515" s="41"/>
      <c r="G3515" s="9"/>
      <c r="H3515" s="41"/>
      <c r="I3515" s="41"/>
      <c r="J3515" s="41"/>
      <c r="K3515" s="8"/>
    </row>
    <row r="3516">
      <c r="A3516" s="39"/>
      <c r="B3516" s="40"/>
      <c r="C3516" s="40"/>
      <c r="D3516" s="40"/>
      <c r="E3516" s="41"/>
      <c r="F3516" s="41"/>
      <c r="G3516" s="9"/>
      <c r="H3516" s="41"/>
      <c r="I3516" s="41"/>
      <c r="J3516" s="41"/>
      <c r="K3516" s="8"/>
    </row>
    <row r="3517">
      <c r="A3517" s="39"/>
      <c r="B3517" s="40"/>
      <c r="C3517" s="40"/>
      <c r="D3517" s="40"/>
      <c r="E3517" s="41"/>
      <c r="F3517" s="41"/>
      <c r="G3517" s="9"/>
      <c r="H3517" s="41"/>
      <c r="I3517" s="41"/>
      <c r="J3517" s="41"/>
      <c r="K3517" s="8"/>
    </row>
    <row r="3518">
      <c r="A3518" s="39"/>
      <c r="B3518" s="40"/>
      <c r="C3518" s="40"/>
      <c r="D3518" s="40"/>
      <c r="E3518" s="41"/>
      <c r="F3518" s="41"/>
      <c r="G3518" s="9"/>
      <c r="H3518" s="41"/>
      <c r="I3518" s="41"/>
      <c r="J3518" s="41"/>
      <c r="K3518" s="8"/>
    </row>
    <row r="3519">
      <c r="A3519" s="39"/>
      <c r="B3519" s="40"/>
      <c r="C3519" s="40"/>
      <c r="D3519" s="40"/>
      <c r="E3519" s="41"/>
      <c r="F3519" s="41"/>
      <c r="G3519" s="9"/>
      <c r="H3519" s="41"/>
      <c r="I3519" s="41"/>
      <c r="J3519" s="41"/>
      <c r="K3519" s="8"/>
    </row>
    <row r="3520">
      <c r="A3520" s="39"/>
      <c r="B3520" s="40"/>
      <c r="C3520" s="40"/>
      <c r="D3520" s="40"/>
      <c r="E3520" s="41"/>
      <c r="F3520" s="41"/>
      <c r="G3520" s="9"/>
      <c r="H3520" s="41"/>
      <c r="I3520" s="41"/>
      <c r="J3520" s="41"/>
      <c r="K3520" s="8"/>
    </row>
    <row r="3521">
      <c r="A3521" s="39"/>
      <c r="B3521" s="40"/>
      <c r="C3521" s="40"/>
      <c r="D3521" s="40"/>
      <c r="E3521" s="41"/>
      <c r="F3521" s="41"/>
      <c r="G3521" s="9"/>
      <c r="H3521" s="41"/>
      <c r="I3521" s="41"/>
      <c r="J3521" s="41"/>
      <c r="K3521" s="8"/>
    </row>
    <row r="3522">
      <c r="A3522" s="39"/>
      <c r="B3522" s="40"/>
      <c r="C3522" s="40"/>
      <c r="D3522" s="40"/>
      <c r="E3522" s="41"/>
      <c r="F3522" s="41"/>
      <c r="G3522" s="9"/>
      <c r="H3522" s="41"/>
      <c r="I3522" s="41"/>
      <c r="J3522" s="41"/>
      <c r="K3522" s="8"/>
    </row>
    <row r="3523">
      <c r="A3523" s="39"/>
      <c r="B3523" s="40"/>
      <c r="C3523" s="40"/>
      <c r="D3523" s="40"/>
      <c r="E3523" s="41"/>
      <c r="F3523" s="41"/>
      <c r="G3523" s="9"/>
      <c r="H3523" s="41"/>
      <c r="I3523" s="41"/>
      <c r="J3523" s="41"/>
      <c r="K3523" s="8"/>
    </row>
    <row r="3524">
      <c r="A3524" s="39"/>
      <c r="B3524" s="40"/>
      <c r="C3524" s="40"/>
      <c r="D3524" s="40"/>
      <c r="E3524" s="41"/>
      <c r="F3524" s="41"/>
      <c r="G3524" s="9"/>
      <c r="H3524" s="41"/>
      <c r="I3524" s="41"/>
      <c r="J3524" s="41"/>
      <c r="K3524" s="8"/>
    </row>
    <row r="3525">
      <c r="A3525" s="39"/>
      <c r="B3525" s="40"/>
      <c r="C3525" s="40"/>
      <c r="D3525" s="40"/>
      <c r="E3525" s="41"/>
      <c r="F3525" s="41"/>
      <c r="G3525" s="9"/>
      <c r="H3525" s="41"/>
      <c r="I3525" s="41"/>
      <c r="J3525" s="41"/>
      <c r="K3525" s="8"/>
    </row>
    <row r="3526">
      <c r="A3526" s="39"/>
      <c r="B3526" s="40"/>
      <c r="C3526" s="40"/>
      <c r="D3526" s="40"/>
      <c r="E3526" s="41"/>
      <c r="F3526" s="41"/>
      <c r="G3526" s="9"/>
      <c r="H3526" s="41"/>
      <c r="I3526" s="41"/>
      <c r="J3526" s="41"/>
      <c r="K3526" s="8"/>
    </row>
    <row r="3527">
      <c r="A3527" s="39"/>
      <c r="B3527" s="40"/>
      <c r="C3527" s="40"/>
      <c r="D3527" s="40"/>
      <c r="E3527" s="41"/>
      <c r="F3527" s="41"/>
      <c r="G3527" s="9"/>
      <c r="H3527" s="41"/>
      <c r="I3527" s="41"/>
      <c r="J3527" s="41"/>
      <c r="K3527" s="8"/>
    </row>
    <row r="3528">
      <c r="A3528" s="39"/>
      <c r="B3528" s="40"/>
      <c r="C3528" s="40"/>
      <c r="D3528" s="40"/>
      <c r="E3528" s="41"/>
      <c r="F3528" s="41"/>
      <c r="G3528" s="9"/>
      <c r="H3528" s="41"/>
      <c r="I3528" s="41"/>
      <c r="J3528" s="41"/>
      <c r="K3528" s="8"/>
    </row>
    <row r="3529">
      <c r="A3529" s="39"/>
      <c r="B3529" s="40"/>
      <c r="C3529" s="40"/>
      <c r="D3529" s="40"/>
      <c r="E3529" s="41"/>
      <c r="F3529" s="41"/>
      <c r="G3529" s="9"/>
      <c r="H3529" s="41"/>
      <c r="I3529" s="41"/>
      <c r="J3529" s="41"/>
      <c r="K3529" s="8"/>
    </row>
    <row r="3530">
      <c r="A3530" s="39"/>
      <c r="B3530" s="40"/>
      <c r="C3530" s="40"/>
      <c r="D3530" s="40"/>
      <c r="E3530" s="41"/>
      <c r="F3530" s="41"/>
      <c r="G3530" s="9"/>
      <c r="H3530" s="41"/>
      <c r="I3530" s="41"/>
      <c r="J3530" s="41"/>
      <c r="K3530" s="8"/>
    </row>
    <row r="3531">
      <c r="A3531" s="39"/>
      <c r="B3531" s="40"/>
      <c r="C3531" s="40"/>
      <c r="D3531" s="40"/>
      <c r="E3531" s="41"/>
      <c r="F3531" s="41"/>
      <c r="G3531" s="9"/>
      <c r="H3531" s="41"/>
      <c r="I3531" s="41"/>
      <c r="J3531" s="41"/>
      <c r="K3531" s="8"/>
    </row>
    <row r="3532">
      <c r="A3532" s="39"/>
      <c r="B3532" s="40"/>
      <c r="C3532" s="40"/>
      <c r="D3532" s="40"/>
      <c r="E3532" s="41"/>
      <c r="F3532" s="41"/>
      <c r="G3532" s="9"/>
      <c r="H3532" s="41"/>
      <c r="I3532" s="41"/>
      <c r="J3532" s="41"/>
      <c r="K3532" s="8"/>
    </row>
    <row r="3533">
      <c r="A3533" s="39"/>
      <c r="B3533" s="40"/>
      <c r="C3533" s="40"/>
      <c r="D3533" s="40"/>
      <c r="E3533" s="41"/>
      <c r="F3533" s="41"/>
      <c r="G3533" s="9"/>
      <c r="H3533" s="41"/>
      <c r="I3533" s="41"/>
      <c r="J3533" s="41"/>
      <c r="K3533" s="8"/>
    </row>
    <row r="3534">
      <c r="A3534" s="39"/>
      <c r="B3534" s="40"/>
      <c r="C3534" s="40"/>
      <c r="D3534" s="40"/>
      <c r="E3534" s="41"/>
      <c r="F3534" s="41"/>
      <c r="G3534" s="9"/>
      <c r="H3534" s="41"/>
      <c r="I3534" s="41"/>
      <c r="J3534" s="41"/>
      <c r="K3534" s="8"/>
    </row>
    <row r="3535">
      <c r="A3535" s="39"/>
      <c r="B3535" s="40"/>
      <c r="C3535" s="40"/>
      <c r="D3535" s="40"/>
      <c r="E3535" s="41"/>
      <c r="F3535" s="41"/>
      <c r="G3535" s="9"/>
      <c r="H3535" s="41"/>
      <c r="I3535" s="41"/>
      <c r="J3535" s="41"/>
      <c r="K3535" s="8"/>
    </row>
    <row r="3536">
      <c r="A3536" s="39"/>
      <c r="B3536" s="40"/>
      <c r="C3536" s="40"/>
      <c r="D3536" s="40"/>
      <c r="E3536" s="41"/>
      <c r="F3536" s="41"/>
      <c r="G3536" s="9"/>
      <c r="H3536" s="41"/>
      <c r="I3536" s="41"/>
      <c r="J3536" s="41"/>
      <c r="K3536" s="8"/>
    </row>
    <row r="3537">
      <c r="A3537" s="39"/>
      <c r="B3537" s="40"/>
      <c r="C3537" s="40"/>
      <c r="D3537" s="40"/>
      <c r="E3537" s="41"/>
      <c r="F3537" s="41"/>
      <c r="G3537" s="9"/>
      <c r="H3537" s="41"/>
      <c r="I3537" s="41"/>
      <c r="J3537" s="41"/>
      <c r="K3537" s="8"/>
    </row>
    <row r="3538">
      <c r="A3538" s="39"/>
      <c r="B3538" s="40"/>
      <c r="C3538" s="40"/>
      <c r="D3538" s="40"/>
      <c r="E3538" s="41"/>
      <c r="F3538" s="41"/>
      <c r="G3538" s="9"/>
      <c r="H3538" s="41"/>
      <c r="I3538" s="41"/>
      <c r="J3538" s="41"/>
      <c r="K3538" s="8"/>
    </row>
    <row r="3539">
      <c r="A3539" s="39"/>
      <c r="B3539" s="40"/>
      <c r="C3539" s="40"/>
      <c r="D3539" s="40"/>
      <c r="E3539" s="41"/>
      <c r="F3539" s="41"/>
      <c r="G3539" s="9"/>
      <c r="H3539" s="41"/>
      <c r="I3539" s="41"/>
      <c r="J3539" s="41"/>
      <c r="K3539" s="8"/>
    </row>
    <row r="3540">
      <c r="A3540" s="39"/>
      <c r="B3540" s="40"/>
      <c r="C3540" s="40"/>
      <c r="D3540" s="40"/>
      <c r="E3540" s="41"/>
      <c r="F3540" s="41"/>
      <c r="G3540" s="9"/>
      <c r="H3540" s="41"/>
      <c r="I3540" s="41"/>
      <c r="J3540" s="41"/>
      <c r="K3540" s="8"/>
    </row>
    <row r="3541">
      <c r="A3541" s="39"/>
      <c r="B3541" s="40"/>
      <c r="C3541" s="40"/>
      <c r="D3541" s="40"/>
      <c r="E3541" s="41"/>
      <c r="F3541" s="41"/>
      <c r="G3541" s="9"/>
      <c r="H3541" s="41"/>
      <c r="I3541" s="41"/>
      <c r="J3541" s="41"/>
      <c r="K3541" s="8"/>
    </row>
    <row r="3542">
      <c r="A3542" s="39"/>
      <c r="B3542" s="40"/>
      <c r="C3542" s="40"/>
      <c r="D3542" s="40"/>
      <c r="E3542" s="41"/>
      <c r="F3542" s="41"/>
      <c r="G3542" s="9"/>
      <c r="H3542" s="41"/>
      <c r="I3542" s="41"/>
      <c r="J3542" s="41"/>
      <c r="K3542" s="8"/>
    </row>
    <row r="3543">
      <c r="A3543" s="39"/>
      <c r="B3543" s="40"/>
      <c r="C3543" s="40"/>
      <c r="D3543" s="40"/>
      <c r="E3543" s="41"/>
      <c r="F3543" s="41"/>
      <c r="G3543" s="9"/>
      <c r="H3543" s="41"/>
      <c r="I3543" s="41"/>
      <c r="J3543" s="41"/>
      <c r="K3543" s="8"/>
    </row>
    <row r="3544">
      <c r="A3544" s="39"/>
      <c r="B3544" s="40"/>
      <c r="C3544" s="40"/>
      <c r="D3544" s="40"/>
      <c r="E3544" s="41"/>
      <c r="F3544" s="41"/>
      <c r="G3544" s="9"/>
      <c r="H3544" s="41"/>
      <c r="I3544" s="41"/>
      <c r="J3544" s="41"/>
      <c r="K3544" s="8"/>
    </row>
    <row r="3545">
      <c r="A3545" s="39"/>
      <c r="B3545" s="40"/>
      <c r="C3545" s="40"/>
      <c r="D3545" s="40"/>
      <c r="E3545" s="41"/>
      <c r="F3545" s="41"/>
      <c r="G3545" s="9"/>
      <c r="H3545" s="41"/>
      <c r="I3545" s="41"/>
      <c r="J3545" s="41"/>
      <c r="K3545" s="8"/>
    </row>
    <row r="3546">
      <c r="A3546" s="39"/>
      <c r="B3546" s="40"/>
      <c r="C3546" s="40"/>
      <c r="D3546" s="40"/>
      <c r="E3546" s="41"/>
      <c r="F3546" s="41"/>
      <c r="G3546" s="9"/>
      <c r="H3546" s="41"/>
      <c r="I3546" s="41"/>
      <c r="J3546" s="41"/>
      <c r="K3546" s="8"/>
    </row>
    <row r="3547">
      <c r="A3547" s="39"/>
      <c r="B3547" s="40"/>
      <c r="C3547" s="40"/>
      <c r="D3547" s="40"/>
      <c r="E3547" s="41"/>
      <c r="F3547" s="41"/>
      <c r="G3547" s="9"/>
      <c r="H3547" s="41"/>
      <c r="I3547" s="41"/>
      <c r="J3547" s="41"/>
      <c r="K3547" s="8"/>
    </row>
    <row r="3548">
      <c r="A3548" s="39"/>
      <c r="B3548" s="40"/>
      <c r="C3548" s="40"/>
      <c r="D3548" s="40"/>
      <c r="E3548" s="41"/>
      <c r="F3548" s="41"/>
      <c r="G3548" s="9"/>
      <c r="H3548" s="41"/>
      <c r="I3548" s="41"/>
      <c r="J3548" s="41"/>
      <c r="K3548" s="8"/>
    </row>
    <row r="3549">
      <c r="A3549" s="39"/>
      <c r="B3549" s="40"/>
      <c r="C3549" s="40"/>
      <c r="D3549" s="40"/>
      <c r="E3549" s="41"/>
      <c r="F3549" s="41"/>
      <c r="G3549" s="9"/>
      <c r="H3549" s="41"/>
      <c r="I3549" s="41"/>
      <c r="J3549" s="41"/>
      <c r="K3549" s="8"/>
    </row>
    <row r="3550">
      <c r="A3550" s="39"/>
      <c r="B3550" s="40"/>
      <c r="C3550" s="40"/>
      <c r="D3550" s="40"/>
      <c r="E3550" s="41"/>
      <c r="F3550" s="41"/>
      <c r="G3550" s="9"/>
      <c r="H3550" s="41"/>
      <c r="I3550" s="41"/>
      <c r="J3550" s="41"/>
      <c r="K3550" s="8"/>
    </row>
    <row r="3551">
      <c r="A3551" s="39"/>
      <c r="B3551" s="40"/>
      <c r="C3551" s="40"/>
      <c r="D3551" s="40"/>
      <c r="E3551" s="41"/>
      <c r="F3551" s="41"/>
      <c r="G3551" s="9"/>
      <c r="H3551" s="41"/>
      <c r="I3551" s="41"/>
      <c r="J3551" s="41"/>
      <c r="K3551" s="8"/>
    </row>
    <row r="3552">
      <c r="A3552" s="39"/>
      <c r="B3552" s="40"/>
      <c r="C3552" s="40"/>
      <c r="D3552" s="40"/>
      <c r="E3552" s="41"/>
      <c r="F3552" s="41"/>
      <c r="G3552" s="9"/>
      <c r="H3552" s="41"/>
      <c r="I3552" s="41"/>
      <c r="J3552" s="41"/>
      <c r="K3552" s="8"/>
    </row>
    <row r="3553">
      <c r="A3553" s="39"/>
      <c r="B3553" s="40"/>
      <c r="C3553" s="40"/>
      <c r="D3553" s="40"/>
      <c r="E3553" s="41"/>
      <c r="F3553" s="41"/>
      <c r="G3553" s="9"/>
      <c r="H3553" s="41"/>
      <c r="I3553" s="41"/>
      <c r="J3553" s="41"/>
      <c r="K3553" s="8"/>
    </row>
    <row r="3554">
      <c r="A3554" s="39"/>
      <c r="B3554" s="40"/>
      <c r="C3554" s="40"/>
      <c r="D3554" s="40"/>
      <c r="E3554" s="41"/>
      <c r="F3554" s="41"/>
      <c r="G3554" s="9"/>
      <c r="H3554" s="41"/>
      <c r="I3554" s="41"/>
      <c r="J3554" s="41"/>
      <c r="K3554" s="8"/>
    </row>
    <row r="3555">
      <c r="A3555" s="39"/>
      <c r="B3555" s="40"/>
      <c r="C3555" s="40"/>
      <c r="D3555" s="40"/>
      <c r="E3555" s="41"/>
      <c r="F3555" s="41"/>
      <c r="G3555" s="9"/>
      <c r="H3555" s="41"/>
      <c r="I3555" s="41"/>
      <c r="J3555" s="41"/>
      <c r="K3555" s="8"/>
    </row>
    <row r="3556">
      <c r="A3556" s="39"/>
      <c r="B3556" s="40"/>
      <c r="C3556" s="40"/>
      <c r="D3556" s="40"/>
      <c r="E3556" s="41"/>
      <c r="F3556" s="41"/>
      <c r="G3556" s="9"/>
      <c r="H3556" s="41"/>
      <c r="I3556" s="41"/>
      <c r="J3556" s="41"/>
      <c r="K3556" s="8"/>
    </row>
    <row r="3557">
      <c r="A3557" s="39"/>
      <c r="B3557" s="40"/>
      <c r="C3557" s="40"/>
      <c r="D3557" s="40"/>
      <c r="E3557" s="41"/>
      <c r="F3557" s="41"/>
      <c r="G3557" s="9"/>
      <c r="H3557" s="41"/>
      <c r="I3557" s="41"/>
      <c r="J3557" s="41"/>
      <c r="K3557" s="8"/>
    </row>
    <row r="3558">
      <c r="A3558" s="39"/>
      <c r="B3558" s="40"/>
      <c r="C3558" s="40"/>
      <c r="D3558" s="40"/>
      <c r="E3558" s="41"/>
      <c r="F3558" s="41"/>
      <c r="G3558" s="9"/>
      <c r="H3558" s="41"/>
      <c r="I3558" s="41"/>
      <c r="J3558" s="41"/>
      <c r="K3558" s="8"/>
    </row>
    <row r="3559">
      <c r="A3559" s="39"/>
      <c r="B3559" s="40"/>
      <c r="C3559" s="40"/>
      <c r="D3559" s="40"/>
      <c r="E3559" s="41"/>
      <c r="F3559" s="41"/>
      <c r="G3559" s="9"/>
      <c r="H3559" s="41"/>
      <c r="I3559" s="41"/>
      <c r="J3559" s="41"/>
      <c r="K3559" s="8"/>
    </row>
    <row r="3560">
      <c r="A3560" s="39"/>
      <c r="B3560" s="40"/>
      <c r="C3560" s="40"/>
      <c r="D3560" s="40"/>
      <c r="E3560" s="41"/>
      <c r="F3560" s="41"/>
      <c r="G3560" s="9"/>
      <c r="H3560" s="41"/>
      <c r="I3560" s="41"/>
      <c r="J3560" s="41"/>
      <c r="K3560" s="8"/>
    </row>
    <row r="3561">
      <c r="A3561" s="39"/>
      <c r="B3561" s="40"/>
      <c r="C3561" s="40"/>
      <c r="D3561" s="40"/>
      <c r="E3561" s="41"/>
      <c r="F3561" s="41"/>
      <c r="G3561" s="9"/>
      <c r="H3561" s="41"/>
      <c r="I3561" s="41"/>
      <c r="J3561" s="41"/>
      <c r="K3561" s="8"/>
    </row>
    <row r="3562">
      <c r="A3562" s="39"/>
      <c r="B3562" s="40"/>
      <c r="C3562" s="40"/>
      <c r="D3562" s="40"/>
      <c r="E3562" s="41"/>
      <c r="F3562" s="41"/>
      <c r="G3562" s="9"/>
      <c r="H3562" s="41"/>
      <c r="I3562" s="41"/>
      <c r="J3562" s="41"/>
      <c r="K3562" s="8"/>
    </row>
    <row r="3563">
      <c r="A3563" s="39"/>
      <c r="B3563" s="40"/>
      <c r="C3563" s="40"/>
      <c r="D3563" s="40"/>
      <c r="E3563" s="41"/>
      <c r="F3563" s="41"/>
      <c r="G3563" s="9"/>
      <c r="H3563" s="41"/>
      <c r="I3563" s="41"/>
      <c r="J3563" s="41"/>
      <c r="K3563" s="8"/>
    </row>
    <row r="3564">
      <c r="A3564" s="39"/>
      <c r="B3564" s="40"/>
      <c r="C3564" s="40"/>
      <c r="D3564" s="40"/>
      <c r="E3564" s="41"/>
      <c r="F3564" s="41"/>
      <c r="G3564" s="9"/>
      <c r="H3564" s="41"/>
      <c r="I3564" s="41"/>
      <c r="J3564" s="41"/>
      <c r="K3564" s="8"/>
    </row>
    <row r="3565">
      <c r="A3565" s="39"/>
      <c r="B3565" s="40"/>
      <c r="C3565" s="40"/>
      <c r="D3565" s="40"/>
      <c r="E3565" s="41"/>
      <c r="F3565" s="41"/>
      <c r="G3565" s="9"/>
      <c r="H3565" s="41"/>
      <c r="I3565" s="41"/>
      <c r="J3565" s="41"/>
      <c r="K3565" s="8"/>
    </row>
    <row r="3566">
      <c r="A3566" s="39"/>
      <c r="B3566" s="40"/>
      <c r="C3566" s="40"/>
      <c r="D3566" s="40"/>
      <c r="E3566" s="41"/>
      <c r="F3566" s="41"/>
      <c r="G3566" s="9"/>
      <c r="H3566" s="41"/>
      <c r="I3566" s="41"/>
      <c r="J3566" s="41"/>
      <c r="K3566" s="8"/>
    </row>
    <row r="3567">
      <c r="A3567" s="39"/>
      <c r="B3567" s="40"/>
      <c r="C3567" s="40"/>
      <c r="D3567" s="40"/>
      <c r="E3567" s="41"/>
      <c r="F3567" s="41"/>
      <c r="G3567" s="9"/>
      <c r="H3567" s="41"/>
      <c r="I3567" s="41"/>
      <c r="J3567" s="41"/>
      <c r="K3567" s="8"/>
    </row>
    <row r="3568">
      <c r="A3568" s="39"/>
      <c r="B3568" s="40"/>
      <c r="C3568" s="40"/>
      <c r="D3568" s="40"/>
      <c r="E3568" s="41"/>
      <c r="F3568" s="41"/>
      <c r="G3568" s="9"/>
      <c r="H3568" s="41"/>
      <c r="I3568" s="41"/>
      <c r="J3568" s="41"/>
      <c r="K3568" s="8"/>
    </row>
    <row r="3569">
      <c r="A3569" s="39"/>
      <c r="B3569" s="40"/>
      <c r="C3569" s="40"/>
      <c r="D3569" s="40"/>
      <c r="E3569" s="41"/>
      <c r="F3569" s="41"/>
      <c r="G3569" s="9"/>
      <c r="H3569" s="41"/>
      <c r="I3569" s="41"/>
      <c r="J3569" s="41"/>
      <c r="K3569" s="8"/>
    </row>
    <row r="3570">
      <c r="A3570" s="39"/>
      <c r="B3570" s="40"/>
      <c r="C3570" s="40"/>
      <c r="D3570" s="40"/>
      <c r="E3570" s="41"/>
      <c r="F3570" s="41"/>
      <c r="G3570" s="9"/>
      <c r="H3570" s="41"/>
      <c r="I3570" s="41"/>
      <c r="J3570" s="41"/>
      <c r="K3570" s="8"/>
    </row>
    <row r="3571">
      <c r="A3571" s="39"/>
      <c r="B3571" s="40"/>
      <c r="C3571" s="40"/>
      <c r="D3571" s="40"/>
      <c r="E3571" s="41"/>
      <c r="F3571" s="41"/>
      <c r="G3571" s="9"/>
      <c r="H3571" s="41"/>
      <c r="I3571" s="41"/>
      <c r="J3571" s="41"/>
      <c r="K3571" s="8"/>
    </row>
    <row r="3572">
      <c r="A3572" s="39"/>
      <c r="B3572" s="40"/>
      <c r="C3572" s="40"/>
      <c r="D3572" s="40"/>
      <c r="E3572" s="41"/>
      <c r="F3572" s="41"/>
      <c r="G3572" s="9"/>
      <c r="H3572" s="41"/>
      <c r="I3572" s="41"/>
      <c r="J3572" s="41"/>
      <c r="K3572" s="8"/>
    </row>
    <row r="3573">
      <c r="A3573" s="39"/>
      <c r="B3573" s="40"/>
      <c r="C3573" s="40"/>
      <c r="D3573" s="40"/>
      <c r="E3573" s="41"/>
      <c r="F3573" s="41"/>
      <c r="G3573" s="9"/>
      <c r="H3573" s="41"/>
      <c r="I3573" s="41"/>
      <c r="J3573" s="41"/>
      <c r="K3573" s="8"/>
    </row>
    <row r="3574">
      <c r="A3574" s="39"/>
      <c r="B3574" s="40"/>
      <c r="C3574" s="40"/>
      <c r="D3574" s="40"/>
      <c r="E3574" s="41"/>
      <c r="F3574" s="41"/>
      <c r="G3574" s="9"/>
      <c r="H3574" s="41"/>
      <c r="I3574" s="41"/>
      <c r="J3574" s="41"/>
      <c r="K3574" s="8"/>
    </row>
    <row r="3575">
      <c r="A3575" s="39"/>
      <c r="B3575" s="40"/>
      <c r="C3575" s="40"/>
      <c r="D3575" s="40"/>
      <c r="E3575" s="41"/>
      <c r="F3575" s="41"/>
      <c r="G3575" s="9"/>
      <c r="H3575" s="41"/>
      <c r="I3575" s="41"/>
      <c r="J3575" s="41"/>
      <c r="K3575" s="8"/>
    </row>
    <row r="3576">
      <c r="A3576" s="39"/>
      <c r="B3576" s="40"/>
      <c r="C3576" s="40"/>
      <c r="D3576" s="40"/>
      <c r="E3576" s="41"/>
      <c r="F3576" s="41"/>
      <c r="G3576" s="9"/>
      <c r="H3576" s="41"/>
      <c r="I3576" s="41"/>
      <c r="J3576" s="41"/>
      <c r="K3576" s="8"/>
    </row>
    <row r="3577">
      <c r="A3577" s="39"/>
      <c r="B3577" s="40"/>
      <c r="C3577" s="40"/>
      <c r="D3577" s="40"/>
      <c r="E3577" s="41"/>
      <c r="F3577" s="41"/>
      <c r="G3577" s="9"/>
      <c r="H3577" s="41"/>
      <c r="I3577" s="41"/>
      <c r="J3577" s="41"/>
      <c r="K3577" s="8"/>
    </row>
    <row r="3578">
      <c r="A3578" s="39"/>
      <c r="B3578" s="40"/>
      <c r="C3578" s="40"/>
      <c r="D3578" s="40"/>
      <c r="E3578" s="41"/>
      <c r="F3578" s="41"/>
      <c r="G3578" s="9"/>
      <c r="H3578" s="41"/>
      <c r="I3578" s="41"/>
      <c r="J3578" s="41"/>
      <c r="K3578" s="8"/>
    </row>
    <row r="3579">
      <c r="A3579" s="39"/>
      <c r="B3579" s="40"/>
      <c r="C3579" s="40"/>
      <c r="D3579" s="40"/>
      <c r="E3579" s="41"/>
      <c r="F3579" s="41"/>
      <c r="G3579" s="9"/>
      <c r="H3579" s="41"/>
      <c r="I3579" s="41"/>
      <c r="J3579" s="41"/>
      <c r="K3579" s="8"/>
    </row>
    <row r="3580">
      <c r="A3580" s="39"/>
      <c r="B3580" s="40"/>
      <c r="C3580" s="40"/>
      <c r="D3580" s="40"/>
      <c r="E3580" s="41"/>
      <c r="F3580" s="41"/>
      <c r="G3580" s="9"/>
      <c r="H3580" s="41"/>
      <c r="I3580" s="41"/>
      <c r="J3580" s="41"/>
      <c r="K3580" s="8"/>
    </row>
    <row r="3581">
      <c r="A3581" s="39"/>
      <c r="B3581" s="40"/>
      <c r="C3581" s="40"/>
      <c r="D3581" s="40"/>
      <c r="E3581" s="41"/>
      <c r="F3581" s="41"/>
      <c r="G3581" s="9"/>
      <c r="H3581" s="41"/>
      <c r="I3581" s="41"/>
      <c r="J3581" s="41"/>
      <c r="K3581" s="8"/>
    </row>
    <row r="3582">
      <c r="A3582" s="39"/>
      <c r="B3582" s="40"/>
      <c r="C3582" s="40"/>
      <c r="D3582" s="40"/>
      <c r="E3582" s="41"/>
      <c r="F3582" s="41"/>
      <c r="G3582" s="9"/>
      <c r="H3582" s="41"/>
      <c r="I3582" s="41"/>
      <c r="J3582" s="41"/>
      <c r="K3582" s="8"/>
    </row>
    <row r="3583">
      <c r="A3583" s="39"/>
      <c r="B3583" s="40"/>
      <c r="C3583" s="40"/>
      <c r="D3583" s="40"/>
      <c r="E3583" s="41"/>
      <c r="F3583" s="41"/>
      <c r="G3583" s="9"/>
      <c r="H3583" s="41"/>
      <c r="I3583" s="41"/>
      <c r="J3583" s="41"/>
      <c r="K3583" s="8"/>
    </row>
    <row r="3584">
      <c r="A3584" s="39"/>
      <c r="B3584" s="40"/>
      <c r="C3584" s="40"/>
      <c r="D3584" s="40"/>
      <c r="E3584" s="41"/>
      <c r="F3584" s="41"/>
      <c r="G3584" s="9"/>
      <c r="H3584" s="41"/>
      <c r="I3584" s="41"/>
      <c r="J3584" s="41"/>
      <c r="K3584" s="8"/>
    </row>
    <row r="3585">
      <c r="A3585" s="39"/>
      <c r="B3585" s="40"/>
      <c r="C3585" s="40"/>
      <c r="D3585" s="40"/>
      <c r="E3585" s="41"/>
      <c r="F3585" s="41"/>
      <c r="G3585" s="9"/>
      <c r="H3585" s="41"/>
      <c r="I3585" s="41"/>
      <c r="J3585" s="41"/>
      <c r="K3585" s="8"/>
    </row>
    <row r="3586">
      <c r="A3586" s="39"/>
      <c r="B3586" s="40"/>
      <c r="C3586" s="40"/>
      <c r="D3586" s="40"/>
      <c r="E3586" s="41"/>
      <c r="F3586" s="41"/>
      <c r="G3586" s="9"/>
      <c r="H3586" s="41"/>
      <c r="I3586" s="41"/>
      <c r="J3586" s="41"/>
      <c r="K3586" s="8"/>
    </row>
    <row r="3587">
      <c r="A3587" s="39"/>
      <c r="B3587" s="40"/>
      <c r="C3587" s="40"/>
      <c r="D3587" s="40"/>
      <c r="E3587" s="41"/>
      <c r="F3587" s="41"/>
      <c r="G3587" s="9"/>
      <c r="H3587" s="41"/>
      <c r="I3587" s="41"/>
      <c r="J3587" s="41"/>
      <c r="K3587" s="8"/>
    </row>
    <row r="3588">
      <c r="A3588" s="39"/>
      <c r="B3588" s="40"/>
      <c r="C3588" s="40"/>
      <c r="D3588" s="40"/>
      <c r="E3588" s="41"/>
      <c r="F3588" s="41"/>
      <c r="G3588" s="9"/>
      <c r="H3588" s="41"/>
      <c r="I3588" s="41"/>
      <c r="J3588" s="41"/>
      <c r="K3588" s="8"/>
    </row>
    <row r="3589">
      <c r="A3589" s="39"/>
      <c r="B3589" s="40"/>
      <c r="C3589" s="40"/>
      <c r="D3589" s="40"/>
      <c r="E3589" s="41"/>
      <c r="F3589" s="41"/>
      <c r="G3589" s="9"/>
      <c r="H3589" s="41"/>
      <c r="I3589" s="41"/>
      <c r="J3589" s="41"/>
      <c r="K3589" s="8"/>
    </row>
    <row r="3590">
      <c r="A3590" s="39"/>
      <c r="B3590" s="40"/>
      <c r="C3590" s="40"/>
      <c r="D3590" s="40"/>
      <c r="E3590" s="41"/>
      <c r="F3590" s="41"/>
      <c r="G3590" s="9"/>
      <c r="H3590" s="41"/>
      <c r="I3590" s="41"/>
      <c r="J3590" s="41"/>
      <c r="K3590" s="8"/>
    </row>
    <row r="3591">
      <c r="A3591" s="39"/>
      <c r="B3591" s="40"/>
      <c r="C3591" s="40"/>
      <c r="D3591" s="40"/>
      <c r="E3591" s="41"/>
      <c r="F3591" s="41"/>
      <c r="G3591" s="9"/>
      <c r="H3591" s="41"/>
      <c r="I3591" s="41"/>
      <c r="J3591" s="41"/>
      <c r="K3591" s="8"/>
    </row>
    <row r="3592">
      <c r="A3592" s="39"/>
      <c r="B3592" s="40"/>
      <c r="C3592" s="40"/>
      <c r="D3592" s="40"/>
      <c r="E3592" s="41"/>
      <c r="F3592" s="41"/>
      <c r="G3592" s="9"/>
      <c r="H3592" s="41"/>
      <c r="I3592" s="41"/>
      <c r="J3592" s="41"/>
      <c r="K3592" s="8"/>
    </row>
    <row r="3593">
      <c r="A3593" s="39"/>
      <c r="B3593" s="40"/>
      <c r="C3593" s="40"/>
      <c r="D3593" s="40"/>
      <c r="E3593" s="41"/>
      <c r="F3593" s="41"/>
      <c r="G3593" s="9"/>
      <c r="H3593" s="41"/>
      <c r="I3593" s="41"/>
      <c r="J3593" s="41"/>
      <c r="K3593" s="8"/>
    </row>
    <row r="3594">
      <c r="A3594" s="39"/>
      <c r="B3594" s="40"/>
      <c r="C3594" s="40"/>
      <c r="D3594" s="40"/>
      <c r="E3594" s="41"/>
      <c r="F3594" s="41"/>
      <c r="G3594" s="9"/>
      <c r="H3594" s="41"/>
      <c r="I3594" s="41"/>
      <c r="J3594" s="41"/>
      <c r="K3594" s="8"/>
    </row>
    <row r="3595">
      <c r="A3595" s="39"/>
      <c r="B3595" s="40"/>
      <c r="C3595" s="40"/>
      <c r="D3595" s="40"/>
      <c r="E3595" s="41"/>
      <c r="F3595" s="41"/>
      <c r="G3595" s="9"/>
      <c r="H3595" s="41"/>
      <c r="I3595" s="41"/>
      <c r="J3595" s="41"/>
      <c r="K3595" s="8"/>
    </row>
    <row r="3596">
      <c r="A3596" s="39"/>
      <c r="B3596" s="40"/>
      <c r="C3596" s="40"/>
      <c r="D3596" s="40"/>
      <c r="E3596" s="41"/>
      <c r="F3596" s="41"/>
      <c r="G3596" s="9"/>
      <c r="H3596" s="41"/>
      <c r="I3596" s="41"/>
      <c r="J3596" s="41"/>
      <c r="K3596" s="8"/>
    </row>
    <row r="3597">
      <c r="A3597" s="39"/>
      <c r="B3597" s="40"/>
      <c r="C3597" s="40"/>
      <c r="D3597" s="40"/>
      <c r="E3597" s="41"/>
      <c r="F3597" s="41"/>
      <c r="G3597" s="9"/>
      <c r="H3597" s="41"/>
      <c r="I3597" s="41"/>
      <c r="J3597" s="41"/>
      <c r="K3597" s="8"/>
    </row>
    <row r="3598">
      <c r="A3598" s="39"/>
      <c r="B3598" s="40"/>
      <c r="C3598" s="40"/>
      <c r="D3598" s="40"/>
      <c r="E3598" s="41"/>
      <c r="F3598" s="41"/>
      <c r="G3598" s="9"/>
      <c r="H3598" s="41"/>
      <c r="I3598" s="41"/>
      <c r="J3598" s="41"/>
      <c r="K3598" s="8"/>
    </row>
    <row r="3599">
      <c r="A3599" s="39"/>
      <c r="B3599" s="40"/>
      <c r="C3599" s="40"/>
      <c r="D3599" s="40"/>
      <c r="E3599" s="41"/>
      <c r="F3599" s="41"/>
      <c r="G3599" s="9"/>
      <c r="H3599" s="41"/>
      <c r="I3599" s="41"/>
      <c r="J3599" s="41"/>
      <c r="K3599" s="8"/>
    </row>
    <row r="3600">
      <c r="A3600" s="39"/>
      <c r="B3600" s="40"/>
      <c r="C3600" s="40"/>
      <c r="D3600" s="40"/>
      <c r="E3600" s="41"/>
      <c r="F3600" s="41"/>
      <c r="G3600" s="9"/>
      <c r="H3600" s="41"/>
      <c r="I3600" s="41"/>
      <c r="J3600" s="41"/>
      <c r="K3600" s="8"/>
    </row>
    <row r="3601">
      <c r="A3601" s="39"/>
      <c r="B3601" s="40"/>
      <c r="C3601" s="40"/>
      <c r="D3601" s="40"/>
      <c r="E3601" s="41"/>
      <c r="F3601" s="41"/>
      <c r="G3601" s="9"/>
      <c r="H3601" s="41"/>
      <c r="I3601" s="41"/>
      <c r="J3601" s="41"/>
      <c r="K3601" s="8"/>
    </row>
    <row r="3602">
      <c r="A3602" s="39"/>
      <c r="B3602" s="40"/>
      <c r="C3602" s="40"/>
      <c r="D3602" s="40"/>
      <c r="E3602" s="41"/>
      <c r="F3602" s="41"/>
      <c r="G3602" s="9"/>
      <c r="H3602" s="41"/>
      <c r="I3602" s="41"/>
      <c r="J3602" s="41"/>
      <c r="K3602" s="8"/>
    </row>
    <row r="3603">
      <c r="A3603" s="39"/>
      <c r="B3603" s="40"/>
      <c r="C3603" s="40"/>
      <c r="D3603" s="40"/>
      <c r="E3603" s="41"/>
      <c r="F3603" s="41"/>
      <c r="G3603" s="9"/>
      <c r="H3603" s="41"/>
      <c r="I3603" s="41"/>
      <c r="J3603" s="41"/>
      <c r="K3603" s="8"/>
    </row>
    <row r="3604">
      <c r="A3604" s="39"/>
      <c r="B3604" s="40"/>
      <c r="C3604" s="40"/>
      <c r="D3604" s="40"/>
      <c r="E3604" s="41"/>
      <c r="F3604" s="41"/>
      <c r="G3604" s="9"/>
      <c r="H3604" s="41"/>
      <c r="I3604" s="41"/>
      <c r="J3604" s="41"/>
      <c r="K3604" s="8"/>
    </row>
    <row r="3605">
      <c r="A3605" s="39"/>
      <c r="B3605" s="40"/>
      <c r="C3605" s="40"/>
      <c r="D3605" s="40"/>
      <c r="E3605" s="41"/>
      <c r="F3605" s="41"/>
      <c r="G3605" s="9"/>
      <c r="H3605" s="41"/>
      <c r="I3605" s="41"/>
      <c r="J3605" s="41"/>
      <c r="K3605" s="8"/>
    </row>
    <row r="3606">
      <c r="A3606" s="39"/>
      <c r="B3606" s="40"/>
      <c r="C3606" s="40"/>
      <c r="D3606" s="40"/>
      <c r="E3606" s="41"/>
      <c r="F3606" s="41"/>
      <c r="G3606" s="9"/>
      <c r="H3606" s="41"/>
      <c r="I3606" s="41"/>
      <c r="J3606" s="41"/>
      <c r="K3606" s="8"/>
    </row>
    <row r="3607">
      <c r="A3607" s="39"/>
      <c r="B3607" s="40"/>
      <c r="C3607" s="40"/>
      <c r="D3607" s="40"/>
      <c r="E3607" s="41"/>
      <c r="F3607" s="41"/>
      <c r="G3607" s="9"/>
      <c r="H3607" s="41"/>
      <c r="I3607" s="41"/>
      <c r="J3607" s="41"/>
      <c r="K3607" s="8"/>
    </row>
    <row r="3608">
      <c r="A3608" s="39"/>
      <c r="B3608" s="40"/>
      <c r="C3608" s="40"/>
      <c r="D3608" s="40"/>
      <c r="E3608" s="41"/>
      <c r="F3608" s="41"/>
      <c r="G3608" s="9"/>
      <c r="H3608" s="41"/>
      <c r="I3608" s="41"/>
      <c r="J3608" s="41"/>
      <c r="K3608" s="8"/>
    </row>
    <row r="3609">
      <c r="A3609" s="39"/>
      <c r="B3609" s="40"/>
      <c r="C3609" s="40"/>
      <c r="D3609" s="40"/>
      <c r="E3609" s="41"/>
      <c r="F3609" s="41"/>
      <c r="G3609" s="9"/>
      <c r="H3609" s="41"/>
      <c r="I3609" s="41"/>
      <c r="J3609" s="41"/>
      <c r="K3609" s="8"/>
    </row>
    <row r="3610">
      <c r="A3610" s="39"/>
      <c r="B3610" s="40"/>
      <c r="C3610" s="40"/>
      <c r="D3610" s="40"/>
      <c r="E3610" s="41"/>
      <c r="F3610" s="41"/>
      <c r="G3610" s="9"/>
      <c r="H3610" s="41"/>
      <c r="I3610" s="41"/>
      <c r="J3610" s="41"/>
      <c r="K3610" s="8"/>
    </row>
    <row r="3611">
      <c r="A3611" s="39"/>
      <c r="B3611" s="40"/>
      <c r="C3611" s="40"/>
      <c r="D3611" s="40"/>
      <c r="E3611" s="41"/>
      <c r="F3611" s="41"/>
      <c r="G3611" s="9"/>
      <c r="H3611" s="41"/>
      <c r="I3611" s="41"/>
      <c r="J3611" s="41"/>
      <c r="K3611" s="8"/>
    </row>
    <row r="3612">
      <c r="A3612" s="39"/>
      <c r="B3612" s="40"/>
      <c r="C3612" s="40"/>
      <c r="D3612" s="40"/>
      <c r="E3612" s="41"/>
      <c r="F3612" s="41"/>
      <c r="G3612" s="9"/>
      <c r="H3612" s="41"/>
      <c r="I3612" s="41"/>
      <c r="J3612" s="41"/>
      <c r="K3612" s="8"/>
    </row>
    <row r="3613">
      <c r="A3613" s="39"/>
      <c r="B3613" s="40"/>
      <c r="C3613" s="40"/>
      <c r="D3613" s="40"/>
      <c r="E3613" s="41"/>
      <c r="F3613" s="41"/>
      <c r="G3613" s="9"/>
      <c r="H3613" s="41"/>
      <c r="I3613" s="41"/>
      <c r="J3613" s="41"/>
      <c r="K3613" s="8"/>
    </row>
    <row r="3614">
      <c r="A3614" s="39"/>
      <c r="B3614" s="40"/>
      <c r="C3614" s="40"/>
      <c r="D3614" s="40"/>
      <c r="E3614" s="41"/>
      <c r="F3614" s="41"/>
      <c r="G3614" s="9"/>
      <c r="H3614" s="41"/>
      <c r="I3614" s="41"/>
      <c r="J3614" s="41"/>
      <c r="K3614" s="8"/>
    </row>
    <row r="3615">
      <c r="A3615" s="39"/>
      <c r="B3615" s="40"/>
      <c r="C3615" s="40"/>
      <c r="D3615" s="40"/>
      <c r="E3615" s="41"/>
      <c r="F3615" s="41"/>
      <c r="G3615" s="9"/>
      <c r="H3615" s="41"/>
      <c r="I3615" s="41"/>
      <c r="J3615" s="41"/>
      <c r="K3615" s="8"/>
    </row>
    <row r="3616">
      <c r="A3616" s="39"/>
      <c r="B3616" s="40"/>
      <c r="C3616" s="40"/>
      <c r="D3616" s="40"/>
      <c r="E3616" s="41"/>
      <c r="F3616" s="41"/>
      <c r="G3616" s="9"/>
      <c r="H3616" s="41"/>
      <c r="I3616" s="41"/>
      <c r="J3616" s="41"/>
      <c r="K3616" s="8"/>
    </row>
    <row r="3617">
      <c r="A3617" s="39"/>
      <c r="B3617" s="40"/>
      <c r="C3617" s="40"/>
      <c r="D3617" s="40"/>
      <c r="E3617" s="41"/>
      <c r="F3617" s="41"/>
      <c r="G3617" s="9"/>
      <c r="H3617" s="41"/>
      <c r="I3617" s="41"/>
      <c r="J3617" s="41"/>
      <c r="K3617" s="8"/>
    </row>
    <row r="3618">
      <c r="A3618" s="39"/>
      <c r="B3618" s="40"/>
      <c r="C3618" s="40"/>
      <c r="D3618" s="40"/>
      <c r="E3618" s="41"/>
      <c r="F3618" s="41"/>
      <c r="G3618" s="9"/>
      <c r="H3618" s="41"/>
      <c r="I3618" s="41"/>
      <c r="J3618" s="41"/>
      <c r="K3618" s="8"/>
    </row>
    <row r="3619">
      <c r="A3619" s="39"/>
      <c r="B3619" s="40"/>
      <c r="C3619" s="40"/>
      <c r="D3619" s="40"/>
      <c r="E3619" s="41"/>
      <c r="F3619" s="41"/>
      <c r="G3619" s="9"/>
      <c r="H3619" s="41"/>
      <c r="I3619" s="41"/>
      <c r="J3619" s="41"/>
      <c r="K3619" s="8"/>
    </row>
    <row r="3620">
      <c r="A3620" s="39"/>
      <c r="B3620" s="40"/>
      <c r="C3620" s="40"/>
      <c r="D3620" s="40"/>
      <c r="E3620" s="41"/>
      <c r="F3620" s="41"/>
      <c r="G3620" s="9"/>
      <c r="H3620" s="41"/>
      <c r="I3620" s="41"/>
      <c r="J3620" s="41"/>
      <c r="K3620" s="8"/>
    </row>
    <row r="3621">
      <c r="A3621" s="39"/>
      <c r="B3621" s="40"/>
      <c r="C3621" s="40"/>
      <c r="D3621" s="40"/>
      <c r="E3621" s="41"/>
      <c r="F3621" s="41"/>
      <c r="G3621" s="9"/>
      <c r="H3621" s="41"/>
      <c r="I3621" s="41"/>
      <c r="J3621" s="41"/>
      <c r="K3621" s="8"/>
    </row>
    <row r="3622">
      <c r="A3622" s="39"/>
      <c r="B3622" s="40"/>
      <c r="C3622" s="40"/>
      <c r="D3622" s="40"/>
      <c r="E3622" s="41"/>
      <c r="F3622" s="41"/>
      <c r="G3622" s="9"/>
      <c r="H3622" s="41"/>
      <c r="I3622" s="41"/>
      <c r="J3622" s="41"/>
      <c r="K3622" s="8"/>
    </row>
    <row r="3623">
      <c r="A3623" s="39"/>
      <c r="B3623" s="40"/>
      <c r="C3623" s="40"/>
      <c r="D3623" s="40"/>
      <c r="E3623" s="41"/>
      <c r="F3623" s="41"/>
      <c r="G3623" s="9"/>
      <c r="H3623" s="41"/>
      <c r="I3623" s="41"/>
      <c r="J3623" s="41"/>
      <c r="K3623" s="8"/>
    </row>
    <row r="3624">
      <c r="A3624" s="39"/>
      <c r="B3624" s="40"/>
      <c r="C3624" s="40"/>
      <c r="D3624" s="40"/>
      <c r="E3624" s="41"/>
      <c r="F3624" s="41"/>
      <c r="G3624" s="9"/>
      <c r="H3624" s="41"/>
      <c r="I3624" s="41"/>
      <c r="J3624" s="41"/>
      <c r="K3624" s="8"/>
    </row>
    <row r="3625">
      <c r="A3625" s="39"/>
      <c r="B3625" s="40"/>
      <c r="C3625" s="40"/>
      <c r="D3625" s="40"/>
      <c r="E3625" s="41"/>
      <c r="F3625" s="41"/>
      <c r="G3625" s="9"/>
      <c r="H3625" s="41"/>
      <c r="I3625" s="41"/>
      <c r="J3625" s="41"/>
      <c r="K3625" s="8"/>
    </row>
    <row r="3626">
      <c r="A3626" s="39"/>
      <c r="B3626" s="40"/>
      <c r="C3626" s="40"/>
      <c r="D3626" s="40"/>
      <c r="E3626" s="41"/>
      <c r="F3626" s="41"/>
      <c r="G3626" s="9"/>
      <c r="H3626" s="41"/>
      <c r="I3626" s="41"/>
      <c r="J3626" s="41"/>
      <c r="K3626" s="8"/>
    </row>
    <row r="3627">
      <c r="A3627" s="39"/>
      <c r="B3627" s="40"/>
      <c r="C3627" s="40"/>
      <c r="D3627" s="40"/>
      <c r="E3627" s="41"/>
      <c r="F3627" s="41"/>
      <c r="G3627" s="9"/>
      <c r="H3627" s="41"/>
      <c r="I3627" s="41"/>
      <c r="J3627" s="41"/>
      <c r="K3627" s="8"/>
    </row>
    <row r="3628">
      <c r="A3628" s="39"/>
      <c r="B3628" s="40"/>
      <c r="C3628" s="40"/>
      <c r="D3628" s="40"/>
      <c r="E3628" s="41"/>
      <c r="F3628" s="41"/>
      <c r="G3628" s="9"/>
      <c r="H3628" s="41"/>
      <c r="I3628" s="41"/>
      <c r="J3628" s="41"/>
      <c r="K3628" s="8"/>
    </row>
    <row r="3629">
      <c r="A3629" s="39"/>
      <c r="B3629" s="40"/>
      <c r="C3629" s="40"/>
      <c r="D3629" s="40"/>
      <c r="E3629" s="41"/>
      <c r="F3629" s="41"/>
      <c r="G3629" s="9"/>
      <c r="H3629" s="41"/>
      <c r="I3629" s="41"/>
      <c r="J3629" s="41"/>
      <c r="K3629" s="8"/>
    </row>
    <row r="3630">
      <c r="A3630" s="39"/>
      <c r="B3630" s="40"/>
      <c r="C3630" s="40"/>
      <c r="D3630" s="40"/>
      <c r="E3630" s="41"/>
      <c r="F3630" s="41"/>
      <c r="G3630" s="9"/>
      <c r="H3630" s="41"/>
      <c r="I3630" s="41"/>
      <c r="J3630" s="41"/>
      <c r="K3630" s="8"/>
    </row>
    <row r="3631">
      <c r="A3631" s="39"/>
      <c r="B3631" s="40"/>
      <c r="C3631" s="40"/>
      <c r="D3631" s="40"/>
      <c r="E3631" s="41"/>
      <c r="F3631" s="41"/>
      <c r="G3631" s="9"/>
      <c r="H3631" s="41"/>
      <c r="I3631" s="41"/>
      <c r="J3631" s="41"/>
      <c r="K3631" s="8"/>
    </row>
    <row r="3632">
      <c r="A3632" s="39"/>
      <c r="B3632" s="40"/>
      <c r="C3632" s="40"/>
      <c r="D3632" s="40"/>
      <c r="E3632" s="41"/>
      <c r="F3632" s="41"/>
      <c r="G3632" s="9"/>
      <c r="H3632" s="41"/>
      <c r="I3632" s="41"/>
      <c r="J3632" s="41"/>
      <c r="K3632" s="8"/>
    </row>
    <row r="3633">
      <c r="A3633" s="39"/>
      <c r="B3633" s="40"/>
      <c r="C3633" s="40"/>
      <c r="D3633" s="40"/>
      <c r="E3633" s="41"/>
      <c r="F3633" s="41"/>
      <c r="G3633" s="9"/>
      <c r="H3633" s="41"/>
      <c r="I3633" s="41"/>
      <c r="J3633" s="41"/>
      <c r="K3633" s="8"/>
    </row>
    <row r="3634">
      <c r="A3634" s="39"/>
      <c r="B3634" s="40"/>
      <c r="C3634" s="40"/>
      <c r="D3634" s="40"/>
      <c r="E3634" s="41"/>
      <c r="F3634" s="41"/>
      <c r="G3634" s="9"/>
      <c r="H3634" s="41"/>
      <c r="I3634" s="41"/>
      <c r="J3634" s="41"/>
      <c r="K3634" s="8"/>
    </row>
    <row r="3635">
      <c r="A3635" s="39"/>
      <c r="B3635" s="40"/>
      <c r="C3635" s="40"/>
      <c r="D3635" s="40"/>
      <c r="E3635" s="41"/>
      <c r="F3635" s="41"/>
      <c r="G3635" s="9"/>
      <c r="H3635" s="41"/>
      <c r="I3635" s="41"/>
      <c r="J3635" s="41"/>
      <c r="K3635" s="8"/>
    </row>
    <row r="3636">
      <c r="A3636" s="39"/>
      <c r="B3636" s="40"/>
      <c r="C3636" s="40"/>
      <c r="D3636" s="40"/>
      <c r="E3636" s="41"/>
      <c r="F3636" s="41"/>
      <c r="G3636" s="9"/>
      <c r="H3636" s="41"/>
      <c r="I3636" s="41"/>
      <c r="J3636" s="41"/>
      <c r="K3636" s="8"/>
    </row>
    <row r="3637">
      <c r="A3637" s="39"/>
      <c r="B3637" s="40"/>
      <c r="C3637" s="40"/>
      <c r="D3637" s="40"/>
      <c r="E3637" s="41"/>
      <c r="F3637" s="41"/>
      <c r="G3637" s="9"/>
      <c r="H3637" s="41"/>
      <c r="I3637" s="41"/>
      <c r="J3637" s="41"/>
      <c r="K3637" s="8"/>
    </row>
    <row r="3638">
      <c r="A3638" s="39"/>
      <c r="B3638" s="40"/>
      <c r="C3638" s="40"/>
      <c r="D3638" s="40"/>
      <c r="E3638" s="41"/>
      <c r="F3638" s="41"/>
      <c r="G3638" s="9"/>
      <c r="H3638" s="41"/>
      <c r="I3638" s="41"/>
      <c r="J3638" s="41"/>
      <c r="K3638" s="8"/>
    </row>
    <row r="3639">
      <c r="A3639" s="39"/>
      <c r="B3639" s="40"/>
      <c r="C3639" s="40"/>
      <c r="D3639" s="40"/>
      <c r="E3639" s="41"/>
      <c r="F3639" s="41"/>
      <c r="G3639" s="9"/>
      <c r="H3639" s="41"/>
      <c r="I3639" s="41"/>
      <c r="J3639" s="41"/>
      <c r="K3639" s="8"/>
    </row>
    <row r="3640">
      <c r="A3640" s="39"/>
      <c r="B3640" s="40"/>
      <c r="C3640" s="40"/>
      <c r="D3640" s="40"/>
      <c r="E3640" s="41"/>
      <c r="F3640" s="41"/>
      <c r="G3640" s="9"/>
      <c r="H3640" s="41"/>
      <c r="I3640" s="41"/>
      <c r="J3640" s="41"/>
      <c r="K3640" s="8"/>
    </row>
    <row r="3641">
      <c r="A3641" s="39"/>
      <c r="B3641" s="40"/>
      <c r="C3641" s="40"/>
      <c r="D3641" s="40"/>
      <c r="E3641" s="41"/>
      <c r="F3641" s="41"/>
      <c r="G3641" s="9"/>
      <c r="H3641" s="41"/>
      <c r="I3641" s="41"/>
      <c r="J3641" s="41"/>
      <c r="K3641" s="8"/>
    </row>
    <row r="3642">
      <c r="A3642" s="39"/>
      <c r="B3642" s="40"/>
      <c r="C3642" s="40"/>
      <c r="D3642" s="40"/>
      <c r="E3642" s="41"/>
      <c r="F3642" s="41"/>
      <c r="G3642" s="9"/>
      <c r="H3642" s="41"/>
      <c r="I3642" s="41"/>
      <c r="J3642" s="41"/>
      <c r="K3642" s="8"/>
    </row>
    <row r="3643">
      <c r="A3643" s="39"/>
      <c r="B3643" s="40"/>
      <c r="C3643" s="40"/>
      <c r="D3643" s="40"/>
      <c r="E3643" s="41"/>
      <c r="F3643" s="41"/>
      <c r="G3643" s="9"/>
      <c r="H3643" s="41"/>
      <c r="I3643" s="41"/>
      <c r="J3643" s="41"/>
      <c r="K3643" s="8"/>
    </row>
    <row r="3644">
      <c r="A3644" s="39"/>
      <c r="B3644" s="40"/>
      <c r="C3644" s="40"/>
      <c r="D3644" s="40"/>
      <c r="E3644" s="41"/>
      <c r="F3644" s="41"/>
      <c r="G3644" s="9"/>
      <c r="H3644" s="41"/>
      <c r="I3644" s="41"/>
      <c r="J3644" s="41"/>
      <c r="K3644" s="8"/>
    </row>
    <row r="3645">
      <c r="A3645" s="39"/>
      <c r="B3645" s="40"/>
      <c r="C3645" s="40"/>
      <c r="D3645" s="40"/>
      <c r="E3645" s="41"/>
      <c r="F3645" s="41"/>
      <c r="G3645" s="9"/>
      <c r="H3645" s="41"/>
      <c r="I3645" s="41"/>
      <c r="J3645" s="41"/>
      <c r="K3645" s="8"/>
    </row>
    <row r="3646">
      <c r="A3646" s="39"/>
      <c r="B3646" s="40"/>
      <c r="C3646" s="40"/>
      <c r="D3646" s="40"/>
      <c r="E3646" s="41"/>
      <c r="F3646" s="41"/>
      <c r="G3646" s="9"/>
      <c r="H3646" s="41"/>
      <c r="I3646" s="41"/>
      <c r="J3646" s="41"/>
      <c r="K3646" s="8"/>
    </row>
    <row r="3647">
      <c r="A3647" s="39"/>
      <c r="B3647" s="40"/>
      <c r="C3647" s="40"/>
      <c r="D3647" s="40"/>
      <c r="E3647" s="41"/>
      <c r="F3647" s="41"/>
      <c r="G3647" s="9"/>
      <c r="H3647" s="41"/>
      <c r="I3647" s="41"/>
      <c r="J3647" s="41"/>
      <c r="K3647" s="8"/>
    </row>
    <row r="3648">
      <c r="A3648" s="39"/>
      <c r="B3648" s="40"/>
      <c r="C3648" s="40"/>
      <c r="D3648" s="40"/>
      <c r="E3648" s="41"/>
      <c r="F3648" s="41"/>
      <c r="G3648" s="9"/>
      <c r="H3648" s="41"/>
      <c r="I3648" s="41"/>
      <c r="J3648" s="41"/>
      <c r="K3648" s="8"/>
    </row>
    <row r="3649">
      <c r="A3649" s="39"/>
      <c r="B3649" s="40"/>
      <c r="C3649" s="40"/>
      <c r="D3649" s="40"/>
      <c r="E3649" s="41"/>
      <c r="F3649" s="41"/>
      <c r="G3649" s="9"/>
      <c r="H3649" s="41"/>
      <c r="I3649" s="41"/>
      <c r="J3649" s="41"/>
      <c r="K3649" s="8"/>
    </row>
    <row r="3650">
      <c r="A3650" s="39"/>
      <c r="B3650" s="40"/>
      <c r="C3650" s="40"/>
      <c r="D3650" s="40"/>
      <c r="E3650" s="41"/>
      <c r="F3650" s="41"/>
      <c r="G3650" s="9"/>
      <c r="H3650" s="41"/>
      <c r="I3650" s="41"/>
      <c r="J3650" s="41"/>
      <c r="K3650" s="8"/>
    </row>
    <row r="3651">
      <c r="A3651" s="39"/>
      <c r="B3651" s="40"/>
      <c r="C3651" s="40"/>
      <c r="D3651" s="40"/>
      <c r="E3651" s="41"/>
      <c r="F3651" s="41"/>
      <c r="G3651" s="9"/>
      <c r="H3651" s="41"/>
      <c r="I3651" s="41"/>
      <c r="J3651" s="41"/>
      <c r="K3651" s="8"/>
    </row>
    <row r="3652">
      <c r="A3652" s="39"/>
      <c r="B3652" s="40"/>
      <c r="C3652" s="40"/>
      <c r="D3652" s="40"/>
      <c r="E3652" s="41"/>
      <c r="F3652" s="41"/>
      <c r="G3652" s="9"/>
      <c r="H3652" s="41"/>
      <c r="I3652" s="41"/>
      <c r="J3652" s="41"/>
      <c r="K3652" s="8"/>
    </row>
    <row r="3653">
      <c r="A3653" s="39"/>
      <c r="B3653" s="40"/>
      <c r="C3653" s="40"/>
      <c r="D3653" s="40"/>
      <c r="E3653" s="41"/>
      <c r="F3653" s="41"/>
      <c r="G3653" s="9"/>
      <c r="H3653" s="41"/>
      <c r="I3653" s="41"/>
      <c r="J3653" s="41"/>
      <c r="K3653" s="8"/>
    </row>
    <row r="3654">
      <c r="A3654" s="39"/>
      <c r="B3654" s="40"/>
      <c r="C3654" s="40"/>
      <c r="D3654" s="40"/>
      <c r="E3654" s="41"/>
      <c r="F3654" s="41"/>
      <c r="G3654" s="9"/>
      <c r="H3654" s="41"/>
      <c r="I3654" s="41"/>
      <c r="J3654" s="41"/>
      <c r="K3654" s="8"/>
    </row>
    <row r="3655">
      <c r="A3655" s="39"/>
      <c r="B3655" s="40"/>
      <c r="C3655" s="40"/>
      <c r="D3655" s="40"/>
      <c r="E3655" s="41"/>
      <c r="F3655" s="41"/>
      <c r="G3655" s="9"/>
      <c r="H3655" s="41"/>
      <c r="I3655" s="41"/>
      <c r="J3655" s="41"/>
      <c r="K3655" s="8"/>
    </row>
    <row r="3656">
      <c r="A3656" s="39"/>
      <c r="B3656" s="40"/>
      <c r="C3656" s="40"/>
      <c r="D3656" s="40"/>
      <c r="E3656" s="41"/>
      <c r="F3656" s="41"/>
      <c r="G3656" s="9"/>
      <c r="H3656" s="41"/>
      <c r="I3656" s="41"/>
      <c r="J3656" s="41"/>
      <c r="K3656" s="8"/>
    </row>
    <row r="3657">
      <c r="A3657" s="39"/>
      <c r="B3657" s="40"/>
      <c r="C3657" s="40"/>
      <c r="D3657" s="40"/>
      <c r="E3657" s="41"/>
      <c r="F3657" s="41"/>
      <c r="G3657" s="9"/>
      <c r="H3657" s="41"/>
      <c r="I3657" s="41"/>
      <c r="J3657" s="41"/>
      <c r="K3657" s="8"/>
    </row>
    <row r="3658">
      <c r="A3658" s="39"/>
      <c r="B3658" s="40"/>
      <c r="C3658" s="40"/>
      <c r="D3658" s="40"/>
      <c r="E3658" s="41"/>
      <c r="F3658" s="41"/>
      <c r="G3658" s="9"/>
      <c r="H3658" s="41"/>
      <c r="I3658" s="41"/>
      <c r="J3658" s="41"/>
      <c r="K3658" s="8"/>
    </row>
    <row r="3659">
      <c r="A3659" s="39"/>
      <c r="B3659" s="40"/>
      <c r="C3659" s="40"/>
      <c r="D3659" s="40"/>
      <c r="E3659" s="41"/>
      <c r="F3659" s="41"/>
      <c r="G3659" s="9"/>
      <c r="H3659" s="41"/>
      <c r="I3659" s="41"/>
      <c r="J3659" s="41"/>
      <c r="K3659" s="8"/>
    </row>
    <row r="3660">
      <c r="A3660" s="39"/>
      <c r="B3660" s="40"/>
      <c r="C3660" s="40"/>
      <c r="D3660" s="40"/>
      <c r="E3660" s="41"/>
      <c r="F3660" s="41"/>
      <c r="G3660" s="9"/>
      <c r="H3660" s="41"/>
      <c r="I3660" s="41"/>
      <c r="J3660" s="41"/>
      <c r="K3660" s="8"/>
    </row>
    <row r="3661">
      <c r="A3661" s="39"/>
      <c r="B3661" s="40"/>
      <c r="C3661" s="40"/>
      <c r="D3661" s="40"/>
      <c r="E3661" s="41"/>
      <c r="F3661" s="41"/>
      <c r="G3661" s="9"/>
      <c r="H3661" s="41"/>
      <c r="I3661" s="41"/>
      <c r="J3661" s="41"/>
      <c r="K3661" s="8"/>
    </row>
    <row r="3662">
      <c r="A3662" s="39"/>
      <c r="B3662" s="40"/>
      <c r="C3662" s="40"/>
      <c r="D3662" s="40"/>
      <c r="E3662" s="41"/>
      <c r="F3662" s="41"/>
      <c r="G3662" s="9"/>
      <c r="H3662" s="41"/>
      <c r="I3662" s="41"/>
      <c r="J3662" s="41"/>
      <c r="K3662" s="8"/>
    </row>
    <row r="3663">
      <c r="A3663" s="39"/>
      <c r="B3663" s="40"/>
      <c r="C3663" s="40"/>
      <c r="D3663" s="40"/>
      <c r="E3663" s="41"/>
      <c r="F3663" s="41"/>
      <c r="G3663" s="9"/>
      <c r="H3663" s="41"/>
      <c r="I3663" s="41"/>
      <c r="J3663" s="41"/>
      <c r="K3663" s="8"/>
    </row>
    <row r="3664">
      <c r="A3664" s="39"/>
      <c r="B3664" s="40"/>
      <c r="C3664" s="40"/>
      <c r="D3664" s="40"/>
      <c r="E3664" s="41"/>
      <c r="F3664" s="41"/>
      <c r="G3664" s="9"/>
      <c r="H3664" s="41"/>
      <c r="I3664" s="41"/>
      <c r="J3664" s="41"/>
      <c r="K3664" s="8"/>
    </row>
    <row r="3665">
      <c r="A3665" s="39"/>
      <c r="B3665" s="40"/>
      <c r="C3665" s="40"/>
      <c r="D3665" s="40"/>
      <c r="E3665" s="41"/>
      <c r="F3665" s="41"/>
      <c r="G3665" s="9"/>
      <c r="H3665" s="41"/>
      <c r="I3665" s="41"/>
      <c r="J3665" s="41"/>
      <c r="K3665" s="8"/>
    </row>
    <row r="3666">
      <c r="A3666" s="39"/>
      <c r="B3666" s="40"/>
      <c r="C3666" s="40"/>
      <c r="D3666" s="40"/>
      <c r="E3666" s="41"/>
      <c r="F3666" s="41"/>
      <c r="G3666" s="9"/>
      <c r="H3666" s="41"/>
      <c r="I3666" s="41"/>
      <c r="J3666" s="41"/>
      <c r="K3666" s="8"/>
    </row>
    <row r="3667">
      <c r="A3667" s="39"/>
      <c r="B3667" s="40"/>
      <c r="C3667" s="40"/>
      <c r="D3667" s="40"/>
      <c r="E3667" s="41"/>
      <c r="F3667" s="41"/>
      <c r="G3667" s="9"/>
      <c r="H3667" s="41"/>
      <c r="I3667" s="41"/>
      <c r="J3667" s="41"/>
      <c r="K3667" s="8"/>
    </row>
    <row r="3668">
      <c r="A3668" s="39"/>
      <c r="B3668" s="40"/>
      <c r="C3668" s="40"/>
      <c r="D3668" s="40"/>
      <c r="E3668" s="41"/>
      <c r="F3668" s="41"/>
      <c r="G3668" s="9"/>
      <c r="H3668" s="41"/>
      <c r="I3668" s="41"/>
      <c r="J3668" s="41"/>
      <c r="K3668" s="8"/>
    </row>
    <row r="3669">
      <c r="A3669" s="39"/>
      <c r="B3669" s="40"/>
      <c r="C3669" s="40"/>
      <c r="D3669" s="40"/>
      <c r="E3669" s="41"/>
      <c r="F3669" s="41"/>
      <c r="G3669" s="9"/>
      <c r="H3669" s="41"/>
      <c r="I3669" s="41"/>
      <c r="J3669" s="41"/>
      <c r="K3669" s="8"/>
    </row>
    <row r="3670">
      <c r="A3670" s="39"/>
      <c r="B3670" s="40"/>
      <c r="C3670" s="40"/>
      <c r="D3670" s="40"/>
      <c r="E3670" s="41"/>
      <c r="F3670" s="41"/>
      <c r="G3670" s="9"/>
      <c r="H3670" s="41"/>
      <c r="I3670" s="41"/>
      <c r="J3670" s="41"/>
      <c r="K3670" s="8"/>
    </row>
    <row r="3671">
      <c r="A3671" s="39"/>
      <c r="B3671" s="40"/>
      <c r="C3671" s="40"/>
      <c r="D3671" s="40"/>
      <c r="E3671" s="41"/>
      <c r="F3671" s="41"/>
      <c r="G3671" s="9"/>
      <c r="H3671" s="41"/>
      <c r="I3671" s="41"/>
      <c r="J3671" s="41"/>
      <c r="K3671" s="8"/>
    </row>
    <row r="3672">
      <c r="A3672" s="39"/>
      <c r="B3672" s="40"/>
      <c r="C3672" s="40"/>
      <c r="D3672" s="40"/>
      <c r="E3672" s="41"/>
      <c r="F3672" s="41"/>
      <c r="G3672" s="9"/>
      <c r="H3672" s="41"/>
      <c r="I3672" s="41"/>
      <c r="J3672" s="41"/>
      <c r="K3672" s="8"/>
    </row>
    <row r="3673">
      <c r="A3673" s="39"/>
      <c r="B3673" s="40"/>
      <c r="C3673" s="40"/>
      <c r="D3673" s="40"/>
      <c r="E3673" s="41"/>
      <c r="F3673" s="41"/>
      <c r="G3673" s="9"/>
      <c r="H3673" s="41"/>
      <c r="I3673" s="41"/>
      <c r="J3673" s="41"/>
      <c r="K3673" s="8"/>
    </row>
    <row r="3674">
      <c r="A3674" s="39"/>
      <c r="B3674" s="40"/>
      <c r="C3674" s="40"/>
      <c r="D3674" s="40"/>
      <c r="E3674" s="41"/>
      <c r="F3674" s="41"/>
      <c r="G3674" s="9"/>
      <c r="H3674" s="41"/>
      <c r="I3674" s="41"/>
      <c r="J3674" s="41"/>
      <c r="K3674" s="8"/>
    </row>
    <row r="3675">
      <c r="A3675" s="39"/>
      <c r="B3675" s="40"/>
      <c r="C3675" s="40"/>
      <c r="D3675" s="40"/>
      <c r="E3675" s="41"/>
      <c r="F3675" s="41"/>
      <c r="G3675" s="9"/>
      <c r="H3675" s="41"/>
      <c r="I3675" s="41"/>
      <c r="J3675" s="41"/>
      <c r="K3675" s="8"/>
    </row>
    <row r="3676">
      <c r="A3676" s="39"/>
      <c r="B3676" s="40"/>
      <c r="C3676" s="40"/>
      <c r="D3676" s="40"/>
      <c r="E3676" s="41"/>
      <c r="F3676" s="41"/>
      <c r="G3676" s="9"/>
      <c r="H3676" s="41"/>
      <c r="I3676" s="41"/>
      <c r="J3676" s="41"/>
      <c r="K3676" s="8"/>
    </row>
    <row r="3677">
      <c r="A3677" s="39"/>
      <c r="B3677" s="40"/>
      <c r="C3677" s="40"/>
      <c r="D3677" s="40"/>
      <c r="E3677" s="41"/>
      <c r="F3677" s="41"/>
      <c r="G3677" s="9"/>
      <c r="H3677" s="41"/>
      <c r="I3677" s="41"/>
      <c r="J3677" s="41"/>
      <c r="K3677" s="8"/>
    </row>
    <row r="3678">
      <c r="A3678" s="39"/>
      <c r="B3678" s="40"/>
      <c r="C3678" s="40"/>
      <c r="D3678" s="40"/>
      <c r="E3678" s="41"/>
      <c r="F3678" s="41"/>
      <c r="G3678" s="9"/>
      <c r="H3678" s="41"/>
      <c r="I3678" s="41"/>
      <c r="J3678" s="41"/>
      <c r="K3678" s="8"/>
    </row>
    <row r="3679">
      <c r="A3679" s="39"/>
      <c r="B3679" s="40"/>
      <c r="C3679" s="40"/>
      <c r="D3679" s="40"/>
      <c r="E3679" s="41"/>
      <c r="F3679" s="41"/>
      <c r="G3679" s="9"/>
      <c r="H3679" s="41"/>
      <c r="I3679" s="41"/>
      <c r="J3679" s="41"/>
      <c r="K3679" s="8"/>
    </row>
    <row r="3680">
      <c r="A3680" s="39"/>
      <c r="B3680" s="40"/>
      <c r="C3680" s="40"/>
      <c r="D3680" s="40"/>
      <c r="E3680" s="41"/>
      <c r="F3680" s="41"/>
      <c r="G3680" s="9"/>
      <c r="H3680" s="41"/>
      <c r="I3680" s="41"/>
      <c r="J3680" s="41"/>
      <c r="K3680" s="8"/>
    </row>
    <row r="3681">
      <c r="A3681" s="39"/>
      <c r="B3681" s="40"/>
      <c r="C3681" s="40"/>
      <c r="D3681" s="40"/>
      <c r="E3681" s="41"/>
      <c r="F3681" s="41"/>
      <c r="G3681" s="9"/>
      <c r="H3681" s="41"/>
      <c r="I3681" s="41"/>
      <c r="J3681" s="41"/>
      <c r="K3681" s="8"/>
    </row>
    <row r="3682">
      <c r="A3682" s="39"/>
      <c r="B3682" s="40"/>
      <c r="C3682" s="40"/>
      <c r="D3682" s="40"/>
      <c r="E3682" s="41"/>
      <c r="F3682" s="41"/>
      <c r="G3682" s="9"/>
      <c r="H3682" s="41"/>
      <c r="I3682" s="41"/>
      <c r="J3682" s="41"/>
      <c r="K3682" s="8"/>
    </row>
    <row r="3683">
      <c r="A3683" s="39"/>
      <c r="B3683" s="40"/>
      <c r="C3683" s="40"/>
      <c r="D3683" s="40"/>
      <c r="E3683" s="41"/>
      <c r="F3683" s="41"/>
      <c r="G3683" s="9"/>
      <c r="H3683" s="41"/>
      <c r="I3683" s="41"/>
      <c r="J3683" s="41"/>
      <c r="K3683" s="8"/>
    </row>
    <row r="3684">
      <c r="A3684" s="39"/>
      <c r="B3684" s="40"/>
      <c r="C3684" s="40"/>
      <c r="D3684" s="40"/>
      <c r="E3684" s="41"/>
      <c r="F3684" s="41"/>
      <c r="G3684" s="9"/>
      <c r="H3684" s="41"/>
      <c r="I3684" s="41"/>
      <c r="J3684" s="41"/>
      <c r="K3684" s="8"/>
    </row>
    <row r="3685">
      <c r="A3685" s="39"/>
      <c r="B3685" s="40"/>
      <c r="C3685" s="40"/>
      <c r="D3685" s="40"/>
      <c r="E3685" s="41"/>
      <c r="F3685" s="41"/>
      <c r="G3685" s="9"/>
      <c r="H3685" s="41"/>
      <c r="I3685" s="41"/>
      <c r="J3685" s="41"/>
      <c r="K3685" s="8"/>
    </row>
    <row r="3686">
      <c r="A3686" s="39"/>
      <c r="B3686" s="40"/>
      <c r="C3686" s="40"/>
      <c r="D3686" s="40"/>
      <c r="E3686" s="41"/>
      <c r="F3686" s="41"/>
      <c r="G3686" s="9"/>
      <c r="H3686" s="41"/>
      <c r="I3686" s="41"/>
      <c r="J3686" s="41"/>
      <c r="K3686" s="8"/>
    </row>
    <row r="3687">
      <c r="A3687" s="39"/>
      <c r="B3687" s="40"/>
      <c r="C3687" s="40"/>
      <c r="D3687" s="40"/>
      <c r="E3687" s="41"/>
      <c r="F3687" s="41"/>
      <c r="G3687" s="9"/>
      <c r="H3687" s="41"/>
      <c r="I3687" s="41"/>
      <c r="J3687" s="41"/>
      <c r="K3687" s="8"/>
    </row>
    <row r="3688">
      <c r="A3688" s="39"/>
      <c r="B3688" s="40"/>
      <c r="C3688" s="40"/>
      <c r="D3688" s="40"/>
      <c r="E3688" s="41"/>
      <c r="F3688" s="41"/>
      <c r="G3688" s="9"/>
      <c r="H3688" s="41"/>
      <c r="I3688" s="41"/>
      <c r="J3688" s="41"/>
      <c r="K3688" s="8"/>
    </row>
    <row r="3689">
      <c r="A3689" s="39"/>
      <c r="B3689" s="40"/>
      <c r="C3689" s="40"/>
      <c r="D3689" s="40"/>
      <c r="E3689" s="41"/>
      <c r="F3689" s="41"/>
      <c r="G3689" s="9"/>
      <c r="H3689" s="41"/>
      <c r="I3689" s="41"/>
      <c r="J3689" s="41"/>
      <c r="K3689" s="8"/>
    </row>
    <row r="3690">
      <c r="A3690" s="39"/>
      <c r="B3690" s="40"/>
      <c r="C3690" s="40"/>
      <c r="D3690" s="40"/>
      <c r="E3690" s="41"/>
      <c r="F3690" s="41"/>
      <c r="G3690" s="9"/>
      <c r="H3690" s="41"/>
      <c r="I3690" s="41"/>
      <c r="J3690" s="41"/>
      <c r="K3690" s="8"/>
    </row>
    <row r="3691">
      <c r="A3691" s="39"/>
      <c r="B3691" s="40"/>
      <c r="C3691" s="40"/>
      <c r="D3691" s="40"/>
      <c r="E3691" s="41"/>
      <c r="F3691" s="41"/>
      <c r="G3691" s="9"/>
      <c r="H3691" s="41"/>
      <c r="I3691" s="41"/>
      <c r="J3691" s="41"/>
      <c r="K3691" s="8"/>
    </row>
    <row r="3692">
      <c r="A3692" s="39"/>
      <c r="B3692" s="40"/>
      <c r="C3692" s="40"/>
      <c r="D3692" s="40"/>
      <c r="E3692" s="41"/>
      <c r="F3692" s="41"/>
      <c r="G3692" s="9"/>
      <c r="H3692" s="41"/>
      <c r="I3692" s="41"/>
      <c r="J3692" s="41"/>
      <c r="K3692" s="8"/>
    </row>
    <row r="3693">
      <c r="A3693" s="39"/>
      <c r="B3693" s="40"/>
      <c r="C3693" s="40"/>
      <c r="D3693" s="40"/>
      <c r="E3693" s="41"/>
      <c r="F3693" s="41"/>
      <c r="G3693" s="9"/>
      <c r="H3693" s="41"/>
      <c r="I3693" s="41"/>
      <c r="J3693" s="41"/>
      <c r="K3693" s="8"/>
    </row>
    <row r="3694">
      <c r="A3694" s="39"/>
      <c r="B3694" s="40"/>
      <c r="C3694" s="40"/>
      <c r="D3694" s="40"/>
      <c r="E3694" s="41"/>
      <c r="F3694" s="41"/>
      <c r="G3694" s="9"/>
      <c r="H3694" s="41"/>
      <c r="I3694" s="41"/>
      <c r="J3694" s="41"/>
      <c r="K3694" s="8"/>
    </row>
    <row r="3695">
      <c r="A3695" s="39"/>
      <c r="B3695" s="40"/>
      <c r="C3695" s="40"/>
      <c r="D3695" s="40"/>
      <c r="E3695" s="41"/>
      <c r="F3695" s="41"/>
      <c r="G3695" s="9"/>
      <c r="H3695" s="41"/>
      <c r="I3695" s="41"/>
      <c r="J3695" s="41"/>
      <c r="K3695" s="8"/>
    </row>
    <row r="3696">
      <c r="A3696" s="39"/>
      <c r="B3696" s="40"/>
      <c r="C3696" s="40"/>
      <c r="D3696" s="40"/>
      <c r="E3696" s="41"/>
      <c r="F3696" s="41"/>
      <c r="G3696" s="9"/>
      <c r="H3696" s="41"/>
      <c r="I3696" s="41"/>
      <c r="J3696" s="41"/>
      <c r="K3696" s="8"/>
    </row>
    <row r="3697">
      <c r="A3697" s="39"/>
      <c r="B3697" s="40"/>
      <c r="C3697" s="40"/>
      <c r="D3697" s="40"/>
      <c r="E3697" s="41"/>
      <c r="F3697" s="41"/>
      <c r="G3697" s="9"/>
      <c r="H3697" s="41"/>
      <c r="I3697" s="41"/>
      <c r="J3697" s="41"/>
      <c r="K3697" s="8"/>
    </row>
    <row r="3698">
      <c r="A3698" s="39"/>
      <c r="B3698" s="40"/>
      <c r="C3698" s="40"/>
      <c r="D3698" s="40"/>
      <c r="E3698" s="41"/>
      <c r="F3698" s="41"/>
      <c r="G3698" s="9"/>
      <c r="H3698" s="41"/>
      <c r="I3698" s="41"/>
      <c r="J3698" s="41"/>
      <c r="K3698" s="8"/>
    </row>
    <row r="3699">
      <c r="A3699" s="39"/>
      <c r="B3699" s="40"/>
      <c r="C3699" s="40"/>
      <c r="D3699" s="40"/>
      <c r="E3699" s="41"/>
      <c r="F3699" s="41"/>
      <c r="G3699" s="9"/>
      <c r="H3699" s="41"/>
      <c r="I3699" s="41"/>
      <c r="J3699" s="41"/>
      <c r="K3699" s="8"/>
    </row>
    <row r="3700">
      <c r="A3700" s="39"/>
      <c r="B3700" s="40"/>
      <c r="C3700" s="40"/>
      <c r="D3700" s="40"/>
      <c r="E3700" s="41"/>
      <c r="F3700" s="41"/>
      <c r="G3700" s="9"/>
      <c r="H3700" s="41"/>
      <c r="I3700" s="41"/>
      <c r="J3700" s="41"/>
      <c r="K3700" s="8"/>
    </row>
    <row r="3701">
      <c r="A3701" s="39"/>
      <c r="B3701" s="40"/>
      <c r="C3701" s="40"/>
      <c r="D3701" s="40"/>
      <c r="E3701" s="41"/>
      <c r="F3701" s="41"/>
      <c r="G3701" s="9"/>
      <c r="H3701" s="41"/>
      <c r="I3701" s="41"/>
      <c r="J3701" s="41"/>
      <c r="K3701" s="8"/>
    </row>
    <row r="3702">
      <c r="A3702" s="39"/>
      <c r="B3702" s="40"/>
      <c r="C3702" s="40"/>
      <c r="D3702" s="40"/>
      <c r="E3702" s="41"/>
      <c r="F3702" s="41"/>
      <c r="G3702" s="9"/>
      <c r="H3702" s="41"/>
      <c r="I3702" s="41"/>
      <c r="J3702" s="41"/>
      <c r="K3702" s="8"/>
    </row>
    <row r="3703">
      <c r="A3703" s="39"/>
      <c r="B3703" s="40"/>
      <c r="C3703" s="40"/>
      <c r="D3703" s="40"/>
      <c r="E3703" s="41"/>
      <c r="F3703" s="41"/>
      <c r="G3703" s="9"/>
      <c r="H3703" s="41"/>
      <c r="I3703" s="41"/>
      <c r="J3703" s="41"/>
      <c r="K3703" s="8"/>
    </row>
    <row r="3704">
      <c r="A3704" s="39"/>
      <c r="B3704" s="40"/>
      <c r="C3704" s="40"/>
      <c r="D3704" s="40"/>
      <c r="E3704" s="41"/>
      <c r="F3704" s="41"/>
      <c r="G3704" s="9"/>
      <c r="H3704" s="41"/>
      <c r="I3704" s="41"/>
      <c r="J3704" s="41"/>
      <c r="K3704" s="8"/>
    </row>
    <row r="3705">
      <c r="A3705" s="39"/>
      <c r="B3705" s="40"/>
      <c r="C3705" s="40"/>
      <c r="D3705" s="40"/>
      <c r="E3705" s="41"/>
      <c r="F3705" s="41"/>
      <c r="G3705" s="9"/>
      <c r="H3705" s="41"/>
      <c r="I3705" s="41"/>
      <c r="J3705" s="41"/>
      <c r="K3705" s="8"/>
    </row>
    <row r="3706">
      <c r="A3706" s="39"/>
      <c r="B3706" s="40"/>
      <c r="C3706" s="40"/>
      <c r="D3706" s="40"/>
      <c r="E3706" s="41"/>
      <c r="F3706" s="41"/>
      <c r="G3706" s="9"/>
      <c r="H3706" s="41"/>
      <c r="I3706" s="41"/>
      <c r="J3706" s="41"/>
      <c r="K3706" s="8"/>
    </row>
    <row r="3707">
      <c r="A3707" s="39"/>
      <c r="B3707" s="40"/>
      <c r="C3707" s="40"/>
      <c r="D3707" s="40"/>
      <c r="E3707" s="41"/>
      <c r="F3707" s="41"/>
      <c r="G3707" s="9"/>
      <c r="H3707" s="41"/>
      <c r="I3707" s="41"/>
      <c r="J3707" s="41"/>
      <c r="K3707" s="8"/>
    </row>
    <row r="3708">
      <c r="A3708" s="39"/>
      <c r="B3708" s="40"/>
      <c r="C3708" s="40"/>
      <c r="D3708" s="40"/>
      <c r="E3708" s="41"/>
      <c r="F3708" s="41"/>
      <c r="G3708" s="9"/>
      <c r="H3708" s="41"/>
      <c r="I3708" s="41"/>
      <c r="J3708" s="41"/>
      <c r="K3708" s="8"/>
    </row>
    <row r="3709">
      <c r="A3709" s="39"/>
      <c r="B3709" s="40"/>
      <c r="C3709" s="40"/>
      <c r="D3709" s="40"/>
      <c r="E3709" s="41"/>
      <c r="F3709" s="41"/>
      <c r="G3709" s="9"/>
      <c r="H3709" s="41"/>
      <c r="I3709" s="41"/>
      <c r="J3709" s="41"/>
      <c r="K3709" s="8"/>
    </row>
    <row r="3710">
      <c r="A3710" s="39"/>
      <c r="B3710" s="40"/>
      <c r="C3710" s="40"/>
      <c r="D3710" s="40"/>
      <c r="E3710" s="41"/>
      <c r="F3710" s="41"/>
      <c r="G3710" s="9"/>
      <c r="H3710" s="41"/>
      <c r="I3710" s="41"/>
      <c r="J3710" s="41"/>
      <c r="K3710" s="8"/>
    </row>
    <row r="3711">
      <c r="A3711" s="39"/>
      <c r="B3711" s="40"/>
      <c r="C3711" s="40"/>
      <c r="D3711" s="40"/>
      <c r="E3711" s="41"/>
      <c r="F3711" s="41"/>
      <c r="G3711" s="9"/>
      <c r="H3711" s="41"/>
      <c r="I3711" s="41"/>
      <c r="J3711" s="41"/>
      <c r="K3711" s="8"/>
    </row>
    <row r="3712">
      <c r="A3712" s="39"/>
      <c r="B3712" s="40"/>
      <c r="C3712" s="40"/>
      <c r="D3712" s="40"/>
      <c r="E3712" s="41"/>
      <c r="F3712" s="41"/>
      <c r="G3712" s="9"/>
      <c r="H3712" s="41"/>
      <c r="I3712" s="41"/>
      <c r="J3712" s="41"/>
      <c r="K3712" s="8"/>
    </row>
    <row r="3713">
      <c r="A3713" s="39"/>
      <c r="B3713" s="40"/>
      <c r="C3713" s="40"/>
      <c r="D3713" s="40"/>
      <c r="E3713" s="41"/>
      <c r="F3713" s="41"/>
      <c r="G3713" s="9"/>
      <c r="H3713" s="41"/>
      <c r="I3713" s="41"/>
      <c r="J3713" s="41"/>
      <c r="K3713" s="8"/>
    </row>
    <row r="3714">
      <c r="A3714" s="39"/>
      <c r="B3714" s="40"/>
      <c r="C3714" s="40"/>
      <c r="D3714" s="40"/>
      <c r="E3714" s="41"/>
      <c r="F3714" s="41"/>
      <c r="G3714" s="9"/>
      <c r="H3714" s="41"/>
      <c r="I3714" s="41"/>
      <c r="J3714" s="41"/>
      <c r="K3714" s="8"/>
    </row>
    <row r="3715">
      <c r="A3715" s="39"/>
      <c r="B3715" s="40"/>
      <c r="C3715" s="40"/>
      <c r="D3715" s="40"/>
      <c r="E3715" s="41"/>
      <c r="F3715" s="41"/>
      <c r="G3715" s="9"/>
      <c r="H3715" s="41"/>
      <c r="I3715" s="41"/>
      <c r="J3715" s="41"/>
      <c r="K3715" s="8"/>
    </row>
    <row r="3716">
      <c r="A3716" s="39"/>
      <c r="B3716" s="40"/>
      <c r="C3716" s="40"/>
      <c r="D3716" s="40"/>
      <c r="E3716" s="41"/>
      <c r="F3716" s="41"/>
      <c r="G3716" s="9"/>
      <c r="H3716" s="41"/>
      <c r="I3716" s="41"/>
      <c r="J3716" s="41"/>
      <c r="K3716" s="8"/>
    </row>
    <row r="3717">
      <c r="A3717" s="39"/>
      <c r="B3717" s="40"/>
      <c r="C3717" s="40"/>
      <c r="D3717" s="40"/>
      <c r="E3717" s="41"/>
      <c r="F3717" s="41"/>
      <c r="G3717" s="9"/>
      <c r="H3717" s="41"/>
      <c r="I3717" s="41"/>
      <c r="J3717" s="41"/>
      <c r="K3717" s="8"/>
    </row>
    <row r="3718">
      <c r="A3718" s="39"/>
      <c r="B3718" s="40"/>
      <c r="C3718" s="40"/>
      <c r="D3718" s="40"/>
      <c r="E3718" s="41"/>
      <c r="F3718" s="41"/>
      <c r="G3718" s="9"/>
      <c r="H3718" s="41"/>
      <c r="I3718" s="41"/>
      <c r="J3718" s="41"/>
      <c r="K3718" s="8"/>
    </row>
    <row r="3719">
      <c r="A3719" s="39"/>
      <c r="B3719" s="40"/>
      <c r="C3719" s="40"/>
      <c r="D3719" s="40"/>
      <c r="E3719" s="41"/>
      <c r="F3719" s="41"/>
      <c r="G3719" s="9"/>
      <c r="H3719" s="41"/>
      <c r="I3719" s="41"/>
      <c r="J3719" s="41"/>
      <c r="K3719" s="8"/>
    </row>
    <row r="3720">
      <c r="A3720" s="39"/>
      <c r="B3720" s="40"/>
      <c r="C3720" s="40"/>
      <c r="D3720" s="40"/>
      <c r="E3720" s="41"/>
      <c r="F3720" s="41"/>
      <c r="G3720" s="9"/>
      <c r="H3720" s="41"/>
      <c r="I3720" s="41"/>
      <c r="J3720" s="41"/>
      <c r="K3720" s="8"/>
    </row>
    <row r="3721">
      <c r="A3721" s="39"/>
      <c r="B3721" s="40"/>
      <c r="C3721" s="40"/>
      <c r="D3721" s="40"/>
      <c r="E3721" s="41"/>
      <c r="F3721" s="41"/>
      <c r="G3721" s="9"/>
      <c r="H3721" s="41"/>
      <c r="I3721" s="41"/>
      <c r="J3721" s="41"/>
      <c r="K3721" s="8"/>
    </row>
    <row r="3722">
      <c r="A3722" s="39"/>
      <c r="B3722" s="40"/>
      <c r="C3722" s="40"/>
      <c r="D3722" s="40"/>
      <c r="E3722" s="41"/>
      <c r="F3722" s="41"/>
      <c r="G3722" s="9"/>
      <c r="H3722" s="41"/>
      <c r="I3722" s="41"/>
      <c r="J3722" s="41"/>
      <c r="K3722" s="8"/>
    </row>
    <row r="3723">
      <c r="A3723" s="39"/>
      <c r="B3723" s="40"/>
      <c r="C3723" s="40"/>
      <c r="D3723" s="40"/>
      <c r="E3723" s="41"/>
      <c r="F3723" s="41"/>
      <c r="G3723" s="9"/>
      <c r="H3723" s="41"/>
      <c r="I3723" s="41"/>
      <c r="J3723" s="41"/>
      <c r="K3723" s="8"/>
    </row>
    <row r="3724">
      <c r="A3724" s="39"/>
      <c r="B3724" s="40"/>
      <c r="C3724" s="40"/>
      <c r="D3724" s="40"/>
      <c r="E3724" s="41"/>
      <c r="F3724" s="41"/>
      <c r="G3724" s="9"/>
      <c r="H3724" s="41"/>
      <c r="I3724" s="41"/>
      <c r="J3724" s="41"/>
      <c r="K3724" s="8"/>
    </row>
    <row r="3725">
      <c r="A3725" s="39"/>
      <c r="B3725" s="40"/>
      <c r="C3725" s="40"/>
      <c r="D3725" s="40"/>
      <c r="E3725" s="41"/>
      <c r="F3725" s="41"/>
      <c r="G3725" s="9"/>
      <c r="H3725" s="41"/>
      <c r="I3725" s="41"/>
      <c r="J3725" s="41"/>
      <c r="K3725" s="8"/>
    </row>
    <row r="3726">
      <c r="A3726" s="39"/>
      <c r="B3726" s="40"/>
      <c r="C3726" s="40"/>
      <c r="D3726" s="40"/>
      <c r="E3726" s="41"/>
      <c r="F3726" s="41"/>
      <c r="G3726" s="9"/>
      <c r="H3726" s="41"/>
      <c r="I3726" s="41"/>
      <c r="J3726" s="41"/>
      <c r="K3726" s="8"/>
    </row>
    <row r="3727">
      <c r="A3727" s="39"/>
      <c r="B3727" s="40"/>
      <c r="C3727" s="40"/>
      <c r="D3727" s="40"/>
      <c r="E3727" s="41"/>
      <c r="F3727" s="41"/>
      <c r="G3727" s="9"/>
      <c r="H3727" s="41"/>
      <c r="I3727" s="41"/>
      <c r="J3727" s="41"/>
      <c r="K3727" s="8"/>
    </row>
    <row r="3728">
      <c r="A3728" s="39"/>
      <c r="B3728" s="40"/>
      <c r="C3728" s="40"/>
      <c r="D3728" s="40"/>
      <c r="E3728" s="41"/>
      <c r="F3728" s="41"/>
      <c r="G3728" s="9"/>
      <c r="H3728" s="41"/>
      <c r="I3728" s="41"/>
      <c r="J3728" s="41"/>
      <c r="K3728" s="8"/>
    </row>
    <row r="3729">
      <c r="A3729" s="39"/>
      <c r="B3729" s="40"/>
      <c r="C3729" s="40"/>
      <c r="D3729" s="40"/>
      <c r="E3729" s="41"/>
      <c r="F3729" s="41"/>
      <c r="G3729" s="9"/>
      <c r="H3729" s="41"/>
      <c r="I3729" s="41"/>
      <c r="J3729" s="41"/>
      <c r="K3729" s="8"/>
    </row>
    <row r="3730">
      <c r="A3730" s="39"/>
      <c r="B3730" s="40"/>
      <c r="C3730" s="40"/>
      <c r="D3730" s="40"/>
      <c r="E3730" s="41"/>
      <c r="F3730" s="41"/>
      <c r="G3730" s="9"/>
      <c r="H3730" s="41"/>
      <c r="I3730" s="41"/>
      <c r="J3730" s="41"/>
      <c r="K3730" s="8"/>
    </row>
    <row r="3731">
      <c r="A3731" s="39"/>
      <c r="B3731" s="40"/>
      <c r="C3731" s="40"/>
      <c r="D3731" s="40"/>
      <c r="E3731" s="41"/>
      <c r="F3731" s="41"/>
      <c r="G3731" s="9"/>
      <c r="H3731" s="41"/>
      <c r="I3731" s="41"/>
      <c r="J3731" s="41"/>
      <c r="K3731" s="8"/>
    </row>
    <row r="3732">
      <c r="A3732" s="39"/>
      <c r="B3732" s="40"/>
      <c r="C3732" s="40"/>
      <c r="D3732" s="40"/>
      <c r="E3732" s="41"/>
      <c r="F3732" s="41"/>
      <c r="G3732" s="9"/>
      <c r="H3732" s="41"/>
      <c r="I3732" s="41"/>
      <c r="J3732" s="41"/>
      <c r="K3732" s="8"/>
    </row>
    <row r="3733">
      <c r="A3733" s="39"/>
      <c r="B3733" s="40"/>
      <c r="C3733" s="40"/>
      <c r="D3733" s="40"/>
      <c r="E3733" s="41"/>
      <c r="F3733" s="41"/>
      <c r="G3733" s="9"/>
      <c r="H3733" s="41"/>
      <c r="I3733" s="41"/>
      <c r="J3733" s="41"/>
      <c r="K3733" s="8"/>
    </row>
    <row r="3734">
      <c r="A3734" s="39"/>
      <c r="B3734" s="40"/>
      <c r="C3734" s="40"/>
      <c r="D3734" s="40"/>
      <c r="E3734" s="41"/>
      <c r="F3734" s="41"/>
      <c r="G3734" s="9"/>
      <c r="H3734" s="41"/>
      <c r="I3734" s="41"/>
      <c r="J3734" s="41"/>
      <c r="K3734" s="8"/>
    </row>
    <row r="3735">
      <c r="A3735" s="39"/>
      <c r="B3735" s="40"/>
      <c r="C3735" s="40"/>
      <c r="D3735" s="40"/>
      <c r="E3735" s="41"/>
      <c r="F3735" s="41"/>
      <c r="G3735" s="9"/>
      <c r="H3735" s="41"/>
      <c r="I3735" s="41"/>
      <c r="J3735" s="41"/>
      <c r="K3735" s="8"/>
    </row>
    <row r="3736">
      <c r="A3736" s="39"/>
      <c r="B3736" s="40"/>
      <c r="C3736" s="40"/>
      <c r="D3736" s="40"/>
      <c r="E3736" s="41"/>
      <c r="F3736" s="41"/>
      <c r="G3736" s="9"/>
      <c r="H3736" s="41"/>
      <c r="I3736" s="41"/>
      <c r="J3736" s="41"/>
      <c r="K3736" s="8"/>
    </row>
    <row r="3737">
      <c r="A3737" s="39"/>
      <c r="B3737" s="40"/>
      <c r="C3737" s="40"/>
      <c r="D3737" s="40"/>
      <c r="E3737" s="41"/>
      <c r="F3737" s="41"/>
      <c r="G3737" s="9"/>
      <c r="H3737" s="41"/>
      <c r="I3737" s="41"/>
      <c r="J3737" s="41"/>
      <c r="K3737" s="8"/>
    </row>
    <row r="3738">
      <c r="A3738" s="39"/>
      <c r="B3738" s="40"/>
      <c r="C3738" s="40"/>
      <c r="D3738" s="40"/>
      <c r="E3738" s="41"/>
      <c r="F3738" s="41"/>
      <c r="G3738" s="9"/>
      <c r="H3738" s="41"/>
      <c r="I3738" s="41"/>
      <c r="J3738" s="41"/>
      <c r="K3738" s="8"/>
    </row>
    <row r="3739">
      <c r="A3739" s="39"/>
      <c r="B3739" s="40"/>
      <c r="C3739" s="40"/>
      <c r="D3739" s="40"/>
      <c r="E3739" s="41"/>
      <c r="F3739" s="41"/>
      <c r="G3739" s="9"/>
      <c r="H3739" s="41"/>
      <c r="I3739" s="41"/>
      <c r="J3739" s="41"/>
      <c r="K3739" s="8"/>
    </row>
    <row r="3740">
      <c r="A3740" s="39"/>
      <c r="B3740" s="40"/>
      <c r="C3740" s="40"/>
      <c r="D3740" s="40"/>
      <c r="E3740" s="41"/>
      <c r="F3740" s="41"/>
      <c r="G3740" s="9"/>
      <c r="H3740" s="41"/>
      <c r="I3740" s="41"/>
      <c r="J3740" s="41"/>
      <c r="K3740" s="8"/>
    </row>
    <row r="3741">
      <c r="A3741" s="39"/>
      <c r="B3741" s="40"/>
      <c r="C3741" s="40"/>
      <c r="D3741" s="40"/>
      <c r="E3741" s="41"/>
      <c r="F3741" s="41"/>
      <c r="G3741" s="9"/>
      <c r="H3741" s="41"/>
      <c r="I3741" s="41"/>
      <c r="J3741" s="41"/>
      <c r="K3741" s="8"/>
    </row>
    <row r="3742">
      <c r="A3742" s="39"/>
      <c r="B3742" s="40"/>
      <c r="C3742" s="40"/>
      <c r="D3742" s="40"/>
      <c r="E3742" s="41"/>
      <c r="F3742" s="41"/>
      <c r="G3742" s="9"/>
      <c r="H3742" s="41"/>
      <c r="I3742" s="41"/>
      <c r="J3742" s="41"/>
      <c r="K3742" s="8"/>
    </row>
    <row r="3743">
      <c r="A3743" s="39"/>
      <c r="B3743" s="40"/>
      <c r="C3743" s="40"/>
      <c r="D3743" s="40"/>
      <c r="E3743" s="41"/>
      <c r="F3743" s="41"/>
      <c r="G3743" s="9"/>
      <c r="H3743" s="41"/>
      <c r="I3743" s="41"/>
      <c r="J3743" s="41"/>
      <c r="K3743" s="8"/>
    </row>
    <row r="3744">
      <c r="A3744" s="39"/>
      <c r="B3744" s="40"/>
      <c r="C3744" s="40"/>
      <c r="D3744" s="40"/>
      <c r="E3744" s="41"/>
      <c r="F3744" s="41"/>
      <c r="G3744" s="9"/>
      <c r="H3744" s="41"/>
      <c r="I3744" s="41"/>
      <c r="J3744" s="41"/>
      <c r="K3744" s="8"/>
    </row>
    <row r="3745">
      <c r="A3745" s="39"/>
      <c r="B3745" s="40"/>
      <c r="C3745" s="40"/>
      <c r="D3745" s="40"/>
      <c r="E3745" s="41"/>
      <c r="F3745" s="41"/>
      <c r="G3745" s="9"/>
      <c r="H3745" s="41"/>
      <c r="I3745" s="41"/>
      <c r="J3745" s="41"/>
      <c r="K3745" s="8"/>
    </row>
    <row r="3746">
      <c r="A3746" s="39"/>
      <c r="B3746" s="40"/>
      <c r="C3746" s="40"/>
      <c r="D3746" s="40"/>
      <c r="E3746" s="41"/>
      <c r="F3746" s="41"/>
      <c r="G3746" s="9"/>
      <c r="H3746" s="41"/>
      <c r="I3746" s="41"/>
      <c r="J3746" s="41"/>
      <c r="K3746" s="8"/>
    </row>
    <row r="3747">
      <c r="A3747" s="39"/>
      <c r="B3747" s="40"/>
      <c r="C3747" s="40"/>
      <c r="D3747" s="40"/>
      <c r="E3747" s="41"/>
      <c r="F3747" s="41"/>
      <c r="G3747" s="9"/>
      <c r="H3747" s="41"/>
      <c r="I3747" s="41"/>
      <c r="J3747" s="41"/>
      <c r="K3747" s="8"/>
    </row>
    <row r="3748">
      <c r="A3748" s="39"/>
      <c r="B3748" s="40"/>
      <c r="C3748" s="40"/>
      <c r="D3748" s="40"/>
      <c r="E3748" s="41"/>
      <c r="F3748" s="41"/>
      <c r="G3748" s="9"/>
      <c r="H3748" s="41"/>
      <c r="I3748" s="41"/>
      <c r="J3748" s="41"/>
      <c r="K3748" s="8"/>
    </row>
    <row r="3749">
      <c r="A3749" s="39"/>
      <c r="B3749" s="40"/>
      <c r="C3749" s="40"/>
      <c r="D3749" s="40"/>
      <c r="E3749" s="41"/>
      <c r="F3749" s="41"/>
      <c r="G3749" s="9"/>
      <c r="H3749" s="41"/>
      <c r="I3749" s="41"/>
      <c r="J3749" s="41"/>
      <c r="K3749" s="8"/>
    </row>
    <row r="3750">
      <c r="A3750" s="39"/>
      <c r="B3750" s="40"/>
      <c r="C3750" s="40"/>
      <c r="D3750" s="40"/>
      <c r="E3750" s="41"/>
      <c r="F3750" s="41"/>
      <c r="G3750" s="9"/>
      <c r="H3750" s="41"/>
      <c r="I3750" s="41"/>
      <c r="J3750" s="41"/>
      <c r="K3750" s="8"/>
    </row>
    <row r="3751">
      <c r="A3751" s="39"/>
      <c r="B3751" s="40"/>
      <c r="C3751" s="40"/>
      <c r="D3751" s="40"/>
      <c r="E3751" s="41"/>
      <c r="F3751" s="41"/>
      <c r="G3751" s="9"/>
      <c r="H3751" s="41"/>
      <c r="I3751" s="41"/>
      <c r="J3751" s="41"/>
      <c r="K3751" s="8"/>
    </row>
    <row r="3752">
      <c r="A3752" s="39"/>
      <c r="B3752" s="40"/>
      <c r="C3752" s="40"/>
      <c r="D3752" s="40"/>
      <c r="E3752" s="41"/>
      <c r="F3752" s="41"/>
      <c r="G3752" s="9"/>
      <c r="H3752" s="41"/>
      <c r="I3752" s="41"/>
      <c r="J3752" s="41"/>
      <c r="K3752" s="8"/>
    </row>
    <row r="3753">
      <c r="A3753" s="39"/>
      <c r="B3753" s="40"/>
      <c r="C3753" s="40"/>
      <c r="D3753" s="40"/>
      <c r="E3753" s="41"/>
      <c r="F3753" s="41"/>
      <c r="G3753" s="9"/>
      <c r="H3753" s="41"/>
      <c r="I3753" s="41"/>
      <c r="J3753" s="41"/>
      <c r="K3753" s="8"/>
    </row>
    <row r="3754">
      <c r="A3754" s="39"/>
      <c r="B3754" s="40"/>
      <c r="C3754" s="40"/>
      <c r="D3754" s="40"/>
      <c r="E3754" s="41"/>
      <c r="F3754" s="41"/>
      <c r="G3754" s="9"/>
      <c r="H3754" s="41"/>
      <c r="I3754" s="41"/>
      <c r="J3754" s="41"/>
      <c r="K3754" s="8"/>
    </row>
    <row r="3755">
      <c r="A3755" s="39"/>
      <c r="B3755" s="40"/>
      <c r="C3755" s="40"/>
      <c r="D3755" s="40"/>
      <c r="E3755" s="41"/>
      <c r="F3755" s="41"/>
      <c r="G3755" s="9"/>
      <c r="H3755" s="41"/>
      <c r="I3755" s="41"/>
      <c r="J3755" s="41"/>
      <c r="K3755" s="8"/>
    </row>
    <row r="3756">
      <c r="A3756" s="39"/>
      <c r="B3756" s="40"/>
      <c r="C3756" s="40"/>
      <c r="D3756" s="40"/>
      <c r="E3756" s="41"/>
      <c r="F3756" s="41"/>
      <c r="G3756" s="9"/>
      <c r="H3756" s="41"/>
      <c r="I3756" s="41"/>
      <c r="J3756" s="41"/>
      <c r="K3756" s="8"/>
    </row>
    <row r="3757">
      <c r="A3757" s="39"/>
      <c r="B3757" s="40"/>
      <c r="C3757" s="40"/>
      <c r="D3757" s="40"/>
      <c r="E3757" s="41"/>
      <c r="F3757" s="41"/>
      <c r="G3757" s="9"/>
      <c r="H3757" s="41"/>
      <c r="I3757" s="41"/>
      <c r="J3757" s="41"/>
      <c r="K3757" s="8"/>
    </row>
    <row r="3758">
      <c r="A3758" s="39"/>
      <c r="B3758" s="40"/>
      <c r="C3758" s="40"/>
      <c r="D3758" s="40"/>
      <c r="E3758" s="41"/>
      <c r="F3758" s="41"/>
      <c r="G3758" s="9"/>
      <c r="H3758" s="41"/>
      <c r="I3758" s="41"/>
      <c r="J3758" s="41"/>
      <c r="K3758" s="8"/>
    </row>
    <row r="3759">
      <c r="A3759" s="39"/>
      <c r="B3759" s="40"/>
      <c r="C3759" s="40"/>
      <c r="D3759" s="40"/>
      <c r="E3759" s="41"/>
      <c r="F3759" s="41"/>
      <c r="G3759" s="9"/>
      <c r="H3759" s="41"/>
      <c r="I3759" s="41"/>
      <c r="J3759" s="41"/>
      <c r="K3759" s="8"/>
    </row>
    <row r="3760">
      <c r="A3760" s="39"/>
      <c r="B3760" s="40"/>
      <c r="C3760" s="40"/>
      <c r="D3760" s="40"/>
      <c r="E3760" s="41"/>
      <c r="F3760" s="41"/>
      <c r="G3760" s="9"/>
      <c r="H3760" s="41"/>
      <c r="I3760" s="41"/>
      <c r="J3760" s="41"/>
      <c r="K3760" s="8"/>
    </row>
    <row r="3761">
      <c r="A3761" s="39"/>
      <c r="B3761" s="40"/>
      <c r="C3761" s="40"/>
      <c r="D3761" s="40"/>
      <c r="E3761" s="41"/>
      <c r="F3761" s="41"/>
      <c r="G3761" s="9"/>
      <c r="H3761" s="41"/>
      <c r="I3761" s="41"/>
      <c r="J3761" s="41"/>
      <c r="K3761" s="8"/>
    </row>
    <row r="3762">
      <c r="A3762" s="39"/>
      <c r="B3762" s="40"/>
      <c r="C3762" s="40"/>
      <c r="D3762" s="40"/>
      <c r="E3762" s="41"/>
      <c r="F3762" s="41"/>
      <c r="G3762" s="9"/>
      <c r="H3762" s="41"/>
      <c r="I3762" s="41"/>
      <c r="J3762" s="41"/>
      <c r="K3762" s="8"/>
    </row>
    <row r="3763">
      <c r="A3763" s="39"/>
      <c r="B3763" s="40"/>
      <c r="C3763" s="40"/>
      <c r="D3763" s="40"/>
      <c r="E3763" s="41"/>
      <c r="F3763" s="41"/>
      <c r="G3763" s="9"/>
      <c r="H3763" s="41"/>
      <c r="I3763" s="41"/>
      <c r="J3763" s="41"/>
      <c r="K3763" s="8"/>
    </row>
    <row r="3764">
      <c r="A3764" s="39"/>
      <c r="B3764" s="40"/>
      <c r="C3764" s="40"/>
      <c r="D3764" s="40"/>
      <c r="E3764" s="41"/>
      <c r="F3764" s="41"/>
      <c r="G3764" s="9"/>
      <c r="H3764" s="41"/>
      <c r="I3764" s="41"/>
      <c r="J3764" s="41"/>
      <c r="K3764" s="8"/>
    </row>
    <row r="3765">
      <c r="A3765" s="39"/>
      <c r="B3765" s="40"/>
      <c r="C3765" s="40"/>
      <c r="D3765" s="40"/>
      <c r="E3765" s="41"/>
      <c r="F3765" s="41"/>
      <c r="G3765" s="9"/>
      <c r="H3765" s="41"/>
      <c r="I3765" s="41"/>
      <c r="J3765" s="41"/>
      <c r="K3765" s="8"/>
    </row>
    <row r="3766">
      <c r="A3766" s="39"/>
      <c r="B3766" s="40"/>
      <c r="C3766" s="40"/>
      <c r="D3766" s="40"/>
      <c r="E3766" s="41"/>
      <c r="F3766" s="41"/>
      <c r="G3766" s="9"/>
      <c r="H3766" s="41"/>
      <c r="I3766" s="41"/>
      <c r="J3766" s="41"/>
      <c r="K3766" s="8"/>
    </row>
    <row r="3767">
      <c r="A3767" s="39"/>
      <c r="B3767" s="40"/>
      <c r="C3767" s="40"/>
      <c r="D3767" s="40"/>
      <c r="E3767" s="41"/>
      <c r="F3767" s="41"/>
      <c r="G3767" s="9"/>
      <c r="H3767" s="41"/>
      <c r="I3767" s="41"/>
      <c r="J3767" s="41"/>
      <c r="K3767" s="8"/>
    </row>
    <row r="3768">
      <c r="A3768" s="39"/>
      <c r="B3768" s="40"/>
      <c r="C3768" s="40"/>
      <c r="D3768" s="40"/>
      <c r="E3768" s="41"/>
      <c r="F3768" s="41"/>
      <c r="G3768" s="9"/>
      <c r="H3768" s="41"/>
      <c r="I3768" s="41"/>
      <c r="J3768" s="41"/>
      <c r="K3768" s="8"/>
    </row>
    <row r="3769">
      <c r="A3769" s="39"/>
      <c r="B3769" s="40"/>
      <c r="C3769" s="40"/>
      <c r="D3769" s="40"/>
      <c r="E3769" s="41"/>
      <c r="F3769" s="41"/>
      <c r="G3769" s="9"/>
      <c r="H3769" s="41"/>
      <c r="I3769" s="41"/>
      <c r="J3769" s="41"/>
      <c r="K3769" s="8"/>
    </row>
    <row r="3770">
      <c r="A3770" s="39"/>
      <c r="B3770" s="40"/>
      <c r="C3770" s="40"/>
      <c r="D3770" s="40"/>
      <c r="E3770" s="41"/>
      <c r="F3770" s="41"/>
      <c r="G3770" s="9"/>
      <c r="H3770" s="41"/>
      <c r="I3770" s="41"/>
      <c r="J3770" s="41"/>
      <c r="K3770" s="8"/>
    </row>
    <row r="3771">
      <c r="A3771" s="39"/>
      <c r="B3771" s="40"/>
      <c r="C3771" s="40"/>
      <c r="D3771" s="40"/>
      <c r="E3771" s="41"/>
      <c r="F3771" s="41"/>
      <c r="G3771" s="9"/>
      <c r="H3771" s="41"/>
      <c r="I3771" s="41"/>
      <c r="J3771" s="41"/>
      <c r="K3771" s="8"/>
    </row>
    <row r="3772">
      <c r="A3772" s="39"/>
      <c r="B3772" s="40"/>
      <c r="C3772" s="40"/>
      <c r="D3772" s="40"/>
      <c r="E3772" s="41"/>
      <c r="F3772" s="41"/>
      <c r="G3772" s="9"/>
      <c r="H3772" s="41"/>
      <c r="I3772" s="41"/>
      <c r="J3772" s="41"/>
      <c r="K3772" s="8"/>
    </row>
    <row r="3773">
      <c r="A3773" s="39"/>
      <c r="B3773" s="40"/>
      <c r="C3773" s="40"/>
      <c r="D3773" s="40"/>
      <c r="E3773" s="41"/>
      <c r="F3773" s="41"/>
      <c r="G3773" s="9"/>
      <c r="H3773" s="41"/>
      <c r="I3773" s="41"/>
      <c r="J3773" s="41"/>
      <c r="K3773" s="8"/>
    </row>
    <row r="3774">
      <c r="A3774" s="39"/>
      <c r="B3774" s="40"/>
      <c r="C3774" s="40"/>
      <c r="D3774" s="40"/>
      <c r="E3774" s="41"/>
      <c r="F3774" s="41"/>
      <c r="G3774" s="9"/>
      <c r="H3774" s="41"/>
      <c r="I3774" s="41"/>
      <c r="J3774" s="41"/>
      <c r="K3774" s="8"/>
    </row>
    <row r="3775">
      <c r="A3775" s="39"/>
      <c r="B3775" s="40"/>
      <c r="C3775" s="40"/>
      <c r="D3775" s="40"/>
      <c r="E3775" s="41"/>
      <c r="F3775" s="41"/>
      <c r="G3775" s="9"/>
      <c r="H3775" s="41"/>
      <c r="I3775" s="41"/>
      <c r="J3775" s="41"/>
      <c r="K3775" s="8"/>
    </row>
    <row r="3776">
      <c r="A3776" s="39"/>
      <c r="B3776" s="40"/>
      <c r="C3776" s="40"/>
      <c r="D3776" s="40"/>
      <c r="E3776" s="41"/>
      <c r="F3776" s="41"/>
      <c r="G3776" s="9"/>
      <c r="H3776" s="41"/>
      <c r="I3776" s="41"/>
      <c r="J3776" s="41"/>
      <c r="K3776" s="8"/>
    </row>
    <row r="3777">
      <c r="A3777" s="39"/>
      <c r="B3777" s="40"/>
      <c r="C3777" s="40"/>
      <c r="D3777" s="40"/>
      <c r="E3777" s="41"/>
      <c r="F3777" s="41"/>
      <c r="G3777" s="9"/>
      <c r="H3777" s="41"/>
      <c r="I3777" s="41"/>
      <c r="J3777" s="41"/>
      <c r="K3777" s="8"/>
    </row>
    <row r="3778">
      <c r="A3778" s="39"/>
      <c r="B3778" s="40"/>
      <c r="C3778" s="40"/>
      <c r="D3778" s="40"/>
      <c r="E3778" s="41"/>
      <c r="F3778" s="41"/>
      <c r="G3778" s="9"/>
      <c r="H3778" s="41"/>
      <c r="I3778" s="41"/>
      <c r="J3778" s="41"/>
      <c r="K3778" s="8"/>
    </row>
    <row r="3779">
      <c r="A3779" s="39"/>
      <c r="B3779" s="40"/>
      <c r="C3779" s="40"/>
      <c r="D3779" s="40"/>
      <c r="E3779" s="41"/>
      <c r="F3779" s="41"/>
      <c r="G3779" s="9"/>
      <c r="H3779" s="41"/>
      <c r="I3779" s="41"/>
      <c r="J3779" s="41"/>
      <c r="K3779" s="8"/>
    </row>
    <row r="3780">
      <c r="A3780" s="39"/>
      <c r="B3780" s="40"/>
      <c r="C3780" s="40"/>
      <c r="D3780" s="40"/>
      <c r="E3780" s="41"/>
      <c r="F3780" s="41"/>
      <c r="G3780" s="9"/>
      <c r="H3780" s="41"/>
      <c r="I3780" s="41"/>
      <c r="J3780" s="41"/>
      <c r="K3780" s="8"/>
    </row>
    <row r="3781">
      <c r="A3781" s="39"/>
      <c r="B3781" s="40"/>
      <c r="C3781" s="40"/>
      <c r="D3781" s="40"/>
      <c r="E3781" s="41"/>
      <c r="F3781" s="41"/>
      <c r="G3781" s="9"/>
      <c r="H3781" s="41"/>
      <c r="I3781" s="41"/>
      <c r="J3781" s="41"/>
      <c r="K3781" s="8"/>
    </row>
    <row r="3782">
      <c r="A3782" s="39"/>
      <c r="B3782" s="40"/>
      <c r="C3782" s="40"/>
      <c r="D3782" s="40"/>
      <c r="E3782" s="41"/>
      <c r="F3782" s="41"/>
      <c r="G3782" s="9"/>
      <c r="H3782" s="41"/>
      <c r="I3782" s="41"/>
      <c r="J3782" s="41"/>
      <c r="K3782" s="8"/>
    </row>
    <row r="3783">
      <c r="A3783" s="39"/>
      <c r="B3783" s="40"/>
      <c r="C3783" s="40"/>
      <c r="D3783" s="40"/>
      <c r="E3783" s="41"/>
      <c r="F3783" s="41"/>
      <c r="G3783" s="9"/>
      <c r="H3783" s="41"/>
      <c r="I3783" s="41"/>
      <c r="J3783" s="41"/>
      <c r="K3783" s="8"/>
    </row>
    <row r="3784">
      <c r="A3784" s="39"/>
      <c r="B3784" s="40"/>
      <c r="C3784" s="40"/>
      <c r="D3784" s="40"/>
      <c r="E3784" s="41"/>
      <c r="F3784" s="41"/>
      <c r="G3784" s="9"/>
      <c r="H3784" s="41"/>
      <c r="I3784" s="41"/>
      <c r="J3784" s="41"/>
      <c r="K3784" s="8"/>
    </row>
    <row r="3785">
      <c r="A3785" s="39"/>
      <c r="B3785" s="40"/>
      <c r="C3785" s="40"/>
      <c r="D3785" s="40"/>
      <c r="E3785" s="41"/>
      <c r="F3785" s="41"/>
      <c r="G3785" s="9"/>
      <c r="H3785" s="41"/>
      <c r="I3785" s="41"/>
      <c r="J3785" s="41"/>
      <c r="K3785" s="8"/>
    </row>
    <row r="3786">
      <c r="A3786" s="39"/>
      <c r="B3786" s="40"/>
      <c r="C3786" s="40"/>
      <c r="D3786" s="40"/>
      <c r="E3786" s="41"/>
      <c r="F3786" s="41"/>
      <c r="G3786" s="9"/>
      <c r="H3786" s="41"/>
      <c r="I3786" s="41"/>
      <c r="J3786" s="41"/>
      <c r="K3786" s="8"/>
    </row>
    <row r="3787">
      <c r="A3787" s="39"/>
      <c r="B3787" s="40"/>
      <c r="C3787" s="40"/>
      <c r="D3787" s="40"/>
      <c r="E3787" s="41"/>
      <c r="F3787" s="41"/>
      <c r="G3787" s="9"/>
      <c r="H3787" s="41"/>
      <c r="I3787" s="41"/>
      <c r="J3787" s="41"/>
      <c r="K3787" s="8"/>
    </row>
    <row r="3788">
      <c r="A3788" s="39"/>
      <c r="B3788" s="40"/>
      <c r="C3788" s="40"/>
      <c r="D3788" s="40"/>
      <c r="E3788" s="41"/>
      <c r="F3788" s="41"/>
      <c r="G3788" s="9"/>
      <c r="H3788" s="41"/>
      <c r="I3788" s="41"/>
      <c r="J3788" s="41"/>
      <c r="K3788" s="8"/>
    </row>
    <row r="3789">
      <c r="A3789" s="39"/>
      <c r="B3789" s="40"/>
      <c r="C3789" s="40"/>
      <c r="D3789" s="40"/>
      <c r="E3789" s="41"/>
      <c r="F3789" s="41"/>
      <c r="G3789" s="9"/>
      <c r="H3789" s="41"/>
      <c r="I3789" s="41"/>
      <c r="J3789" s="41"/>
      <c r="K3789" s="8"/>
    </row>
    <row r="3790">
      <c r="A3790" s="39"/>
      <c r="B3790" s="40"/>
      <c r="C3790" s="40"/>
      <c r="D3790" s="40"/>
      <c r="E3790" s="41"/>
      <c r="F3790" s="41"/>
      <c r="G3790" s="9"/>
      <c r="H3790" s="41"/>
      <c r="I3790" s="41"/>
      <c r="J3790" s="41"/>
      <c r="K3790" s="8"/>
    </row>
    <row r="3791">
      <c r="A3791" s="39"/>
      <c r="B3791" s="40"/>
      <c r="C3791" s="40"/>
      <c r="D3791" s="40"/>
      <c r="E3791" s="41"/>
      <c r="F3791" s="41"/>
      <c r="G3791" s="9"/>
      <c r="H3791" s="41"/>
      <c r="I3791" s="41"/>
      <c r="J3791" s="41"/>
      <c r="K3791" s="8"/>
    </row>
    <row r="3792">
      <c r="A3792" s="39"/>
      <c r="B3792" s="40"/>
      <c r="C3792" s="40"/>
      <c r="D3792" s="40"/>
      <c r="E3792" s="41"/>
      <c r="F3792" s="41"/>
      <c r="G3792" s="9"/>
      <c r="H3792" s="41"/>
      <c r="I3792" s="41"/>
      <c r="J3792" s="41"/>
      <c r="K3792" s="8"/>
    </row>
    <row r="3793">
      <c r="A3793" s="39"/>
      <c r="B3793" s="40"/>
      <c r="C3793" s="40"/>
      <c r="D3793" s="40"/>
      <c r="E3793" s="41"/>
      <c r="F3793" s="41"/>
      <c r="G3793" s="9"/>
      <c r="H3793" s="41"/>
      <c r="I3793" s="41"/>
      <c r="J3793" s="41"/>
      <c r="K3793" s="8"/>
    </row>
    <row r="3794">
      <c r="A3794" s="39"/>
      <c r="B3794" s="40"/>
      <c r="C3794" s="40"/>
      <c r="D3794" s="40"/>
      <c r="E3794" s="41"/>
      <c r="F3794" s="41"/>
      <c r="G3794" s="9"/>
      <c r="H3794" s="41"/>
      <c r="I3794" s="41"/>
      <c r="J3794" s="41"/>
      <c r="K3794" s="8"/>
    </row>
    <row r="3795">
      <c r="A3795" s="39"/>
      <c r="B3795" s="40"/>
      <c r="C3795" s="40"/>
      <c r="D3795" s="40"/>
      <c r="E3795" s="41"/>
      <c r="F3795" s="41"/>
      <c r="G3795" s="9"/>
      <c r="H3795" s="41"/>
      <c r="I3795" s="41"/>
      <c r="J3795" s="41"/>
      <c r="K3795" s="8"/>
    </row>
    <row r="3796">
      <c r="A3796" s="39"/>
      <c r="B3796" s="40"/>
      <c r="C3796" s="40"/>
      <c r="D3796" s="40"/>
      <c r="E3796" s="41"/>
      <c r="F3796" s="41"/>
      <c r="G3796" s="9"/>
      <c r="H3796" s="41"/>
      <c r="I3796" s="41"/>
      <c r="J3796" s="41"/>
      <c r="K3796" s="8"/>
    </row>
    <row r="3797">
      <c r="A3797" s="39"/>
      <c r="B3797" s="40"/>
      <c r="C3797" s="40"/>
      <c r="D3797" s="40"/>
      <c r="E3797" s="41"/>
      <c r="F3797" s="41"/>
      <c r="G3797" s="9"/>
      <c r="H3797" s="41"/>
      <c r="I3797" s="41"/>
      <c r="J3797" s="41"/>
      <c r="K3797" s="8"/>
    </row>
    <row r="3798">
      <c r="A3798" s="39"/>
      <c r="B3798" s="40"/>
      <c r="C3798" s="40"/>
      <c r="D3798" s="40"/>
      <c r="E3798" s="41"/>
      <c r="F3798" s="41"/>
      <c r="G3798" s="9"/>
      <c r="H3798" s="41"/>
      <c r="I3798" s="41"/>
      <c r="J3798" s="41"/>
      <c r="K3798" s="8"/>
    </row>
    <row r="3799">
      <c r="A3799" s="39"/>
      <c r="B3799" s="40"/>
      <c r="C3799" s="40"/>
      <c r="D3799" s="40"/>
      <c r="E3799" s="41"/>
      <c r="F3799" s="41"/>
      <c r="G3799" s="9"/>
      <c r="H3799" s="41"/>
      <c r="I3799" s="41"/>
      <c r="J3799" s="41"/>
      <c r="K3799" s="8"/>
    </row>
    <row r="3800">
      <c r="A3800" s="39"/>
      <c r="B3800" s="40"/>
      <c r="C3800" s="40"/>
      <c r="D3800" s="40"/>
      <c r="E3800" s="41"/>
      <c r="F3800" s="41"/>
      <c r="G3800" s="9"/>
      <c r="H3800" s="41"/>
      <c r="I3800" s="41"/>
      <c r="J3800" s="41"/>
      <c r="K3800" s="8"/>
    </row>
    <row r="3801">
      <c r="A3801" s="39"/>
      <c r="B3801" s="40"/>
      <c r="C3801" s="40"/>
      <c r="D3801" s="40"/>
      <c r="E3801" s="41"/>
      <c r="F3801" s="41"/>
      <c r="G3801" s="9"/>
      <c r="H3801" s="41"/>
      <c r="I3801" s="41"/>
      <c r="J3801" s="41"/>
      <c r="K3801" s="8"/>
    </row>
    <row r="3802">
      <c r="A3802" s="39"/>
      <c r="B3802" s="40"/>
      <c r="C3802" s="40"/>
      <c r="D3802" s="40"/>
      <c r="E3802" s="41"/>
      <c r="F3802" s="41"/>
      <c r="G3802" s="9"/>
      <c r="H3802" s="41"/>
      <c r="I3802" s="41"/>
      <c r="J3802" s="41"/>
      <c r="K3802" s="8"/>
    </row>
    <row r="3803">
      <c r="A3803" s="39"/>
      <c r="B3803" s="40"/>
      <c r="C3803" s="40"/>
      <c r="D3803" s="40"/>
      <c r="E3803" s="41"/>
      <c r="F3803" s="41"/>
      <c r="G3803" s="9"/>
      <c r="H3803" s="41"/>
      <c r="I3803" s="41"/>
      <c r="J3803" s="41"/>
      <c r="K3803" s="8"/>
    </row>
    <row r="3804">
      <c r="A3804" s="39"/>
      <c r="B3804" s="40"/>
      <c r="C3804" s="40"/>
      <c r="D3804" s="40"/>
      <c r="E3804" s="41"/>
      <c r="F3804" s="41"/>
      <c r="G3804" s="9"/>
      <c r="H3804" s="41"/>
      <c r="I3804" s="41"/>
      <c r="J3804" s="41"/>
      <c r="K3804" s="8"/>
    </row>
    <row r="3805">
      <c r="A3805" s="39"/>
      <c r="B3805" s="40"/>
      <c r="C3805" s="40"/>
      <c r="D3805" s="40"/>
      <c r="E3805" s="41"/>
      <c r="F3805" s="41"/>
      <c r="G3805" s="9"/>
      <c r="H3805" s="41"/>
      <c r="I3805" s="41"/>
      <c r="J3805" s="41"/>
      <c r="K3805" s="8"/>
    </row>
    <row r="3806">
      <c r="A3806" s="39"/>
      <c r="B3806" s="40"/>
      <c r="C3806" s="40"/>
      <c r="D3806" s="40"/>
      <c r="E3806" s="41"/>
      <c r="F3806" s="41"/>
      <c r="G3806" s="9"/>
      <c r="H3806" s="41"/>
      <c r="I3806" s="41"/>
      <c r="J3806" s="41"/>
      <c r="K3806" s="8"/>
    </row>
    <row r="3807">
      <c r="A3807" s="39"/>
      <c r="B3807" s="40"/>
      <c r="C3807" s="40"/>
      <c r="D3807" s="40"/>
      <c r="E3807" s="41"/>
      <c r="F3807" s="41"/>
      <c r="G3807" s="9"/>
      <c r="H3807" s="41"/>
      <c r="I3807" s="41"/>
      <c r="J3807" s="41"/>
      <c r="K3807" s="8"/>
    </row>
    <row r="3808">
      <c r="A3808" s="39"/>
      <c r="B3808" s="40"/>
      <c r="C3808" s="40"/>
      <c r="D3808" s="40"/>
      <c r="E3808" s="41"/>
      <c r="F3808" s="41"/>
      <c r="G3808" s="9"/>
      <c r="H3808" s="41"/>
      <c r="I3808" s="41"/>
      <c r="J3808" s="41"/>
      <c r="K3808" s="8"/>
    </row>
    <row r="3809">
      <c r="A3809" s="39"/>
      <c r="B3809" s="40"/>
      <c r="C3809" s="40"/>
      <c r="D3809" s="40"/>
      <c r="E3809" s="41"/>
      <c r="F3809" s="41"/>
      <c r="G3809" s="9"/>
      <c r="H3809" s="41"/>
      <c r="I3809" s="41"/>
      <c r="J3809" s="41"/>
      <c r="K3809" s="8"/>
    </row>
    <row r="3810">
      <c r="A3810" s="39"/>
      <c r="B3810" s="40"/>
      <c r="C3810" s="40"/>
      <c r="D3810" s="40"/>
      <c r="E3810" s="41"/>
      <c r="F3810" s="41"/>
      <c r="G3810" s="9"/>
      <c r="H3810" s="41"/>
      <c r="I3810" s="41"/>
      <c r="J3810" s="41"/>
      <c r="K3810" s="8"/>
    </row>
    <row r="3811">
      <c r="A3811" s="39"/>
      <c r="B3811" s="40"/>
      <c r="C3811" s="40"/>
      <c r="D3811" s="40"/>
      <c r="E3811" s="41"/>
      <c r="F3811" s="41"/>
      <c r="G3811" s="9"/>
      <c r="H3811" s="41"/>
      <c r="I3811" s="41"/>
      <c r="J3811" s="41"/>
      <c r="K3811" s="8"/>
    </row>
    <row r="3812">
      <c r="A3812" s="39"/>
      <c r="B3812" s="40"/>
      <c r="C3812" s="40"/>
      <c r="D3812" s="40"/>
      <c r="E3812" s="41"/>
      <c r="F3812" s="41"/>
      <c r="G3812" s="9"/>
      <c r="H3812" s="41"/>
      <c r="I3812" s="41"/>
      <c r="J3812" s="41"/>
      <c r="K3812" s="8"/>
    </row>
    <row r="3813">
      <c r="A3813" s="39"/>
      <c r="B3813" s="40"/>
      <c r="C3813" s="40"/>
      <c r="D3813" s="40"/>
      <c r="E3813" s="41"/>
      <c r="F3813" s="41"/>
      <c r="G3813" s="9"/>
      <c r="H3813" s="41"/>
      <c r="I3813" s="41"/>
      <c r="J3813" s="41"/>
      <c r="K3813" s="8"/>
    </row>
    <row r="3814">
      <c r="A3814" s="39"/>
      <c r="B3814" s="40"/>
      <c r="C3814" s="40"/>
      <c r="D3814" s="40"/>
      <c r="E3814" s="41"/>
      <c r="F3814" s="41"/>
      <c r="G3814" s="9"/>
      <c r="H3814" s="41"/>
      <c r="I3814" s="41"/>
      <c r="J3814" s="41"/>
      <c r="K3814" s="8"/>
    </row>
    <row r="3815">
      <c r="A3815" s="39"/>
      <c r="B3815" s="40"/>
      <c r="C3815" s="40"/>
      <c r="D3815" s="40"/>
      <c r="E3815" s="41"/>
      <c r="F3815" s="41"/>
      <c r="G3815" s="9"/>
      <c r="H3815" s="41"/>
      <c r="I3815" s="41"/>
      <c r="J3815" s="41"/>
      <c r="K3815" s="8"/>
    </row>
    <row r="3816">
      <c r="A3816" s="39"/>
      <c r="B3816" s="40"/>
      <c r="C3816" s="40"/>
      <c r="D3816" s="40"/>
      <c r="E3816" s="41"/>
      <c r="F3816" s="41"/>
      <c r="G3816" s="9"/>
      <c r="H3816" s="41"/>
      <c r="I3816" s="41"/>
      <c r="J3816" s="41"/>
      <c r="K3816" s="8"/>
    </row>
    <row r="3817">
      <c r="A3817" s="39"/>
      <c r="B3817" s="40"/>
      <c r="C3817" s="40"/>
      <c r="D3817" s="40"/>
      <c r="E3817" s="41"/>
      <c r="F3817" s="41"/>
      <c r="G3817" s="9"/>
      <c r="H3817" s="41"/>
      <c r="I3817" s="41"/>
      <c r="J3817" s="41"/>
      <c r="K3817" s="8"/>
    </row>
    <row r="3818">
      <c r="A3818" s="39"/>
      <c r="B3818" s="40"/>
      <c r="C3818" s="40"/>
      <c r="D3818" s="40"/>
      <c r="E3818" s="41"/>
      <c r="F3818" s="41"/>
      <c r="G3818" s="9"/>
      <c r="H3818" s="41"/>
      <c r="I3818" s="41"/>
      <c r="J3818" s="41"/>
      <c r="K3818" s="8"/>
    </row>
    <row r="3819">
      <c r="A3819" s="39"/>
      <c r="B3819" s="40"/>
      <c r="C3819" s="40"/>
      <c r="D3819" s="40"/>
      <c r="E3819" s="41"/>
      <c r="F3819" s="41"/>
      <c r="G3819" s="9"/>
      <c r="H3819" s="41"/>
      <c r="I3819" s="41"/>
      <c r="J3819" s="41"/>
      <c r="K3819" s="8"/>
    </row>
    <row r="3820">
      <c r="A3820" s="39"/>
      <c r="B3820" s="40"/>
      <c r="C3820" s="40"/>
      <c r="D3820" s="40"/>
      <c r="E3820" s="41"/>
      <c r="F3820" s="41"/>
      <c r="G3820" s="9"/>
      <c r="H3820" s="41"/>
      <c r="I3820" s="41"/>
      <c r="J3820" s="41"/>
      <c r="K3820" s="8"/>
    </row>
    <row r="3821">
      <c r="A3821" s="39"/>
      <c r="B3821" s="40"/>
      <c r="C3821" s="40"/>
      <c r="D3821" s="40"/>
      <c r="E3821" s="41"/>
      <c r="F3821" s="41"/>
      <c r="G3821" s="9"/>
      <c r="H3821" s="41"/>
      <c r="I3821" s="41"/>
      <c r="J3821" s="41"/>
      <c r="K3821" s="8"/>
    </row>
    <row r="3822">
      <c r="A3822" s="39"/>
      <c r="B3822" s="40"/>
      <c r="C3822" s="40"/>
      <c r="D3822" s="40"/>
      <c r="E3822" s="41"/>
      <c r="F3822" s="41"/>
      <c r="G3822" s="9"/>
      <c r="H3822" s="41"/>
      <c r="I3822" s="41"/>
      <c r="J3822" s="41"/>
      <c r="K3822" s="8"/>
    </row>
    <row r="3823">
      <c r="A3823" s="39"/>
      <c r="B3823" s="40"/>
      <c r="C3823" s="40"/>
      <c r="D3823" s="40"/>
      <c r="E3823" s="41"/>
      <c r="F3823" s="41"/>
      <c r="G3823" s="9"/>
      <c r="H3823" s="41"/>
      <c r="I3823" s="41"/>
      <c r="J3823" s="41"/>
      <c r="K3823" s="8"/>
    </row>
    <row r="3824">
      <c r="A3824" s="39"/>
      <c r="B3824" s="40"/>
      <c r="C3824" s="40"/>
      <c r="D3824" s="40"/>
      <c r="E3824" s="41"/>
      <c r="F3824" s="41"/>
      <c r="G3824" s="9"/>
      <c r="H3824" s="41"/>
      <c r="I3824" s="41"/>
      <c r="J3824" s="41"/>
      <c r="K3824" s="8"/>
    </row>
    <row r="3825">
      <c r="A3825" s="39"/>
      <c r="B3825" s="40"/>
      <c r="C3825" s="40"/>
      <c r="D3825" s="40"/>
      <c r="E3825" s="41"/>
      <c r="F3825" s="41"/>
      <c r="G3825" s="9"/>
      <c r="H3825" s="41"/>
      <c r="I3825" s="41"/>
      <c r="J3825" s="41"/>
      <c r="K3825" s="8"/>
    </row>
    <row r="3826">
      <c r="A3826" s="39"/>
      <c r="B3826" s="40"/>
      <c r="C3826" s="40"/>
      <c r="D3826" s="40"/>
      <c r="E3826" s="41"/>
      <c r="F3826" s="41"/>
      <c r="G3826" s="9"/>
      <c r="H3826" s="41"/>
      <c r="I3826" s="41"/>
      <c r="J3826" s="41"/>
      <c r="K3826" s="8"/>
    </row>
    <row r="3827">
      <c r="A3827" s="39"/>
      <c r="B3827" s="40"/>
      <c r="C3827" s="40"/>
      <c r="D3827" s="40"/>
      <c r="E3827" s="41"/>
      <c r="F3827" s="41"/>
      <c r="G3827" s="9"/>
      <c r="H3827" s="41"/>
      <c r="I3827" s="41"/>
      <c r="J3827" s="41"/>
      <c r="K3827" s="8"/>
    </row>
    <row r="3828">
      <c r="A3828" s="39"/>
      <c r="B3828" s="40"/>
      <c r="C3828" s="40"/>
      <c r="D3828" s="40"/>
      <c r="E3828" s="41"/>
      <c r="F3828" s="41"/>
      <c r="G3828" s="9"/>
      <c r="H3828" s="41"/>
      <c r="I3828" s="41"/>
      <c r="J3828" s="41"/>
      <c r="K3828" s="8"/>
    </row>
    <row r="3829">
      <c r="A3829" s="39"/>
      <c r="B3829" s="40"/>
      <c r="C3829" s="40"/>
      <c r="D3829" s="40"/>
      <c r="E3829" s="41"/>
      <c r="F3829" s="41"/>
      <c r="G3829" s="9"/>
      <c r="H3829" s="41"/>
      <c r="I3829" s="41"/>
      <c r="J3829" s="41"/>
      <c r="K3829" s="8"/>
    </row>
    <row r="3830">
      <c r="A3830" s="39"/>
      <c r="B3830" s="40"/>
      <c r="C3830" s="40"/>
      <c r="D3830" s="40"/>
      <c r="E3830" s="41"/>
      <c r="F3830" s="41"/>
      <c r="G3830" s="9"/>
      <c r="H3830" s="41"/>
      <c r="I3830" s="41"/>
      <c r="J3830" s="41"/>
      <c r="K3830" s="8"/>
    </row>
    <row r="3831">
      <c r="A3831" s="39"/>
      <c r="B3831" s="40"/>
      <c r="C3831" s="40"/>
      <c r="D3831" s="40"/>
      <c r="E3831" s="41"/>
      <c r="F3831" s="41"/>
      <c r="G3831" s="9"/>
      <c r="H3831" s="41"/>
      <c r="I3831" s="41"/>
      <c r="J3831" s="41"/>
      <c r="K3831" s="8"/>
    </row>
    <row r="3832">
      <c r="A3832" s="39"/>
      <c r="B3832" s="40"/>
      <c r="C3832" s="40"/>
      <c r="D3832" s="40"/>
      <c r="E3832" s="41"/>
      <c r="F3832" s="41"/>
      <c r="G3832" s="9"/>
      <c r="H3832" s="41"/>
      <c r="I3832" s="41"/>
      <c r="J3832" s="41"/>
      <c r="K3832" s="8"/>
    </row>
    <row r="3833">
      <c r="A3833" s="39"/>
      <c r="B3833" s="40"/>
      <c r="C3833" s="40"/>
      <c r="D3833" s="40"/>
      <c r="E3833" s="41"/>
      <c r="F3833" s="41"/>
      <c r="G3833" s="9"/>
      <c r="H3833" s="41"/>
      <c r="I3833" s="41"/>
      <c r="J3833" s="41"/>
      <c r="K3833" s="8"/>
    </row>
    <row r="3834">
      <c r="A3834" s="39"/>
      <c r="B3834" s="40"/>
      <c r="C3834" s="40"/>
      <c r="D3834" s="40"/>
      <c r="E3834" s="41"/>
      <c r="F3834" s="41"/>
      <c r="G3834" s="9"/>
      <c r="H3834" s="41"/>
      <c r="I3834" s="41"/>
      <c r="J3834" s="41"/>
      <c r="K3834" s="8"/>
    </row>
    <row r="3835">
      <c r="A3835" s="39"/>
      <c r="B3835" s="40"/>
      <c r="C3835" s="40"/>
      <c r="D3835" s="40"/>
      <c r="E3835" s="41"/>
      <c r="F3835" s="41"/>
      <c r="G3835" s="9"/>
      <c r="H3835" s="41"/>
      <c r="I3835" s="41"/>
      <c r="J3835" s="41"/>
      <c r="K3835" s="8"/>
    </row>
    <row r="3836">
      <c r="A3836" s="39"/>
      <c r="B3836" s="40"/>
      <c r="C3836" s="40"/>
      <c r="D3836" s="40"/>
      <c r="E3836" s="41"/>
      <c r="F3836" s="41"/>
      <c r="G3836" s="9"/>
      <c r="H3836" s="41"/>
      <c r="I3836" s="41"/>
      <c r="J3836" s="41"/>
      <c r="K3836" s="8"/>
    </row>
    <row r="3837">
      <c r="A3837" s="39"/>
      <c r="B3837" s="40"/>
      <c r="C3837" s="40"/>
      <c r="D3837" s="40"/>
      <c r="E3837" s="41"/>
      <c r="F3837" s="41"/>
      <c r="G3837" s="9"/>
      <c r="H3837" s="41"/>
      <c r="I3837" s="41"/>
      <c r="J3837" s="41"/>
      <c r="K3837" s="8"/>
    </row>
    <row r="3838">
      <c r="A3838" s="39"/>
      <c r="B3838" s="40"/>
      <c r="C3838" s="40"/>
      <c r="D3838" s="40"/>
      <c r="E3838" s="41"/>
      <c r="F3838" s="41"/>
      <c r="G3838" s="9"/>
      <c r="H3838" s="41"/>
      <c r="I3838" s="41"/>
      <c r="J3838" s="41"/>
      <c r="K3838" s="8"/>
    </row>
    <row r="3839">
      <c r="A3839" s="39"/>
      <c r="B3839" s="40"/>
      <c r="C3839" s="40"/>
      <c r="D3839" s="40"/>
      <c r="E3839" s="41"/>
      <c r="F3839" s="41"/>
      <c r="G3839" s="9"/>
      <c r="H3839" s="41"/>
      <c r="I3839" s="41"/>
      <c r="J3839" s="41"/>
      <c r="K3839" s="8"/>
    </row>
    <row r="3840">
      <c r="A3840" s="39"/>
      <c r="B3840" s="40"/>
      <c r="C3840" s="40"/>
      <c r="D3840" s="40"/>
      <c r="E3840" s="41"/>
      <c r="F3840" s="41"/>
      <c r="G3840" s="9"/>
      <c r="H3840" s="41"/>
      <c r="I3840" s="41"/>
      <c r="J3840" s="41"/>
      <c r="K3840" s="8"/>
    </row>
    <row r="3841">
      <c r="A3841" s="39"/>
      <c r="B3841" s="40"/>
      <c r="C3841" s="40"/>
      <c r="D3841" s="40"/>
      <c r="E3841" s="41"/>
      <c r="F3841" s="41"/>
      <c r="G3841" s="9"/>
      <c r="H3841" s="41"/>
      <c r="I3841" s="41"/>
      <c r="J3841" s="41"/>
      <c r="K3841" s="8"/>
    </row>
    <row r="3842">
      <c r="A3842" s="39"/>
      <c r="B3842" s="40"/>
      <c r="C3842" s="40"/>
      <c r="D3842" s="40"/>
      <c r="E3842" s="41"/>
      <c r="F3842" s="41"/>
      <c r="G3842" s="9"/>
      <c r="H3842" s="41"/>
      <c r="I3842" s="41"/>
      <c r="J3842" s="41"/>
      <c r="K3842" s="8"/>
    </row>
    <row r="3843">
      <c r="A3843" s="39"/>
      <c r="B3843" s="40"/>
      <c r="C3843" s="40"/>
      <c r="D3843" s="40"/>
      <c r="E3843" s="41"/>
      <c r="F3843" s="41"/>
      <c r="G3843" s="9"/>
      <c r="H3843" s="41"/>
      <c r="I3843" s="41"/>
      <c r="J3843" s="41"/>
      <c r="K3843" s="8"/>
    </row>
    <row r="3844">
      <c r="A3844" s="39"/>
      <c r="B3844" s="40"/>
      <c r="C3844" s="40"/>
      <c r="D3844" s="40"/>
      <c r="E3844" s="41"/>
      <c r="F3844" s="41"/>
      <c r="G3844" s="9"/>
      <c r="H3844" s="41"/>
      <c r="I3844" s="41"/>
      <c r="J3844" s="41"/>
      <c r="K3844" s="8"/>
    </row>
    <row r="3845">
      <c r="A3845" s="39"/>
      <c r="B3845" s="40"/>
      <c r="C3845" s="40"/>
      <c r="D3845" s="40"/>
      <c r="E3845" s="41"/>
      <c r="F3845" s="41"/>
      <c r="G3845" s="9"/>
      <c r="H3845" s="41"/>
      <c r="I3845" s="41"/>
      <c r="J3845" s="41"/>
      <c r="K3845" s="8"/>
    </row>
    <row r="3846">
      <c r="A3846" s="39"/>
      <c r="B3846" s="40"/>
      <c r="C3846" s="40"/>
      <c r="D3846" s="40"/>
      <c r="E3846" s="41"/>
      <c r="F3846" s="41"/>
      <c r="G3846" s="9"/>
      <c r="H3846" s="41"/>
      <c r="I3846" s="41"/>
      <c r="J3846" s="41"/>
      <c r="K3846" s="8"/>
    </row>
    <row r="3847">
      <c r="A3847" s="39"/>
      <c r="B3847" s="40"/>
      <c r="C3847" s="40"/>
      <c r="D3847" s="40"/>
      <c r="E3847" s="41"/>
      <c r="F3847" s="41"/>
      <c r="G3847" s="9"/>
      <c r="H3847" s="41"/>
      <c r="I3847" s="41"/>
      <c r="J3847" s="41"/>
      <c r="K3847" s="8"/>
    </row>
    <row r="3848">
      <c r="A3848" s="39"/>
      <c r="B3848" s="40"/>
      <c r="C3848" s="40"/>
      <c r="D3848" s="40"/>
      <c r="E3848" s="41"/>
      <c r="F3848" s="41"/>
      <c r="G3848" s="9"/>
      <c r="H3848" s="41"/>
      <c r="I3848" s="41"/>
      <c r="J3848" s="41"/>
      <c r="K3848" s="8"/>
    </row>
    <row r="3849">
      <c r="A3849" s="39"/>
      <c r="B3849" s="40"/>
      <c r="C3849" s="40"/>
      <c r="D3849" s="40"/>
      <c r="E3849" s="41"/>
      <c r="F3849" s="41"/>
      <c r="G3849" s="9"/>
      <c r="H3849" s="41"/>
      <c r="I3849" s="41"/>
      <c r="J3849" s="41"/>
      <c r="K3849" s="8"/>
    </row>
    <row r="3850">
      <c r="A3850" s="39"/>
      <c r="B3850" s="40"/>
      <c r="C3850" s="40"/>
      <c r="D3850" s="40"/>
      <c r="E3850" s="41"/>
      <c r="F3850" s="41"/>
      <c r="G3850" s="9"/>
      <c r="H3850" s="41"/>
      <c r="I3850" s="41"/>
      <c r="J3850" s="41"/>
      <c r="K3850" s="8"/>
    </row>
    <row r="3851">
      <c r="A3851" s="39"/>
      <c r="B3851" s="40"/>
      <c r="C3851" s="40"/>
      <c r="D3851" s="40"/>
      <c r="E3851" s="41"/>
      <c r="F3851" s="41"/>
      <c r="G3851" s="9"/>
      <c r="H3851" s="41"/>
      <c r="I3851" s="41"/>
      <c r="J3851" s="41"/>
      <c r="K3851" s="8"/>
    </row>
    <row r="3852">
      <c r="A3852" s="39"/>
      <c r="B3852" s="40"/>
      <c r="C3852" s="40"/>
      <c r="D3852" s="40"/>
      <c r="E3852" s="41"/>
      <c r="F3852" s="41"/>
      <c r="G3852" s="9"/>
      <c r="H3852" s="41"/>
      <c r="I3852" s="41"/>
      <c r="J3852" s="41"/>
      <c r="K3852" s="8"/>
    </row>
    <row r="3853">
      <c r="A3853" s="39"/>
      <c r="B3853" s="40"/>
      <c r="C3853" s="40"/>
      <c r="D3853" s="40"/>
      <c r="E3853" s="41"/>
      <c r="F3853" s="41"/>
      <c r="G3853" s="9"/>
      <c r="H3853" s="41"/>
      <c r="I3853" s="41"/>
      <c r="J3853" s="41"/>
      <c r="K3853" s="8"/>
    </row>
    <row r="3854">
      <c r="A3854" s="39"/>
      <c r="B3854" s="40"/>
      <c r="C3854" s="40"/>
      <c r="D3854" s="40"/>
      <c r="E3854" s="41"/>
      <c r="F3854" s="41"/>
      <c r="G3854" s="9"/>
      <c r="H3854" s="41"/>
      <c r="I3854" s="41"/>
      <c r="J3854" s="41"/>
      <c r="K3854" s="8"/>
    </row>
    <row r="3855">
      <c r="A3855" s="39"/>
      <c r="B3855" s="40"/>
      <c r="C3855" s="40"/>
      <c r="D3855" s="40"/>
      <c r="E3855" s="41"/>
      <c r="F3855" s="41"/>
      <c r="G3855" s="9"/>
      <c r="H3855" s="41"/>
      <c r="I3855" s="41"/>
      <c r="J3855" s="41"/>
      <c r="K3855" s="8"/>
    </row>
    <row r="3856">
      <c r="A3856" s="39"/>
      <c r="B3856" s="40"/>
      <c r="C3856" s="40"/>
      <c r="D3856" s="40"/>
      <c r="E3856" s="41"/>
      <c r="F3856" s="41"/>
      <c r="G3856" s="9"/>
      <c r="H3856" s="41"/>
      <c r="I3856" s="41"/>
      <c r="J3856" s="41"/>
      <c r="K3856" s="8"/>
    </row>
    <row r="3857">
      <c r="A3857" s="39"/>
      <c r="B3857" s="40"/>
      <c r="C3857" s="40"/>
      <c r="D3857" s="40"/>
      <c r="E3857" s="41"/>
      <c r="F3857" s="41"/>
      <c r="G3857" s="9"/>
      <c r="H3857" s="41"/>
      <c r="I3857" s="41"/>
      <c r="J3857" s="41"/>
      <c r="K3857" s="8"/>
    </row>
    <row r="3858">
      <c r="A3858" s="39"/>
      <c r="B3858" s="40"/>
      <c r="C3858" s="40"/>
      <c r="D3858" s="40"/>
      <c r="E3858" s="41"/>
      <c r="F3858" s="41"/>
      <c r="G3858" s="9"/>
      <c r="H3858" s="41"/>
      <c r="I3858" s="41"/>
      <c r="J3858" s="41"/>
      <c r="K3858" s="8"/>
    </row>
    <row r="3859">
      <c r="A3859" s="39"/>
      <c r="B3859" s="40"/>
      <c r="C3859" s="40"/>
      <c r="D3859" s="40"/>
      <c r="E3859" s="41"/>
      <c r="F3859" s="41"/>
      <c r="G3859" s="9"/>
      <c r="H3859" s="41"/>
      <c r="I3859" s="41"/>
      <c r="J3859" s="41"/>
      <c r="K3859" s="8"/>
    </row>
    <row r="3860">
      <c r="A3860" s="39"/>
      <c r="B3860" s="40"/>
      <c r="C3860" s="40"/>
      <c r="D3860" s="40"/>
      <c r="E3860" s="41"/>
      <c r="F3860" s="41"/>
      <c r="G3860" s="9"/>
      <c r="H3860" s="41"/>
      <c r="I3860" s="41"/>
      <c r="J3860" s="41"/>
      <c r="K3860" s="8"/>
    </row>
    <row r="3861">
      <c r="A3861" s="39"/>
      <c r="B3861" s="40"/>
      <c r="C3861" s="40"/>
      <c r="D3861" s="40"/>
      <c r="E3861" s="41"/>
      <c r="F3861" s="41"/>
      <c r="G3861" s="9"/>
      <c r="H3861" s="41"/>
      <c r="I3861" s="41"/>
      <c r="J3861" s="41"/>
      <c r="K3861" s="8"/>
    </row>
    <row r="3862">
      <c r="A3862" s="39"/>
      <c r="B3862" s="40"/>
      <c r="C3862" s="40"/>
      <c r="D3862" s="40"/>
      <c r="E3862" s="41"/>
      <c r="F3862" s="41"/>
      <c r="G3862" s="9"/>
      <c r="H3862" s="41"/>
      <c r="I3862" s="41"/>
      <c r="J3862" s="41"/>
      <c r="K3862" s="8"/>
    </row>
    <row r="3863">
      <c r="A3863" s="39"/>
      <c r="B3863" s="40"/>
      <c r="C3863" s="40"/>
      <c r="D3863" s="40"/>
      <c r="E3863" s="41"/>
      <c r="F3863" s="41"/>
      <c r="G3863" s="9"/>
      <c r="H3863" s="41"/>
      <c r="I3863" s="41"/>
      <c r="J3863" s="41"/>
      <c r="K3863" s="8"/>
    </row>
    <row r="3864">
      <c r="A3864" s="39"/>
      <c r="B3864" s="40"/>
      <c r="C3864" s="40"/>
      <c r="D3864" s="40"/>
      <c r="E3864" s="41"/>
      <c r="F3864" s="41"/>
      <c r="G3864" s="9"/>
      <c r="H3864" s="41"/>
      <c r="I3864" s="41"/>
      <c r="J3864" s="41"/>
      <c r="K3864" s="8"/>
    </row>
    <row r="3865">
      <c r="A3865" s="39"/>
      <c r="B3865" s="40"/>
      <c r="C3865" s="40"/>
      <c r="D3865" s="40"/>
      <c r="E3865" s="41"/>
      <c r="F3865" s="41"/>
      <c r="G3865" s="9"/>
      <c r="H3865" s="41"/>
      <c r="I3865" s="41"/>
      <c r="J3865" s="41"/>
      <c r="K3865" s="8"/>
    </row>
    <row r="3866">
      <c r="A3866" s="39"/>
      <c r="B3866" s="40"/>
      <c r="C3866" s="40"/>
      <c r="D3866" s="40"/>
      <c r="E3866" s="41"/>
      <c r="F3866" s="41"/>
      <c r="G3866" s="9"/>
      <c r="H3866" s="41"/>
      <c r="I3866" s="41"/>
      <c r="J3866" s="41"/>
      <c r="K3866" s="8"/>
    </row>
    <row r="3867">
      <c r="A3867" s="39"/>
      <c r="B3867" s="40"/>
      <c r="C3867" s="40"/>
      <c r="D3867" s="40"/>
      <c r="E3867" s="41"/>
      <c r="F3867" s="41"/>
      <c r="G3867" s="9"/>
      <c r="H3867" s="41"/>
      <c r="I3867" s="41"/>
      <c r="J3867" s="41"/>
      <c r="K3867" s="8"/>
    </row>
    <row r="3868">
      <c r="A3868" s="39"/>
      <c r="B3868" s="40"/>
      <c r="C3868" s="85"/>
      <c r="D3868" s="85"/>
      <c r="E3868" s="41"/>
      <c r="F3868" s="41"/>
      <c r="G3868" s="9"/>
      <c r="H3868" s="41"/>
      <c r="I3868" s="41"/>
      <c r="J3868" s="41"/>
      <c r="K3868" s="8"/>
    </row>
    <row r="3869">
      <c r="A3869" s="39"/>
      <c r="B3869" s="40"/>
      <c r="C3869" s="85"/>
      <c r="D3869" s="85"/>
      <c r="E3869" s="41"/>
      <c r="F3869" s="41"/>
      <c r="G3869" s="9"/>
      <c r="H3869" s="41"/>
      <c r="I3869" s="41"/>
      <c r="J3869" s="41"/>
      <c r="K3869" s="8"/>
    </row>
    <row r="3870">
      <c r="A3870" s="39"/>
      <c r="B3870" s="40"/>
      <c r="C3870" s="85"/>
      <c r="D3870" s="85"/>
      <c r="E3870" s="41"/>
      <c r="F3870" s="41"/>
      <c r="G3870" s="9"/>
      <c r="H3870" s="41"/>
      <c r="I3870" s="41"/>
      <c r="J3870" s="41"/>
      <c r="K3870" s="8"/>
    </row>
    <row r="3871">
      <c r="A3871" s="39"/>
      <c r="B3871" s="40"/>
      <c r="C3871" s="85"/>
      <c r="D3871" s="85"/>
      <c r="E3871" s="41"/>
      <c r="F3871" s="41"/>
      <c r="G3871" s="9"/>
      <c r="H3871" s="41"/>
      <c r="I3871" s="41"/>
      <c r="J3871" s="41"/>
      <c r="K3871" s="8"/>
    </row>
    <row r="3872">
      <c r="A3872" s="39"/>
      <c r="B3872" s="40"/>
      <c r="C3872" s="85"/>
      <c r="D3872" s="85"/>
      <c r="E3872" s="41"/>
      <c r="F3872" s="41"/>
      <c r="G3872" s="9"/>
      <c r="H3872" s="41"/>
      <c r="I3872" s="41"/>
      <c r="J3872" s="41"/>
      <c r="K3872" s="8"/>
    </row>
    <row r="3873">
      <c r="A3873" s="39"/>
      <c r="B3873" s="40"/>
      <c r="C3873" s="85"/>
      <c r="D3873" s="85"/>
      <c r="E3873" s="41"/>
      <c r="F3873" s="41"/>
      <c r="G3873" s="9"/>
      <c r="H3873" s="41"/>
      <c r="I3873" s="41"/>
      <c r="J3873" s="41"/>
      <c r="K3873" s="8"/>
    </row>
    <row r="3874">
      <c r="A3874" s="39"/>
      <c r="B3874" s="40"/>
      <c r="C3874" s="85"/>
      <c r="D3874" s="85"/>
      <c r="E3874" s="41"/>
      <c r="F3874" s="41"/>
      <c r="G3874" s="9"/>
      <c r="H3874" s="41"/>
      <c r="I3874" s="41"/>
      <c r="J3874" s="41"/>
      <c r="K3874" s="8"/>
    </row>
    <row r="3875">
      <c r="A3875" s="39"/>
      <c r="B3875" s="40"/>
      <c r="C3875" s="85"/>
      <c r="D3875" s="85"/>
      <c r="E3875" s="41"/>
      <c r="F3875" s="41"/>
      <c r="G3875" s="9"/>
      <c r="H3875" s="41"/>
      <c r="I3875" s="41"/>
      <c r="J3875" s="41"/>
      <c r="K3875" s="8"/>
    </row>
    <row r="3876">
      <c r="A3876" s="39"/>
      <c r="B3876" s="40"/>
      <c r="C3876" s="85"/>
      <c r="D3876" s="85"/>
      <c r="E3876" s="41"/>
      <c r="F3876" s="41"/>
      <c r="G3876" s="9"/>
      <c r="H3876" s="41"/>
      <c r="I3876" s="41"/>
      <c r="J3876" s="41"/>
      <c r="K3876" s="8"/>
    </row>
    <row r="3877">
      <c r="A3877" s="39"/>
      <c r="B3877" s="40"/>
      <c r="C3877" s="85"/>
      <c r="D3877" s="85"/>
      <c r="E3877" s="41"/>
      <c r="F3877" s="41"/>
      <c r="G3877" s="9"/>
      <c r="H3877" s="41"/>
      <c r="I3877" s="41"/>
      <c r="J3877" s="41"/>
      <c r="K3877" s="8"/>
    </row>
    <row r="3878">
      <c r="A3878" s="39"/>
      <c r="B3878" s="40"/>
      <c r="C3878" s="85"/>
      <c r="D3878" s="85"/>
      <c r="E3878" s="41"/>
      <c r="F3878" s="41"/>
      <c r="G3878" s="9"/>
      <c r="H3878" s="41"/>
      <c r="I3878" s="41"/>
      <c r="J3878" s="41"/>
      <c r="K3878" s="8"/>
    </row>
    <row r="3879">
      <c r="A3879" s="39"/>
      <c r="B3879" s="40"/>
      <c r="C3879" s="85"/>
      <c r="D3879" s="85"/>
      <c r="E3879" s="41"/>
      <c r="F3879" s="41"/>
      <c r="G3879" s="9"/>
      <c r="H3879" s="41"/>
      <c r="I3879" s="41"/>
      <c r="J3879" s="41"/>
      <c r="K3879" s="8"/>
    </row>
    <row r="3880">
      <c r="A3880" s="39"/>
      <c r="B3880" s="40"/>
      <c r="C3880" s="85"/>
      <c r="D3880" s="85"/>
      <c r="E3880" s="41"/>
      <c r="F3880" s="41"/>
      <c r="G3880" s="9"/>
      <c r="H3880" s="41"/>
      <c r="I3880" s="41"/>
      <c r="J3880" s="41"/>
      <c r="K3880" s="8"/>
    </row>
    <row r="3881">
      <c r="A3881" s="39"/>
      <c r="B3881" s="40"/>
      <c r="C3881" s="85"/>
      <c r="D3881" s="85"/>
      <c r="E3881" s="41"/>
      <c r="F3881" s="41"/>
      <c r="G3881" s="9"/>
      <c r="H3881" s="41"/>
      <c r="I3881" s="41"/>
      <c r="J3881" s="41"/>
      <c r="K3881" s="8"/>
    </row>
    <row r="3882">
      <c r="A3882" s="39"/>
      <c r="B3882" s="40"/>
      <c r="C3882" s="85"/>
      <c r="D3882" s="85"/>
      <c r="E3882" s="41"/>
      <c r="F3882" s="41"/>
      <c r="G3882" s="9"/>
      <c r="H3882" s="41"/>
      <c r="I3882" s="41"/>
      <c r="J3882" s="41"/>
      <c r="K388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22.11"/>
    <col customWidth="1" min="3" max="6" width="16.78"/>
    <col customWidth="1" min="7" max="7" width="19.33"/>
    <col customWidth="1" min="8" max="8" width="16.78"/>
    <col customWidth="1" min="9" max="9" width="19.89"/>
    <col customWidth="1" min="10" max="10" width="16.78"/>
  </cols>
  <sheetData>
    <row r="1">
      <c r="A1" s="42" t="s">
        <v>0</v>
      </c>
      <c r="B1" s="43" t="s">
        <v>14</v>
      </c>
      <c r="C1" s="44" t="s">
        <v>15</v>
      </c>
      <c r="D1" s="43" t="s">
        <v>16</v>
      </c>
      <c r="E1" s="44" t="s">
        <v>17</v>
      </c>
      <c r="F1" s="45" t="s">
        <v>18</v>
      </c>
      <c r="G1" s="46" t="s">
        <v>19</v>
      </c>
      <c r="H1" s="45" t="s">
        <v>20</v>
      </c>
      <c r="I1" s="46" t="s">
        <v>21</v>
      </c>
      <c r="J1" s="45" t="s">
        <v>22</v>
      </c>
    </row>
    <row r="2">
      <c r="A2" s="47">
        <v>43851.0</v>
      </c>
      <c r="B2" s="48" t="s">
        <v>13</v>
      </c>
      <c r="C2" s="49">
        <v>1.0</v>
      </c>
      <c r="D2" s="48" t="s">
        <v>13</v>
      </c>
      <c r="E2" s="49">
        <f>'US over time (NYT)'!D2</f>
        <v>0</v>
      </c>
      <c r="F2" s="50" t="str">
        <f t="shared" ref="F2:F111" si="1">if(B2="N/A","",B2-C2)</f>
        <v/>
      </c>
      <c r="G2" s="51" t="str">
        <f>if(F2="","",if(C2&gt;B2,(F2/B2),(F2/C2)))</f>
        <v/>
      </c>
      <c r="H2" s="52" t="str">
        <f t="shared" ref="H2:H111" si="2">if(D2="N/A","",D2-E2)</f>
        <v/>
      </c>
      <c r="I2" s="51" t="str">
        <f>if(H2="","",if(C2&gt;B2,(H2/B2),(H2/C2)))</f>
        <v/>
      </c>
      <c r="J2" s="52" t="s">
        <v>23</v>
      </c>
    </row>
    <row r="3">
      <c r="A3" s="53">
        <v>43852.0</v>
      </c>
      <c r="B3" s="49">
        <v>1.0</v>
      </c>
      <c r="C3" s="49">
        <v>1.0</v>
      </c>
      <c r="D3" s="48" t="str">
        <f>'US over time (COVID Tracker)'!D2</f>
        <v>N/A</v>
      </c>
      <c r="E3" s="49">
        <f>'US over time (NYT)'!D3</f>
        <v>0</v>
      </c>
      <c r="F3" s="54">
        <f t="shared" si="1"/>
        <v>0</v>
      </c>
      <c r="G3" s="51">
        <f t="shared" ref="G3:G111" si="3">if(F3="","",if(C3&gt;B3,(F3/C3),(F3/B3)))</f>
        <v>0</v>
      </c>
      <c r="H3" s="52" t="str">
        <f t="shared" si="2"/>
        <v/>
      </c>
      <c r="I3" s="51" t="str">
        <f t="shared" ref="I3:I111" si="4">if(H3="","",if(C3&gt;B3,(H3/C3),(H3/B3)))</f>
        <v/>
      </c>
      <c r="J3" s="50"/>
    </row>
    <row r="4">
      <c r="A4" s="53">
        <v>43853.0</v>
      </c>
      <c r="B4" s="49">
        <v>1.0</v>
      </c>
      <c r="C4" s="49">
        <v>1.0</v>
      </c>
      <c r="D4" s="48" t="str">
        <f>'US over time (COVID Tracker)'!D3</f>
        <v>N/A</v>
      </c>
      <c r="E4" s="49">
        <f>'US over time (NYT)'!D4</f>
        <v>0</v>
      </c>
      <c r="F4" s="54">
        <f t="shared" si="1"/>
        <v>0</v>
      </c>
      <c r="G4" s="51">
        <f t="shared" si="3"/>
        <v>0</v>
      </c>
      <c r="H4" s="52" t="str">
        <f t="shared" si="2"/>
        <v/>
      </c>
      <c r="I4" s="51" t="str">
        <f t="shared" si="4"/>
        <v/>
      </c>
      <c r="J4" s="50"/>
    </row>
    <row r="5">
      <c r="A5" s="53">
        <v>43854.0</v>
      </c>
      <c r="B5" s="49">
        <v>1.0</v>
      </c>
      <c r="C5" s="49">
        <v>2.0</v>
      </c>
      <c r="D5" s="48" t="str">
        <f>'US over time (COVID Tracker)'!D4</f>
        <v>N/A</v>
      </c>
      <c r="E5" s="49">
        <f>'US over time (NYT)'!D5</f>
        <v>0</v>
      </c>
      <c r="F5" s="54">
        <f t="shared" si="1"/>
        <v>-1</v>
      </c>
      <c r="G5" s="51">
        <f t="shared" si="3"/>
        <v>-0.5</v>
      </c>
      <c r="H5" s="52" t="str">
        <f t="shared" si="2"/>
        <v/>
      </c>
      <c r="I5" s="51" t="str">
        <f t="shared" si="4"/>
        <v/>
      </c>
      <c r="J5" s="50"/>
    </row>
    <row r="6">
      <c r="A6" s="53">
        <v>43855.0</v>
      </c>
      <c r="B6" s="49">
        <v>1.0</v>
      </c>
      <c r="C6" s="49">
        <v>3.0</v>
      </c>
      <c r="D6" s="48" t="str">
        <f>'US over time (COVID Tracker)'!D5</f>
        <v>N/A</v>
      </c>
      <c r="E6" s="49">
        <f>'US over time (NYT)'!D6</f>
        <v>0</v>
      </c>
      <c r="F6" s="54">
        <f t="shared" si="1"/>
        <v>-2</v>
      </c>
      <c r="G6" s="51">
        <f t="shared" si="3"/>
        <v>-0.6666666667</v>
      </c>
      <c r="H6" s="52" t="str">
        <f t="shared" si="2"/>
        <v/>
      </c>
      <c r="I6" s="51" t="str">
        <f t="shared" si="4"/>
        <v/>
      </c>
      <c r="J6" s="50"/>
    </row>
    <row r="7">
      <c r="A7" s="53">
        <v>43856.0</v>
      </c>
      <c r="B7" s="49">
        <v>1.0</v>
      </c>
      <c r="C7" s="49">
        <v>5.0</v>
      </c>
      <c r="D7" s="48" t="str">
        <f>'US over time (COVID Tracker)'!D6</f>
        <v>N/A</v>
      </c>
      <c r="E7" s="49">
        <f>'US over time (NYT)'!D7</f>
        <v>0</v>
      </c>
      <c r="F7" s="54">
        <f t="shared" si="1"/>
        <v>-4</v>
      </c>
      <c r="G7" s="51">
        <f t="shared" si="3"/>
        <v>-0.8</v>
      </c>
      <c r="H7" s="52" t="str">
        <f t="shared" si="2"/>
        <v/>
      </c>
      <c r="I7" s="51" t="str">
        <f t="shared" si="4"/>
        <v/>
      </c>
      <c r="J7" s="50"/>
    </row>
    <row r="8">
      <c r="A8" s="53">
        <v>43857.0</v>
      </c>
      <c r="B8" s="49">
        <v>1.0</v>
      </c>
      <c r="C8" s="49">
        <v>5.0</v>
      </c>
      <c r="D8" s="48" t="str">
        <f>'US over time (COVID Tracker)'!D7</f>
        <v>N/A</v>
      </c>
      <c r="E8" s="49">
        <f>'US over time (NYT)'!D8</f>
        <v>0</v>
      </c>
      <c r="F8" s="54">
        <f t="shared" si="1"/>
        <v>-4</v>
      </c>
      <c r="G8" s="51">
        <f t="shared" si="3"/>
        <v>-0.8</v>
      </c>
      <c r="H8" s="52" t="str">
        <f t="shared" si="2"/>
        <v/>
      </c>
      <c r="I8" s="51" t="str">
        <f t="shared" si="4"/>
        <v/>
      </c>
      <c r="J8" s="50"/>
    </row>
    <row r="9">
      <c r="A9" s="53">
        <v>43858.0</v>
      </c>
      <c r="B9" s="49">
        <v>1.0</v>
      </c>
      <c r="C9" s="49">
        <v>5.0</v>
      </c>
      <c r="D9" s="48" t="str">
        <f>'US over time (COVID Tracker)'!D8</f>
        <v>N/A</v>
      </c>
      <c r="E9" s="49">
        <f>'US over time (NYT)'!D9</f>
        <v>0</v>
      </c>
      <c r="F9" s="54">
        <f t="shared" si="1"/>
        <v>-4</v>
      </c>
      <c r="G9" s="51">
        <f t="shared" si="3"/>
        <v>-0.8</v>
      </c>
      <c r="H9" s="52" t="str">
        <f t="shared" si="2"/>
        <v/>
      </c>
      <c r="I9" s="51" t="str">
        <f t="shared" si="4"/>
        <v/>
      </c>
      <c r="J9" s="50"/>
    </row>
    <row r="10">
      <c r="A10" s="53">
        <v>43859.0</v>
      </c>
      <c r="B10" s="49">
        <v>1.0</v>
      </c>
      <c r="C10" s="49">
        <v>5.0</v>
      </c>
      <c r="D10" s="48" t="str">
        <f>'US over time (COVID Tracker)'!D9</f>
        <v>N/A</v>
      </c>
      <c r="E10" s="49">
        <f>'US over time (NYT)'!D10</f>
        <v>0</v>
      </c>
      <c r="F10" s="54">
        <f t="shared" si="1"/>
        <v>-4</v>
      </c>
      <c r="G10" s="51">
        <f t="shared" si="3"/>
        <v>-0.8</v>
      </c>
      <c r="H10" s="52" t="str">
        <f t="shared" si="2"/>
        <v/>
      </c>
      <c r="I10" s="51" t="str">
        <f t="shared" si="4"/>
        <v/>
      </c>
      <c r="J10" s="50"/>
    </row>
    <row r="11">
      <c r="A11" s="53">
        <v>43860.0</v>
      </c>
      <c r="B11" s="49">
        <v>1.0</v>
      </c>
      <c r="C11" s="49">
        <v>6.0</v>
      </c>
      <c r="D11" s="48" t="str">
        <f>'US over time (COVID Tracker)'!D10</f>
        <v>N/A</v>
      </c>
      <c r="E11" s="49">
        <f>'US over time (NYT)'!D11</f>
        <v>0</v>
      </c>
      <c r="F11" s="54">
        <f t="shared" si="1"/>
        <v>-5</v>
      </c>
      <c r="G11" s="51">
        <f t="shared" si="3"/>
        <v>-0.8333333333</v>
      </c>
      <c r="H11" s="52" t="str">
        <f t="shared" si="2"/>
        <v/>
      </c>
      <c r="I11" s="51" t="str">
        <f t="shared" si="4"/>
        <v/>
      </c>
      <c r="J11" s="50"/>
    </row>
    <row r="12">
      <c r="A12" s="53">
        <v>43861.0</v>
      </c>
      <c r="B12" s="49">
        <v>1.0</v>
      </c>
      <c r="C12" s="49">
        <v>7.0</v>
      </c>
      <c r="D12" s="48" t="str">
        <f>'US over time (COVID Tracker)'!D11</f>
        <v>N/A</v>
      </c>
      <c r="E12" s="49">
        <f>'US over time (NYT)'!D12</f>
        <v>0</v>
      </c>
      <c r="F12" s="54">
        <f t="shared" si="1"/>
        <v>-6</v>
      </c>
      <c r="G12" s="51">
        <f t="shared" si="3"/>
        <v>-0.8571428571</v>
      </c>
      <c r="H12" s="52" t="str">
        <f t="shared" si="2"/>
        <v/>
      </c>
      <c r="I12" s="51" t="str">
        <f t="shared" si="4"/>
        <v/>
      </c>
      <c r="J12" s="50"/>
    </row>
    <row r="13">
      <c r="A13" s="53">
        <v>43862.0</v>
      </c>
      <c r="B13" s="49">
        <v>1.0</v>
      </c>
      <c r="C13" s="49">
        <v>8.0</v>
      </c>
      <c r="D13" s="48" t="str">
        <f>'US over time (COVID Tracker)'!D12</f>
        <v>N/A</v>
      </c>
      <c r="E13" s="49">
        <f>'US over time (NYT)'!D13</f>
        <v>0</v>
      </c>
      <c r="F13" s="54">
        <f t="shared" si="1"/>
        <v>-7</v>
      </c>
      <c r="G13" s="51">
        <f t="shared" si="3"/>
        <v>-0.875</v>
      </c>
      <c r="H13" s="52" t="str">
        <f t="shared" si="2"/>
        <v/>
      </c>
      <c r="I13" s="51" t="str">
        <f t="shared" si="4"/>
        <v/>
      </c>
      <c r="J13" s="50"/>
    </row>
    <row r="14">
      <c r="A14" s="53">
        <v>43863.0</v>
      </c>
      <c r="B14" s="49">
        <v>1.0</v>
      </c>
      <c r="C14" s="49">
        <v>11.0</v>
      </c>
      <c r="D14" s="48" t="str">
        <f>'US over time (COVID Tracker)'!D13</f>
        <v>N/A</v>
      </c>
      <c r="E14" s="49">
        <f>'US over time (NYT)'!D14</f>
        <v>0</v>
      </c>
      <c r="F14" s="54">
        <f t="shared" si="1"/>
        <v>-10</v>
      </c>
      <c r="G14" s="51">
        <f t="shared" si="3"/>
        <v>-0.9090909091</v>
      </c>
      <c r="H14" s="52" t="str">
        <f t="shared" si="2"/>
        <v/>
      </c>
      <c r="I14" s="51" t="str">
        <f t="shared" si="4"/>
        <v/>
      </c>
      <c r="J14" s="50"/>
    </row>
    <row r="15">
      <c r="A15" s="53">
        <v>43864.0</v>
      </c>
      <c r="B15" s="49">
        <v>1.0</v>
      </c>
      <c r="C15" s="49">
        <v>11.0</v>
      </c>
      <c r="D15" s="48" t="str">
        <f>'US over time (COVID Tracker)'!D14</f>
        <v>N/A</v>
      </c>
      <c r="E15" s="49">
        <f>'US over time (NYT)'!D15</f>
        <v>0</v>
      </c>
      <c r="F15" s="54">
        <f t="shared" si="1"/>
        <v>-10</v>
      </c>
      <c r="G15" s="51">
        <f t="shared" si="3"/>
        <v>-0.9090909091</v>
      </c>
      <c r="H15" s="52" t="str">
        <f t="shared" si="2"/>
        <v/>
      </c>
      <c r="I15" s="51" t="str">
        <f t="shared" si="4"/>
        <v/>
      </c>
      <c r="J15" s="50"/>
    </row>
    <row r="16">
      <c r="A16" s="53">
        <v>43865.0</v>
      </c>
      <c r="B16" s="49">
        <v>1.0</v>
      </c>
      <c r="C16" s="49">
        <v>11.0</v>
      </c>
      <c r="D16" s="48" t="str">
        <f>'US over time (COVID Tracker)'!D15</f>
        <v>N/A</v>
      </c>
      <c r="E16" s="49">
        <f>'US over time (NYT)'!D16</f>
        <v>0</v>
      </c>
      <c r="F16" s="54">
        <f t="shared" si="1"/>
        <v>-10</v>
      </c>
      <c r="G16" s="51">
        <f t="shared" si="3"/>
        <v>-0.9090909091</v>
      </c>
      <c r="H16" s="52" t="str">
        <f t="shared" si="2"/>
        <v/>
      </c>
      <c r="I16" s="51" t="str">
        <f t="shared" si="4"/>
        <v/>
      </c>
      <c r="J16" s="50"/>
    </row>
    <row r="17">
      <c r="A17" s="53">
        <v>43866.0</v>
      </c>
      <c r="B17" s="49">
        <v>1.0</v>
      </c>
      <c r="C17" s="49">
        <v>12.0</v>
      </c>
      <c r="D17" s="48" t="str">
        <f>'US over time (COVID Tracker)'!D16</f>
        <v>N/A</v>
      </c>
      <c r="E17" s="49">
        <f>'US over time (NYT)'!D17</f>
        <v>0</v>
      </c>
      <c r="F17" s="54">
        <f t="shared" si="1"/>
        <v>-11</v>
      </c>
      <c r="G17" s="51">
        <f t="shared" si="3"/>
        <v>-0.9166666667</v>
      </c>
      <c r="H17" s="52" t="str">
        <f t="shared" si="2"/>
        <v/>
      </c>
      <c r="I17" s="51" t="str">
        <f t="shared" si="4"/>
        <v/>
      </c>
      <c r="J17" s="50"/>
    </row>
    <row r="18">
      <c r="A18" s="53">
        <v>43867.0</v>
      </c>
      <c r="B18" s="49">
        <v>1.0</v>
      </c>
      <c r="C18" s="49">
        <v>12.0</v>
      </c>
      <c r="D18" s="48" t="str">
        <f>'US over time (COVID Tracker)'!D17</f>
        <v>N/A</v>
      </c>
      <c r="E18" s="49">
        <f>'US over time (NYT)'!D18</f>
        <v>0</v>
      </c>
      <c r="F18" s="54">
        <f t="shared" si="1"/>
        <v>-11</v>
      </c>
      <c r="G18" s="51">
        <f t="shared" si="3"/>
        <v>-0.9166666667</v>
      </c>
      <c r="H18" s="52" t="str">
        <f t="shared" si="2"/>
        <v/>
      </c>
      <c r="I18" s="51" t="str">
        <f t="shared" si="4"/>
        <v/>
      </c>
      <c r="J18" s="50"/>
    </row>
    <row r="19">
      <c r="A19" s="53">
        <v>43868.0</v>
      </c>
      <c r="B19" s="49">
        <v>2.0</v>
      </c>
      <c r="C19" s="49">
        <v>12.0</v>
      </c>
      <c r="D19" s="48" t="str">
        <f>'US over time (COVID Tracker)'!D18</f>
        <v>N/A</v>
      </c>
      <c r="E19" s="49">
        <f>'US over time (NYT)'!D19</f>
        <v>0</v>
      </c>
      <c r="F19" s="54">
        <f t="shared" si="1"/>
        <v>-10</v>
      </c>
      <c r="G19" s="51">
        <f t="shared" si="3"/>
        <v>-0.8333333333</v>
      </c>
      <c r="H19" s="52" t="str">
        <f t="shared" si="2"/>
        <v/>
      </c>
      <c r="I19" s="51" t="str">
        <f t="shared" si="4"/>
        <v/>
      </c>
      <c r="J19" s="50"/>
    </row>
    <row r="20">
      <c r="A20" s="53">
        <v>43869.0</v>
      </c>
      <c r="B20" s="49">
        <v>2.0</v>
      </c>
      <c r="C20" s="49">
        <v>12.0</v>
      </c>
      <c r="D20" s="48" t="str">
        <f>'US over time (COVID Tracker)'!D19</f>
        <v>N/A</v>
      </c>
      <c r="E20" s="49">
        <f>'US over time (NYT)'!D20</f>
        <v>0</v>
      </c>
      <c r="F20" s="54">
        <f t="shared" si="1"/>
        <v>-10</v>
      </c>
      <c r="G20" s="51">
        <f t="shared" si="3"/>
        <v>-0.8333333333</v>
      </c>
      <c r="H20" s="52" t="str">
        <f t="shared" si="2"/>
        <v/>
      </c>
      <c r="I20" s="51" t="str">
        <f t="shared" si="4"/>
        <v/>
      </c>
      <c r="J20" s="50"/>
    </row>
    <row r="21">
      <c r="A21" s="53">
        <v>43870.0</v>
      </c>
      <c r="B21" s="49">
        <v>2.0</v>
      </c>
      <c r="C21" s="49">
        <v>12.0</v>
      </c>
      <c r="D21" s="48" t="str">
        <f>'US over time (COVID Tracker)'!D20</f>
        <v>N/A</v>
      </c>
      <c r="E21" s="49">
        <f>'US over time (NYT)'!D21</f>
        <v>0</v>
      </c>
      <c r="F21" s="54">
        <f t="shared" si="1"/>
        <v>-10</v>
      </c>
      <c r="G21" s="51">
        <f t="shared" si="3"/>
        <v>-0.8333333333</v>
      </c>
      <c r="H21" s="52" t="str">
        <f t="shared" si="2"/>
        <v/>
      </c>
      <c r="I21" s="51" t="str">
        <f t="shared" si="4"/>
        <v/>
      </c>
      <c r="J21" s="50"/>
    </row>
    <row r="22">
      <c r="A22" s="53">
        <v>43871.0</v>
      </c>
      <c r="B22" s="49">
        <v>2.0</v>
      </c>
      <c r="C22" s="49">
        <v>13.0</v>
      </c>
      <c r="D22" s="48" t="str">
        <f>'US over time (COVID Tracker)'!D21</f>
        <v>N/A</v>
      </c>
      <c r="E22" s="49">
        <f>'US over time (NYT)'!D22</f>
        <v>0</v>
      </c>
      <c r="F22" s="54">
        <f t="shared" si="1"/>
        <v>-11</v>
      </c>
      <c r="G22" s="51">
        <f t="shared" si="3"/>
        <v>-0.8461538462</v>
      </c>
      <c r="H22" s="52" t="str">
        <f t="shared" si="2"/>
        <v/>
      </c>
      <c r="I22" s="51" t="str">
        <f t="shared" si="4"/>
        <v/>
      </c>
      <c r="J22" s="50"/>
    </row>
    <row r="23">
      <c r="A23" s="53">
        <v>43872.0</v>
      </c>
      <c r="B23" s="49">
        <v>2.0</v>
      </c>
      <c r="C23" s="49">
        <v>13.0</v>
      </c>
      <c r="D23" s="48" t="str">
        <f>'US over time (COVID Tracker)'!D22</f>
        <v>N/A</v>
      </c>
      <c r="E23" s="49">
        <f>'US over time (NYT)'!D23</f>
        <v>0</v>
      </c>
      <c r="F23" s="54">
        <f t="shared" si="1"/>
        <v>-11</v>
      </c>
      <c r="G23" s="51">
        <f t="shared" si="3"/>
        <v>-0.8461538462</v>
      </c>
      <c r="H23" s="52" t="str">
        <f t="shared" si="2"/>
        <v/>
      </c>
      <c r="I23" s="51" t="str">
        <f t="shared" si="4"/>
        <v/>
      </c>
      <c r="J23" s="50"/>
    </row>
    <row r="24">
      <c r="A24" s="53">
        <v>43873.0</v>
      </c>
      <c r="B24" s="49">
        <v>2.0</v>
      </c>
      <c r="C24" s="49">
        <v>14.0</v>
      </c>
      <c r="D24" s="48" t="str">
        <f>'US over time (COVID Tracker)'!D23</f>
        <v>N/A</v>
      </c>
      <c r="E24" s="49">
        <f>'US over time (NYT)'!D24</f>
        <v>0</v>
      </c>
      <c r="F24" s="54">
        <f t="shared" si="1"/>
        <v>-12</v>
      </c>
      <c r="G24" s="51">
        <f t="shared" si="3"/>
        <v>-0.8571428571</v>
      </c>
      <c r="H24" s="52" t="str">
        <f t="shared" si="2"/>
        <v/>
      </c>
      <c r="I24" s="51" t="str">
        <f t="shared" si="4"/>
        <v/>
      </c>
      <c r="J24" s="50"/>
    </row>
    <row r="25">
      <c r="A25" s="53">
        <v>43874.0</v>
      </c>
      <c r="B25" s="49">
        <v>2.0</v>
      </c>
      <c r="C25" s="49">
        <v>15.0</v>
      </c>
      <c r="D25" s="48" t="str">
        <f>'US over time (COVID Tracker)'!D24</f>
        <v>N/A</v>
      </c>
      <c r="E25" s="49">
        <f>'US over time (NYT)'!D25</f>
        <v>0</v>
      </c>
      <c r="F25" s="54">
        <f t="shared" si="1"/>
        <v>-13</v>
      </c>
      <c r="G25" s="51">
        <f t="shared" si="3"/>
        <v>-0.8666666667</v>
      </c>
      <c r="H25" s="52" t="str">
        <f t="shared" si="2"/>
        <v/>
      </c>
      <c r="I25" s="51" t="str">
        <f t="shared" si="4"/>
        <v/>
      </c>
      <c r="J25" s="50"/>
    </row>
    <row r="26">
      <c r="A26" s="53">
        <v>43875.0</v>
      </c>
      <c r="B26" s="49">
        <v>2.0</v>
      </c>
      <c r="C26" s="49">
        <v>15.0</v>
      </c>
      <c r="D26" s="48" t="str">
        <f>'US over time (COVID Tracker)'!D25</f>
        <v>N/A</v>
      </c>
      <c r="E26" s="49">
        <f>'US over time (NYT)'!D26</f>
        <v>0</v>
      </c>
      <c r="F26" s="54">
        <f t="shared" si="1"/>
        <v>-13</v>
      </c>
      <c r="G26" s="51">
        <f t="shared" si="3"/>
        <v>-0.8666666667</v>
      </c>
      <c r="H26" s="52" t="str">
        <f t="shared" si="2"/>
        <v/>
      </c>
      <c r="I26" s="51" t="str">
        <f t="shared" si="4"/>
        <v/>
      </c>
      <c r="J26" s="50"/>
    </row>
    <row r="27">
      <c r="A27" s="53">
        <v>43876.0</v>
      </c>
      <c r="B27" s="49">
        <v>2.0</v>
      </c>
      <c r="C27" s="49">
        <v>15.0</v>
      </c>
      <c r="D27" s="48" t="str">
        <f>'US over time (COVID Tracker)'!D26</f>
        <v>N/A</v>
      </c>
      <c r="E27" s="49">
        <f>'US over time (NYT)'!D27</f>
        <v>0</v>
      </c>
      <c r="F27" s="54">
        <f t="shared" si="1"/>
        <v>-13</v>
      </c>
      <c r="G27" s="51">
        <f t="shared" si="3"/>
        <v>-0.8666666667</v>
      </c>
      <c r="H27" s="52" t="str">
        <f t="shared" si="2"/>
        <v/>
      </c>
      <c r="I27" s="51" t="str">
        <f t="shared" si="4"/>
        <v/>
      </c>
      <c r="J27" s="50"/>
    </row>
    <row r="28">
      <c r="A28" s="53">
        <v>43877.0</v>
      </c>
      <c r="B28" s="49">
        <v>2.0</v>
      </c>
      <c r="C28" s="49">
        <v>15.0</v>
      </c>
      <c r="D28" s="48" t="str">
        <f>'US over time (COVID Tracker)'!D27</f>
        <v>N/A</v>
      </c>
      <c r="E28" s="49">
        <f>'US over time (NYT)'!D28</f>
        <v>0</v>
      </c>
      <c r="F28" s="54">
        <f t="shared" si="1"/>
        <v>-13</v>
      </c>
      <c r="G28" s="51">
        <f t="shared" si="3"/>
        <v>-0.8666666667</v>
      </c>
      <c r="H28" s="52" t="str">
        <f t="shared" si="2"/>
        <v/>
      </c>
      <c r="I28" s="51" t="str">
        <f t="shared" si="4"/>
        <v/>
      </c>
      <c r="J28" s="50"/>
    </row>
    <row r="29">
      <c r="A29" s="53">
        <v>43878.0</v>
      </c>
      <c r="B29" s="49">
        <v>2.0</v>
      </c>
      <c r="C29" s="49">
        <v>25.0</v>
      </c>
      <c r="D29" s="48" t="str">
        <f>'US over time (COVID Tracker)'!D28</f>
        <v>N/A</v>
      </c>
      <c r="E29" s="49">
        <f>'US over time (NYT)'!D29</f>
        <v>0</v>
      </c>
      <c r="F29" s="54">
        <f t="shared" si="1"/>
        <v>-23</v>
      </c>
      <c r="G29" s="51">
        <f t="shared" si="3"/>
        <v>-0.92</v>
      </c>
      <c r="H29" s="52" t="str">
        <f t="shared" si="2"/>
        <v/>
      </c>
      <c r="I29" s="51" t="str">
        <f t="shared" si="4"/>
        <v/>
      </c>
      <c r="J29" s="50"/>
    </row>
    <row r="30">
      <c r="A30" s="53">
        <v>43879.0</v>
      </c>
      <c r="B30" s="49">
        <v>2.0</v>
      </c>
      <c r="C30" s="49">
        <v>25.0</v>
      </c>
      <c r="D30" s="48" t="str">
        <f>'US over time (COVID Tracker)'!D29</f>
        <v>N/A</v>
      </c>
      <c r="E30" s="49">
        <f>'US over time (NYT)'!D30</f>
        <v>0</v>
      </c>
      <c r="F30" s="54">
        <f t="shared" si="1"/>
        <v>-23</v>
      </c>
      <c r="G30" s="51">
        <f t="shared" si="3"/>
        <v>-0.92</v>
      </c>
      <c r="H30" s="52" t="str">
        <f t="shared" si="2"/>
        <v/>
      </c>
      <c r="I30" s="51" t="str">
        <f t="shared" si="4"/>
        <v/>
      </c>
      <c r="J30" s="50"/>
    </row>
    <row r="31">
      <c r="A31" s="53">
        <v>43880.0</v>
      </c>
      <c r="B31" s="49">
        <v>2.0</v>
      </c>
      <c r="C31" s="49">
        <v>25.0</v>
      </c>
      <c r="D31" s="48" t="str">
        <f>'US over time (COVID Tracker)'!D30</f>
        <v>N/A</v>
      </c>
      <c r="E31" s="49">
        <f>'US over time (NYT)'!D31</f>
        <v>0</v>
      </c>
      <c r="F31" s="54">
        <f t="shared" si="1"/>
        <v>-23</v>
      </c>
      <c r="G31" s="51">
        <f t="shared" si="3"/>
        <v>-0.92</v>
      </c>
      <c r="H31" s="52" t="str">
        <f t="shared" si="2"/>
        <v/>
      </c>
      <c r="I31" s="51" t="str">
        <f t="shared" si="4"/>
        <v/>
      </c>
      <c r="J31" s="50"/>
    </row>
    <row r="32">
      <c r="A32" s="53">
        <v>43881.0</v>
      </c>
      <c r="B32" s="49">
        <v>2.0</v>
      </c>
      <c r="C32" s="49">
        <v>27.0</v>
      </c>
      <c r="D32" s="48" t="str">
        <f>'US over time (COVID Tracker)'!D31</f>
        <v>N/A</v>
      </c>
      <c r="E32" s="49">
        <f>'US over time (NYT)'!D32</f>
        <v>0</v>
      </c>
      <c r="F32" s="54">
        <f t="shared" si="1"/>
        <v>-25</v>
      </c>
      <c r="G32" s="51">
        <f t="shared" si="3"/>
        <v>-0.9259259259</v>
      </c>
      <c r="H32" s="52" t="str">
        <f t="shared" si="2"/>
        <v/>
      </c>
      <c r="I32" s="51" t="str">
        <f t="shared" si="4"/>
        <v/>
      </c>
      <c r="J32" s="50"/>
    </row>
    <row r="33">
      <c r="A33" s="53">
        <v>43882.0</v>
      </c>
      <c r="B33" s="49">
        <v>2.0</v>
      </c>
      <c r="C33" s="49">
        <v>30.0</v>
      </c>
      <c r="D33" s="48" t="str">
        <f>'US over time (COVID Tracker)'!D32</f>
        <v>N/A</v>
      </c>
      <c r="E33" s="49">
        <f>'US over time (NYT)'!D33</f>
        <v>0</v>
      </c>
      <c r="F33" s="54">
        <f t="shared" si="1"/>
        <v>-28</v>
      </c>
      <c r="G33" s="51">
        <f t="shared" si="3"/>
        <v>-0.9333333333</v>
      </c>
      <c r="H33" s="52" t="str">
        <f t="shared" si="2"/>
        <v/>
      </c>
      <c r="I33" s="51" t="str">
        <f t="shared" si="4"/>
        <v/>
      </c>
      <c r="J33" s="50"/>
    </row>
    <row r="34">
      <c r="A34" s="53">
        <v>43883.0</v>
      </c>
      <c r="B34" s="49">
        <v>2.0</v>
      </c>
      <c r="C34" s="49">
        <v>30.0</v>
      </c>
      <c r="D34" s="48" t="str">
        <f>'US over time (COVID Tracker)'!D33</f>
        <v>N/A</v>
      </c>
      <c r="E34" s="49">
        <f>'US over time (NYT)'!D34</f>
        <v>0</v>
      </c>
      <c r="F34" s="54">
        <f t="shared" si="1"/>
        <v>-28</v>
      </c>
      <c r="G34" s="51">
        <f t="shared" si="3"/>
        <v>-0.9333333333</v>
      </c>
      <c r="H34" s="52" t="str">
        <f t="shared" si="2"/>
        <v/>
      </c>
      <c r="I34" s="51" t="str">
        <f t="shared" si="4"/>
        <v/>
      </c>
      <c r="J34" s="50"/>
    </row>
    <row r="35">
      <c r="A35" s="53">
        <v>43884.0</v>
      </c>
      <c r="B35" s="49">
        <v>2.0</v>
      </c>
      <c r="C35" s="49">
        <v>30.0</v>
      </c>
      <c r="D35" s="48" t="str">
        <f>'US over time (COVID Tracker)'!D34</f>
        <v>N/A</v>
      </c>
      <c r="E35" s="49">
        <f>'US over time (NYT)'!D35</f>
        <v>0</v>
      </c>
      <c r="F35" s="54">
        <f t="shared" si="1"/>
        <v>-28</v>
      </c>
      <c r="G35" s="51">
        <f t="shared" si="3"/>
        <v>-0.9333333333</v>
      </c>
      <c r="H35" s="52" t="str">
        <f t="shared" si="2"/>
        <v/>
      </c>
      <c r="I35" s="51" t="str">
        <f t="shared" si="4"/>
        <v/>
      </c>
      <c r="J35" s="50"/>
    </row>
    <row r="36">
      <c r="A36" s="53">
        <v>43885.0</v>
      </c>
      <c r="B36" s="49">
        <v>2.0</v>
      </c>
      <c r="C36" s="49">
        <v>43.0</v>
      </c>
      <c r="D36" s="48" t="str">
        <f>'US over time (COVID Tracker)'!D35</f>
        <v>N/A</v>
      </c>
      <c r="E36" s="49">
        <f>'US over time (NYT)'!D36</f>
        <v>0</v>
      </c>
      <c r="F36" s="54">
        <f t="shared" si="1"/>
        <v>-41</v>
      </c>
      <c r="G36" s="51">
        <f t="shared" si="3"/>
        <v>-0.9534883721</v>
      </c>
      <c r="H36" s="52" t="str">
        <f t="shared" si="2"/>
        <v/>
      </c>
      <c r="I36" s="51" t="str">
        <f t="shared" si="4"/>
        <v/>
      </c>
      <c r="J36" s="50"/>
    </row>
    <row r="37">
      <c r="A37" s="53">
        <v>43886.0</v>
      </c>
      <c r="B37" s="49">
        <v>2.0</v>
      </c>
      <c r="C37" s="49">
        <v>45.0</v>
      </c>
      <c r="D37" s="48" t="str">
        <f>'US over time (COVID Tracker)'!D36</f>
        <v>N/A</v>
      </c>
      <c r="E37" s="49">
        <f>'US over time (NYT)'!D37</f>
        <v>0</v>
      </c>
      <c r="F37" s="54">
        <f t="shared" si="1"/>
        <v>-43</v>
      </c>
      <c r="G37" s="51">
        <f t="shared" si="3"/>
        <v>-0.9555555556</v>
      </c>
      <c r="H37" s="52" t="str">
        <f t="shared" si="2"/>
        <v/>
      </c>
      <c r="I37" s="51" t="str">
        <f t="shared" si="4"/>
        <v/>
      </c>
      <c r="J37" s="50"/>
    </row>
    <row r="38">
      <c r="A38" s="53">
        <v>43887.0</v>
      </c>
      <c r="B38" s="49">
        <v>2.0</v>
      </c>
      <c r="C38" s="49">
        <v>60.0</v>
      </c>
      <c r="D38" s="48">
        <f>'US over time (COVID Tracker)'!D37</f>
        <v>2</v>
      </c>
      <c r="E38" s="49">
        <f>'US over time (NYT)'!D38</f>
        <v>0</v>
      </c>
      <c r="F38" s="54">
        <f t="shared" si="1"/>
        <v>-58</v>
      </c>
      <c r="G38" s="51">
        <f t="shared" si="3"/>
        <v>-0.9666666667</v>
      </c>
      <c r="H38" s="55">
        <f t="shared" si="2"/>
        <v>2</v>
      </c>
      <c r="I38" s="51">
        <f t="shared" si="4"/>
        <v>0.03333333333</v>
      </c>
      <c r="J38" s="50"/>
    </row>
    <row r="39">
      <c r="A39" s="53">
        <v>43888.0</v>
      </c>
      <c r="B39" s="49">
        <v>2.0</v>
      </c>
      <c r="C39" s="49">
        <v>60.0</v>
      </c>
      <c r="D39" s="48">
        <f>'US over time (COVID Tracker)'!D38</f>
        <v>2</v>
      </c>
      <c r="E39" s="49">
        <f>'US over time (NYT)'!D39</f>
        <v>0</v>
      </c>
      <c r="F39" s="54">
        <f t="shared" si="1"/>
        <v>-58</v>
      </c>
      <c r="G39" s="51">
        <f t="shared" si="3"/>
        <v>-0.9666666667</v>
      </c>
      <c r="H39" s="55">
        <f t="shared" si="2"/>
        <v>2</v>
      </c>
      <c r="I39" s="51">
        <f t="shared" si="4"/>
        <v>0.03333333333</v>
      </c>
      <c r="J39" s="50"/>
    </row>
    <row r="40">
      <c r="A40" s="53">
        <v>43889.0</v>
      </c>
      <c r="B40" s="49">
        <v>9.0</v>
      </c>
      <c r="C40" s="49">
        <v>65.0</v>
      </c>
      <c r="D40" s="48">
        <f>'US over time (COVID Tracker)'!D39</f>
        <v>4</v>
      </c>
      <c r="E40" s="49">
        <f>'US over time (NYT)'!D40</f>
        <v>0</v>
      </c>
      <c r="F40" s="54">
        <f t="shared" si="1"/>
        <v>-56</v>
      </c>
      <c r="G40" s="51">
        <f t="shared" si="3"/>
        <v>-0.8615384615</v>
      </c>
      <c r="H40" s="55">
        <f t="shared" si="2"/>
        <v>4</v>
      </c>
      <c r="I40" s="51">
        <f t="shared" si="4"/>
        <v>0.06153846154</v>
      </c>
      <c r="J40" s="50"/>
    </row>
    <row r="41">
      <c r="A41" s="53">
        <v>43890.0</v>
      </c>
      <c r="B41" s="49">
        <v>18.0</v>
      </c>
      <c r="C41" s="49">
        <v>70.0</v>
      </c>
      <c r="D41" s="48">
        <f>'US over time (COVID Tracker)'!D40</f>
        <v>5</v>
      </c>
      <c r="E41" s="49">
        <f>'US over time (NYT)'!D41</f>
        <v>1</v>
      </c>
      <c r="F41" s="54">
        <f t="shared" si="1"/>
        <v>-52</v>
      </c>
      <c r="G41" s="51">
        <f t="shared" si="3"/>
        <v>-0.7428571429</v>
      </c>
      <c r="H41" s="55">
        <f t="shared" si="2"/>
        <v>4</v>
      </c>
      <c r="I41" s="51">
        <f t="shared" si="4"/>
        <v>0.05714285714</v>
      </c>
      <c r="J41" s="50"/>
    </row>
    <row r="42">
      <c r="A42" s="53">
        <v>43891.0</v>
      </c>
      <c r="B42" s="49">
        <v>40.0</v>
      </c>
      <c r="C42" s="49">
        <v>88.0</v>
      </c>
      <c r="D42" s="48">
        <f>'US over time (COVID Tracker)'!D41</f>
        <v>8</v>
      </c>
      <c r="E42" s="49">
        <f>'US over time (NYT)'!D42</f>
        <v>3</v>
      </c>
      <c r="F42" s="54">
        <f t="shared" si="1"/>
        <v>-48</v>
      </c>
      <c r="G42" s="51">
        <f t="shared" si="3"/>
        <v>-0.5454545455</v>
      </c>
      <c r="H42" s="55">
        <f t="shared" si="2"/>
        <v>5</v>
      </c>
      <c r="I42" s="51">
        <f t="shared" si="4"/>
        <v>0.05681818182</v>
      </c>
      <c r="J42" s="50"/>
    </row>
    <row r="43">
      <c r="A43" s="53">
        <v>43892.0</v>
      </c>
      <c r="B43" s="49">
        <v>53.0</v>
      </c>
      <c r="C43" s="49">
        <v>104.0</v>
      </c>
      <c r="D43" s="48">
        <f>'US over time (COVID Tracker)'!D42</f>
        <v>11</v>
      </c>
      <c r="E43" s="49">
        <f>'US over time (NYT)'!D43</f>
        <v>6</v>
      </c>
      <c r="F43" s="54">
        <f t="shared" si="1"/>
        <v>-51</v>
      </c>
      <c r="G43" s="51">
        <f t="shared" si="3"/>
        <v>-0.4903846154</v>
      </c>
      <c r="H43" s="55">
        <f t="shared" si="2"/>
        <v>5</v>
      </c>
      <c r="I43" s="51">
        <f t="shared" si="4"/>
        <v>0.04807692308</v>
      </c>
      <c r="J43" s="50"/>
    </row>
    <row r="44">
      <c r="A44" s="53">
        <v>43893.0</v>
      </c>
      <c r="B44" s="49">
        <v>94.0</v>
      </c>
      <c r="C44" s="49">
        <v>125.0</v>
      </c>
      <c r="D44" s="48">
        <f>'US over time (COVID Tracker)'!D43</f>
        <v>14</v>
      </c>
      <c r="E44" s="49">
        <f>'US over time (NYT)'!D44</f>
        <v>10</v>
      </c>
      <c r="F44" s="54">
        <f t="shared" si="1"/>
        <v>-31</v>
      </c>
      <c r="G44" s="51">
        <f t="shared" si="3"/>
        <v>-0.248</v>
      </c>
      <c r="H44" s="55">
        <f t="shared" si="2"/>
        <v>4</v>
      </c>
      <c r="I44" s="51">
        <f t="shared" si="4"/>
        <v>0.032</v>
      </c>
      <c r="J44" s="50"/>
    </row>
    <row r="45">
      <c r="A45" s="53">
        <v>43894.0</v>
      </c>
      <c r="B45" s="49">
        <v>207.0</v>
      </c>
      <c r="C45" s="49">
        <v>161.0</v>
      </c>
      <c r="D45" s="48">
        <f>'US over time (COVID Tracker)'!D44</f>
        <v>16</v>
      </c>
      <c r="E45" s="49">
        <f>'US over time (NYT)'!D45</f>
        <v>12</v>
      </c>
      <c r="F45" s="54">
        <f t="shared" si="1"/>
        <v>46</v>
      </c>
      <c r="G45" s="51">
        <f t="shared" si="3"/>
        <v>0.2222222222</v>
      </c>
      <c r="H45" s="55">
        <f t="shared" si="2"/>
        <v>4</v>
      </c>
      <c r="I45" s="51">
        <f t="shared" si="4"/>
        <v>0.0193236715</v>
      </c>
      <c r="J45" s="50"/>
    </row>
    <row r="46">
      <c r="A46" s="53">
        <v>43895.0</v>
      </c>
      <c r="B46" s="49">
        <v>275.0</v>
      </c>
      <c r="C46" s="49">
        <v>228.0</v>
      </c>
      <c r="D46" s="48">
        <f>'US over time (COVID Tracker)'!D45</f>
        <v>20</v>
      </c>
      <c r="E46" s="49">
        <f>'US over time (NYT)'!D46</f>
        <v>12</v>
      </c>
      <c r="F46" s="54">
        <f t="shared" si="1"/>
        <v>47</v>
      </c>
      <c r="G46" s="51">
        <f t="shared" si="3"/>
        <v>0.1709090909</v>
      </c>
      <c r="H46" s="55">
        <f t="shared" si="2"/>
        <v>8</v>
      </c>
      <c r="I46" s="51">
        <f t="shared" si="4"/>
        <v>0.02909090909</v>
      </c>
      <c r="J46" s="50"/>
    </row>
    <row r="47">
      <c r="A47" s="53">
        <v>43896.0</v>
      </c>
      <c r="B47" s="49">
        <v>387.0</v>
      </c>
      <c r="C47" s="49">
        <v>311.0</v>
      </c>
      <c r="D47" s="48">
        <f>'US over time (COVID Tracker)'!D46</f>
        <v>26</v>
      </c>
      <c r="E47" s="49">
        <f>'US over time (NYT)'!D47</f>
        <v>15</v>
      </c>
      <c r="F47" s="54">
        <f t="shared" si="1"/>
        <v>76</v>
      </c>
      <c r="G47" s="51">
        <f t="shared" si="3"/>
        <v>0.1963824289</v>
      </c>
      <c r="H47" s="55">
        <f t="shared" si="2"/>
        <v>11</v>
      </c>
      <c r="I47" s="51">
        <f t="shared" si="4"/>
        <v>0.02842377261</v>
      </c>
      <c r="J47" s="50"/>
    </row>
    <row r="48">
      <c r="A48" s="53">
        <v>43897.0</v>
      </c>
      <c r="B48" s="49">
        <v>538.0</v>
      </c>
      <c r="C48" s="49">
        <v>428.0</v>
      </c>
      <c r="D48" s="48">
        <f>'US over time (COVID Tracker)'!D47</f>
        <v>27</v>
      </c>
      <c r="E48" s="49">
        <f>'US over time (NYT)'!D48</f>
        <v>19</v>
      </c>
      <c r="F48" s="54">
        <f t="shared" si="1"/>
        <v>110</v>
      </c>
      <c r="G48" s="51">
        <f t="shared" si="3"/>
        <v>0.2044609665</v>
      </c>
      <c r="H48" s="55">
        <f t="shared" si="2"/>
        <v>8</v>
      </c>
      <c r="I48" s="51">
        <f t="shared" si="4"/>
        <v>0.01486988848</v>
      </c>
      <c r="J48" s="50"/>
    </row>
    <row r="49">
      <c r="A49" s="53">
        <v>43898.0</v>
      </c>
      <c r="B49" s="49">
        <v>721.0</v>
      </c>
      <c r="C49" s="49">
        <v>547.0</v>
      </c>
      <c r="D49" s="48">
        <f>'US over time (COVID Tracker)'!D48</f>
        <v>31</v>
      </c>
      <c r="E49" s="49">
        <f>'US over time (NYT)'!D49</f>
        <v>22</v>
      </c>
      <c r="F49" s="54">
        <f t="shared" si="1"/>
        <v>174</v>
      </c>
      <c r="G49" s="51">
        <f t="shared" si="3"/>
        <v>0.241331484</v>
      </c>
      <c r="H49" s="55">
        <f t="shared" si="2"/>
        <v>9</v>
      </c>
      <c r="I49" s="51">
        <f t="shared" si="4"/>
        <v>0.01248266297</v>
      </c>
      <c r="J49" s="50"/>
    </row>
    <row r="50">
      <c r="A50" s="53">
        <v>43899.0</v>
      </c>
      <c r="B50" s="49">
        <v>1013.0</v>
      </c>
      <c r="C50" s="49">
        <v>748.0</v>
      </c>
      <c r="D50" s="48">
        <f>'US over time (COVID Tracker)'!D49</f>
        <v>35</v>
      </c>
      <c r="E50" s="49">
        <f>'US over time (NYT)'!D50</f>
        <v>26</v>
      </c>
      <c r="F50" s="54">
        <f t="shared" si="1"/>
        <v>265</v>
      </c>
      <c r="G50" s="51">
        <f t="shared" si="3"/>
        <v>0.2615992103</v>
      </c>
      <c r="H50" s="55">
        <f t="shared" si="2"/>
        <v>9</v>
      </c>
      <c r="I50" s="51">
        <f t="shared" si="4"/>
        <v>0.008884501481</v>
      </c>
      <c r="J50" s="50"/>
    </row>
    <row r="51">
      <c r="A51" s="53">
        <v>43900.0</v>
      </c>
      <c r="B51" s="49">
        <v>1280.0</v>
      </c>
      <c r="C51" s="49">
        <v>1018.0</v>
      </c>
      <c r="D51" s="48">
        <f>'US over time (COVID Tracker)'!D50</f>
        <v>37</v>
      </c>
      <c r="E51" s="49">
        <f>'US over time (NYT)'!D51</f>
        <v>31</v>
      </c>
      <c r="F51" s="54">
        <f t="shared" si="1"/>
        <v>262</v>
      </c>
      <c r="G51" s="51">
        <f t="shared" si="3"/>
        <v>0.2046875</v>
      </c>
      <c r="H51" s="55">
        <f t="shared" si="2"/>
        <v>6</v>
      </c>
      <c r="I51" s="51">
        <f t="shared" si="4"/>
        <v>0.0046875</v>
      </c>
      <c r="J51" s="50"/>
    </row>
    <row r="52">
      <c r="A52" s="53">
        <v>43901.0</v>
      </c>
      <c r="B52" s="49">
        <v>1672.0</v>
      </c>
      <c r="C52" s="49">
        <v>1263.0</v>
      </c>
      <c r="D52" s="48">
        <f>'US over time (COVID Tracker)'!D51</f>
        <v>43</v>
      </c>
      <c r="E52" s="49">
        <f>'US over time (NYT)'!D52</f>
        <v>37</v>
      </c>
      <c r="F52" s="54">
        <f t="shared" si="1"/>
        <v>409</v>
      </c>
      <c r="G52" s="51">
        <f t="shared" si="3"/>
        <v>0.2446172249</v>
      </c>
      <c r="H52" s="55">
        <f t="shared" si="2"/>
        <v>6</v>
      </c>
      <c r="I52" s="51">
        <f t="shared" si="4"/>
        <v>0.003588516746</v>
      </c>
      <c r="J52" s="50"/>
    </row>
    <row r="53">
      <c r="A53" s="53">
        <v>43902.0</v>
      </c>
      <c r="B53" s="49">
        <v>2142.0</v>
      </c>
      <c r="C53" s="49">
        <v>1668.0</v>
      </c>
      <c r="D53" s="48">
        <f>'US over time (COVID Tracker)'!D52</f>
        <v>51</v>
      </c>
      <c r="E53" s="49">
        <f>'US over time (NYT)'!D53</f>
        <v>43</v>
      </c>
      <c r="F53" s="54">
        <f t="shared" si="1"/>
        <v>474</v>
      </c>
      <c r="G53" s="51">
        <f t="shared" si="3"/>
        <v>0.2212885154</v>
      </c>
      <c r="H53" s="55">
        <f t="shared" si="2"/>
        <v>8</v>
      </c>
      <c r="I53" s="51">
        <f t="shared" si="4"/>
        <v>0.003734827264</v>
      </c>
      <c r="J53" s="50"/>
    </row>
    <row r="54">
      <c r="A54" s="53">
        <v>43903.0</v>
      </c>
      <c r="B54" s="49">
        <v>3004.0</v>
      </c>
      <c r="C54" s="49">
        <v>2224.0</v>
      </c>
      <c r="D54" s="48">
        <f>'US over time (COVID Tracker)'!D53</f>
        <v>55</v>
      </c>
      <c r="E54" s="49">
        <f>'US over time (NYT)'!D54</f>
        <v>50</v>
      </c>
      <c r="F54" s="54">
        <f t="shared" si="1"/>
        <v>780</v>
      </c>
      <c r="G54" s="51">
        <f t="shared" si="3"/>
        <v>0.2596537949</v>
      </c>
      <c r="H54" s="55">
        <f t="shared" si="2"/>
        <v>5</v>
      </c>
      <c r="I54" s="51">
        <f t="shared" si="4"/>
        <v>0.001664447403</v>
      </c>
      <c r="J54" s="50"/>
    </row>
    <row r="55">
      <c r="A55" s="53">
        <v>43904.0</v>
      </c>
      <c r="B55" s="49">
        <v>3759.0</v>
      </c>
      <c r="C55" s="49">
        <v>2898.0</v>
      </c>
      <c r="D55" s="48">
        <f>'US over time (COVID Tracker)'!D54</f>
        <v>63</v>
      </c>
      <c r="E55" s="49">
        <f>'US over time (NYT)'!D55</f>
        <v>60</v>
      </c>
      <c r="F55" s="54">
        <f t="shared" si="1"/>
        <v>861</v>
      </c>
      <c r="G55" s="51">
        <f t="shared" si="3"/>
        <v>0.2290502793</v>
      </c>
      <c r="H55" s="55">
        <f t="shared" si="2"/>
        <v>3</v>
      </c>
      <c r="I55" s="51">
        <f t="shared" si="4"/>
        <v>0.000798084597</v>
      </c>
      <c r="J55" s="50"/>
    </row>
    <row r="56">
      <c r="A56" s="53">
        <v>43905.0</v>
      </c>
      <c r="B56" s="49">
        <v>4843.0</v>
      </c>
      <c r="C56" s="49">
        <v>3600.0</v>
      </c>
      <c r="D56" s="48">
        <f>'US over time (COVID Tracker)'!D55</f>
        <v>77</v>
      </c>
      <c r="E56" s="49">
        <f>'US over time (NYT)'!D56</f>
        <v>68</v>
      </c>
      <c r="F56" s="54">
        <f t="shared" si="1"/>
        <v>1243</v>
      </c>
      <c r="G56" s="51">
        <f t="shared" si="3"/>
        <v>0.2566590956</v>
      </c>
      <c r="H56" s="55">
        <f t="shared" si="2"/>
        <v>9</v>
      </c>
      <c r="I56" s="51">
        <f t="shared" si="4"/>
        <v>0.001858352261</v>
      </c>
      <c r="J56" s="50"/>
    </row>
    <row r="57">
      <c r="A57" s="53">
        <v>43906.0</v>
      </c>
      <c r="B57" s="49">
        <v>6130.0</v>
      </c>
      <c r="C57" s="49">
        <v>4507.0</v>
      </c>
      <c r="D57" s="48">
        <f>'US over time (COVID Tracker)'!D56</f>
        <v>98</v>
      </c>
      <c r="E57" s="49">
        <f>'US over time (NYT)'!D57</f>
        <v>91</v>
      </c>
      <c r="F57" s="54">
        <f t="shared" si="1"/>
        <v>1623</v>
      </c>
      <c r="G57" s="51">
        <f t="shared" si="3"/>
        <v>0.2647634584</v>
      </c>
      <c r="H57" s="55">
        <f t="shared" si="2"/>
        <v>7</v>
      </c>
      <c r="I57" s="51">
        <f t="shared" si="4"/>
        <v>0.001141924959</v>
      </c>
      <c r="J57" s="50"/>
    </row>
    <row r="58">
      <c r="A58" s="53">
        <v>43907.0</v>
      </c>
      <c r="B58" s="49">
        <v>8288.0</v>
      </c>
      <c r="C58" s="49">
        <v>5905.0</v>
      </c>
      <c r="D58" s="48">
        <f>'US over time (COVID Tracker)'!D57</f>
        <v>120</v>
      </c>
      <c r="E58" s="49">
        <f>'US over time (NYT)'!D58</f>
        <v>116</v>
      </c>
      <c r="F58" s="54">
        <f t="shared" si="1"/>
        <v>2383</v>
      </c>
      <c r="G58" s="51">
        <f t="shared" si="3"/>
        <v>0.2875241313</v>
      </c>
      <c r="H58" s="55">
        <f t="shared" si="2"/>
        <v>4</v>
      </c>
      <c r="I58" s="51">
        <f t="shared" si="4"/>
        <v>0.0004826254826</v>
      </c>
      <c r="J58" s="50"/>
    </row>
    <row r="59">
      <c r="A59" s="53">
        <v>43908.0</v>
      </c>
      <c r="B59" s="49">
        <v>10865.0</v>
      </c>
      <c r="C59" s="49">
        <v>8345.0</v>
      </c>
      <c r="D59" s="48">
        <f>'US over time (COVID Tracker)'!D58</f>
        <v>145</v>
      </c>
      <c r="E59" s="49">
        <f>'US over time (NYT)'!D59</f>
        <v>157</v>
      </c>
      <c r="F59" s="54">
        <f t="shared" si="1"/>
        <v>2520</v>
      </c>
      <c r="G59" s="51">
        <f t="shared" si="3"/>
        <v>0.2319374137</v>
      </c>
      <c r="H59" s="55">
        <f t="shared" si="2"/>
        <v>-12</v>
      </c>
      <c r="I59" s="51">
        <f t="shared" si="4"/>
        <v>-0.001104463875</v>
      </c>
      <c r="J59" s="50"/>
    </row>
    <row r="60">
      <c r="A60" s="53">
        <v>43909.0</v>
      </c>
      <c r="B60" s="49">
        <v>15063.0</v>
      </c>
      <c r="C60" s="49">
        <v>12384.0</v>
      </c>
      <c r="D60" s="48">
        <f>'US over time (COVID Tracker)'!D59</f>
        <v>189</v>
      </c>
      <c r="E60" s="49">
        <f>'US over time (NYT)'!D60</f>
        <v>203</v>
      </c>
      <c r="F60" s="54">
        <f t="shared" si="1"/>
        <v>2679</v>
      </c>
      <c r="G60" s="51">
        <f t="shared" si="3"/>
        <v>0.1778530173</v>
      </c>
      <c r="H60" s="55">
        <f t="shared" si="2"/>
        <v>-14</v>
      </c>
      <c r="I60" s="51">
        <f t="shared" si="4"/>
        <v>-0.0009294297285</v>
      </c>
      <c r="J60" s="50"/>
    </row>
    <row r="61">
      <c r="A61" s="53">
        <v>43910.0</v>
      </c>
      <c r="B61" s="49">
        <v>20840.0</v>
      </c>
      <c r="C61" s="49">
        <v>17990.0</v>
      </c>
      <c r="D61" s="48">
        <f>'US over time (COVID Tracker)'!D60</f>
        <v>253</v>
      </c>
      <c r="E61" s="49">
        <f>'US over time (NYT)'!D61</f>
        <v>264</v>
      </c>
      <c r="F61" s="54">
        <f t="shared" si="1"/>
        <v>2850</v>
      </c>
      <c r="G61" s="51">
        <f t="shared" si="3"/>
        <v>0.136756238</v>
      </c>
      <c r="H61" s="55">
        <f t="shared" si="2"/>
        <v>-11</v>
      </c>
      <c r="I61" s="51">
        <f t="shared" si="4"/>
        <v>-0.000527831094</v>
      </c>
      <c r="J61" s="50"/>
    </row>
    <row r="62">
      <c r="A62" s="53">
        <v>43911.0</v>
      </c>
      <c r="B62" s="49">
        <v>27372.0</v>
      </c>
      <c r="C62" s="49">
        <v>24511.0</v>
      </c>
      <c r="D62" s="48">
        <f>'US over time (COVID Tracker)'!D61</f>
        <v>306</v>
      </c>
      <c r="E62" s="49">
        <f>'US over time (NYT)'!D62</f>
        <v>343</v>
      </c>
      <c r="F62" s="54">
        <f t="shared" si="1"/>
        <v>2861</v>
      </c>
      <c r="G62" s="51">
        <f t="shared" si="3"/>
        <v>0.1045228701</v>
      </c>
      <c r="H62" s="55">
        <f t="shared" si="2"/>
        <v>-37</v>
      </c>
      <c r="I62" s="51">
        <f t="shared" si="4"/>
        <v>-0.00135174631</v>
      </c>
      <c r="J62" s="50"/>
    </row>
    <row r="63">
      <c r="A63" s="53">
        <v>43912.0</v>
      </c>
      <c r="B63" s="49">
        <v>36334.0</v>
      </c>
      <c r="C63" s="49">
        <v>33043.0</v>
      </c>
      <c r="D63" s="48">
        <f>'US over time (COVID Tracker)'!D62</f>
        <v>436</v>
      </c>
      <c r="E63" s="49">
        <f>'US over time (NYT)'!D63</f>
        <v>435</v>
      </c>
      <c r="F63" s="54">
        <f t="shared" si="1"/>
        <v>3291</v>
      </c>
      <c r="G63" s="51">
        <f t="shared" si="3"/>
        <v>0.0905763197</v>
      </c>
      <c r="H63" s="55">
        <f t="shared" si="2"/>
        <v>1</v>
      </c>
      <c r="I63" s="51">
        <f t="shared" si="4"/>
        <v>0.00002752243078</v>
      </c>
      <c r="J63" s="50"/>
    </row>
    <row r="64">
      <c r="A64" s="53">
        <v>43913.0</v>
      </c>
      <c r="B64" s="49">
        <v>47013.0</v>
      </c>
      <c r="C64" s="49">
        <v>43477.0</v>
      </c>
      <c r="D64" s="48">
        <f>'US over time (COVID Tracker)'!D63</f>
        <v>521</v>
      </c>
      <c r="E64" s="49">
        <f>'US over time (NYT)'!D64</f>
        <v>550</v>
      </c>
      <c r="F64" s="54">
        <f t="shared" si="1"/>
        <v>3536</v>
      </c>
      <c r="G64" s="51">
        <f t="shared" si="3"/>
        <v>0.07521323889</v>
      </c>
      <c r="H64" s="55">
        <f t="shared" si="2"/>
        <v>-29</v>
      </c>
      <c r="I64" s="51">
        <f t="shared" si="4"/>
        <v>-0.0006168506583</v>
      </c>
      <c r="J64" s="50"/>
    </row>
    <row r="65">
      <c r="A65" s="53">
        <v>43914.0</v>
      </c>
      <c r="B65" s="49">
        <v>57179.0</v>
      </c>
      <c r="C65" s="49">
        <v>53892.0</v>
      </c>
      <c r="D65" s="48">
        <f>'US over time (COVID Tracker)'!D64</f>
        <v>725</v>
      </c>
      <c r="E65" s="49">
        <f>'US over time (NYT)'!D65</f>
        <v>731</v>
      </c>
      <c r="F65" s="54">
        <f t="shared" si="1"/>
        <v>3287</v>
      </c>
      <c r="G65" s="51">
        <f t="shared" si="3"/>
        <v>0.05748614002</v>
      </c>
      <c r="H65" s="55">
        <f t="shared" si="2"/>
        <v>-6</v>
      </c>
      <c r="I65" s="51">
        <f t="shared" si="4"/>
        <v>-0.0001049336295</v>
      </c>
      <c r="J65" s="50"/>
    </row>
    <row r="66">
      <c r="A66" s="53">
        <v>43915.0</v>
      </c>
      <c r="B66" s="49">
        <v>69473.0</v>
      </c>
      <c r="C66" s="49">
        <v>68489.0</v>
      </c>
      <c r="D66" s="48">
        <f>'US over time (COVID Tracker)'!D65</f>
        <v>953</v>
      </c>
      <c r="E66" s="49">
        <f>'US over time (NYT)'!D66</f>
        <v>989</v>
      </c>
      <c r="F66" s="54">
        <f t="shared" si="1"/>
        <v>984</v>
      </c>
      <c r="G66" s="51">
        <f t="shared" si="3"/>
        <v>0.01416377586</v>
      </c>
      <c r="H66" s="55">
        <f t="shared" si="2"/>
        <v>-36</v>
      </c>
      <c r="I66" s="51">
        <f t="shared" si="4"/>
        <v>-0.0005181869215</v>
      </c>
      <c r="J66" s="50"/>
    </row>
    <row r="67">
      <c r="A67" s="53">
        <v>43916.0</v>
      </c>
      <c r="B67" s="49">
        <v>86789.0</v>
      </c>
      <c r="C67" s="49">
        <v>85497.0</v>
      </c>
      <c r="D67" s="48">
        <f>'US over time (COVID Tracker)'!D66</f>
        <v>1231</v>
      </c>
      <c r="E67" s="49">
        <f>'US over time (NYT)'!D67</f>
        <v>1275</v>
      </c>
      <c r="F67" s="54">
        <f t="shared" si="1"/>
        <v>1292</v>
      </c>
      <c r="G67" s="51">
        <f t="shared" si="3"/>
        <v>0.01488667919</v>
      </c>
      <c r="H67" s="55">
        <f t="shared" si="2"/>
        <v>-44</v>
      </c>
      <c r="I67" s="51">
        <f t="shared" si="4"/>
        <v>-0.0005069766906</v>
      </c>
      <c r="J67" s="50"/>
    </row>
    <row r="68">
      <c r="A68" s="53">
        <v>43917.0</v>
      </c>
      <c r="B68" s="49">
        <v>105462.0</v>
      </c>
      <c r="C68" s="49">
        <v>102729.0</v>
      </c>
      <c r="D68" s="48">
        <f>'US over time (COVID Tracker)'!D67</f>
        <v>1604</v>
      </c>
      <c r="E68" s="49">
        <f>'US over time (NYT)'!D68</f>
        <v>1648</v>
      </c>
      <c r="F68" s="54">
        <f t="shared" si="1"/>
        <v>2733</v>
      </c>
      <c r="G68" s="51">
        <f t="shared" si="3"/>
        <v>0.02591454742</v>
      </c>
      <c r="H68" s="55">
        <f t="shared" si="2"/>
        <v>-44</v>
      </c>
      <c r="I68" s="51">
        <f t="shared" si="4"/>
        <v>-0.0004172118867</v>
      </c>
      <c r="J68" s="50"/>
    </row>
    <row r="69">
      <c r="A69" s="53">
        <v>43918.0</v>
      </c>
      <c r="B69" s="49">
        <v>124815.0</v>
      </c>
      <c r="C69" s="49">
        <v>123581.0</v>
      </c>
      <c r="D69" s="48">
        <f>'US over time (COVID Tracker)'!D68</f>
        <v>2038</v>
      </c>
      <c r="E69" s="49">
        <f>'US over time (NYT)'!D69</f>
        <v>2134</v>
      </c>
      <c r="F69" s="54">
        <f t="shared" si="1"/>
        <v>1234</v>
      </c>
      <c r="G69" s="51">
        <f t="shared" si="3"/>
        <v>0.009886632216</v>
      </c>
      <c r="H69" s="55">
        <f t="shared" si="2"/>
        <v>-96</v>
      </c>
      <c r="I69" s="51">
        <f t="shared" si="4"/>
        <v>-0.0007691383247</v>
      </c>
      <c r="J69" s="50"/>
    </row>
    <row r="70">
      <c r="A70" s="53">
        <v>43919.0</v>
      </c>
      <c r="B70" s="49">
        <v>144297.0</v>
      </c>
      <c r="C70" s="49">
        <v>142194.0</v>
      </c>
      <c r="D70" s="48">
        <f>'US over time (COVID Tracker)'!D69</f>
        <v>2527</v>
      </c>
      <c r="E70" s="49">
        <f>'US over time (NYT)'!D70</f>
        <v>2487</v>
      </c>
      <c r="F70" s="54">
        <f t="shared" si="1"/>
        <v>2103</v>
      </c>
      <c r="G70" s="51">
        <f t="shared" si="3"/>
        <v>0.01457410757</v>
      </c>
      <c r="H70" s="55">
        <f t="shared" si="2"/>
        <v>40</v>
      </c>
      <c r="I70" s="51">
        <f t="shared" si="4"/>
        <v>0.0002772060403</v>
      </c>
      <c r="J70" s="50"/>
    </row>
    <row r="71">
      <c r="A71" s="53">
        <v>43920.0</v>
      </c>
      <c r="B71" s="49">
        <v>165521.0</v>
      </c>
      <c r="C71" s="49">
        <v>163589.0</v>
      </c>
      <c r="D71" s="48">
        <f>'US over time (COVID Tracker)'!D70</f>
        <v>3060</v>
      </c>
      <c r="E71" s="49">
        <f>'US over time (NYT)'!D71</f>
        <v>3068</v>
      </c>
      <c r="F71" s="54">
        <f t="shared" si="1"/>
        <v>1932</v>
      </c>
      <c r="G71" s="51">
        <f t="shared" si="3"/>
        <v>0.01167223494</v>
      </c>
      <c r="H71" s="55">
        <f t="shared" si="2"/>
        <v>-8</v>
      </c>
      <c r="I71" s="51">
        <f t="shared" si="4"/>
        <v>-0.00004833223579</v>
      </c>
      <c r="J71" s="50"/>
    </row>
    <row r="72">
      <c r="A72" s="53">
        <v>43921.0</v>
      </c>
      <c r="B72" s="49">
        <v>189998.0</v>
      </c>
      <c r="C72" s="49">
        <v>188049.0</v>
      </c>
      <c r="D72" s="48">
        <f>'US over time (COVID Tracker)'!D71</f>
        <v>3877</v>
      </c>
      <c r="E72" s="49">
        <f>'US over time (NYT)'!D72</f>
        <v>3911</v>
      </c>
      <c r="F72" s="54">
        <f t="shared" si="1"/>
        <v>1949</v>
      </c>
      <c r="G72" s="51">
        <f t="shared" si="3"/>
        <v>0.01025800272</v>
      </c>
      <c r="H72" s="55">
        <f t="shared" si="2"/>
        <v>-34</v>
      </c>
      <c r="I72" s="51">
        <f t="shared" si="4"/>
        <v>-0.0001789492521</v>
      </c>
      <c r="J72" s="50"/>
    </row>
    <row r="73">
      <c r="A73" s="53">
        <v>43922.0</v>
      </c>
      <c r="B73" s="49">
        <v>215177.0</v>
      </c>
      <c r="C73" s="49">
        <v>214711.0</v>
      </c>
      <c r="D73" s="48">
        <f>'US over time (COVID Tracker)'!D72</f>
        <v>4823</v>
      </c>
      <c r="E73" s="49">
        <f>'US over time (NYT)'!D73</f>
        <v>4841</v>
      </c>
      <c r="F73" s="54">
        <f t="shared" si="1"/>
        <v>466</v>
      </c>
      <c r="G73" s="51">
        <f t="shared" si="3"/>
        <v>0.002165658969</v>
      </c>
      <c r="H73" s="55">
        <f t="shared" si="2"/>
        <v>-18</v>
      </c>
      <c r="I73" s="51">
        <f t="shared" si="4"/>
        <v>-0.00008365206319</v>
      </c>
      <c r="J73" s="50"/>
    </row>
    <row r="74">
      <c r="A74" s="53">
        <v>43923.0</v>
      </c>
      <c r="B74" s="49">
        <v>243235.0</v>
      </c>
      <c r="C74" s="49">
        <v>244034.0</v>
      </c>
      <c r="D74" s="48">
        <f>'US over time (COVID Tracker)'!D73</f>
        <v>5924</v>
      </c>
      <c r="E74" s="49">
        <f>'US over time (NYT)'!D74</f>
        <v>5952</v>
      </c>
      <c r="F74" s="54">
        <f t="shared" si="1"/>
        <v>-799</v>
      </c>
      <c r="G74" s="51">
        <f t="shared" si="3"/>
        <v>-0.003274133932</v>
      </c>
      <c r="H74" s="55">
        <f t="shared" si="2"/>
        <v>-28</v>
      </c>
      <c r="I74" s="51">
        <f t="shared" si="4"/>
        <v>-0.0001147381103</v>
      </c>
      <c r="J74" s="50"/>
    </row>
    <row r="75">
      <c r="A75" s="53">
        <v>43924.0</v>
      </c>
      <c r="B75" s="49">
        <v>275234.0</v>
      </c>
      <c r="C75" s="49">
        <v>276501.0</v>
      </c>
      <c r="D75" s="48">
        <f>'US over time (COVID Tracker)'!D74</f>
        <v>7112</v>
      </c>
      <c r="E75" s="49">
        <f>'US over time (NYT)'!D75</f>
        <v>7121</v>
      </c>
      <c r="F75" s="54">
        <f t="shared" si="1"/>
        <v>-1267</v>
      </c>
      <c r="G75" s="51">
        <f t="shared" si="3"/>
        <v>-0.004582261909</v>
      </c>
      <c r="H75" s="55">
        <f t="shared" si="2"/>
        <v>-9</v>
      </c>
      <c r="I75" s="51">
        <f t="shared" si="4"/>
        <v>-0.00003254961103</v>
      </c>
      <c r="J75" s="50"/>
    </row>
    <row r="76">
      <c r="A76" s="53">
        <v>43925.0</v>
      </c>
      <c r="B76" s="49">
        <v>308752.0</v>
      </c>
      <c r="C76" s="49">
        <v>311536.0</v>
      </c>
      <c r="D76" s="48">
        <f>'US over time (COVID Tracker)'!D75</f>
        <v>8487</v>
      </c>
      <c r="E76" s="49">
        <f>'US over time (NYT)'!D76</f>
        <v>8499</v>
      </c>
      <c r="F76" s="54">
        <f t="shared" si="1"/>
        <v>-2784</v>
      </c>
      <c r="G76" s="51">
        <f t="shared" si="3"/>
        <v>-0.008936366905</v>
      </c>
      <c r="H76" s="55">
        <f t="shared" si="2"/>
        <v>-12</v>
      </c>
      <c r="I76" s="51">
        <f t="shared" si="4"/>
        <v>-0.00003851882286</v>
      </c>
      <c r="J76" s="50"/>
    </row>
    <row r="77">
      <c r="A77" s="53">
        <v>43926.0</v>
      </c>
      <c r="B77" s="49">
        <v>334718.0</v>
      </c>
      <c r="C77" s="49">
        <v>336769.0</v>
      </c>
      <c r="D77" s="48">
        <f>'US over time (COVID Tracker)'!D76</f>
        <v>9714</v>
      </c>
      <c r="E77" s="49">
        <f>'US over time (NYT)'!D77</f>
        <v>9654</v>
      </c>
      <c r="F77" s="54">
        <f t="shared" si="1"/>
        <v>-2051</v>
      </c>
      <c r="G77" s="51">
        <f t="shared" si="3"/>
        <v>-0.00609022802</v>
      </c>
      <c r="H77" s="55">
        <f t="shared" si="2"/>
        <v>60</v>
      </c>
      <c r="I77" s="51">
        <f t="shared" si="4"/>
        <v>0.0001781636671</v>
      </c>
      <c r="J77" s="50"/>
    </row>
    <row r="78">
      <c r="A78" s="53">
        <v>43927.0</v>
      </c>
      <c r="B78" s="49">
        <v>363465.0</v>
      </c>
      <c r="C78" s="49">
        <v>366213.0</v>
      </c>
      <c r="D78" s="48">
        <f>'US over time (COVID Tracker)'!D77</f>
        <v>10937</v>
      </c>
      <c r="E78" s="49">
        <f>'US over time (NYT)'!D78</f>
        <v>10958</v>
      </c>
      <c r="F78" s="54">
        <f t="shared" si="1"/>
        <v>-2748</v>
      </c>
      <c r="G78" s="51">
        <f t="shared" si="3"/>
        <v>-0.007503829738</v>
      </c>
      <c r="H78" s="55">
        <f t="shared" si="2"/>
        <v>-21</v>
      </c>
      <c r="I78" s="51">
        <f t="shared" si="4"/>
        <v>-0.00005734367704</v>
      </c>
      <c r="J78" s="50"/>
    </row>
    <row r="79">
      <c r="A79" s="53">
        <v>43928.0</v>
      </c>
      <c r="B79" s="49">
        <v>393874.0</v>
      </c>
      <c r="C79" s="49">
        <v>397748.0</v>
      </c>
      <c r="D79" s="48">
        <f>'US over time (COVID Tracker)'!D78</f>
        <v>12841</v>
      </c>
      <c r="E79" s="49">
        <f>'US over time (NYT)'!D79</f>
        <v>12957</v>
      </c>
      <c r="F79" s="54">
        <f t="shared" si="1"/>
        <v>-3874</v>
      </c>
      <c r="G79" s="51">
        <f t="shared" si="3"/>
        <v>-0.009739835273</v>
      </c>
      <c r="H79" s="55">
        <f t="shared" si="2"/>
        <v>-116</v>
      </c>
      <c r="I79" s="51">
        <f t="shared" si="4"/>
        <v>-0.0002916419441</v>
      </c>
      <c r="J79" s="50"/>
    </row>
    <row r="80">
      <c r="A80" s="53">
        <v>43929.0</v>
      </c>
      <c r="B80" s="49">
        <v>424045.0</v>
      </c>
      <c r="C80" s="49">
        <v>429316.0</v>
      </c>
      <c r="D80" s="48">
        <f>'US over time (COVID Tracker)'!D79</f>
        <v>14737</v>
      </c>
      <c r="E80" s="49">
        <f>'US over time (NYT)'!D80</f>
        <v>14803</v>
      </c>
      <c r="F80" s="54">
        <f t="shared" si="1"/>
        <v>-5271</v>
      </c>
      <c r="G80" s="51">
        <f t="shared" si="3"/>
        <v>-0.0122776696</v>
      </c>
      <c r="H80" s="55">
        <f t="shared" si="2"/>
        <v>-66</v>
      </c>
      <c r="I80" s="51">
        <f t="shared" si="4"/>
        <v>-0.0001537329147</v>
      </c>
      <c r="J80" s="50"/>
    </row>
    <row r="81">
      <c r="A81" s="53">
        <v>43930.0</v>
      </c>
      <c r="B81" s="49">
        <v>458260.0</v>
      </c>
      <c r="C81" s="49">
        <v>463684.0</v>
      </c>
      <c r="D81" s="48">
        <f>'US over time (COVID Tracker)'!D80</f>
        <v>16659</v>
      </c>
      <c r="E81" s="49">
        <f>'US over time (NYT)'!D81</f>
        <v>16673</v>
      </c>
      <c r="F81" s="54">
        <f t="shared" si="1"/>
        <v>-5424</v>
      </c>
      <c r="G81" s="51">
        <f t="shared" si="3"/>
        <v>-0.01169762166</v>
      </c>
      <c r="H81" s="55">
        <f t="shared" si="2"/>
        <v>-14</v>
      </c>
      <c r="I81" s="51">
        <f t="shared" si="4"/>
        <v>-0.00003019297625</v>
      </c>
      <c r="J81" s="50"/>
    </row>
    <row r="82">
      <c r="A82" s="53">
        <v>43931.0</v>
      </c>
      <c r="B82" s="49">
        <v>492806.0</v>
      </c>
      <c r="C82" s="49">
        <v>496914.0</v>
      </c>
      <c r="D82" s="48">
        <f>'US over time (COVID Tracker)'!D81</f>
        <v>18751</v>
      </c>
      <c r="E82" s="49">
        <f>'US over time (NYT)'!D82</f>
        <v>18710</v>
      </c>
      <c r="F82" s="54">
        <f t="shared" si="1"/>
        <v>-4108</v>
      </c>
      <c r="G82" s="51">
        <f t="shared" si="3"/>
        <v>-0.008267024073</v>
      </c>
      <c r="H82" s="55">
        <f t="shared" si="2"/>
        <v>41</v>
      </c>
      <c r="I82" s="51">
        <f t="shared" si="4"/>
        <v>0.00008250924707</v>
      </c>
      <c r="J82" s="50"/>
    </row>
    <row r="83">
      <c r="A83" s="53">
        <v>43932.0</v>
      </c>
      <c r="B83" s="49">
        <v>522687.0</v>
      </c>
      <c r="C83" s="49">
        <v>528397.0</v>
      </c>
      <c r="D83" s="48">
        <f>'US over time (COVID Tracker)'!D82</f>
        <v>20686</v>
      </c>
      <c r="E83" s="49">
        <f>'US over time (NYT)'!D83</f>
        <v>20574</v>
      </c>
      <c r="F83" s="54">
        <f t="shared" si="1"/>
        <v>-5710</v>
      </c>
      <c r="G83" s="51">
        <f t="shared" si="3"/>
        <v>-0.01080626877</v>
      </c>
      <c r="H83" s="55">
        <f t="shared" si="2"/>
        <v>112</v>
      </c>
      <c r="I83" s="51">
        <f t="shared" si="4"/>
        <v>0.0002119618393</v>
      </c>
      <c r="J83" s="50"/>
    </row>
    <row r="84">
      <c r="A84" s="53">
        <v>43933.0</v>
      </c>
      <c r="B84" s="49">
        <v>551906.0</v>
      </c>
      <c r="C84" s="49">
        <v>555327.0</v>
      </c>
      <c r="D84" s="48">
        <f>'US over time (COVID Tracker)'!D83</f>
        <v>22237</v>
      </c>
      <c r="E84" s="49">
        <f>'US over time (NYT)'!D84</f>
        <v>22055</v>
      </c>
      <c r="F84" s="54">
        <f t="shared" si="1"/>
        <v>-3421</v>
      </c>
      <c r="G84" s="51">
        <f t="shared" si="3"/>
        <v>-0.006160334362</v>
      </c>
      <c r="H84" s="55">
        <f t="shared" si="2"/>
        <v>182</v>
      </c>
      <c r="I84" s="51">
        <f t="shared" si="4"/>
        <v>0.0003277348301</v>
      </c>
      <c r="J84" s="50"/>
    </row>
    <row r="85">
      <c r="A85" s="53">
        <v>43934.0</v>
      </c>
      <c r="B85" s="49">
        <v>576875.0</v>
      </c>
      <c r="C85" s="49">
        <v>580853.0</v>
      </c>
      <c r="D85" s="48">
        <f>'US over time (COVID Tracker)'!D84</f>
        <v>23754</v>
      </c>
      <c r="E85" s="49">
        <f>'US over time (NYT)'!D85</f>
        <v>23606</v>
      </c>
      <c r="F85" s="54">
        <f t="shared" si="1"/>
        <v>-3978</v>
      </c>
      <c r="G85" s="51">
        <f t="shared" si="3"/>
        <v>-0.0068485486</v>
      </c>
      <c r="H85" s="55">
        <f t="shared" si="2"/>
        <v>148</v>
      </c>
      <c r="I85" s="51">
        <f t="shared" si="4"/>
        <v>0.0002547976855</v>
      </c>
      <c r="J85" s="50"/>
    </row>
    <row r="86">
      <c r="A86" s="53">
        <v>43935.0</v>
      </c>
      <c r="B86" s="49">
        <v>602668.0</v>
      </c>
      <c r="C86" s="49">
        <v>607285.0</v>
      </c>
      <c r="D86" s="48">
        <f>'US over time (COVID Tracker)'!D85</f>
        <v>26066</v>
      </c>
      <c r="E86" s="49">
        <f>'US over time (NYT)'!D86</f>
        <v>26080</v>
      </c>
      <c r="F86" s="54">
        <f t="shared" si="1"/>
        <v>-4617</v>
      </c>
      <c r="G86" s="51">
        <f t="shared" si="3"/>
        <v>-0.007602690664</v>
      </c>
      <c r="H86" s="55">
        <f t="shared" si="2"/>
        <v>-14</v>
      </c>
      <c r="I86" s="51">
        <f t="shared" si="4"/>
        <v>-0.00002305342632</v>
      </c>
      <c r="J86" s="50"/>
    </row>
    <row r="87">
      <c r="A87" s="53">
        <v>43936.0</v>
      </c>
      <c r="B87" s="49">
        <v>633112.0</v>
      </c>
      <c r="C87" s="49">
        <v>637056.0</v>
      </c>
      <c r="D87" s="48">
        <f>'US over time (COVID Tracker)'!D86</f>
        <v>28564</v>
      </c>
      <c r="E87" s="49">
        <f>'US over time (NYT)'!D87</f>
        <v>28582</v>
      </c>
      <c r="F87" s="54">
        <f t="shared" si="1"/>
        <v>-3944</v>
      </c>
      <c r="G87" s="51">
        <f t="shared" si="3"/>
        <v>-0.006190978501</v>
      </c>
      <c r="H87" s="55">
        <f t="shared" si="2"/>
        <v>-18</v>
      </c>
      <c r="I87" s="51">
        <f t="shared" si="4"/>
        <v>-0.00002825497288</v>
      </c>
      <c r="J87" s="50"/>
    </row>
    <row r="88">
      <c r="A88" s="53">
        <v>43937.0</v>
      </c>
      <c r="B88" s="49">
        <v>664129.0</v>
      </c>
      <c r="C88" s="49">
        <v>668533.0</v>
      </c>
      <c r="D88" s="48">
        <f>'US over time (COVID Tracker)'!D87</f>
        <v>30722</v>
      </c>
      <c r="E88" s="49">
        <f>'US over time (NYT)'!D88</f>
        <v>30723</v>
      </c>
      <c r="F88" s="54">
        <f t="shared" si="1"/>
        <v>-4404</v>
      </c>
      <c r="G88" s="51">
        <f t="shared" si="3"/>
        <v>-0.006587558131</v>
      </c>
      <c r="H88" s="55">
        <f t="shared" si="2"/>
        <v>-1</v>
      </c>
      <c r="I88" s="51">
        <f t="shared" si="4"/>
        <v>-0.000001495812473</v>
      </c>
      <c r="J88" s="50"/>
    </row>
    <row r="89">
      <c r="A89" s="53">
        <v>43938.0</v>
      </c>
      <c r="B89" s="49">
        <v>695761.0</v>
      </c>
      <c r="C89" s="49">
        <v>699853.0</v>
      </c>
      <c r="D89" s="48">
        <f>'US over time (COVID Tracker)'!D88</f>
        <v>32785</v>
      </c>
      <c r="E89" s="49">
        <f>'US over time (NYT)'!D89</f>
        <v>32910</v>
      </c>
      <c r="F89" s="54">
        <f t="shared" si="1"/>
        <v>-4092</v>
      </c>
      <c r="G89" s="51">
        <f t="shared" si="3"/>
        <v>-0.005846942144</v>
      </c>
      <c r="H89" s="55">
        <f t="shared" si="2"/>
        <v>-125</v>
      </c>
      <c r="I89" s="51">
        <f t="shared" si="4"/>
        <v>-0.0001786089364</v>
      </c>
      <c r="J89" s="50"/>
    </row>
    <row r="90">
      <c r="A90" s="53">
        <v>43939.0</v>
      </c>
      <c r="B90" s="49">
        <v>723776.0</v>
      </c>
      <c r="C90" s="49">
        <v>728094.0</v>
      </c>
      <c r="D90" s="48">
        <f>'US over time (COVID Tracker)'!D89</f>
        <v>34557</v>
      </c>
      <c r="E90" s="49">
        <f>'US over time (NYT)'!D90</f>
        <v>34726</v>
      </c>
      <c r="F90" s="54">
        <f t="shared" si="1"/>
        <v>-4318</v>
      </c>
      <c r="G90" s="51">
        <f t="shared" si="3"/>
        <v>-0.005930552923</v>
      </c>
      <c r="H90" s="55">
        <f t="shared" si="2"/>
        <v>-169</v>
      </c>
      <c r="I90" s="51">
        <f t="shared" si="4"/>
        <v>-0.0002321128865</v>
      </c>
      <c r="J90" s="50"/>
    </row>
    <row r="91">
      <c r="A91" s="53">
        <v>43940.0</v>
      </c>
      <c r="B91" s="49">
        <v>751287.0</v>
      </c>
      <c r="C91" s="49">
        <v>753314.0</v>
      </c>
      <c r="D91" s="48">
        <f>'US over time (COVID Tracker)'!D90</f>
        <v>36224</v>
      </c>
      <c r="E91" s="49">
        <f>'US over time (NYT)'!D91</f>
        <v>36109</v>
      </c>
      <c r="F91" s="54">
        <f t="shared" si="1"/>
        <v>-2027</v>
      </c>
      <c r="G91" s="51">
        <f t="shared" si="3"/>
        <v>-0.00269077702</v>
      </c>
      <c r="H91" s="55">
        <f t="shared" si="2"/>
        <v>115</v>
      </c>
      <c r="I91" s="51">
        <f t="shared" si="4"/>
        <v>0.000152658785</v>
      </c>
      <c r="J91" s="50"/>
    </row>
    <row r="92">
      <c r="A92" s="53">
        <v>43941.0</v>
      </c>
      <c r="B92" s="49">
        <v>776419.0</v>
      </c>
      <c r="C92" s="49">
        <v>780449.0</v>
      </c>
      <c r="D92" s="48">
        <f>'US over time (COVID Tracker)'!D91</f>
        <v>37913</v>
      </c>
      <c r="E92" s="49">
        <f>'US over time (NYT)'!D92</f>
        <v>37795</v>
      </c>
      <c r="F92" s="54">
        <f t="shared" si="1"/>
        <v>-4030</v>
      </c>
      <c r="G92" s="51">
        <f t="shared" si="3"/>
        <v>-0.005163694232</v>
      </c>
      <c r="H92" s="55">
        <f t="shared" si="2"/>
        <v>118</v>
      </c>
      <c r="I92" s="51">
        <f t="shared" si="4"/>
        <v>0.0001511950172</v>
      </c>
      <c r="J92" s="50"/>
    </row>
    <row r="93">
      <c r="A93" s="53">
        <v>43942.0</v>
      </c>
      <c r="B93" s="49">
        <v>802330.0</v>
      </c>
      <c r="C93" s="49">
        <v>805771.0</v>
      </c>
      <c r="D93" s="48">
        <f>'US over time (COVID Tracker)'!D92</f>
        <v>40471</v>
      </c>
      <c r="E93" s="49">
        <f>'US over time (NYT)'!D93</f>
        <v>40316</v>
      </c>
      <c r="F93" s="54">
        <f t="shared" si="1"/>
        <v>-3441</v>
      </c>
      <c r="G93" s="51">
        <f t="shared" si="3"/>
        <v>-0.004270444084</v>
      </c>
      <c r="H93" s="55">
        <f t="shared" si="2"/>
        <v>155</v>
      </c>
      <c r="I93" s="51">
        <f t="shared" si="4"/>
        <v>0.0001923623461</v>
      </c>
      <c r="J93" s="50"/>
    </row>
    <row r="94">
      <c r="A94" s="53">
        <v>43943.0</v>
      </c>
      <c r="B94" s="49">
        <v>830223.0</v>
      </c>
      <c r="C94" s="49">
        <v>834338.0</v>
      </c>
      <c r="D94" s="48">
        <f>'US over time (COVID Tracker)'!D93</f>
        <v>42508</v>
      </c>
      <c r="E94" s="49">
        <f>'US over time (NYT)'!D94</f>
        <v>42495</v>
      </c>
      <c r="F94" s="54">
        <f t="shared" si="1"/>
        <v>-4115</v>
      </c>
      <c r="G94" s="51">
        <f t="shared" si="3"/>
        <v>-0.004932053916</v>
      </c>
      <c r="H94" s="55">
        <f t="shared" si="2"/>
        <v>13</v>
      </c>
      <c r="I94" s="51">
        <f t="shared" si="4"/>
        <v>0.00001558121529</v>
      </c>
      <c r="J94" s="50"/>
    </row>
    <row r="95">
      <c r="A95" s="53">
        <v>43944.0</v>
      </c>
      <c r="B95" s="49">
        <v>861788.0</v>
      </c>
      <c r="C95" s="49">
        <v>868019.0</v>
      </c>
      <c r="D95" s="48">
        <f>'US over time (COVID Tracker)'!D94</f>
        <v>44385</v>
      </c>
      <c r="E95" s="49">
        <f>'US over time (NYT)'!D95</f>
        <v>44516</v>
      </c>
      <c r="F95" s="54">
        <f t="shared" si="1"/>
        <v>-6231</v>
      </c>
      <c r="G95" s="51">
        <f t="shared" si="3"/>
        <v>-0.007178414297</v>
      </c>
      <c r="H95" s="55">
        <f t="shared" si="2"/>
        <v>-131</v>
      </c>
      <c r="I95" s="51">
        <f t="shared" si="4"/>
        <v>-0.0001509183555</v>
      </c>
      <c r="J95" s="50"/>
    </row>
    <row r="96">
      <c r="A96" s="53">
        <v>43945.0</v>
      </c>
      <c r="B96" s="49">
        <v>896306.0</v>
      </c>
      <c r="C96" s="49">
        <v>904604.0</v>
      </c>
      <c r="D96" s="48">
        <f>'US over time (COVID Tracker)'!D95</f>
        <v>46251</v>
      </c>
      <c r="E96" s="49">
        <f>'US over time (NYT)'!D96</f>
        <v>46503</v>
      </c>
      <c r="F96" s="54">
        <f t="shared" si="1"/>
        <v>-8298</v>
      </c>
      <c r="G96" s="51">
        <f t="shared" si="3"/>
        <v>-0.009173074627</v>
      </c>
      <c r="H96" s="55">
        <f t="shared" si="2"/>
        <v>-252</v>
      </c>
      <c r="I96" s="51">
        <f t="shared" si="4"/>
        <v>-0.0002785749344</v>
      </c>
      <c r="J96" s="50"/>
    </row>
    <row r="97">
      <c r="A97" s="53">
        <v>43946.0</v>
      </c>
      <c r="B97" s="49">
        <v>932242.0</v>
      </c>
      <c r="C97" s="49">
        <v>938752.0</v>
      </c>
      <c r="D97" s="48">
        <f>'US over time (COVID Tracker)'!D96</f>
        <v>48069</v>
      </c>
      <c r="E97" s="49">
        <f>'US over time (NYT)'!D97</f>
        <v>48325</v>
      </c>
      <c r="F97" s="54">
        <f t="shared" si="1"/>
        <v>-6510</v>
      </c>
      <c r="G97" s="51">
        <f t="shared" si="3"/>
        <v>-0.006934738887</v>
      </c>
      <c r="H97" s="55">
        <f t="shared" si="2"/>
        <v>-256</v>
      </c>
      <c r="I97" s="51">
        <f t="shared" si="4"/>
        <v>-0.0002727024816</v>
      </c>
      <c r="J97" s="50"/>
    </row>
    <row r="98">
      <c r="A98" s="53">
        <v>43947.0</v>
      </c>
      <c r="B98" s="49">
        <v>959258.0</v>
      </c>
      <c r="C98" s="49">
        <v>965214.0</v>
      </c>
      <c r="D98" s="48">
        <f>'US over time (COVID Tracker)'!D97</f>
        <v>49164</v>
      </c>
      <c r="E98" s="49">
        <f>'US over time (NYT)'!D98</f>
        <v>49464</v>
      </c>
      <c r="F98" s="54">
        <f t="shared" si="1"/>
        <v>-5956</v>
      </c>
      <c r="G98" s="51">
        <f t="shared" si="3"/>
        <v>-0.006170652311</v>
      </c>
      <c r="H98" s="55">
        <f t="shared" si="2"/>
        <v>-300</v>
      </c>
      <c r="I98" s="51">
        <f t="shared" si="4"/>
        <v>-0.0003108119029</v>
      </c>
      <c r="J98" s="50"/>
    </row>
    <row r="99">
      <c r="A99" s="53">
        <v>43948.0</v>
      </c>
      <c r="B99" s="49">
        <v>981134.0</v>
      </c>
      <c r="C99" s="49">
        <v>988250.0</v>
      </c>
      <c r="D99" s="48">
        <f>'US over time (COVID Tracker)'!D98</f>
        <v>50327</v>
      </c>
      <c r="E99" s="49">
        <f>'US over time (NYT)'!D99</f>
        <v>50819</v>
      </c>
      <c r="F99" s="54">
        <f t="shared" si="1"/>
        <v>-7116</v>
      </c>
      <c r="G99" s="51">
        <f t="shared" si="3"/>
        <v>-0.007200607134</v>
      </c>
      <c r="H99" s="55">
        <f t="shared" si="2"/>
        <v>-492</v>
      </c>
      <c r="I99" s="51">
        <f t="shared" si="4"/>
        <v>-0.0004978497344</v>
      </c>
      <c r="J99" s="50"/>
    </row>
    <row r="100">
      <c r="A100" s="53">
        <v>43949.0</v>
      </c>
      <c r="B100" s="49">
        <v>1005592.0</v>
      </c>
      <c r="C100" s="49">
        <v>1012683.0</v>
      </c>
      <c r="D100" s="48">
        <f>'US over time (COVID Tracker)'!D99</f>
        <v>52525</v>
      </c>
      <c r="E100" s="49">
        <f>'US over time (NYT)'!D100</f>
        <v>53034</v>
      </c>
      <c r="F100" s="54">
        <f t="shared" si="1"/>
        <v>-7091</v>
      </c>
      <c r="G100" s="51">
        <f t="shared" si="3"/>
        <v>-0.007002191209</v>
      </c>
      <c r="H100" s="55">
        <f t="shared" si="2"/>
        <v>-509</v>
      </c>
      <c r="I100" s="51">
        <f t="shared" si="4"/>
        <v>-0.0005026252045</v>
      </c>
      <c r="J100" s="50"/>
    </row>
    <row r="101">
      <c r="A101" s="53">
        <v>43950.0</v>
      </c>
      <c r="B101" s="49">
        <v>1033157.0</v>
      </c>
      <c r="C101" s="49">
        <v>1039319.0</v>
      </c>
      <c r="D101" s="48">
        <f>'US over time (COVID Tracker)'!D100</f>
        <v>55225</v>
      </c>
      <c r="E101" s="49">
        <f>'US over time (NYT)'!D101</f>
        <v>55417</v>
      </c>
      <c r="F101" s="54">
        <f t="shared" si="1"/>
        <v>-6162</v>
      </c>
      <c r="G101" s="51">
        <f t="shared" si="3"/>
        <v>-0.005928882278</v>
      </c>
      <c r="H101" s="55">
        <f t="shared" si="2"/>
        <v>-192</v>
      </c>
      <c r="I101" s="51">
        <f t="shared" si="4"/>
        <v>-0.0001847363514</v>
      </c>
      <c r="J101" s="50"/>
    </row>
    <row r="102">
      <c r="A102" s="53">
        <v>43951.0</v>
      </c>
      <c r="B102" s="49">
        <v>1061101.0</v>
      </c>
      <c r="C102" s="49">
        <v>1073760.0</v>
      </c>
      <c r="D102" s="48">
        <f>'US over time (COVID Tracker)'!D101</f>
        <v>57266</v>
      </c>
      <c r="E102" s="49">
        <f>'US over time (NYT)'!D102</f>
        <v>57570</v>
      </c>
      <c r="F102" s="54">
        <f t="shared" si="1"/>
        <v>-12659</v>
      </c>
      <c r="G102" s="51">
        <f t="shared" si="3"/>
        <v>-0.0117894129</v>
      </c>
      <c r="H102" s="55">
        <f t="shared" si="2"/>
        <v>-304</v>
      </c>
      <c r="I102" s="51">
        <f t="shared" si="4"/>
        <v>-0.0002831172702</v>
      </c>
      <c r="J102" s="50"/>
    </row>
    <row r="103">
      <c r="A103" s="53">
        <v>43952.0</v>
      </c>
      <c r="B103" s="55">
        <v>1095681.0</v>
      </c>
      <c r="C103" s="55">
        <v>1103544.0</v>
      </c>
      <c r="D103" s="48">
        <f>'US over time (COVID Tracker)'!D102</f>
        <v>59059</v>
      </c>
      <c r="E103" s="49">
        <f>'US over time (NYT)'!D103</f>
        <v>59392</v>
      </c>
      <c r="F103" s="54">
        <f t="shared" si="1"/>
        <v>-7863</v>
      </c>
      <c r="G103" s="51">
        <f t="shared" si="3"/>
        <v>-0.007125225637</v>
      </c>
      <c r="H103" s="55">
        <f t="shared" si="2"/>
        <v>-333</v>
      </c>
      <c r="I103" s="51">
        <f t="shared" si="4"/>
        <v>-0.0003017550727</v>
      </c>
      <c r="J103" s="50"/>
    </row>
    <row r="104">
      <c r="A104" s="57">
        <v>43953.0</v>
      </c>
      <c r="B104" s="55">
        <v>1125719.0</v>
      </c>
      <c r="C104" s="7">
        <v>1133083.0</v>
      </c>
      <c r="D104" s="48">
        <f>'US over time (COVID Tracker)'!D103</f>
        <v>60710</v>
      </c>
      <c r="E104" s="49">
        <f>'US over time (NYT)'!D104</f>
        <v>61077</v>
      </c>
      <c r="F104" s="54">
        <f t="shared" si="1"/>
        <v>-7364</v>
      </c>
      <c r="G104" s="51">
        <f t="shared" si="3"/>
        <v>-0.006499082591</v>
      </c>
      <c r="H104" s="55">
        <f t="shared" si="2"/>
        <v>-367</v>
      </c>
      <c r="I104" s="51">
        <f t="shared" si="4"/>
        <v>-0.0003238950721</v>
      </c>
      <c r="J104" s="50"/>
    </row>
    <row r="105">
      <c r="A105" s="57">
        <v>43954.0</v>
      </c>
      <c r="B105" s="55">
        <v>1152006.0</v>
      </c>
      <c r="C105" s="55">
        <v>1158655.0</v>
      </c>
      <c r="D105" s="48">
        <f>'US over time (COVID Tracker)'!D104</f>
        <v>61868</v>
      </c>
      <c r="E105" s="49">
        <f>'US over time (NYT)'!D105</f>
        <v>62140</v>
      </c>
      <c r="F105" s="54">
        <f t="shared" si="1"/>
        <v>-6649</v>
      </c>
      <c r="G105" s="51">
        <f t="shared" si="3"/>
        <v>-0.005738550302</v>
      </c>
      <c r="H105" s="55">
        <f t="shared" si="2"/>
        <v>-272</v>
      </c>
      <c r="I105" s="51">
        <f t="shared" si="4"/>
        <v>-0.0002347549529</v>
      </c>
      <c r="J105" s="50"/>
    </row>
    <row r="106">
      <c r="A106" s="57">
        <v>43955.0</v>
      </c>
      <c r="B106" s="55">
        <f>'US over time (COVID Tracker)'!C105</f>
        <v>1173257</v>
      </c>
      <c r="C106" s="36">
        <f>'US over time (NYT)'!C106</f>
        <v>1180526</v>
      </c>
      <c r="D106" s="48">
        <f>'US over time (COVID Tracker)'!D105</f>
        <v>62806</v>
      </c>
      <c r="E106" s="49">
        <f>'US over time (NYT)'!D106</f>
        <v>63213</v>
      </c>
      <c r="F106" s="54">
        <f t="shared" si="1"/>
        <v>-7269</v>
      </c>
      <c r="G106" s="51">
        <f t="shared" si="3"/>
        <v>-0.006157424741</v>
      </c>
      <c r="H106" s="55">
        <f t="shared" si="2"/>
        <v>-407</v>
      </c>
      <c r="I106" s="51">
        <f t="shared" si="4"/>
        <v>-0.0003447615724</v>
      </c>
      <c r="J106" s="58"/>
    </row>
    <row r="107">
      <c r="A107" s="57">
        <v>43956.0</v>
      </c>
      <c r="B107" s="55">
        <f>'US over time (COVID Tracker)'!C106</f>
        <v>1195605</v>
      </c>
      <c r="C107" s="36">
        <f>'US over time (NYT)'!C107</f>
        <v>1203284</v>
      </c>
      <c r="D107" s="48">
        <f>'US over time (COVID Tracker)'!D106</f>
        <v>65307</v>
      </c>
      <c r="E107" s="49">
        <f>'US over time (NYT)'!D107</f>
        <v>65438</v>
      </c>
      <c r="F107" s="54">
        <f t="shared" si="1"/>
        <v>-7679</v>
      </c>
      <c r="G107" s="51">
        <f t="shared" si="3"/>
        <v>-0.006381702075</v>
      </c>
      <c r="H107" s="55">
        <f t="shared" si="2"/>
        <v>-131</v>
      </c>
      <c r="I107" s="51">
        <f t="shared" si="4"/>
        <v>-0.0001088687292</v>
      </c>
      <c r="J107" s="59"/>
    </row>
    <row r="108">
      <c r="A108" s="57">
        <v>43957.0</v>
      </c>
      <c r="B108" s="55">
        <f>'US over time (COVID Tracker)'!C107</f>
        <v>1220557</v>
      </c>
      <c r="C108" s="36">
        <f>'US over time (NYT)'!C108</f>
        <v>1235200</v>
      </c>
      <c r="D108" s="48">
        <f>'US over time (COVID Tracker)'!D107</f>
        <v>67256</v>
      </c>
      <c r="E108" s="49">
        <f>'US over time (NYT)'!D108</f>
        <v>73785</v>
      </c>
      <c r="F108" s="54">
        <f t="shared" si="1"/>
        <v>-14643</v>
      </c>
      <c r="G108" s="51">
        <f t="shared" si="3"/>
        <v>-0.01185476036</v>
      </c>
      <c r="H108" s="55">
        <f t="shared" si="2"/>
        <v>-6529</v>
      </c>
      <c r="I108" s="51">
        <f t="shared" si="4"/>
        <v>-0.005285783679</v>
      </c>
      <c r="J108" s="59"/>
    </row>
    <row r="109">
      <c r="A109" s="57">
        <v>43958.0</v>
      </c>
      <c r="B109" s="55">
        <f>'US over time (COVID Tracker)'!C108</f>
        <v>1248137</v>
      </c>
      <c r="C109" s="36">
        <f>'US over time (NYT)'!C109</f>
        <v>1264001</v>
      </c>
      <c r="D109" s="48">
        <f>'US over time (COVID Tracker)'!D108</f>
        <v>70002</v>
      </c>
      <c r="E109" s="49">
        <f>'US over time (NYT)'!D109</f>
        <v>75744</v>
      </c>
      <c r="F109" s="54">
        <f t="shared" si="1"/>
        <v>-15864</v>
      </c>
      <c r="G109" s="51">
        <f t="shared" si="3"/>
        <v>-0.01255062298</v>
      </c>
      <c r="H109" s="55">
        <f t="shared" si="2"/>
        <v>-5742</v>
      </c>
      <c r="I109" s="51">
        <f t="shared" si="4"/>
        <v>-0.004542717925</v>
      </c>
      <c r="J109" s="59"/>
    </row>
    <row r="110">
      <c r="A110" s="57">
        <v>43959.0</v>
      </c>
      <c r="B110" s="55">
        <f>'US over time (COVID Tracker)'!C109</f>
        <v>1275916</v>
      </c>
      <c r="C110" s="36">
        <f>'US over time (NYT)'!C110</f>
        <v>1291528</v>
      </c>
      <c r="D110" s="48">
        <f>'US over time (COVID Tracker)'!D109</f>
        <v>71762</v>
      </c>
      <c r="E110" s="49">
        <f>'US over time (NYT)'!D110</f>
        <v>77309</v>
      </c>
      <c r="F110" s="54">
        <f t="shared" si="1"/>
        <v>-15612</v>
      </c>
      <c r="G110" s="51">
        <f t="shared" si="3"/>
        <v>-0.01208800738</v>
      </c>
      <c r="H110" s="55">
        <f t="shared" si="2"/>
        <v>-5547</v>
      </c>
      <c r="I110" s="51">
        <f t="shared" si="4"/>
        <v>-0.004294912693</v>
      </c>
      <c r="J110" s="59"/>
    </row>
    <row r="111">
      <c r="A111" s="60">
        <v>43960.0</v>
      </c>
      <c r="B111" s="61">
        <v>1301095.0</v>
      </c>
      <c r="C111" s="36">
        <f>'US over time (NYT)'!C111</f>
        <v>1316443</v>
      </c>
      <c r="D111" s="61">
        <v>73291.0</v>
      </c>
      <c r="E111" s="49">
        <f>'US over time (NYT)'!D111</f>
        <v>78763</v>
      </c>
      <c r="F111" s="54">
        <f t="shared" si="1"/>
        <v>-15348</v>
      </c>
      <c r="G111" s="51">
        <f t="shared" si="3"/>
        <v>-0.01165868936</v>
      </c>
      <c r="H111" s="55">
        <f t="shared" si="2"/>
        <v>-5472</v>
      </c>
      <c r="I111" s="51">
        <f t="shared" si="4"/>
        <v>-0.004156655472</v>
      </c>
      <c r="J111" s="59"/>
    </row>
    <row r="112">
      <c r="A112" s="62">
        <v>43961.0</v>
      </c>
      <c r="B112" s="63">
        <f>'US over time (COVID Tracker)'!C111</f>
        <v>1322807</v>
      </c>
      <c r="C112" s="63"/>
      <c r="D112" s="63"/>
      <c r="E112" s="63"/>
      <c r="G112" s="64"/>
      <c r="I112" s="64"/>
    </row>
    <row r="113">
      <c r="A113" s="65"/>
      <c r="B113" s="63"/>
      <c r="C113" s="63"/>
      <c r="D113" s="63"/>
      <c r="E113" s="63"/>
      <c r="G113" s="64"/>
      <c r="I113" s="64"/>
    </row>
    <row r="114">
      <c r="A114" s="65"/>
      <c r="B114" s="63"/>
      <c r="C114" s="63"/>
      <c r="D114" s="63"/>
      <c r="E114" s="63"/>
      <c r="G114" s="64"/>
      <c r="I114" s="64"/>
    </row>
    <row r="115">
      <c r="A115" s="65"/>
      <c r="B115" s="63"/>
      <c r="C115" s="63"/>
      <c r="D115" s="63"/>
      <c r="E115" s="63"/>
      <c r="G115" s="64"/>
      <c r="I115" s="64"/>
    </row>
    <row r="116">
      <c r="A116" s="65"/>
      <c r="B116" s="63"/>
      <c r="C116" s="63"/>
      <c r="D116" s="63"/>
      <c r="E116" s="63"/>
      <c r="G116" s="64"/>
      <c r="I116" s="64"/>
    </row>
    <row r="117">
      <c r="A117" s="65"/>
      <c r="B117" s="63"/>
      <c r="C117" s="63"/>
      <c r="D117" s="63"/>
      <c r="E117" s="63"/>
      <c r="G117" s="64"/>
      <c r="I117" s="64"/>
    </row>
    <row r="118">
      <c r="A118" s="65"/>
      <c r="B118" s="63"/>
      <c r="C118" s="63"/>
      <c r="D118" s="63"/>
      <c r="E118" s="63"/>
      <c r="G118" s="64"/>
      <c r="I118" s="64"/>
    </row>
    <row r="119">
      <c r="A119" s="65"/>
      <c r="B119" s="63"/>
      <c r="C119" s="63"/>
      <c r="D119" s="63"/>
      <c r="E119" s="63"/>
      <c r="G119" s="64"/>
      <c r="I119" s="64"/>
    </row>
    <row r="120">
      <c r="A120" s="65"/>
      <c r="B120" s="63"/>
      <c r="C120" s="63"/>
      <c r="D120" s="63"/>
      <c r="E120" s="63"/>
      <c r="G120" s="64"/>
      <c r="I120" s="64"/>
    </row>
    <row r="121">
      <c r="A121" s="65"/>
      <c r="B121" s="63"/>
      <c r="C121" s="63"/>
      <c r="D121" s="63"/>
      <c r="E121" s="63"/>
      <c r="G121" s="64"/>
      <c r="I121" s="64"/>
    </row>
    <row r="122">
      <c r="A122" s="65"/>
      <c r="B122" s="63"/>
      <c r="C122" s="63"/>
      <c r="D122" s="63"/>
      <c r="E122" s="63"/>
      <c r="G122" s="64"/>
      <c r="I122" s="64"/>
    </row>
    <row r="123">
      <c r="A123" s="65"/>
      <c r="B123" s="63"/>
      <c r="C123" s="63"/>
      <c r="D123" s="63"/>
      <c r="E123" s="63"/>
      <c r="G123" s="64"/>
      <c r="I123" s="64"/>
    </row>
    <row r="124">
      <c r="A124" s="65"/>
      <c r="B124" s="63"/>
      <c r="C124" s="63"/>
      <c r="D124" s="63"/>
      <c r="E124" s="63"/>
      <c r="G124" s="64"/>
      <c r="I124" s="64"/>
    </row>
    <row r="125">
      <c r="A125" s="65"/>
      <c r="B125" s="63"/>
      <c r="C125" s="63"/>
      <c r="D125" s="63"/>
      <c r="E125" s="63"/>
      <c r="G125" s="64"/>
      <c r="I125" s="64"/>
    </row>
    <row r="126">
      <c r="A126" s="65"/>
      <c r="B126" s="63"/>
      <c r="C126" s="63"/>
      <c r="D126" s="63"/>
      <c r="E126" s="63"/>
      <c r="G126" s="64"/>
      <c r="I126" s="64"/>
    </row>
    <row r="127">
      <c r="A127" s="65"/>
      <c r="B127" s="63"/>
      <c r="C127" s="63"/>
      <c r="D127" s="63"/>
      <c r="E127" s="63"/>
      <c r="G127" s="64"/>
      <c r="I127" s="64"/>
    </row>
    <row r="128">
      <c r="A128" s="65"/>
      <c r="B128" s="63"/>
      <c r="C128" s="63"/>
      <c r="D128" s="63"/>
      <c r="E128" s="63"/>
      <c r="G128" s="64"/>
      <c r="I128" s="64"/>
    </row>
    <row r="129">
      <c r="A129" s="65"/>
      <c r="B129" s="63"/>
      <c r="C129" s="63"/>
      <c r="D129" s="63"/>
      <c r="E129" s="63"/>
      <c r="G129" s="64"/>
      <c r="I129" s="64"/>
    </row>
    <row r="130">
      <c r="A130" s="65"/>
      <c r="B130" s="63"/>
      <c r="C130" s="63"/>
      <c r="D130" s="63"/>
      <c r="E130" s="63"/>
      <c r="G130" s="64"/>
      <c r="I130" s="64"/>
    </row>
    <row r="131">
      <c r="A131" s="65"/>
      <c r="B131" s="63"/>
      <c r="C131" s="63"/>
      <c r="D131" s="63"/>
      <c r="E131" s="63"/>
      <c r="G131" s="64"/>
      <c r="I131" s="64"/>
    </row>
    <row r="132">
      <c r="A132" s="65"/>
      <c r="B132" s="63"/>
      <c r="C132" s="63"/>
      <c r="D132" s="63"/>
      <c r="E132" s="63"/>
      <c r="G132" s="64"/>
      <c r="I132" s="64"/>
    </row>
    <row r="133">
      <c r="A133" s="65"/>
      <c r="B133" s="63"/>
      <c r="C133" s="63"/>
      <c r="D133" s="63"/>
      <c r="E133" s="63"/>
      <c r="G133" s="64"/>
      <c r="I133" s="64"/>
    </row>
    <row r="134">
      <c r="A134" s="65"/>
      <c r="B134" s="63"/>
      <c r="C134" s="63"/>
      <c r="D134" s="63"/>
      <c r="E134" s="63"/>
      <c r="G134" s="64"/>
      <c r="I134" s="64"/>
    </row>
    <row r="135">
      <c r="A135" s="65"/>
      <c r="B135" s="63"/>
      <c r="C135" s="63"/>
      <c r="D135" s="63"/>
      <c r="E135" s="63"/>
      <c r="G135" s="64"/>
      <c r="I135" s="64"/>
    </row>
    <row r="136">
      <c r="A136" s="65"/>
      <c r="B136" s="63"/>
      <c r="C136" s="63"/>
      <c r="D136" s="63"/>
      <c r="E136" s="63"/>
      <c r="G136" s="64"/>
      <c r="I136" s="64"/>
    </row>
    <row r="137">
      <c r="A137" s="65"/>
      <c r="B137" s="63"/>
      <c r="C137" s="63"/>
      <c r="D137" s="63"/>
      <c r="E137" s="63"/>
      <c r="G137" s="64"/>
      <c r="I137" s="64"/>
    </row>
    <row r="138">
      <c r="A138" s="65"/>
      <c r="B138" s="63"/>
      <c r="C138" s="63"/>
      <c r="D138" s="63"/>
      <c r="E138" s="63"/>
      <c r="G138" s="64"/>
      <c r="I138" s="64"/>
    </row>
    <row r="139">
      <c r="A139" s="65"/>
      <c r="B139" s="63"/>
      <c r="C139" s="63"/>
      <c r="D139" s="63"/>
      <c r="E139" s="63"/>
      <c r="G139" s="64"/>
      <c r="I139" s="64"/>
    </row>
    <row r="140">
      <c r="A140" s="65"/>
      <c r="B140" s="63"/>
      <c r="C140" s="63"/>
      <c r="D140" s="63"/>
      <c r="E140" s="63"/>
      <c r="G140" s="64"/>
      <c r="I140" s="64"/>
    </row>
    <row r="141">
      <c r="A141" s="65"/>
      <c r="B141" s="63"/>
      <c r="C141" s="63"/>
      <c r="D141" s="63"/>
      <c r="E141" s="63"/>
      <c r="G141" s="64"/>
      <c r="I141" s="64"/>
    </row>
    <row r="142">
      <c r="A142" s="65"/>
      <c r="B142" s="63"/>
      <c r="C142" s="63"/>
      <c r="D142" s="63"/>
      <c r="E142" s="63"/>
      <c r="G142" s="64"/>
      <c r="I142" s="64"/>
    </row>
    <row r="143">
      <c r="A143" s="65"/>
      <c r="B143" s="63"/>
      <c r="C143" s="63"/>
      <c r="D143" s="63"/>
      <c r="E143" s="63"/>
      <c r="G143" s="64"/>
      <c r="I143" s="64"/>
    </row>
    <row r="144">
      <c r="A144" s="65"/>
      <c r="B144" s="63"/>
      <c r="C144" s="63"/>
      <c r="D144" s="63"/>
      <c r="E144" s="63"/>
      <c r="G144" s="64"/>
      <c r="I144" s="64"/>
    </row>
    <row r="145">
      <c r="A145" s="65"/>
      <c r="B145" s="63"/>
      <c r="C145" s="63"/>
      <c r="D145" s="63"/>
      <c r="E145" s="63"/>
      <c r="G145" s="64"/>
      <c r="I145" s="64"/>
    </row>
    <row r="146">
      <c r="A146" s="65"/>
      <c r="B146" s="63"/>
      <c r="C146" s="63"/>
      <c r="D146" s="63"/>
      <c r="E146" s="63"/>
      <c r="G146" s="64"/>
      <c r="I146" s="64"/>
    </row>
    <row r="147">
      <c r="A147" s="65"/>
      <c r="B147" s="63"/>
      <c r="C147" s="63"/>
      <c r="D147" s="63"/>
      <c r="E147" s="63"/>
      <c r="G147" s="64"/>
      <c r="I147" s="64"/>
    </row>
    <row r="148">
      <c r="A148" s="65"/>
      <c r="B148" s="63"/>
      <c r="C148" s="63"/>
      <c r="D148" s="63"/>
      <c r="E148" s="63"/>
      <c r="G148" s="64"/>
      <c r="I148" s="64"/>
    </row>
    <row r="149">
      <c r="A149" s="65"/>
      <c r="B149" s="63"/>
      <c r="C149" s="63"/>
      <c r="D149" s="63"/>
      <c r="E149" s="63"/>
      <c r="G149" s="64"/>
      <c r="I149" s="64"/>
    </row>
    <row r="150">
      <c r="A150" s="65"/>
      <c r="B150" s="63"/>
      <c r="C150" s="63"/>
      <c r="D150" s="63"/>
      <c r="E150" s="63"/>
      <c r="G150" s="64"/>
      <c r="I150" s="64"/>
    </row>
    <row r="151">
      <c r="A151" s="65"/>
      <c r="B151" s="63"/>
      <c r="C151" s="63"/>
      <c r="D151" s="63"/>
      <c r="E151" s="63"/>
      <c r="G151" s="64"/>
      <c r="I151" s="64"/>
    </row>
    <row r="152">
      <c r="A152" s="65"/>
      <c r="B152" s="63"/>
      <c r="C152" s="63"/>
      <c r="D152" s="63"/>
      <c r="E152" s="63"/>
      <c r="G152" s="64"/>
      <c r="I152" s="64"/>
    </row>
    <row r="153">
      <c r="A153" s="65"/>
      <c r="B153" s="63"/>
      <c r="C153" s="63"/>
      <c r="D153" s="63"/>
      <c r="E153" s="63"/>
      <c r="G153" s="64"/>
      <c r="I153" s="64"/>
    </row>
    <row r="154">
      <c r="A154" s="65"/>
      <c r="B154" s="63"/>
      <c r="C154" s="63"/>
      <c r="D154" s="63"/>
      <c r="E154" s="63"/>
      <c r="G154" s="64"/>
      <c r="I154" s="64"/>
    </row>
    <row r="155">
      <c r="A155" s="65"/>
      <c r="B155" s="63"/>
      <c r="C155" s="63"/>
      <c r="D155" s="63"/>
      <c r="E155" s="63"/>
      <c r="G155" s="64"/>
      <c r="I155" s="64"/>
    </row>
    <row r="156">
      <c r="A156" s="65"/>
      <c r="B156" s="63"/>
      <c r="C156" s="63"/>
      <c r="D156" s="63"/>
      <c r="E156" s="63"/>
      <c r="G156" s="64"/>
      <c r="I156" s="64"/>
    </row>
    <row r="157">
      <c r="A157" s="65"/>
      <c r="B157" s="63"/>
      <c r="C157" s="63"/>
      <c r="D157" s="63"/>
      <c r="E157" s="63"/>
      <c r="G157" s="64"/>
      <c r="I157" s="64"/>
    </row>
    <row r="158">
      <c r="A158" s="65"/>
      <c r="B158" s="63"/>
      <c r="C158" s="63"/>
      <c r="D158" s="63"/>
      <c r="E158" s="63"/>
      <c r="G158" s="64"/>
      <c r="I158" s="64"/>
    </row>
    <row r="159">
      <c r="A159" s="65"/>
      <c r="B159" s="63"/>
      <c r="C159" s="63"/>
      <c r="D159" s="63"/>
      <c r="E159" s="63"/>
      <c r="G159" s="64"/>
      <c r="I159" s="64"/>
    </row>
    <row r="160">
      <c r="A160" s="65"/>
      <c r="B160" s="63"/>
      <c r="C160" s="63"/>
      <c r="D160" s="63"/>
      <c r="E160" s="63"/>
      <c r="G160" s="64"/>
      <c r="I160" s="64"/>
    </row>
    <row r="161">
      <c r="A161" s="65"/>
      <c r="B161" s="63"/>
      <c r="C161" s="63"/>
      <c r="D161" s="63"/>
      <c r="E161" s="63"/>
      <c r="G161" s="64"/>
      <c r="I161" s="64"/>
    </row>
    <row r="162">
      <c r="A162" s="65"/>
      <c r="B162" s="63"/>
      <c r="C162" s="63"/>
      <c r="D162" s="63"/>
      <c r="E162" s="63"/>
      <c r="G162" s="64"/>
      <c r="I162" s="64"/>
    </row>
    <row r="163">
      <c r="A163" s="65"/>
      <c r="B163" s="63"/>
      <c r="C163" s="63"/>
      <c r="D163" s="63"/>
      <c r="E163" s="63"/>
      <c r="G163" s="64"/>
      <c r="I163" s="64"/>
    </row>
    <row r="164">
      <c r="A164" s="65"/>
      <c r="B164" s="63"/>
      <c r="C164" s="63"/>
      <c r="D164" s="63"/>
      <c r="E164" s="63"/>
      <c r="G164" s="64"/>
      <c r="I164" s="64"/>
    </row>
    <row r="165">
      <c r="A165" s="65"/>
      <c r="B165" s="63"/>
      <c r="C165" s="63"/>
      <c r="D165" s="63"/>
      <c r="E165" s="63"/>
      <c r="G165" s="64"/>
      <c r="I165" s="64"/>
    </row>
    <row r="166">
      <c r="A166" s="65"/>
      <c r="B166" s="63"/>
      <c r="C166" s="63"/>
      <c r="D166" s="63"/>
      <c r="E166" s="63"/>
      <c r="G166" s="64"/>
      <c r="I166" s="64"/>
    </row>
    <row r="167">
      <c r="A167" s="65"/>
      <c r="B167" s="63"/>
      <c r="C167" s="63"/>
      <c r="D167" s="63"/>
      <c r="E167" s="63"/>
      <c r="G167" s="64"/>
      <c r="I167" s="64"/>
    </row>
    <row r="168">
      <c r="A168" s="65"/>
      <c r="B168" s="63"/>
      <c r="C168" s="63"/>
      <c r="D168" s="63"/>
      <c r="E168" s="63"/>
      <c r="G168" s="64"/>
      <c r="I168" s="64"/>
    </row>
    <row r="169">
      <c r="A169" s="65"/>
      <c r="B169" s="63"/>
      <c r="C169" s="63"/>
      <c r="D169" s="63"/>
      <c r="E169" s="63"/>
      <c r="G169" s="64"/>
      <c r="I169" s="64"/>
    </row>
    <row r="170">
      <c r="A170" s="65"/>
      <c r="B170" s="63"/>
      <c r="C170" s="63"/>
      <c r="D170" s="63"/>
      <c r="E170" s="63"/>
      <c r="G170" s="64"/>
      <c r="I170" s="64"/>
    </row>
    <row r="171">
      <c r="A171" s="65"/>
      <c r="B171" s="63"/>
      <c r="C171" s="63"/>
      <c r="D171" s="63"/>
      <c r="E171" s="63"/>
      <c r="G171" s="64"/>
      <c r="I171" s="64"/>
    </row>
    <row r="172">
      <c r="A172" s="65"/>
      <c r="B172" s="63"/>
      <c r="C172" s="63"/>
      <c r="D172" s="63"/>
      <c r="E172" s="63"/>
      <c r="G172" s="64"/>
      <c r="I172" s="64"/>
    </row>
    <row r="173">
      <c r="A173" s="65"/>
      <c r="B173" s="63"/>
      <c r="C173" s="63"/>
      <c r="D173" s="63"/>
      <c r="E173" s="63"/>
      <c r="G173" s="64"/>
      <c r="I173" s="64"/>
    </row>
    <row r="174">
      <c r="A174" s="65"/>
      <c r="B174" s="63"/>
      <c r="C174" s="63"/>
      <c r="D174" s="63"/>
      <c r="E174" s="63"/>
      <c r="G174" s="64"/>
      <c r="I174" s="64"/>
    </row>
    <row r="175">
      <c r="A175" s="65"/>
      <c r="B175" s="63"/>
      <c r="C175" s="63"/>
      <c r="D175" s="63"/>
      <c r="E175" s="63"/>
      <c r="G175" s="64"/>
      <c r="I175" s="64"/>
    </row>
    <row r="176">
      <c r="A176" s="65"/>
      <c r="B176" s="63"/>
      <c r="C176" s="63"/>
      <c r="D176" s="63"/>
      <c r="E176" s="63"/>
      <c r="G176" s="64"/>
      <c r="I176" s="64"/>
    </row>
    <row r="177">
      <c r="A177" s="65"/>
      <c r="B177" s="63"/>
      <c r="C177" s="63"/>
      <c r="D177" s="63"/>
      <c r="E177" s="63"/>
      <c r="G177" s="64"/>
      <c r="I177" s="64"/>
    </row>
    <row r="178">
      <c r="A178" s="65"/>
      <c r="B178" s="63"/>
      <c r="C178" s="63"/>
      <c r="D178" s="63"/>
      <c r="E178" s="63"/>
      <c r="G178" s="64"/>
      <c r="I178" s="64"/>
    </row>
    <row r="179">
      <c r="A179" s="65"/>
      <c r="B179" s="63"/>
      <c r="C179" s="63"/>
      <c r="D179" s="63"/>
      <c r="E179" s="63"/>
      <c r="G179" s="64"/>
      <c r="I179" s="64"/>
    </row>
    <row r="180">
      <c r="A180" s="65"/>
      <c r="B180" s="63"/>
      <c r="C180" s="63"/>
      <c r="D180" s="63"/>
      <c r="E180" s="63"/>
      <c r="G180" s="64"/>
      <c r="I180" s="64"/>
    </row>
    <row r="181">
      <c r="A181" s="65"/>
      <c r="B181" s="63"/>
      <c r="C181" s="63"/>
      <c r="D181" s="63"/>
      <c r="E181" s="63"/>
      <c r="G181" s="64"/>
      <c r="I181" s="64"/>
    </row>
    <row r="182">
      <c r="A182" s="65"/>
      <c r="B182" s="63"/>
      <c r="C182" s="63"/>
      <c r="D182" s="63"/>
      <c r="E182" s="63"/>
      <c r="G182" s="64"/>
      <c r="I182" s="64"/>
    </row>
    <row r="183">
      <c r="A183" s="65"/>
      <c r="B183" s="63"/>
      <c r="C183" s="63"/>
      <c r="D183" s="63"/>
      <c r="E183" s="63"/>
      <c r="G183" s="64"/>
      <c r="I183" s="64"/>
    </row>
    <row r="184">
      <c r="A184" s="65"/>
      <c r="B184" s="63"/>
      <c r="C184" s="63"/>
      <c r="D184" s="63"/>
      <c r="E184" s="63"/>
      <c r="G184" s="64"/>
      <c r="I184" s="64"/>
    </row>
    <row r="185">
      <c r="A185" s="65"/>
      <c r="B185" s="63"/>
      <c r="C185" s="63"/>
      <c r="D185" s="63"/>
      <c r="E185" s="63"/>
      <c r="G185" s="64"/>
      <c r="I185" s="64"/>
    </row>
    <row r="186">
      <c r="A186" s="65"/>
      <c r="B186" s="63"/>
      <c r="C186" s="63"/>
      <c r="D186" s="63"/>
      <c r="E186" s="63"/>
      <c r="G186" s="64"/>
      <c r="I186" s="64"/>
    </row>
    <row r="187">
      <c r="A187" s="65"/>
      <c r="B187" s="63"/>
      <c r="C187" s="63"/>
      <c r="D187" s="63"/>
      <c r="E187" s="63"/>
      <c r="G187" s="64"/>
      <c r="I187" s="64"/>
    </row>
    <row r="188">
      <c r="A188" s="65"/>
      <c r="B188" s="63"/>
      <c r="C188" s="63"/>
      <c r="D188" s="63"/>
      <c r="E188" s="63"/>
      <c r="G188" s="64"/>
      <c r="I188" s="64"/>
    </row>
    <row r="189">
      <c r="A189" s="65"/>
      <c r="B189" s="63"/>
      <c r="C189" s="63"/>
      <c r="D189" s="63"/>
      <c r="E189" s="63"/>
      <c r="G189" s="64"/>
      <c r="I189" s="64"/>
    </row>
    <row r="190">
      <c r="A190" s="65"/>
      <c r="B190" s="63"/>
      <c r="C190" s="63"/>
      <c r="D190" s="63"/>
      <c r="E190" s="63"/>
      <c r="G190" s="64"/>
      <c r="I190" s="64"/>
    </row>
    <row r="191">
      <c r="A191" s="65"/>
      <c r="B191" s="63"/>
      <c r="C191" s="63"/>
      <c r="D191" s="63"/>
      <c r="E191" s="63"/>
      <c r="G191" s="64"/>
      <c r="I191" s="64"/>
    </row>
    <row r="192">
      <c r="A192" s="65"/>
      <c r="B192" s="63"/>
      <c r="C192" s="63"/>
      <c r="D192" s="63"/>
      <c r="E192" s="63"/>
      <c r="G192" s="64"/>
      <c r="I192" s="64"/>
    </row>
    <row r="193">
      <c r="A193" s="65"/>
      <c r="B193" s="63"/>
      <c r="C193" s="63"/>
      <c r="D193" s="63"/>
      <c r="E193" s="63"/>
      <c r="G193" s="64"/>
      <c r="I193" s="64"/>
    </row>
    <row r="194">
      <c r="A194" s="65"/>
      <c r="B194" s="63"/>
      <c r="C194" s="63"/>
      <c r="D194" s="63"/>
      <c r="E194" s="63"/>
      <c r="G194" s="64"/>
      <c r="I194" s="64"/>
    </row>
    <row r="195">
      <c r="A195" s="65"/>
      <c r="B195" s="63"/>
      <c r="C195" s="63"/>
      <c r="D195" s="63"/>
      <c r="E195" s="63"/>
      <c r="G195" s="64"/>
      <c r="I195" s="64"/>
    </row>
    <row r="196">
      <c r="A196" s="65"/>
      <c r="B196" s="63"/>
      <c r="C196" s="63"/>
      <c r="D196" s="63"/>
      <c r="E196" s="63"/>
      <c r="G196" s="64"/>
      <c r="I196" s="64"/>
    </row>
    <row r="197">
      <c r="A197" s="65"/>
      <c r="B197" s="63"/>
      <c r="C197" s="63"/>
      <c r="D197" s="63"/>
      <c r="E197" s="63"/>
      <c r="G197" s="64"/>
      <c r="I197" s="64"/>
    </row>
    <row r="198">
      <c r="A198" s="65"/>
      <c r="B198" s="63"/>
      <c r="C198" s="63"/>
      <c r="D198" s="63"/>
      <c r="E198" s="63"/>
      <c r="G198" s="64"/>
      <c r="I198" s="64"/>
    </row>
    <row r="199">
      <c r="A199" s="65"/>
      <c r="B199" s="63"/>
      <c r="C199" s="63"/>
      <c r="D199" s="63"/>
      <c r="E199" s="63"/>
      <c r="G199" s="64"/>
      <c r="I199" s="64"/>
    </row>
    <row r="200">
      <c r="A200" s="65"/>
      <c r="B200" s="63"/>
      <c r="C200" s="63"/>
      <c r="D200" s="63"/>
      <c r="E200" s="63"/>
      <c r="G200" s="64"/>
      <c r="I200" s="64"/>
    </row>
    <row r="201">
      <c r="A201" s="65"/>
      <c r="B201" s="63"/>
      <c r="C201" s="63"/>
      <c r="D201" s="63"/>
      <c r="E201" s="63"/>
      <c r="G201" s="64"/>
      <c r="I201" s="64"/>
    </row>
    <row r="202">
      <c r="A202" s="65"/>
      <c r="B202" s="63"/>
      <c r="C202" s="63"/>
      <c r="D202" s="63"/>
      <c r="E202" s="63"/>
      <c r="G202" s="64"/>
      <c r="I202" s="64"/>
    </row>
    <row r="203">
      <c r="A203" s="65"/>
      <c r="B203" s="63"/>
      <c r="C203" s="63"/>
      <c r="D203" s="63"/>
      <c r="E203" s="63"/>
      <c r="G203" s="64"/>
      <c r="I203" s="64"/>
    </row>
    <row r="204">
      <c r="A204" s="65"/>
      <c r="B204" s="63"/>
      <c r="C204" s="63"/>
      <c r="D204" s="63"/>
      <c r="E204" s="63"/>
      <c r="G204" s="64"/>
      <c r="I204" s="64"/>
    </row>
    <row r="205">
      <c r="A205" s="65"/>
      <c r="B205" s="63"/>
      <c r="C205" s="63"/>
      <c r="D205" s="63"/>
      <c r="E205" s="63"/>
      <c r="G205" s="64"/>
      <c r="I205" s="64"/>
    </row>
    <row r="206">
      <c r="A206" s="65"/>
      <c r="B206" s="63"/>
      <c r="C206" s="63"/>
      <c r="D206" s="63"/>
      <c r="E206" s="63"/>
      <c r="G206" s="64"/>
      <c r="I206" s="64"/>
    </row>
    <row r="207">
      <c r="A207" s="65"/>
      <c r="B207" s="63"/>
      <c r="C207" s="63"/>
      <c r="D207" s="63"/>
      <c r="E207" s="63"/>
      <c r="G207" s="64"/>
      <c r="I207" s="64"/>
    </row>
    <row r="208">
      <c r="A208" s="65"/>
      <c r="B208" s="63"/>
      <c r="C208" s="63"/>
      <c r="D208" s="63"/>
      <c r="E208" s="63"/>
      <c r="G208" s="64"/>
      <c r="I208" s="64"/>
    </row>
    <row r="209">
      <c r="A209" s="65"/>
      <c r="B209" s="63"/>
      <c r="C209" s="63"/>
      <c r="D209" s="63"/>
      <c r="E209" s="63"/>
      <c r="G209" s="64"/>
      <c r="I209" s="64"/>
    </row>
    <row r="210">
      <c r="A210" s="65"/>
      <c r="B210" s="63"/>
      <c r="C210" s="63"/>
      <c r="D210" s="63"/>
      <c r="E210" s="63"/>
      <c r="G210" s="64"/>
      <c r="I210" s="64"/>
    </row>
    <row r="211">
      <c r="A211" s="65"/>
      <c r="B211" s="63"/>
      <c r="C211" s="63"/>
      <c r="D211" s="63"/>
      <c r="E211" s="63"/>
      <c r="G211" s="64"/>
      <c r="I211" s="64"/>
    </row>
    <row r="212">
      <c r="A212" s="65"/>
      <c r="B212" s="63"/>
      <c r="C212" s="63"/>
      <c r="D212" s="63"/>
      <c r="E212" s="63"/>
      <c r="G212" s="64"/>
      <c r="I212" s="64"/>
    </row>
    <row r="213">
      <c r="A213" s="65"/>
      <c r="B213" s="63"/>
      <c r="C213" s="63"/>
      <c r="D213" s="63"/>
      <c r="E213" s="63"/>
      <c r="G213" s="64"/>
      <c r="I213" s="64"/>
    </row>
    <row r="214">
      <c r="A214" s="65"/>
      <c r="B214" s="63"/>
      <c r="C214" s="63"/>
      <c r="D214" s="63"/>
      <c r="E214" s="63"/>
      <c r="G214" s="64"/>
      <c r="I214" s="64"/>
    </row>
    <row r="215">
      <c r="A215" s="65"/>
      <c r="B215" s="63"/>
      <c r="C215" s="63"/>
      <c r="D215" s="63"/>
      <c r="E215" s="63"/>
      <c r="G215" s="64"/>
      <c r="I215" s="64"/>
    </row>
    <row r="216">
      <c r="A216" s="65"/>
      <c r="B216" s="63"/>
      <c r="C216" s="63"/>
      <c r="D216" s="63"/>
      <c r="E216" s="63"/>
      <c r="G216" s="64"/>
      <c r="I216" s="64"/>
    </row>
    <row r="217">
      <c r="A217" s="65"/>
      <c r="B217" s="63"/>
      <c r="C217" s="63"/>
      <c r="D217" s="63"/>
      <c r="E217" s="63"/>
      <c r="G217" s="64"/>
      <c r="I217" s="64"/>
    </row>
    <row r="218">
      <c r="A218" s="65"/>
      <c r="B218" s="63"/>
      <c r="C218" s="63"/>
      <c r="D218" s="63"/>
      <c r="E218" s="63"/>
      <c r="G218" s="64"/>
      <c r="I218" s="64"/>
    </row>
    <row r="219">
      <c r="A219" s="65"/>
      <c r="B219" s="63"/>
      <c r="C219" s="63"/>
      <c r="D219" s="63"/>
      <c r="E219" s="63"/>
      <c r="G219" s="64"/>
      <c r="I219" s="64"/>
    </row>
    <row r="220">
      <c r="A220" s="65"/>
      <c r="B220" s="63"/>
      <c r="C220" s="63"/>
      <c r="D220" s="63"/>
      <c r="E220" s="63"/>
      <c r="G220" s="64"/>
      <c r="I220" s="64"/>
    </row>
    <row r="221">
      <c r="A221" s="65"/>
      <c r="B221" s="63"/>
      <c r="C221" s="63"/>
      <c r="D221" s="63"/>
      <c r="E221" s="63"/>
      <c r="G221" s="64"/>
      <c r="I221" s="64"/>
    </row>
    <row r="222">
      <c r="A222" s="65"/>
      <c r="B222" s="63"/>
      <c r="C222" s="63"/>
      <c r="D222" s="63"/>
      <c r="E222" s="63"/>
      <c r="G222" s="64"/>
      <c r="I222" s="64"/>
    </row>
    <row r="223">
      <c r="A223" s="65"/>
      <c r="B223" s="63"/>
      <c r="C223" s="63"/>
      <c r="D223" s="63"/>
      <c r="E223" s="63"/>
      <c r="G223" s="64"/>
      <c r="I223" s="64"/>
    </row>
    <row r="224">
      <c r="A224" s="65"/>
      <c r="B224" s="63"/>
      <c r="C224" s="63"/>
      <c r="D224" s="63"/>
      <c r="E224" s="63"/>
      <c r="G224" s="64"/>
      <c r="I224" s="64"/>
    </row>
    <row r="225">
      <c r="A225" s="65"/>
      <c r="B225" s="63"/>
      <c r="C225" s="63"/>
      <c r="D225" s="63"/>
      <c r="E225" s="63"/>
      <c r="G225" s="64"/>
      <c r="I225" s="64"/>
    </row>
    <row r="226">
      <c r="A226" s="65"/>
      <c r="B226" s="63"/>
      <c r="C226" s="63"/>
      <c r="D226" s="63"/>
      <c r="E226" s="63"/>
      <c r="G226" s="64"/>
      <c r="I226" s="64"/>
    </row>
    <row r="227">
      <c r="A227" s="65"/>
      <c r="B227" s="63"/>
      <c r="C227" s="63"/>
      <c r="D227" s="63"/>
      <c r="E227" s="63"/>
      <c r="G227" s="64"/>
      <c r="I227" s="64"/>
    </row>
    <row r="228">
      <c r="A228" s="65"/>
      <c r="B228" s="63"/>
      <c r="C228" s="63"/>
      <c r="D228" s="63"/>
      <c r="E228" s="63"/>
      <c r="G228" s="64"/>
      <c r="I228" s="64"/>
    </row>
    <row r="229">
      <c r="A229" s="65"/>
      <c r="B229" s="63"/>
      <c r="C229" s="63"/>
      <c r="D229" s="63"/>
      <c r="E229" s="63"/>
      <c r="G229" s="64"/>
      <c r="I229" s="64"/>
    </row>
    <row r="230">
      <c r="A230" s="65"/>
      <c r="B230" s="63"/>
      <c r="C230" s="63"/>
      <c r="D230" s="63"/>
      <c r="E230" s="63"/>
      <c r="G230" s="64"/>
      <c r="I230" s="64"/>
    </row>
    <row r="231">
      <c r="A231" s="65"/>
      <c r="B231" s="63"/>
      <c r="C231" s="63"/>
      <c r="D231" s="63"/>
      <c r="E231" s="63"/>
      <c r="G231" s="64"/>
      <c r="I231" s="64"/>
    </row>
    <row r="232">
      <c r="A232" s="65"/>
      <c r="B232" s="63"/>
      <c r="C232" s="63"/>
      <c r="D232" s="63"/>
      <c r="E232" s="63"/>
      <c r="G232" s="64"/>
      <c r="I232" s="64"/>
    </row>
    <row r="233">
      <c r="A233" s="65"/>
      <c r="B233" s="63"/>
      <c r="C233" s="63"/>
      <c r="D233" s="63"/>
      <c r="E233" s="63"/>
      <c r="G233" s="64"/>
      <c r="I233" s="64"/>
    </row>
    <row r="234">
      <c r="A234" s="65"/>
      <c r="B234" s="63"/>
      <c r="C234" s="63"/>
      <c r="D234" s="63"/>
      <c r="E234" s="63"/>
      <c r="G234" s="64"/>
      <c r="I234" s="64"/>
    </row>
    <row r="235">
      <c r="A235" s="65"/>
      <c r="B235" s="63"/>
      <c r="C235" s="63"/>
      <c r="D235" s="63"/>
      <c r="E235" s="63"/>
      <c r="G235" s="64"/>
      <c r="I235" s="64"/>
    </row>
    <row r="236">
      <c r="A236" s="65"/>
      <c r="B236" s="63"/>
      <c r="C236" s="63"/>
      <c r="D236" s="63"/>
      <c r="E236" s="63"/>
      <c r="G236" s="64"/>
      <c r="I236" s="64"/>
    </row>
    <row r="237">
      <c r="A237" s="65"/>
      <c r="B237" s="63"/>
      <c r="C237" s="63"/>
      <c r="D237" s="63"/>
      <c r="E237" s="63"/>
      <c r="G237" s="64"/>
      <c r="I237" s="64"/>
    </row>
    <row r="238">
      <c r="A238" s="65"/>
      <c r="B238" s="63"/>
      <c r="C238" s="63"/>
      <c r="D238" s="63"/>
      <c r="E238" s="63"/>
      <c r="G238" s="64"/>
      <c r="I238" s="64"/>
    </row>
    <row r="239">
      <c r="A239" s="65"/>
      <c r="B239" s="63"/>
      <c r="C239" s="63"/>
      <c r="D239" s="63"/>
      <c r="E239" s="63"/>
      <c r="G239" s="64"/>
      <c r="I239" s="64"/>
    </row>
    <row r="240">
      <c r="A240" s="65"/>
      <c r="B240" s="63"/>
      <c r="C240" s="63"/>
      <c r="D240" s="63"/>
      <c r="E240" s="63"/>
      <c r="G240" s="64"/>
      <c r="I240" s="64"/>
    </row>
    <row r="241">
      <c r="A241" s="65"/>
      <c r="B241" s="63"/>
      <c r="C241" s="63"/>
      <c r="D241" s="63"/>
      <c r="E241" s="63"/>
      <c r="G241" s="64"/>
      <c r="I241" s="64"/>
    </row>
    <row r="242">
      <c r="A242" s="65"/>
      <c r="B242" s="63"/>
      <c r="C242" s="63"/>
      <c r="D242" s="63"/>
      <c r="E242" s="63"/>
      <c r="G242" s="64"/>
      <c r="I242" s="64"/>
    </row>
    <row r="243">
      <c r="A243" s="65"/>
      <c r="B243" s="63"/>
      <c r="C243" s="63"/>
      <c r="D243" s="63"/>
      <c r="E243" s="63"/>
      <c r="G243" s="64"/>
      <c r="I243" s="64"/>
    </row>
    <row r="244">
      <c r="A244" s="65"/>
      <c r="B244" s="63"/>
      <c r="C244" s="63"/>
      <c r="D244" s="63"/>
      <c r="E244" s="63"/>
      <c r="G244" s="64"/>
      <c r="I244" s="64"/>
    </row>
    <row r="245">
      <c r="A245" s="65"/>
      <c r="B245" s="63"/>
      <c r="C245" s="63"/>
      <c r="D245" s="63"/>
      <c r="E245" s="63"/>
      <c r="G245" s="64"/>
      <c r="I245" s="64"/>
    </row>
    <row r="246">
      <c r="A246" s="65"/>
      <c r="B246" s="63"/>
      <c r="C246" s="63"/>
      <c r="D246" s="63"/>
      <c r="E246" s="63"/>
      <c r="G246" s="64"/>
      <c r="I246" s="64"/>
    </row>
    <row r="247">
      <c r="A247" s="65"/>
      <c r="B247" s="63"/>
      <c r="C247" s="63"/>
      <c r="D247" s="63"/>
      <c r="E247" s="63"/>
      <c r="G247" s="64"/>
      <c r="I247" s="64"/>
    </row>
    <row r="248">
      <c r="A248" s="65"/>
      <c r="B248" s="63"/>
      <c r="C248" s="63"/>
      <c r="D248" s="63"/>
      <c r="E248" s="63"/>
      <c r="G248" s="64"/>
      <c r="I248" s="64"/>
    </row>
    <row r="249">
      <c r="A249" s="65"/>
      <c r="B249" s="63"/>
      <c r="C249" s="63"/>
      <c r="D249" s="63"/>
      <c r="E249" s="63"/>
      <c r="G249" s="64"/>
      <c r="I249" s="64"/>
    </row>
    <row r="250">
      <c r="A250" s="65"/>
      <c r="B250" s="63"/>
      <c r="C250" s="63"/>
      <c r="D250" s="63"/>
      <c r="E250" s="63"/>
      <c r="G250" s="64"/>
      <c r="I250" s="64"/>
    </row>
    <row r="251">
      <c r="A251" s="65"/>
      <c r="B251" s="63"/>
      <c r="C251" s="63"/>
      <c r="D251" s="63"/>
      <c r="E251" s="63"/>
      <c r="G251" s="64"/>
      <c r="I251" s="64"/>
    </row>
    <row r="252">
      <c r="A252" s="65"/>
      <c r="B252" s="63"/>
      <c r="C252" s="63"/>
      <c r="D252" s="63"/>
      <c r="E252" s="63"/>
      <c r="G252" s="64"/>
      <c r="I252" s="64"/>
    </row>
    <row r="253">
      <c r="A253" s="65"/>
      <c r="B253" s="63"/>
      <c r="C253" s="63"/>
      <c r="D253" s="63"/>
      <c r="E253" s="63"/>
      <c r="G253" s="64"/>
      <c r="I253" s="64"/>
    </row>
    <row r="254">
      <c r="A254" s="65"/>
      <c r="B254" s="63"/>
      <c r="C254" s="63"/>
      <c r="D254" s="63"/>
      <c r="E254" s="63"/>
      <c r="G254" s="64"/>
      <c r="I254" s="64"/>
    </row>
    <row r="255">
      <c r="A255" s="65"/>
      <c r="B255" s="63"/>
      <c r="C255" s="63"/>
      <c r="D255" s="63"/>
      <c r="E255" s="63"/>
      <c r="G255" s="64"/>
      <c r="I255" s="64"/>
    </row>
    <row r="256">
      <c r="A256" s="65"/>
      <c r="B256" s="63"/>
      <c r="C256" s="63"/>
      <c r="D256" s="63"/>
      <c r="E256" s="63"/>
      <c r="G256" s="64"/>
      <c r="I256" s="64"/>
    </row>
    <row r="257">
      <c r="A257" s="65"/>
      <c r="B257" s="63"/>
      <c r="C257" s="63"/>
      <c r="D257" s="63"/>
      <c r="E257" s="63"/>
      <c r="G257" s="64"/>
      <c r="I257" s="64"/>
    </row>
    <row r="258">
      <c r="A258" s="65"/>
      <c r="B258" s="63"/>
      <c r="C258" s="63"/>
      <c r="D258" s="63"/>
      <c r="E258" s="63"/>
      <c r="G258" s="64"/>
      <c r="I258" s="64"/>
    </row>
    <row r="259">
      <c r="A259" s="65"/>
      <c r="B259" s="63"/>
      <c r="C259" s="63"/>
      <c r="D259" s="63"/>
      <c r="E259" s="63"/>
      <c r="G259" s="64"/>
      <c r="I259" s="64"/>
    </row>
    <row r="260">
      <c r="A260" s="65"/>
      <c r="B260" s="63"/>
      <c r="C260" s="63"/>
      <c r="D260" s="63"/>
      <c r="E260" s="63"/>
      <c r="G260" s="64"/>
      <c r="I260" s="64"/>
    </row>
    <row r="261">
      <c r="A261" s="65"/>
      <c r="B261" s="63"/>
      <c r="C261" s="63"/>
      <c r="D261" s="63"/>
      <c r="E261" s="63"/>
      <c r="G261" s="64"/>
      <c r="I261" s="64"/>
    </row>
    <row r="262">
      <c r="A262" s="65"/>
      <c r="B262" s="63"/>
      <c r="C262" s="63"/>
      <c r="D262" s="63"/>
      <c r="E262" s="63"/>
      <c r="G262" s="64"/>
      <c r="I262" s="64"/>
    </row>
    <row r="263">
      <c r="A263" s="65"/>
      <c r="B263" s="63"/>
      <c r="C263" s="63"/>
      <c r="D263" s="63"/>
      <c r="E263" s="63"/>
      <c r="G263" s="64"/>
      <c r="I263" s="64"/>
    </row>
    <row r="264">
      <c r="A264" s="65"/>
      <c r="B264" s="63"/>
      <c r="C264" s="63"/>
      <c r="D264" s="63"/>
      <c r="E264" s="63"/>
      <c r="G264" s="64"/>
      <c r="I264" s="64"/>
    </row>
    <row r="265">
      <c r="A265" s="65"/>
      <c r="B265" s="63"/>
      <c r="C265" s="63"/>
      <c r="D265" s="63"/>
      <c r="E265" s="63"/>
      <c r="G265" s="64"/>
      <c r="I265" s="64"/>
    </row>
    <row r="266">
      <c r="A266" s="65"/>
      <c r="B266" s="63"/>
      <c r="C266" s="63"/>
      <c r="D266" s="63"/>
      <c r="E266" s="63"/>
      <c r="G266" s="64"/>
      <c r="I266" s="64"/>
    </row>
    <row r="267">
      <c r="A267" s="65"/>
      <c r="B267" s="63"/>
      <c r="C267" s="63"/>
      <c r="D267" s="63"/>
      <c r="E267" s="63"/>
      <c r="G267" s="64"/>
      <c r="I267" s="64"/>
    </row>
    <row r="268">
      <c r="A268" s="65"/>
      <c r="B268" s="63"/>
      <c r="C268" s="63"/>
      <c r="D268" s="63"/>
      <c r="E268" s="63"/>
      <c r="G268" s="64"/>
      <c r="I268" s="64"/>
    </row>
    <row r="269">
      <c r="A269" s="65"/>
      <c r="B269" s="63"/>
      <c r="C269" s="63"/>
      <c r="D269" s="63"/>
      <c r="E269" s="63"/>
      <c r="G269" s="64"/>
      <c r="I269" s="64"/>
    </row>
    <row r="270">
      <c r="A270" s="65"/>
      <c r="B270" s="63"/>
      <c r="C270" s="63"/>
      <c r="D270" s="63"/>
      <c r="E270" s="63"/>
      <c r="G270" s="64"/>
      <c r="I270" s="64"/>
    </row>
    <row r="271">
      <c r="A271" s="65"/>
      <c r="B271" s="63"/>
      <c r="C271" s="63"/>
      <c r="D271" s="63"/>
      <c r="E271" s="63"/>
      <c r="G271" s="64"/>
      <c r="I271" s="64"/>
    </row>
    <row r="272">
      <c r="A272" s="65"/>
      <c r="B272" s="63"/>
      <c r="C272" s="63"/>
      <c r="D272" s="63"/>
      <c r="E272" s="63"/>
      <c r="G272" s="64"/>
      <c r="I272" s="64"/>
    </row>
    <row r="273">
      <c r="A273" s="65"/>
      <c r="B273" s="63"/>
      <c r="C273" s="63"/>
      <c r="D273" s="63"/>
      <c r="E273" s="63"/>
      <c r="G273" s="64"/>
      <c r="I273" s="64"/>
    </row>
    <row r="274">
      <c r="A274" s="65"/>
      <c r="B274" s="63"/>
      <c r="C274" s="63"/>
      <c r="D274" s="63"/>
      <c r="E274" s="63"/>
      <c r="G274" s="64"/>
      <c r="I274" s="64"/>
    </row>
    <row r="275">
      <c r="A275" s="65"/>
      <c r="B275" s="63"/>
      <c r="C275" s="63"/>
      <c r="D275" s="63"/>
      <c r="E275" s="63"/>
      <c r="G275" s="64"/>
      <c r="I275" s="64"/>
    </row>
    <row r="276">
      <c r="A276" s="65"/>
      <c r="B276" s="63"/>
      <c r="C276" s="63"/>
      <c r="D276" s="63"/>
      <c r="E276" s="63"/>
      <c r="G276" s="64"/>
      <c r="I276" s="64"/>
    </row>
    <row r="277">
      <c r="A277" s="65"/>
      <c r="B277" s="63"/>
      <c r="C277" s="63"/>
      <c r="D277" s="63"/>
      <c r="E277" s="63"/>
      <c r="G277" s="64"/>
      <c r="I277" s="64"/>
    </row>
    <row r="278">
      <c r="A278" s="65"/>
      <c r="B278" s="63"/>
      <c r="C278" s="63"/>
      <c r="D278" s="63"/>
      <c r="E278" s="63"/>
      <c r="G278" s="64"/>
      <c r="I278" s="64"/>
    </row>
    <row r="279">
      <c r="A279" s="65"/>
      <c r="B279" s="63"/>
      <c r="C279" s="63"/>
      <c r="D279" s="63"/>
      <c r="E279" s="63"/>
      <c r="G279" s="64"/>
      <c r="I279" s="64"/>
    </row>
    <row r="280">
      <c r="A280" s="65"/>
      <c r="B280" s="63"/>
      <c r="C280" s="63"/>
      <c r="D280" s="63"/>
      <c r="E280" s="63"/>
      <c r="G280" s="64"/>
      <c r="I280" s="64"/>
    </row>
    <row r="281">
      <c r="A281" s="65"/>
      <c r="B281" s="63"/>
      <c r="C281" s="63"/>
      <c r="D281" s="63"/>
      <c r="E281" s="63"/>
      <c r="G281" s="64"/>
      <c r="I281" s="64"/>
    </row>
    <row r="282">
      <c r="A282" s="65"/>
      <c r="B282" s="63"/>
      <c r="C282" s="63"/>
      <c r="D282" s="63"/>
      <c r="E282" s="63"/>
      <c r="G282" s="64"/>
      <c r="I282" s="64"/>
    </row>
    <row r="283">
      <c r="A283" s="65"/>
      <c r="B283" s="63"/>
      <c r="C283" s="63"/>
      <c r="D283" s="63"/>
      <c r="E283" s="63"/>
      <c r="G283" s="64"/>
      <c r="I283" s="64"/>
    </row>
    <row r="284">
      <c r="A284" s="65"/>
      <c r="B284" s="63"/>
      <c r="C284" s="63"/>
      <c r="D284" s="63"/>
      <c r="E284" s="63"/>
      <c r="G284" s="64"/>
      <c r="I284" s="64"/>
    </row>
    <row r="285">
      <c r="A285" s="65"/>
      <c r="B285" s="63"/>
      <c r="C285" s="63"/>
      <c r="D285" s="63"/>
      <c r="E285" s="63"/>
      <c r="G285" s="64"/>
      <c r="I285" s="64"/>
    </row>
    <row r="286">
      <c r="A286" s="65"/>
      <c r="B286" s="63"/>
      <c r="C286" s="63"/>
      <c r="D286" s="63"/>
      <c r="E286" s="63"/>
      <c r="G286" s="64"/>
      <c r="I286" s="64"/>
    </row>
    <row r="287">
      <c r="A287" s="65"/>
      <c r="B287" s="63"/>
      <c r="C287" s="63"/>
      <c r="D287" s="63"/>
      <c r="E287" s="63"/>
      <c r="G287" s="64"/>
      <c r="I287" s="64"/>
    </row>
    <row r="288">
      <c r="A288" s="65"/>
      <c r="B288" s="63"/>
      <c r="C288" s="63"/>
      <c r="D288" s="63"/>
      <c r="E288" s="63"/>
      <c r="G288" s="64"/>
      <c r="I288" s="64"/>
    </row>
    <row r="289">
      <c r="A289" s="65"/>
      <c r="B289" s="63"/>
      <c r="C289" s="63"/>
      <c r="D289" s="63"/>
      <c r="E289" s="63"/>
      <c r="G289" s="64"/>
      <c r="I289" s="64"/>
    </row>
    <row r="290">
      <c r="A290" s="65"/>
      <c r="B290" s="63"/>
      <c r="C290" s="63"/>
      <c r="D290" s="63"/>
      <c r="E290" s="63"/>
      <c r="G290" s="64"/>
      <c r="I290" s="64"/>
    </row>
    <row r="291">
      <c r="A291" s="65"/>
      <c r="B291" s="63"/>
      <c r="C291" s="63"/>
      <c r="D291" s="63"/>
      <c r="E291" s="63"/>
      <c r="G291" s="64"/>
      <c r="I291" s="64"/>
    </row>
    <row r="292">
      <c r="A292" s="65"/>
      <c r="B292" s="63"/>
      <c r="C292" s="63"/>
      <c r="D292" s="63"/>
      <c r="E292" s="63"/>
      <c r="G292" s="64"/>
      <c r="I292" s="64"/>
    </row>
    <row r="293">
      <c r="A293" s="65"/>
      <c r="B293" s="63"/>
      <c r="C293" s="63"/>
      <c r="D293" s="63"/>
      <c r="E293" s="63"/>
      <c r="G293" s="64"/>
      <c r="I293" s="64"/>
    </row>
    <row r="294">
      <c r="A294" s="65"/>
      <c r="B294" s="63"/>
      <c r="C294" s="63"/>
      <c r="D294" s="63"/>
      <c r="E294" s="63"/>
      <c r="G294" s="64"/>
      <c r="I294" s="64"/>
    </row>
    <row r="295">
      <c r="A295" s="65"/>
      <c r="B295" s="63"/>
      <c r="C295" s="63"/>
      <c r="D295" s="63"/>
      <c r="E295" s="63"/>
      <c r="G295" s="64"/>
      <c r="I295" s="64"/>
    </row>
    <row r="296">
      <c r="A296" s="65"/>
      <c r="B296" s="63"/>
      <c r="C296" s="63"/>
      <c r="D296" s="63"/>
      <c r="E296" s="63"/>
      <c r="G296" s="64"/>
      <c r="I296" s="64"/>
    </row>
    <row r="297">
      <c r="A297" s="65"/>
      <c r="B297" s="63"/>
      <c r="C297" s="63"/>
      <c r="D297" s="63"/>
      <c r="E297" s="63"/>
      <c r="G297" s="64"/>
      <c r="I297" s="64"/>
    </row>
    <row r="298">
      <c r="A298" s="65"/>
      <c r="B298" s="63"/>
      <c r="C298" s="63"/>
      <c r="D298" s="63"/>
      <c r="E298" s="63"/>
      <c r="G298" s="64"/>
      <c r="I298" s="64"/>
    </row>
    <row r="299">
      <c r="A299" s="65"/>
      <c r="B299" s="63"/>
      <c r="C299" s="63"/>
      <c r="D299" s="63"/>
      <c r="E299" s="63"/>
      <c r="G299" s="64"/>
      <c r="I299" s="64"/>
    </row>
    <row r="300">
      <c r="A300" s="65"/>
      <c r="B300" s="63"/>
      <c r="C300" s="63"/>
      <c r="D300" s="63"/>
      <c r="E300" s="63"/>
      <c r="G300" s="64"/>
      <c r="I300" s="64"/>
    </row>
    <row r="301">
      <c r="A301" s="65"/>
      <c r="B301" s="63"/>
      <c r="C301" s="63"/>
      <c r="D301" s="63"/>
      <c r="E301" s="63"/>
      <c r="G301" s="64"/>
      <c r="I301" s="64"/>
    </row>
    <row r="302">
      <c r="A302" s="65"/>
      <c r="B302" s="63"/>
      <c r="C302" s="63"/>
      <c r="D302" s="63"/>
      <c r="E302" s="63"/>
      <c r="G302" s="64"/>
      <c r="I302" s="64"/>
    </row>
    <row r="303">
      <c r="A303" s="65"/>
      <c r="B303" s="63"/>
      <c r="C303" s="63"/>
      <c r="D303" s="63"/>
      <c r="E303" s="63"/>
      <c r="G303" s="64"/>
      <c r="I303" s="64"/>
    </row>
    <row r="304">
      <c r="A304" s="65"/>
      <c r="B304" s="63"/>
      <c r="C304" s="63"/>
      <c r="D304" s="63"/>
      <c r="E304" s="63"/>
      <c r="G304" s="64"/>
      <c r="I304" s="64"/>
    </row>
    <row r="305">
      <c r="A305" s="65"/>
      <c r="B305" s="63"/>
      <c r="C305" s="63"/>
      <c r="D305" s="63"/>
      <c r="E305" s="63"/>
      <c r="G305" s="64"/>
      <c r="I305" s="64"/>
    </row>
    <row r="306">
      <c r="A306" s="65"/>
      <c r="B306" s="63"/>
      <c r="C306" s="63"/>
      <c r="D306" s="63"/>
      <c r="E306" s="63"/>
      <c r="G306" s="64"/>
      <c r="I306" s="64"/>
    </row>
    <row r="307">
      <c r="A307" s="65"/>
      <c r="B307" s="63"/>
      <c r="C307" s="63"/>
      <c r="D307" s="63"/>
      <c r="E307" s="63"/>
      <c r="G307" s="64"/>
      <c r="I307" s="64"/>
    </row>
    <row r="308">
      <c r="A308" s="65"/>
      <c r="B308" s="63"/>
      <c r="C308" s="63"/>
      <c r="D308" s="63"/>
      <c r="E308" s="63"/>
      <c r="G308" s="64"/>
      <c r="I308" s="64"/>
    </row>
    <row r="309">
      <c r="A309" s="65"/>
      <c r="B309" s="63"/>
      <c r="C309" s="63"/>
      <c r="D309" s="63"/>
      <c r="E309" s="63"/>
      <c r="G309" s="64"/>
      <c r="I309" s="64"/>
    </row>
    <row r="310">
      <c r="A310" s="65"/>
      <c r="B310" s="63"/>
      <c r="C310" s="63"/>
      <c r="D310" s="63"/>
      <c r="E310" s="63"/>
      <c r="G310" s="64"/>
      <c r="I310" s="64"/>
    </row>
    <row r="311">
      <c r="A311" s="65"/>
      <c r="B311" s="63"/>
      <c r="C311" s="63"/>
      <c r="D311" s="63"/>
      <c r="E311" s="63"/>
      <c r="G311" s="64"/>
      <c r="I311" s="64"/>
    </row>
    <row r="312">
      <c r="A312" s="65"/>
      <c r="B312" s="63"/>
      <c r="C312" s="63"/>
      <c r="D312" s="63"/>
      <c r="E312" s="63"/>
      <c r="G312" s="64"/>
      <c r="I312" s="64"/>
    </row>
    <row r="313">
      <c r="A313" s="65"/>
      <c r="B313" s="63"/>
      <c r="C313" s="63"/>
      <c r="D313" s="63"/>
      <c r="E313" s="63"/>
      <c r="G313" s="64"/>
      <c r="I313" s="64"/>
    </row>
    <row r="314">
      <c r="A314" s="65"/>
      <c r="B314" s="63"/>
      <c r="C314" s="63"/>
      <c r="D314" s="63"/>
      <c r="E314" s="63"/>
      <c r="G314" s="64"/>
      <c r="I314" s="64"/>
    </row>
    <row r="315">
      <c r="A315" s="65"/>
      <c r="B315" s="63"/>
      <c r="C315" s="63"/>
      <c r="D315" s="63"/>
      <c r="E315" s="63"/>
      <c r="G315" s="64"/>
      <c r="I315" s="64"/>
    </row>
    <row r="316">
      <c r="A316" s="65"/>
      <c r="B316" s="63"/>
      <c r="C316" s="63"/>
      <c r="D316" s="63"/>
      <c r="E316" s="63"/>
      <c r="G316" s="64"/>
      <c r="I316" s="64"/>
    </row>
    <row r="317">
      <c r="A317" s="65"/>
      <c r="B317" s="63"/>
      <c r="C317" s="63"/>
      <c r="D317" s="63"/>
      <c r="E317" s="63"/>
      <c r="G317" s="64"/>
      <c r="I317" s="64"/>
    </row>
    <row r="318">
      <c r="A318" s="65"/>
      <c r="B318" s="63"/>
      <c r="C318" s="63"/>
      <c r="D318" s="63"/>
      <c r="E318" s="63"/>
      <c r="G318" s="64"/>
      <c r="I318" s="64"/>
    </row>
    <row r="319">
      <c r="A319" s="65"/>
      <c r="B319" s="63"/>
      <c r="C319" s="63"/>
      <c r="D319" s="63"/>
      <c r="E319" s="63"/>
      <c r="G319" s="64"/>
      <c r="I319" s="64"/>
    </row>
    <row r="320">
      <c r="A320" s="65"/>
      <c r="B320" s="63"/>
      <c r="C320" s="63"/>
      <c r="D320" s="63"/>
      <c r="E320" s="63"/>
      <c r="G320" s="64"/>
      <c r="I320" s="64"/>
    </row>
    <row r="321">
      <c r="A321" s="65"/>
      <c r="B321" s="63"/>
      <c r="C321" s="63"/>
      <c r="D321" s="63"/>
      <c r="E321" s="63"/>
      <c r="G321" s="64"/>
      <c r="I321" s="64"/>
    </row>
    <row r="322">
      <c r="A322" s="65"/>
      <c r="B322" s="63"/>
      <c r="C322" s="63"/>
      <c r="D322" s="63"/>
      <c r="E322" s="63"/>
      <c r="G322" s="64"/>
      <c r="I322" s="64"/>
    </row>
    <row r="323">
      <c r="A323" s="65"/>
      <c r="B323" s="63"/>
      <c r="C323" s="63"/>
      <c r="D323" s="63"/>
      <c r="E323" s="63"/>
      <c r="G323" s="64"/>
      <c r="I323" s="64"/>
    </row>
    <row r="324">
      <c r="A324" s="65"/>
      <c r="B324" s="63"/>
      <c r="C324" s="63"/>
      <c r="D324" s="63"/>
      <c r="E324" s="63"/>
      <c r="G324" s="64"/>
      <c r="I324" s="64"/>
    </row>
    <row r="325">
      <c r="A325" s="65"/>
      <c r="B325" s="63"/>
      <c r="C325" s="63"/>
      <c r="D325" s="63"/>
      <c r="E325" s="63"/>
      <c r="G325" s="64"/>
      <c r="I325" s="64"/>
    </row>
    <row r="326">
      <c r="A326" s="65"/>
      <c r="B326" s="63"/>
      <c r="C326" s="63"/>
      <c r="D326" s="63"/>
      <c r="E326" s="63"/>
      <c r="G326" s="64"/>
      <c r="I326" s="64"/>
    </row>
    <row r="327">
      <c r="A327" s="65"/>
      <c r="B327" s="63"/>
      <c r="C327" s="63"/>
      <c r="D327" s="63"/>
      <c r="E327" s="63"/>
      <c r="G327" s="64"/>
      <c r="I327" s="64"/>
    </row>
    <row r="328">
      <c r="A328" s="65"/>
      <c r="B328" s="63"/>
      <c r="C328" s="63"/>
      <c r="D328" s="63"/>
      <c r="E328" s="63"/>
      <c r="G328" s="64"/>
      <c r="I328" s="64"/>
    </row>
    <row r="329">
      <c r="A329" s="65"/>
      <c r="B329" s="63"/>
      <c r="C329" s="63"/>
      <c r="D329" s="63"/>
      <c r="E329" s="63"/>
      <c r="G329" s="64"/>
      <c r="I329" s="64"/>
    </row>
    <row r="330">
      <c r="A330" s="65"/>
      <c r="B330" s="63"/>
      <c r="C330" s="63"/>
      <c r="D330" s="63"/>
      <c r="E330" s="63"/>
      <c r="G330" s="64"/>
      <c r="I330" s="64"/>
    </row>
    <row r="331">
      <c r="A331" s="65"/>
      <c r="B331" s="63"/>
      <c r="C331" s="63"/>
      <c r="D331" s="63"/>
      <c r="E331" s="63"/>
      <c r="G331" s="64"/>
      <c r="I331" s="64"/>
    </row>
    <row r="332">
      <c r="A332" s="65"/>
      <c r="B332" s="63"/>
      <c r="C332" s="63"/>
      <c r="D332" s="63"/>
      <c r="E332" s="63"/>
      <c r="G332" s="64"/>
      <c r="I332" s="64"/>
    </row>
    <row r="333">
      <c r="A333" s="65"/>
      <c r="B333" s="63"/>
      <c r="C333" s="63"/>
      <c r="D333" s="63"/>
      <c r="E333" s="63"/>
      <c r="G333" s="64"/>
      <c r="I333" s="64"/>
    </row>
    <row r="334">
      <c r="A334" s="65"/>
      <c r="B334" s="63"/>
      <c r="C334" s="63"/>
      <c r="D334" s="63"/>
      <c r="E334" s="63"/>
      <c r="G334" s="64"/>
      <c r="I334" s="64"/>
    </row>
    <row r="335">
      <c r="A335" s="65"/>
      <c r="B335" s="63"/>
      <c r="C335" s="63"/>
      <c r="D335" s="63"/>
      <c r="E335" s="63"/>
      <c r="G335" s="64"/>
      <c r="I335" s="64"/>
    </row>
    <row r="336">
      <c r="A336" s="65"/>
      <c r="B336" s="63"/>
      <c r="C336" s="63"/>
      <c r="D336" s="63"/>
      <c r="E336" s="63"/>
      <c r="G336" s="64"/>
      <c r="I336" s="64"/>
    </row>
    <row r="337">
      <c r="A337" s="65"/>
      <c r="B337" s="63"/>
      <c r="C337" s="63"/>
      <c r="D337" s="63"/>
      <c r="E337" s="63"/>
      <c r="G337" s="64"/>
      <c r="I337" s="64"/>
    </row>
    <row r="338">
      <c r="A338" s="65"/>
      <c r="B338" s="63"/>
      <c r="C338" s="63"/>
      <c r="D338" s="63"/>
      <c r="E338" s="63"/>
      <c r="G338" s="64"/>
      <c r="I338" s="64"/>
    </row>
    <row r="339">
      <c r="A339" s="65"/>
      <c r="B339" s="63"/>
      <c r="C339" s="63"/>
      <c r="D339" s="63"/>
      <c r="E339" s="63"/>
      <c r="G339" s="64"/>
      <c r="I339" s="64"/>
    </row>
    <row r="340">
      <c r="A340" s="65"/>
      <c r="B340" s="63"/>
      <c r="C340" s="63"/>
      <c r="D340" s="63"/>
      <c r="E340" s="63"/>
      <c r="G340" s="64"/>
      <c r="I340" s="64"/>
    </row>
    <row r="341">
      <c r="A341" s="65"/>
      <c r="B341" s="63"/>
      <c r="C341" s="63"/>
      <c r="D341" s="63"/>
      <c r="E341" s="63"/>
      <c r="G341" s="64"/>
      <c r="I341" s="64"/>
    </row>
    <row r="342">
      <c r="A342" s="65"/>
      <c r="B342" s="63"/>
      <c r="C342" s="63"/>
      <c r="D342" s="63"/>
      <c r="E342" s="63"/>
      <c r="G342" s="64"/>
      <c r="I342" s="64"/>
    </row>
    <row r="343">
      <c r="A343" s="65"/>
      <c r="B343" s="63"/>
      <c r="C343" s="63"/>
      <c r="D343" s="63"/>
      <c r="E343" s="63"/>
      <c r="G343" s="64"/>
      <c r="I343" s="64"/>
    </row>
    <row r="344">
      <c r="A344" s="65"/>
      <c r="B344" s="63"/>
      <c r="C344" s="63"/>
      <c r="D344" s="63"/>
      <c r="E344" s="63"/>
      <c r="G344" s="64"/>
      <c r="I344" s="64"/>
    </row>
    <row r="345">
      <c r="A345" s="65"/>
      <c r="B345" s="63"/>
      <c r="C345" s="63"/>
      <c r="D345" s="63"/>
      <c r="E345" s="63"/>
      <c r="G345" s="64"/>
      <c r="I345" s="64"/>
    </row>
    <row r="346">
      <c r="A346" s="65"/>
      <c r="B346" s="63"/>
      <c r="C346" s="63"/>
      <c r="D346" s="63"/>
      <c r="E346" s="63"/>
      <c r="G346" s="64"/>
      <c r="I346" s="64"/>
    </row>
    <row r="347">
      <c r="A347" s="65"/>
      <c r="B347" s="63"/>
      <c r="C347" s="63"/>
      <c r="D347" s="63"/>
      <c r="E347" s="63"/>
      <c r="G347" s="64"/>
      <c r="I347" s="64"/>
    </row>
    <row r="348">
      <c r="A348" s="65"/>
      <c r="B348" s="63"/>
      <c r="C348" s="63"/>
      <c r="D348" s="63"/>
      <c r="E348" s="63"/>
      <c r="G348" s="64"/>
      <c r="I348" s="64"/>
    </row>
    <row r="349">
      <c r="A349" s="65"/>
      <c r="B349" s="63"/>
      <c r="C349" s="63"/>
      <c r="D349" s="63"/>
      <c r="E349" s="63"/>
      <c r="G349" s="64"/>
      <c r="I349" s="64"/>
    </row>
    <row r="350">
      <c r="A350" s="65"/>
      <c r="B350" s="63"/>
      <c r="C350" s="63"/>
      <c r="D350" s="63"/>
      <c r="E350" s="63"/>
      <c r="G350" s="64"/>
      <c r="I350" s="64"/>
    </row>
    <row r="351">
      <c r="A351" s="65"/>
      <c r="B351" s="63"/>
      <c r="C351" s="63"/>
      <c r="D351" s="63"/>
      <c r="E351" s="63"/>
      <c r="G351" s="64"/>
      <c r="I351" s="64"/>
    </row>
    <row r="352">
      <c r="A352" s="65"/>
      <c r="B352" s="63"/>
      <c r="C352" s="63"/>
      <c r="D352" s="63"/>
      <c r="E352" s="63"/>
      <c r="G352" s="64"/>
      <c r="I352" s="64"/>
    </row>
    <row r="353">
      <c r="A353" s="65"/>
      <c r="B353" s="63"/>
      <c r="C353" s="63"/>
      <c r="D353" s="63"/>
      <c r="E353" s="63"/>
      <c r="G353" s="64"/>
      <c r="I353" s="64"/>
    </row>
    <row r="354">
      <c r="A354" s="65"/>
      <c r="B354" s="63"/>
      <c r="C354" s="63"/>
      <c r="D354" s="63"/>
      <c r="E354" s="63"/>
      <c r="G354" s="64"/>
      <c r="I354" s="64"/>
    </row>
    <row r="355">
      <c r="A355" s="65"/>
      <c r="B355" s="63"/>
      <c r="C355" s="63"/>
      <c r="D355" s="63"/>
      <c r="E355" s="63"/>
      <c r="G355" s="64"/>
      <c r="I355" s="64"/>
    </row>
    <row r="356">
      <c r="A356" s="65"/>
      <c r="B356" s="63"/>
      <c r="C356" s="63"/>
      <c r="D356" s="63"/>
      <c r="E356" s="63"/>
      <c r="G356" s="64"/>
      <c r="I356" s="64"/>
    </row>
    <row r="357">
      <c r="A357" s="65"/>
      <c r="B357" s="63"/>
      <c r="C357" s="63"/>
      <c r="D357" s="63"/>
      <c r="E357" s="63"/>
      <c r="G357" s="64"/>
      <c r="I357" s="64"/>
    </row>
    <row r="358">
      <c r="A358" s="65"/>
      <c r="B358" s="63"/>
      <c r="C358" s="63"/>
      <c r="D358" s="63"/>
      <c r="E358" s="63"/>
      <c r="G358" s="64"/>
      <c r="I358" s="64"/>
    </row>
    <row r="359">
      <c r="A359" s="65"/>
      <c r="B359" s="63"/>
      <c r="C359" s="63"/>
      <c r="D359" s="63"/>
      <c r="E359" s="63"/>
      <c r="G359" s="64"/>
      <c r="I359" s="64"/>
    </row>
    <row r="360">
      <c r="A360" s="65"/>
      <c r="B360" s="63"/>
      <c r="C360" s="63"/>
      <c r="D360" s="63"/>
      <c r="E360" s="63"/>
      <c r="G360" s="64"/>
      <c r="I360" s="64"/>
    </row>
    <row r="361">
      <c r="A361" s="65"/>
      <c r="B361" s="63"/>
      <c r="C361" s="63"/>
      <c r="D361" s="63"/>
      <c r="E361" s="63"/>
      <c r="G361" s="64"/>
      <c r="I361" s="64"/>
    </row>
    <row r="362">
      <c r="A362" s="65"/>
      <c r="B362" s="63"/>
      <c r="C362" s="63"/>
      <c r="D362" s="63"/>
      <c r="E362" s="63"/>
      <c r="G362" s="64"/>
      <c r="I362" s="64"/>
    </row>
    <row r="363">
      <c r="A363" s="65"/>
      <c r="B363" s="63"/>
      <c r="C363" s="63"/>
      <c r="D363" s="63"/>
      <c r="E363" s="63"/>
      <c r="G363" s="64"/>
      <c r="I363" s="64"/>
    </row>
    <row r="364">
      <c r="A364" s="65"/>
      <c r="B364" s="63"/>
      <c r="C364" s="63"/>
      <c r="D364" s="63"/>
      <c r="E364" s="63"/>
      <c r="G364" s="64"/>
      <c r="I364" s="64"/>
    </row>
    <row r="365">
      <c r="A365" s="65"/>
      <c r="B365" s="63"/>
      <c r="C365" s="63"/>
      <c r="D365" s="63"/>
      <c r="E365" s="63"/>
      <c r="G365" s="64"/>
      <c r="I365" s="64"/>
    </row>
    <row r="366">
      <c r="A366" s="65"/>
      <c r="B366" s="63"/>
      <c r="C366" s="63"/>
      <c r="D366" s="63"/>
      <c r="E366" s="63"/>
      <c r="G366" s="64"/>
      <c r="I366" s="64"/>
    </row>
    <row r="367">
      <c r="A367" s="65"/>
      <c r="B367" s="63"/>
      <c r="C367" s="63"/>
      <c r="D367" s="63"/>
      <c r="E367" s="63"/>
      <c r="G367" s="64"/>
      <c r="I367" s="64"/>
    </row>
    <row r="368">
      <c r="A368" s="65"/>
      <c r="B368" s="63"/>
      <c r="C368" s="63"/>
      <c r="D368" s="63"/>
      <c r="E368" s="63"/>
      <c r="G368" s="64"/>
      <c r="I368" s="64"/>
    </row>
    <row r="369">
      <c r="A369" s="65"/>
      <c r="B369" s="63"/>
      <c r="C369" s="63"/>
      <c r="D369" s="63"/>
      <c r="E369" s="63"/>
      <c r="G369" s="64"/>
      <c r="I369" s="64"/>
    </row>
    <row r="370">
      <c r="A370" s="65"/>
      <c r="B370" s="63"/>
      <c r="C370" s="63"/>
      <c r="D370" s="63"/>
      <c r="E370" s="63"/>
      <c r="G370" s="64"/>
      <c r="I370" s="64"/>
    </row>
    <row r="371">
      <c r="A371" s="65"/>
      <c r="B371" s="63"/>
      <c r="C371" s="63"/>
      <c r="D371" s="63"/>
      <c r="E371" s="63"/>
      <c r="G371" s="64"/>
      <c r="I371" s="64"/>
    </row>
    <row r="372">
      <c r="A372" s="65"/>
      <c r="B372" s="63"/>
      <c r="C372" s="63"/>
      <c r="D372" s="63"/>
      <c r="E372" s="63"/>
      <c r="G372" s="64"/>
      <c r="I372" s="64"/>
    </row>
    <row r="373">
      <c r="A373" s="65"/>
      <c r="B373" s="63"/>
      <c r="C373" s="63"/>
      <c r="D373" s="63"/>
      <c r="E373" s="63"/>
      <c r="G373" s="64"/>
      <c r="I373" s="64"/>
    </row>
    <row r="374">
      <c r="A374" s="65"/>
      <c r="B374" s="63"/>
      <c r="C374" s="63"/>
      <c r="D374" s="63"/>
      <c r="E374" s="63"/>
      <c r="G374" s="64"/>
      <c r="I374" s="64"/>
    </row>
    <row r="375">
      <c r="A375" s="65"/>
      <c r="B375" s="63"/>
      <c r="C375" s="63"/>
      <c r="D375" s="63"/>
      <c r="E375" s="63"/>
      <c r="G375" s="64"/>
      <c r="I375" s="64"/>
    </row>
    <row r="376">
      <c r="A376" s="65"/>
      <c r="B376" s="63"/>
      <c r="C376" s="63"/>
      <c r="D376" s="63"/>
      <c r="E376" s="63"/>
      <c r="G376" s="64"/>
      <c r="I376" s="64"/>
    </row>
    <row r="377">
      <c r="A377" s="65"/>
      <c r="B377" s="63"/>
      <c r="C377" s="63"/>
      <c r="D377" s="63"/>
      <c r="E377" s="63"/>
      <c r="G377" s="64"/>
      <c r="I377" s="64"/>
    </row>
    <row r="378">
      <c r="A378" s="65"/>
      <c r="B378" s="63"/>
      <c r="C378" s="63"/>
      <c r="D378" s="63"/>
      <c r="E378" s="63"/>
      <c r="G378" s="64"/>
      <c r="I378" s="64"/>
    </row>
    <row r="379">
      <c r="A379" s="65"/>
      <c r="B379" s="63"/>
      <c r="C379" s="63"/>
      <c r="D379" s="63"/>
      <c r="E379" s="63"/>
      <c r="G379" s="64"/>
      <c r="I379" s="64"/>
    </row>
    <row r="380">
      <c r="A380" s="65"/>
      <c r="B380" s="63"/>
      <c r="C380" s="63"/>
      <c r="D380" s="63"/>
      <c r="E380" s="63"/>
      <c r="G380" s="64"/>
      <c r="I380" s="64"/>
    </row>
    <row r="381">
      <c r="A381" s="65"/>
      <c r="B381" s="63"/>
      <c r="C381" s="63"/>
      <c r="D381" s="63"/>
      <c r="E381" s="63"/>
      <c r="G381" s="64"/>
      <c r="I381" s="64"/>
    </row>
    <row r="382">
      <c r="A382" s="65"/>
      <c r="B382" s="63"/>
      <c r="C382" s="63"/>
      <c r="D382" s="63"/>
      <c r="E382" s="63"/>
      <c r="G382" s="64"/>
      <c r="I382" s="64"/>
    </row>
    <row r="383">
      <c r="A383" s="65"/>
      <c r="B383" s="63"/>
      <c r="C383" s="63"/>
      <c r="D383" s="63"/>
      <c r="E383" s="63"/>
      <c r="G383" s="64"/>
      <c r="I383" s="64"/>
    </row>
    <row r="384">
      <c r="A384" s="65"/>
      <c r="B384" s="63"/>
      <c r="C384" s="63"/>
      <c r="D384" s="63"/>
      <c r="E384" s="63"/>
      <c r="G384" s="64"/>
      <c r="I384" s="64"/>
    </row>
    <row r="385">
      <c r="A385" s="65"/>
      <c r="B385" s="63"/>
      <c r="C385" s="63"/>
      <c r="D385" s="63"/>
      <c r="E385" s="63"/>
      <c r="G385" s="64"/>
      <c r="I385" s="64"/>
    </row>
    <row r="386">
      <c r="A386" s="65"/>
      <c r="B386" s="63"/>
      <c r="C386" s="63"/>
      <c r="D386" s="63"/>
      <c r="E386" s="63"/>
      <c r="G386" s="64"/>
      <c r="I386" s="64"/>
    </row>
    <row r="387">
      <c r="A387" s="65"/>
      <c r="B387" s="63"/>
      <c r="C387" s="63"/>
      <c r="D387" s="63"/>
      <c r="E387" s="63"/>
      <c r="G387" s="64"/>
      <c r="I387" s="64"/>
    </row>
    <row r="388">
      <c r="A388" s="65"/>
      <c r="B388" s="63"/>
      <c r="C388" s="63"/>
      <c r="D388" s="63"/>
      <c r="E388" s="63"/>
      <c r="G388" s="64"/>
      <c r="I388" s="64"/>
    </row>
    <row r="389">
      <c r="A389" s="65"/>
      <c r="B389" s="63"/>
      <c r="C389" s="63"/>
      <c r="D389" s="63"/>
      <c r="E389" s="63"/>
      <c r="G389" s="64"/>
      <c r="I389" s="64"/>
    </row>
    <row r="390">
      <c r="A390" s="65"/>
      <c r="B390" s="63"/>
      <c r="C390" s="63"/>
      <c r="D390" s="63"/>
      <c r="E390" s="63"/>
      <c r="G390" s="64"/>
      <c r="I390" s="64"/>
    </row>
    <row r="391">
      <c r="A391" s="65"/>
      <c r="B391" s="63"/>
      <c r="C391" s="63"/>
      <c r="D391" s="63"/>
      <c r="E391" s="63"/>
      <c r="G391" s="64"/>
      <c r="I391" s="64"/>
    </row>
    <row r="392">
      <c r="A392" s="65"/>
      <c r="B392" s="63"/>
      <c r="C392" s="63"/>
      <c r="D392" s="63"/>
      <c r="E392" s="63"/>
      <c r="G392" s="64"/>
      <c r="I392" s="64"/>
    </row>
    <row r="393">
      <c r="A393" s="65"/>
      <c r="B393" s="63"/>
      <c r="C393" s="63"/>
      <c r="D393" s="63"/>
      <c r="E393" s="63"/>
      <c r="G393" s="64"/>
      <c r="I393" s="64"/>
    </row>
    <row r="394">
      <c r="A394" s="65"/>
      <c r="B394" s="63"/>
      <c r="C394" s="63"/>
      <c r="D394" s="63"/>
      <c r="E394" s="63"/>
      <c r="G394" s="64"/>
      <c r="I394" s="64"/>
    </row>
    <row r="395">
      <c r="A395" s="65"/>
      <c r="B395" s="63"/>
      <c r="C395" s="63"/>
      <c r="D395" s="63"/>
      <c r="E395" s="63"/>
      <c r="G395" s="64"/>
      <c r="I395" s="64"/>
    </row>
    <row r="396">
      <c r="A396" s="65"/>
      <c r="B396" s="63"/>
      <c r="C396" s="63"/>
      <c r="D396" s="63"/>
      <c r="E396" s="63"/>
      <c r="G396" s="64"/>
      <c r="I396" s="64"/>
    </row>
    <row r="397">
      <c r="A397" s="65"/>
      <c r="B397" s="63"/>
      <c r="C397" s="63"/>
      <c r="D397" s="63"/>
      <c r="E397" s="63"/>
      <c r="G397" s="64"/>
      <c r="I397" s="64"/>
    </row>
    <row r="398">
      <c r="A398" s="65"/>
      <c r="B398" s="63"/>
      <c r="C398" s="63"/>
      <c r="D398" s="63"/>
      <c r="E398" s="63"/>
      <c r="G398" s="64"/>
      <c r="I398" s="64"/>
    </row>
    <row r="399">
      <c r="A399" s="65"/>
      <c r="B399" s="63"/>
      <c r="C399" s="63"/>
      <c r="D399" s="63"/>
      <c r="E399" s="63"/>
      <c r="G399" s="64"/>
      <c r="I399" s="64"/>
    </row>
    <row r="400">
      <c r="A400" s="65"/>
      <c r="B400" s="63"/>
      <c r="C400" s="63"/>
      <c r="D400" s="63"/>
      <c r="E400" s="63"/>
      <c r="G400" s="64"/>
      <c r="I400" s="64"/>
    </row>
    <row r="401">
      <c r="A401" s="65"/>
      <c r="B401" s="63"/>
      <c r="C401" s="63"/>
      <c r="D401" s="63"/>
      <c r="E401" s="63"/>
      <c r="G401" s="64"/>
      <c r="I401" s="64"/>
    </row>
    <row r="402">
      <c r="A402" s="65"/>
      <c r="B402" s="63"/>
      <c r="C402" s="63"/>
      <c r="D402" s="63"/>
      <c r="E402" s="63"/>
      <c r="G402" s="64"/>
      <c r="I402" s="64"/>
    </row>
    <row r="403">
      <c r="A403" s="65"/>
      <c r="B403" s="63"/>
      <c r="C403" s="63"/>
      <c r="D403" s="63"/>
      <c r="E403" s="63"/>
      <c r="G403" s="64"/>
      <c r="I403" s="64"/>
    </row>
    <row r="404">
      <c r="A404" s="65"/>
      <c r="B404" s="63"/>
      <c r="C404" s="63"/>
      <c r="D404" s="63"/>
      <c r="E404" s="63"/>
      <c r="G404" s="64"/>
      <c r="I404" s="64"/>
    </row>
    <row r="405">
      <c r="A405" s="65"/>
      <c r="B405" s="63"/>
      <c r="C405" s="63"/>
      <c r="D405" s="63"/>
      <c r="E405" s="63"/>
      <c r="G405" s="64"/>
      <c r="I405" s="64"/>
    </row>
    <row r="406">
      <c r="A406" s="65"/>
      <c r="B406" s="63"/>
      <c r="C406" s="63"/>
      <c r="D406" s="63"/>
      <c r="E406" s="63"/>
      <c r="G406" s="64"/>
      <c r="I406" s="64"/>
    </row>
    <row r="407">
      <c r="A407" s="65"/>
      <c r="B407" s="63"/>
      <c r="C407" s="63"/>
      <c r="D407" s="63"/>
      <c r="E407" s="63"/>
      <c r="G407" s="64"/>
      <c r="I407" s="64"/>
    </row>
    <row r="408">
      <c r="A408" s="65"/>
      <c r="B408" s="63"/>
      <c r="C408" s="63"/>
      <c r="D408" s="63"/>
      <c r="E408" s="63"/>
      <c r="G408" s="64"/>
      <c r="I408" s="64"/>
    </row>
    <row r="409">
      <c r="A409" s="65"/>
      <c r="B409" s="63"/>
      <c r="C409" s="63"/>
      <c r="D409" s="63"/>
      <c r="E409" s="63"/>
      <c r="G409" s="64"/>
      <c r="I409" s="64"/>
    </row>
    <row r="410">
      <c r="A410" s="65"/>
      <c r="B410" s="63"/>
      <c r="C410" s="63"/>
      <c r="D410" s="63"/>
      <c r="E410" s="63"/>
      <c r="G410" s="64"/>
      <c r="I410" s="64"/>
    </row>
    <row r="411">
      <c r="A411" s="65"/>
      <c r="B411" s="63"/>
      <c r="C411" s="63"/>
      <c r="D411" s="63"/>
      <c r="E411" s="63"/>
      <c r="G411" s="64"/>
      <c r="I411" s="64"/>
    </row>
    <row r="412">
      <c r="A412" s="65"/>
      <c r="B412" s="63"/>
      <c r="C412" s="63"/>
      <c r="D412" s="63"/>
      <c r="E412" s="63"/>
      <c r="G412" s="64"/>
      <c r="I412" s="64"/>
    </row>
    <row r="413">
      <c r="A413" s="65"/>
      <c r="B413" s="63"/>
      <c r="C413" s="63"/>
      <c r="D413" s="63"/>
      <c r="E413" s="63"/>
      <c r="G413" s="64"/>
      <c r="I413" s="64"/>
    </row>
    <row r="414">
      <c r="A414" s="65"/>
      <c r="B414" s="63"/>
      <c r="C414" s="63"/>
      <c r="D414" s="63"/>
      <c r="E414" s="63"/>
      <c r="G414" s="64"/>
      <c r="I414" s="64"/>
    </row>
    <row r="415">
      <c r="A415" s="65"/>
      <c r="B415" s="63"/>
      <c r="C415" s="63"/>
      <c r="D415" s="63"/>
      <c r="E415" s="63"/>
      <c r="G415" s="64"/>
      <c r="I415" s="64"/>
    </row>
    <row r="416">
      <c r="A416" s="65"/>
      <c r="B416" s="63"/>
      <c r="C416" s="63"/>
      <c r="D416" s="63"/>
      <c r="E416" s="63"/>
      <c r="G416" s="64"/>
      <c r="I416" s="64"/>
    </row>
    <row r="417">
      <c r="A417" s="65"/>
      <c r="B417" s="63"/>
      <c r="C417" s="63"/>
      <c r="D417" s="63"/>
      <c r="E417" s="63"/>
      <c r="G417" s="64"/>
      <c r="I417" s="64"/>
    </row>
    <row r="418">
      <c r="A418" s="65"/>
      <c r="B418" s="63"/>
      <c r="C418" s="63"/>
      <c r="D418" s="63"/>
      <c r="E418" s="63"/>
      <c r="G418" s="64"/>
      <c r="I418" s="64"/>
    </row>
    <row r="419">
      <c r="A419" s="65"/>
      <c r="B419" s="63"/>
      <c r="C419" s="63"/>
      <c r="D419" s="63"/>
      <c r="E419" s="63"/>
      <c r="G419" s="64"/>
      <c r="I419" s="64"/>
    </row>
    <row r="420">
      <c r="A420" s="65"/>
      <c r="B420" s="63"/>
      <c r="C420" s="63"/>
      <c r="D420" s="63"/>
      <c r="E420" s="63"/>
      <c r="G420" s="64"/>
      <c r="I420" s="64"/>
    </row>
    <row r="421">
      <c r="A421" s="65"/>
      <c r="B421" s="63"/>
      <c r="C421" s="63"/>
      <c r="D421" s="63"/>
      <c r="E421" s="63"/>
      <c r="G421" s="64"/>
      <c r="I421" s="64"/>
    </row>
    <row r="422">
      <c r="A422" s="65"/>
      <c r="B422" s="63"/>
      <c r="C422" s="63"/>
      <c r="D422" s="63"/>
      <c r="E422" s="63"/>
      <c r="G422" s="64"/>
      <c r="I422" s="64"/>
    </row>
    <row r="423">
      <c r="A423" s="65"/>
      <c r="B423" s="63"/>
      <c r="C423" s="63"/>
      <c r="D423" s="63"/>
      <c r="E423" s="63"/>
      <c r="G423" s="64"/>
      <c r="I423" s="64"/>
    </row>
    <row r="424">
      <c r="A424" s="65"/>
      <c r="B424" s="63"/>
      <c r="C424" s="63"/>
      <c r="D424" s="63"/>
      <c r="E424" s="63"/>
      <c r="G424" s="64"/>
      <c r="I424" s="64"/>
    </row>
    <row r="425">
      <c r="A425" s="65"/>
      <c r="B425" s="63"/>
      <c r="C425" s="63"/>
      <c r="D425" s="63"/>
      <c r="E425" s="63"/>
      <c r="G425" s="64"/>
      <c r="I425" s="64"/>
    </row>
    <row r="426">
      <c r="A426" s="65"/>
      <c r="B426" s="63"/>
      <c r="C426" s="63"/>
      <c r="D426" s="63"/>
      <c r="E426" s="63"/>
      <c r="G426" s="64"/>
      <c r="I426" s="64"/>
    </row>
    <row r="427">
      <c r="A427" s="65"/>
      <c r="B427" s="63"/>
      <c r="C427" s="63"/>
      <c r="D427" s="63"/>
      <c r="E427" s="63"/>
      <c r="G427" s="64"/>
      <c r="I427" s="64"/>
    </row>
    <row r="428">
      <c r="A428" s="65"/>
      <c r="B428" s="63"/>
      <c r="C428" s="63"/>
      <c r="D428" s="63"/>
      <c r="E428" s="63"/>
      <c r="G428" s="64"/>
      <c r="I428" s="64"/>
    </row>
    <row r="429">
      <c r="A429" s="65"/>
      <c r="B429" s="63"/>
      <c r="C429" s="63"/>
      <c r="D429" s="63"/>
      <c r="E429" s="63"/>
      <c r="G429" s="64"/>
      <c r="I429" s="64"/>
    </row>
    <row r="430">
      <c r="A430" s="65"/>
      <c r="B430" s="63"/>
      <c r="C430" s="63"/>
      <c r="D430" s="63"/>
      <c r="E430" s="63"/>
      <c r="G430" s="64"/>
      <c r="I430" s="64"/>
    </row>
    <row r="431">
      <c r="A431" s="65"/>
      <c r="B431" s="63"/>
      <c r="C431" s="63"/>
      <c r="D431" s="63"/>
      <c r="E431" s="63"/>
      <c r="G431" s="64"/>
      <c r="I431" s="64"/>
    </row>
    <row r="432">
      <c r="A432" s="65"/>
      <c r="B432" s="63"/>
      <c r="C432" s="63"/>
      <c r="D432" s="63"/>
      <c r="E432" s="63"/>
      <c r="G432" s="64"/>
      <c r="I432" s="64"/>
    </row>
    <row r="433">
      <c r="A433" s="65"/>
      <c r="B433" s="63"/>
      <c r="C433" s="63"/>
      <c r="D433" s="63"/>
      <c r="E433" s="63"/>
      <c r="G433" s="64"/>
      <c r="I433" s="64"/>
    </row>
    <row r="434">
      <c r="A434" s="65"/>
      <c r="B434" s="63"/>
      <c r="C434" s="63"/>
      <c r="D434" s="63"/>
      <c r="E434" s="63"/>
      <c r="G434" s="64"/>
      <c r="I434" s="64"/>
    </row>
    <row r="435">
      <c r="A435" s="65"/>
      <c r="B435" s="63"/>
      <c r="C435" s="63"/>
      <c r="D435" s="63"/>
      <c r="E435" s="63"/>
      <c r="G435" s="64"/>
      <c r="I435" s="64"/>
    </row>
    <row r="436">
      <c r="A436" s="65"/>
      <c r="B436" s="63"/>
      <c r="C436" s="63"/>
      <c r="D436" s="63"/>
      <c r="E436" s="63"/>
      <c r="G436" s="64"/>
      <c r="I436" s="64"/>
    </row>
    <row r="437">
      <c r="A437" s="65"/>
      <c r="B437" s="63"/>
      <c r="C437" s="63"/>
      <c r="D437" s="63"/>
      <c r="E437" s="63"/>
      <c r="G437" s="64"/>
      <c r="I437" s="64"/>
    </row>
    <row r="438">
      <c r="A438" s="65"/>
      <c r="B438" s="63"/>
      <c r="C438" s="63"/>
      <c r="D438" s="63"/>
      <c r="E438" s="63"/>
      <c r="G438" s="64"/>
      <c r="I438" s="64"/>
    </row>
    <row r="439">
      <c r="A439" s="65"/>
      <c r="B439" s="63"/>
      <c r="C439" s="63"/>
      <c r="D439" s="63"/>
      <c r="E439" s="63"/>
      <c r="G439" s="64"/>
      <c r="I439" s="64"/>
    </row>
    <row r="440">
      <c r="A440" s="65"/>
      <c r="B440" s="63"/>
      <c r="C440" s="63"/>
      <c r="D440" s="63"/>
      <c r="E440" s="63"/>
      <c r="G440" s="64"/>
      <c r="I440" s="64"/>
    </row>
    <row r="441">
      <c r="A441" s="65"/>
      <c r="B441" s="63"/>
      <c r="C441" s="63"/>
      <c r="D441" s="63"/>
      <c r="E441" s="63"/>
      <c r="G441" s="64"/>
      <c r="I441" s="64"/>
    </row>
    <row r="442">
      <c r="A442" s="65"/>
      <c r="B442" s="63"/>
      <c r="C442" s="63"/>
      <c r="D442" s="63"/>
      <c r="E442" s="63"/>
      <c r="G442" s="64"/>
      <c r="I442" s="64"/>
    </row>
    <row r="443">
      <c r="A443" s="65"/>
      <c r="B443" s="63"/>
      <c r="C443" s="63"/>
      <c r="D443" s="63"/>
      <c r="E443" s="63"/>
      <c r="G443" s="64"/>
      <c r="I443" s="64"/>
    </row>
    <row r="444">
      <c r="A444" s="65"/>
      <c r="B444" s="63"/>
      <c r="C444" s="63"/>
      <c r="D444" s="63"/>
      <c r="E444" s="63"/>
      <c r="G444" s="64"/>
      <c r="I444" s="64"/>
    </row>
    <row r="445">
      <c r="A445" s="65"/>
      <c r="B445" s="63"/>
      <c r="C445" s="63"/>
      <c r="D445" s="63"/>
      <c r="E445" s="63"/>
      <c r="G445" s="64"/>
      <c r="I445" s="64"/>
    </row>
    <row r="446">
      <c r="A446" s="65"/>
      <c r="B446" s="63"/>
      <c r="C446" s="63"/>
      <c r="D446" s="63"/>
      <c r="E446" s="63"/>
      <c r="G446" s="64"/>
      <c r="I446" s="64"/>
    </row>
    <row r="447">
      <c r="A447" s="65"/>
      <c r="B447" s="63"/>
      <c r="C447" s="63"/>
      <c r="D447" s="63"/>
      <c r="E447" s="63"/>
      <c r="G447" s="64"/>
      <c r="I447" s="64"/>
    </row>
    <row r="448">
      <c r="A448" s="65"/>
      <c r="B448" s="63"/>
      <c r="C448" s="63"/>
      <c r="D448" s="63"/>
      <c r="E448" s="63"/>
      <c r="G448" s="64"/>
      <c r="I448" s="64"/>
    </row>
    <row r="449">
      <c r="A449" s="65"/>
      <c r="B449" s="63"/>
      <c r="C449" s="63"/>
      <c r="D449" s="63"/>
      <c r="E449" s="63"/>
      <c r="G449" s="64"/>
      <c r="I449" s="64"/>
    </row>
    <row r="450">
      <c r="A450" s="65"/>
      <c r="B450" s="63"/>
      <c r="C450" s="63"/>
      <c r="D450" s="63"/>
      <c r="E450" s="63"/>
      <c r="G450" s="64"/>
      <c r="I450" s="64"/>
    </row>
    <row r="451">
      <c r="A451" s="65"/>
      <c r="B451" s="63"/>
      <c r="C451" s="63"/>
      <c r="D451" s="63"/>
      <c r="E451" s="63"/>
      <c r="G451" s="64"/>
      <c r="I451" s="64"/>
    </row>
    <row r="452">
      <c r="A452" s="65"/>
      <c r="B452" s="63"/>
      <c r="C452" s="63"/>
      <c r="D452" s="63"/>
      <c r="E452" s="63"/>
      <c r="G452" s="64"/>
      <c r="I452" s="64"/>
    </row>
    <row r="453">
      <c r="A453" s="65"/>
      <c r="B453" s="63"/>
      <c r="C453" s="63"/>
      <c r="D453" s="63"/>
      <c r="E453" s="63"/>
      <c r="G453" s="64"/>
      <c r="I453" s="64"/>
    </row>
    <row r="454">
      <c r="A454" s="65"/>
      <c r="B454" s="63"/>
      <c r="C454" s="63"/>
      <c r="D454" s="63"/>
      <c r="E454" s="63"/>
      <c r="G454" s="64"/>
      <c r="I454" s="64"/>
    </row>
    <row r="455">
      <c r="A455" s="65"/>
      <c r="B455" s="63"/>
      <c r="C455" s="63"/>
      <c r="D455" s="63"/>
      <c r="E455" s="63"/>
      <c r="G455" s="64"/>
      <c r="I455" s="64"/>
    </row>
    <row r="456">
      <c r="A456" s="65"/>
      <c r="B456" s="63"/>
      <c r="C456" s="63"/>
      <c r="D456" s="63"/>
      <c r="E456" s="63"/>
      <c r="G456" s="64"/>
      <c r="I456" s="64"/>
    </row>
    <row r="457">
      <c r="A457" s="65"/>
      <c r="B457" s="63"/>
      <c r="C457" s="63"/>
      <c r="D457" s="63"/>
      <c r="E457" s="63"/>
      <c r="G457" s="64"/>
      <c r="I457" s="64"/>
    </row>
    <row r="458">
      <c r="A458" s="65"/>
      <c r="B458" s="63"/>
      <c r="C458" s="63"/>
      <c r="D458" s="63"/>
      <c r="E458" s="63"/>
      <c r="G458" s="64"/>
      <c r="I458" s="64"/>
    </row>
    <row r="459">
      <c r="A459" s="65"/>
      <c r="B459" s="63"/>
      <c r="C459" s="63"/>
      <c r="D459" s="63"/>
      <c r="E459" s="63"/>
      <c r="G459" s="64"/>
      <c r="I459" s="64"/>
    </row>
    <row r="460">
      <c r="A460" s="65"/>
      <c r="B460" s="63"/>
      <c r="C460" s="63"/>
      <c r="D460" s="63"/>
      <c r="E460" s="63"/>
      <c r="G460" s="64"/>
      <c r="I460" s="64"/>
    </row>
    <row r="461">
      <c r="A461" s="65"/>
      <c r="B461" s="63"/>
      <c r="C461" s="63"/>
      <c r="D461" s="63"/>
      <c r="E461" s="63"/>
      <c r="G461" s="64"/>
      <c r="I461" s="64"/>
    </row>
    <row r="462">
      <c r="A462" s="65"/>
      <c r="B462" s="63"/>
      <c r="C462" s="63"/>
      <c r="D462" s="63"/>
      <c r="E462" s="63"/>
      <c r="G462" s="64"/>
      <c r="I462" s="64"/>
    </row>
    <row r="463">
      <c r="A463" s="65"/>
      <c r="B463" s="63"/>
      <c r="C463" s="63"/>
      <c r="D463" s="63"/>
      <c r="E463" s="63"/>
      <c r="G463" s="64"/>
      <c r="I463" s="64"/>
    </row>
    <row r="464">
      <c r="A464" s="65"/>
      <c r="B464" s="63"/>
      <c r="C464" s="63"/>
      <c r="D464" s="63"/>
      <c r="E464" s="63"/>
      <c r="G464" s="64"/>
      <c r="I464" s="64"/>
    </row>
    <row r="465">
      <c r="A465" s="65"/>
      <c r="B465" s="63"/>
      <c r="C465" s="63"/>
      <c r="D465" s="63"/>
      <c r="E465" s="63"/>
      <c r="G465" s="64"/>
      <c r="I465" s="64"/>
    </row>
    <row r="466">
      <c r="A466" s="65"/>
      <c r="B466" s="63"/>
      <c r="C466" s="63"/>
      <c r="D466" s="63"/>
      <c r="E466" s="63"/>
      <c r="G466" s="64"/>
      <c r="I466" s="64"/>
    </row>
    <row r="467">
      <c r="A467" s="65"/>
      <c r="B467" s="63"/>
      <c r="C467" s="63"/>
      <c r="D467" s="63"/>
      <c r="E467" s="63"/>
      <c r="G467" s="64"/>
      <c r="I467" s="64"/>
    </row>
    <row r="468">
      <c r="A468" s="65"/>
      <c r="B468" s="63"/>
      <c r="C468" s="63"/>
      <c r="D468" s="63"/>
      <c r="E468" s="63"/>
      <c r="G468" s="64"/>
      <c r="I468" s="64"/>
    </row>
    <row r="469">
      <c r="A469" s="65"/>
      <c r="B469" s="63"/>
      <c r="C469" s="63"/>
      <c r="D469" s="63"/>
      <c r="E469" s="63"/>
      <c r="G469" s="64"/>
      <c r="I469" s="64"/>
    </row>
    <row r="470">
      <c r="A470" s="65"/>
      <c r="B470" s="63"/>
      <c r="C470" s="63"/>
      <c r="D470" s="63"/>
      <c r="E470" s="63"/>
      <c r="G470" s="64"/>
      <c r="I470" s="64"/>
    </row>
    <row r="471">
      <c r="A471" s="65"/>
      <c r="B471" s="63"/>
      <c r="C471" s="63"/>
      <c r="D471" s="63"/>
      <c r="E471" s="63"/>
      <c r="G471" s="64"/>
      <c r="I471" s="64"/>
    </row>
    <row r="472">
      <c r="A472" s="65"/>
      <c r="B472" s="63"/>
      <c r="C472" s="63"/>
      <c r="D472" s="63"/>
      <c r="E472" s="63"/>
      <c r="G472" s="64"/>
      <c r="I472" s="64"/>
    </row>
    <row r="473">
      <c r="A473" s="65"/>
      <c r="B473" s="63"/>
      <c r="C473" s="63"/>
      <c r="D473" s="63"/>
      <c r="E473" s="63"/>
      <c r="G473" s="64"/>
      <c r="I473" s="64"/>
    </row>
    <row r="474">
      <c r="A474" s="65"/>
      <c r="B474" s="63"/>
      <c r="C474" s="63"/>
      <c r="D474" s="63"/>
      <c r="E474" s="63"/>
      <c r="G474" s="64"/>
      <c r="I474" s="64"/>
    </row>
    <row r="475">
      <c r="A475" s="65"/>
      <c r="B475" s="63"/>
      <c r="C475" s="63"/>
      <c r="D475" s="63"/>
      <c r="E475" s="63"/>
      <c r="G475" s="64"/>
      <c r="I475" s="64"/>
    </row>
    <row r="476">
      <c r="A476" s="65"/>
      <c r="B476" s="63"/>
      <c r="C476" s="63"/>
      <c r="D476" s="63"/>
      <c r="E476" s="63"/>
      <c r="G476" s="64"/>
      <c r="I476" s="64"/>
    </row>
    <row r="477">
      <c r="A477" s="65"/>
      <c r="B477" s="63"/>
      <c r="C477" s="63"/>
      <c r="D477" s="63"/>
      <c r="E477" s="63"/>
      <c r="G477" s="64"/>
      <c r="I477" s="64"/>
    </row>
    <row r="478">
      <c r="A478" s="65"/>
      <c r="B478" s="63"/>
      <c r="C478" s="63"/>
      <c r="D478" s="63"/>
      <c r="E478" s="63"/>
      <c r="G478" s="64"/>
      <c r="I478" s="64"/>
    </row>
    <row r="479">
      <c r="A479" s="65"/>
      <c r="B479" s="63"/>
      <c r="C479" s="63"/>
      <c r="D479" s="63"/>
      <c r="E479" s="63"/>
      <c r="G479" s="64"/>
      <c r="I479" s="64"/>
    </row>
    <row r="480">
      <c r="A480" s="65"/>
      <c r="B480" s="63"/>
      <c r="C480" s="63"/>
      <c r="D480" s="63"/>
      <c r="E480" s="63"/>
      <c r="G480" s="64"/>
      <c r="I480" s="64"/>
    </row>
    <row r="481">
      <c r="A481" s="65"/>
      <c r="B481" s="63"/>
      <c r="C481" s="63"/>
      <c r="D481" s="63"/>
      <c r="E481" s="63"/>
      <c r="G481" s="64"/>
      <c r="I481" s="64"/>
    </row>
    <row r="482">
      <c r="A482" s="65"/>
      <c r="B482" s="63"/>
      <c r="C482" s="63"/>
      <c r="D482" s="63"/>
      <c r="E482" s="63"/>
      <c r="G482" s="64"/>
      <c r="I482" s="64"/>
    </row>
    <row r="483">
      <c r="A483" s="65"/>
      <c r="B483" s="63"/>
      <c r="C483" s="63"/>
      <c r="D483" s="63"/>
      <c r="E483" s="63"/>
      <c r="G483" s="64"/>
      <c r="I483" s="64"/>
    </row>
    <row r="484">
      <c r="A484" s="65"/>
      <c r="B484" s="63"/>
      <c r="C484" s="63"/>
      <c r="D484" s="63"/>
      <c r="E484" s="63"/>
      <c r="G484" s="64"/>
      <c r="I484" s="64"/>
    </row>
    <row r="485">
      <c r="A485" s="65"/>
      <c r="B485" s="63"/>
      <c r="C485" s="63"/>
      <c r="D485" s="63"/>
      <c r="E485" s="63"/>
      <c r="G485" s="64"/>
      <c r="I485" s="64"/>
    </row>
    <row r="486">
      <c r="A486" s="65"/>
      <c r="B486" s="63"/>
      <c r="C486" s="63"/>
      <c r="D486" s="63"/>
      <c r="E486" s="63"/>
      <c r="G486" s="64"/>
      <c r="I486" s="64"/>
    </row>
    <row r="487">
      <c r="A487" s="65"/>
      <c r="B487" s="63"/>
      <c r="C487" s="63"/>
      <c r="D487" s="63"/>
      <c r="E487" s="63"/>
      <c r="G487" s="64"/>
      <c r="I487" s="64"/>
    </row>
    <row r="488">
      <c r="A488" s="65"/>
      <c r="B488" s="63"/>
      <c r="C488" s="63"/>
      <c r="D488" s="63"/>
      <c r="E488" s="63"/>
      <c r="G488" s="64"/>
      <c r="I488" s="64"/>
    </row>
    <row r="489">
      <c r="A489" s="65"/>
      <c r="B489" s="63"/>
      <c r="C489" s="63"/>
      <c r="D489" s="63"/>
      <c r="E489" s="63"/>
      <c r="G489" s="64"/>
      <c r="I489" s="64"/>
    </row>
    <row r="490">
      <c r="A490" s="65"/>
      <c r="B490" s="63"/>
      <c r="C490" s="63"/>
      <c r="D490" s="63"/>
      <c r="E490" s="63"/>
      <c r="G490" s="64"/>
      <c r="I490" s="64"/>
    </row>
    <row r="491">
      <c r="A491" s="65"/>
      <c r="B491" s="63"/>
      <c r="C491" s="63"/>
      <c r="D491" s="63"/>
      <c r="E491" s="63"/>
      <c r="G491" s="64"/>
      <c r="I491" s="64"/>
    </row>
    <row r="492">
      <c r="A492" s="65"/>
      <c r="B492" s="63"/>
      <c r="C492" s="63"/>
      <c r="D492" s="63"/>
      <c r="E492" s="63"/>
      <c r="G492" s="64"/>
      <c r="I492" s="64"/>
    </row>
    <row r="493">
      <c r="A493" s="65"/>
      <c r="B493" s="63"/>
      <c r="C493" s="63"/>
      <c r="D493" s="63"/>
      <c r="E493" s="63"/>
      <c r="G493" s="64"/>
      <c r="I493" s="64"/>
    </row>
    <row r="494">
      <c r="A494" s="65"/>
      <c r="B494" s="63"/>
      <c r="C494" s="63"/>
      <c r="D494" s="63"/>
      <c r="E494" s="63"/>
      <c r="G494" s="64"/>
      <c r="I494" s="64"/>
    </row>
    <row r="495">
      <c r="A495" s="65"/>
      <c r="B495" s="63"/>
      <c r="C495" s="63"/>
      <c r="D495" s="63"/>
      <c r="E495" s="63"/>
      <c r="G495" s="64"/>
      <c r="I495" s="64"/>
    </row>
    <row r="496">
      <c r="A496" s="65"/>
      <c r="B496" s="63"/>
      <c r="C496" s="63"/>
      <c r="D496" s="63"/>
      <c r="E496" s="63"/>
      <c r="G496" s="64"/>
      <c r="I496" s="64"/>
    </row>
    <row r="497">
      <c r="A497" s="65"/>
      <c r="B497" s="63"/>
      <c r="C497" s="63"/>
      <c r="D497" s="63"/>
      <c r="E497" s="63"/>
      <c r="G497" s="64"/>
      <c r="I497" s="64"/>
    </row>
    <row r="498">
      <c r="A498" s="65"/>
      <c r="B498" s="63"/>
      <c r="C498" s="63"/>
      <c r="D498" s="63"/>
      <c r="E498" s="63"/>
      <c r="G498" s="64"/>
      <c r="I498" s="64"/>
    </row>
    <row r="499">
      <c r="A499" s="65"/>
      <c r="B499" s="63"/>
      <c r="C499" s="63"/>
      <c r="D499" s="63"/>
      <c r="E499" s="63"/>
      <c r="G499" s="64"/>
      <c r="I499" s="64"/>
    </row>
    <row r="500">
      <c r="A500" s="65"/>
      <c r="B500" s="63"/>
      <c r="C500" s="63"/>
      <c r="D500" s="63"/>
      <c r="E500" s="63"/>
      <c r="G500" s="64"/>
      <c r="I500" s="64"/>
    </row>
    <row r="501">
      <c r="A501" s="65"/>
      <c r="B501" s="63"/>
      <c r="C501" s="63"/>
      <c r="D501" s="63"/>
      <c r="E501" s="63"/>
      <c r="G501" s="64"/>
      <c r="I501" s="64"/>
    </row>
    <row r="502">
      <c r="A502" s="65"/>
      <c r="B502" s="63"/>
      <c r="C502" s="63"/>
      <c r="D502" s="63"/>
      <c r="E502" s="63"/>
      <c r="G502" s="64"/>
      <c r="I502" s="64"/>
    </row>
    <row r="503">
      <c r="A503" s="65"/>
      <c r="B503" s="63"/>
      <c r="C503" s="63"/>
      <c r="D503" s="63"/>
      <c r="E503" s="63"/>
      <c r="G503" s="64"/>
      <c r="I503" s="64"/>
    </row>
    <row r="504">
      <c r="A504" s="65"/>
      <c r="B504" s="63"/>
      <c r="C504" s="63"/>
      <c r="D504" s="63"/>
      <c r="E504" s="63"/>
      <c r="G504" s="64"/>
      <c r="I504" s="64"/>
    </row>
    <row r="505">
      <c r="A505" s="65"/>
      <c r="B505" s="63"/>
      <c r="C505" s="63"/>
      <c r="D505" s="63"/>
      <c r="E505" s="63"/>
      <c r="G505" s="64"/>
      <c r="I505" s="64"/>
    </row>
    <row r="506">
      <c r="A506" s="65"/>
      <c r="B506" s="63"/>
      <c r="C506" s="63"/>
      <c r="D506" s="63"/>
      <c r="E506" s="63"/>
      <c r="G506" s="64"/>
      <c r="I506" s="64"/>
    </row>
    <row r="507">
      <c r="A507" s="65"/>
      <c r="B507" s="63"/>
      <c r="C507" s="63"/>
      <c r="D507" s="63"/>
      <c r="E507" s="63"/>
      <c r="G507" s="64"/>
      <c r="I507" s="64"/>
    </row>
    <row r="508">
      <c r="A508" s="65"/>
      <c r="B508" s="63"/>
      <c r="C508" s="63"/>
      <c r="D508" s="63"/>
      <c r="E508" s="63"/>
      <c r="G508" s="64"/>
      <c r="I508" s="64"/>
    </row>
    <row r="509">
      <c r="A509" s="65"/>
      <c r="B509" s="63"/>
      <c r="C509" s="63"/>
      <c r="D509" s="63"/>
      <c r="E509" s="63"/>
      <c r="G509" s="64"/>
      <c r="I509" s="64"/>
    </row>
    <row r="510">
      <c r="A510" s="65"/>
      <c r="B510" s="63"/>
      <c r="C510" s="63"/>
      <c r="D510" s="63"/>
      <c r="E510" s="63"/>
      <c r="G510" s="64"/>
      <c r="I510" s="64"/>
    </row>
    <row r="511">
      <c r="A511" s="65"/>
      <c r="B511" s="63"/>
      <c r="C511" s="63"/>
      <c r="D511" s="63"/>
      <c r="E511" s="63"/>
      <c r="G511" s="64"/>
      <c r="I511" s="64"/>
    </row>
    <row r="512">
      <c r="A512" s="65"/>
      <c r="B512" s="63"/>
      <c r="C512" s="63"/>
      <c r="D512" s="63"/>
      <c r="E512" s="63"/>
      <c r="G512" s="64"/>
      <c r="I512" s="64"/>
    </row>
    <row r="513">
      <c r="A513" s="65"/>
      <c r="B513" s="63"/>
      <c r="C513" s="63"/>
      <c r="D513" s="63"/>
      <c r="E513" s="63"/>
      <c r="G513" s="64"/>
      <c r="I513" s="64"/>
    </row>
    <row r="514">
      <c r="A514" s="65"/>
      <c r="B514" s="63"/>
      <c r="C514" s="63"/>
      <c r="D514" s="63"/>
      <c r="E514" s="63"/>
      <c r="G514" s="64"/>
      <c r="I514" s="64"/>
    </row>
    <row r="515">
      <c r="A515" s="65"/>
      <c r="B515" s="63"/>
      <c r="C515" s="63"/>
      <c r="D515" s="63"/>
      <c r="E515" s="63"/>
      <c r="G515" s="64"/>
      <c r="I515" s="64"/>
    </row>
    <row r="516">
      <c r="A516" s="65"/>
      <c r="B516" s="63"/>
      <c r="C516" s="63"/>
      <c r="D516" s="63"/>
      <c r="E516" s="63"/>
      <c r="G516" s="64"/>
      <c r="I516" s="64"/>
    </row>
    <row r="517">
      <c r="A517" s="65"/>
      <c r="B517" s="63"/>
      <c r="C517" s="63"/>
      <c r="D517" s="63"/>
      <c r="E517" s="63"/>
      <c r="G517" s="64"/>
      <c r="I517" s="64"/>
    </row>
    <row r="518">
      <c r="A518" s="65"/>
      <c r="B518" s="63"/>
      <c r="C518" s="63"/>
      <c r="D518" s="63"/>
      <c r="E518" s="63"/>
      <c r="G518" s="64"/>
      <c r="I518" s="64"/>
    </row>
    <row r="519">
      <c r="A519" s="65"/>
      <c r="B519" s="63"/>
      <c r="C519" s="63"/>
      <c r="D519" s="63"/>
      <c r="E519" s="63"/>
      <c r="G519" s="64"/>
      <c r="I519" s="64"/>
    </row>
    <row r="520">
      <c r="A520" s="65"/>
      <c r="B520" s="63"/>
      <c r="C520" s="63"/>
      <c r="D520" s="63"/>
      <c r="E520" s="63"/>
      <c r="G520" s="64"/>
      <c r="I520" s="64"/>
    </row>
    <row r="521">
      <c r="A521" s="65"/>
      <c r="B521" s="63"/>
      <c r="C521" s="63"/>
      <c r="D521" s="63"/>
      <c r="E521" s="63"/>
      <c r="G521" s="64"/>
      <c r="I521" s="64"/>
    </row>
    <row r="522">
      <c r="A522" s="65"/>
      <c r="B522" s="63"/>
      <c r="C522" s="63"/>
      <c r="D522" s="63"/>
      <c r="E522" s="63"/>
      <c r="G522" s="64"/>
      <c r="I522" s="64"/>
    </row>
    <row r="523">
      <c r="A523" s="65"/>
      <c r="B523" s="63"/>
      <c r="C523" s="63"/>
      <c r="D523" s="63"/>
      <c r="E523" s="63"/>
      <c r="G523" s="64"/>
      <c r="I523" s="64"/>
    </row>
    <row r="524">
      <c r="A524" s="65"/>
      <c r="B524" s="63"/>
      <c r="C524" s="63"/>
      <c r="D524" s="63"/>
      <c r="E524" s="63"/>
      <c r="G524" s="64"/>
      <c r="I524" s="64"/>
    </row>
    <row r="525">
      <c r="A525" s="65"/>
      <c r="B525" s="63"/>
      <c r="C525" s="63"/>
      <c r="D525" s="63"/>
      <c r="E525" s="63"/>
      <c r="G525" s="64"/>
      <c r="I525" s="64"/>
    </row>
    <row r="526">
      <c r="A526" s="65"/>
      <c r="B526" s="63"/>
      <c r="C526" s="63"/>
      <c r="D526" s="63"/>
      <c r="E526" s="63"/>
      <c r="G526" s="64"/>
      <c r="I526" s="64"/>
    </row>
    <row r="527">
      <c r="A527" s="65"/>
      <c r="B527" s="63"/>
      <c r="C527" s="63"/>
      <c r="D527" s="63"/>
      <c r="E527" s="63"/>
      <c r="G527" s="64"/>
      <c r="I527" s="64"/>
    </row>
    <row r="528">
      <c r="A528" s="65"/>
      <c r="B528" s="63"/>
      <c r="C528" s="63"/>
      <c r="D528" s="63"/>
      <c r="E528" s="63"/>
      <c r="G528" s="64"/>
      <c r="I528" s="64"/>
    </row>
    <row r="529">
      <c r="A529" s="65"/>
      <c r="B529" s="63"/>
      <c r="C529" s="63"/>
      <c r="D529" s="63"/>
      <c r="E529" s="63"/>
      <c r="G529" s="64"/>
      <c r="I529" s="64"/>
    </row>
    <row r="530">
      <c r="A530" s="65"/>
      <c r="B530" s="63"/>
      <c r="C530" s="63"/>
      <c r="D530" s="63"/>
      <c r="E530" s="63"/>
      <c r="G530" s="64"/>
      <c r="I530" s="64"/>
    </row>
    <row r="531">
      <c r="A531" s="65"/>
      <c r="B531" s="63"/>
      <c r="C531" s="63"/>
      <c r="D531" s="63"/>
      <c r="E531" s="63"/>
      <c r="G531" s="64"/>
      <c r="I531" s="64"/>
    </row>
    <row r="532">
      <c r="A532" s="65"/>
      <c r="B532" s="63"/>
      <c r="C532" s="63"/>
      <c r="D532" s="63"/>
      <c r="E532" s="63"/>
      <c r="G532" s="64"/>
      <c r="I532" s="64"/>
    </row>
    <row r="533">
      <c r="A533" s="65"/>
      <c r="B533" s="63"/>
      <c r="C533" s="63"/>
      <c r="D533" s="63"/>
      <c r="E533" s="63"/>
      <c r="G533" s="64"/>
      <c r="I533" s="64"/>
    </row>
    <row r="534">
      <c r="A534" s="65"/>
      <c r="B534" s="63"/>
      <c r="C534" s="63"/>
      <c r="D534" s="63"/>
      <c r="E534" s="63"/>
      <c r="G534" s="64"/>
      <c r="I534" s="64"/>
    </row>
    <row r="535">
      <c r="A535" s="65"/>
      <c r="B535" s="63"/>
      <c r="C535" s="63"/>
      <c r="D535" s="63"/>
      <c r="E535" s="63"/>
      <c r="G535" s="64"/>
      <c r="I535" s="64"/>
    </row>
    <row r="536">
      <c r="A536" s="65"/>
      <c r="B536" s="63"/>
      <c r="C536" s="63"/>
      <c r="D536" s="63"/>
      <c r="E536" s="63"/>
      <c r="G536" s="64"/>
      <c r="I536" s="64"/>
    </row>
    <row r="537">
      <c r="A537" s="65"/>
      <c r="B537" s="63"/>
      <c r="C537" s="63"/>
      <c r="D537" s="63"/>
      <c r="E537" s="63"/>
      <c r="G537" s="64"/>
      <c r="I537" s="64"/>
    </row>
    <row r="538">
      <c r="A538" s="65"/>
      <c r="B538" s="63"/>
      <c r="C538" s="63"/>
      <c r="D538" s="63"/>
      <c r="E538" s="63"/>
      <c r="G538" s="64"/>
      <c r="I538" s="64"/>
    </row>
    <row r="539">
      <c r="A539" s="65"/>
      <c r="B539" s="63"/>
      <c r="C539" s="63"/>
      <c r="D539" s="63"/>
      <c r="E539" s="63"/>
      <c r="G539" s="64"/>
      <c r="I539" s="64"/>
    </row>
    <row r="540">
      <c r="A540" s="65"/>
      <c r="B540" s="63"/>
      <c r="C540" s="63"/>
      <c r="D540" s="63"/>
      <c r="E540" s="63"/>
      <c r="G540" s="64"/>
      <c r="I540" s="64"/>
    </row>
    <row r="541">
      <c r="A541" s="65"/>
      <c r="B541" s="63"/>
      <c r="C541" s="63"/>
      <c r="D541" s="63"/>
      <c r="E541" s="63"/>
      <c r="G541" s="64"/>
      <c r="I541" s="64"/>
    </row>
    <row r="542">
      <c r="A542" s="65"/>
      <c r="B542" s="63"/>
      <c r="C542" s="63"/>
      <c r="D542" s="63"/>
      <c r="E542" s="63"/>
      <c r="G542" s="64"/>
      <c r="I542" s="64"/>
    </row>
    <row r="543">
      <c r="A543" s="65"/>
      <c r="B543" s="63"/>
      <c r="C543" s="63"/>
      <c r="D543" s="63"/>
      <c r="E543" s="63"/>
      <c r="G543" s="64"/>
      <c r="I543" s="64"/>
    </row>
    <row r="544">
      <c r="A544" s="65"/>
      <c r="B544" s="63"/>
      <c r="C544" s="63"/>
      <c r="D544" s="63"/>
      <c r="E544" s="63"/>
      <c r="G544" s="64"/>
      <c r="I544" s="64"/>
    </row>
    <row r="545">
      <c r="A545" s="65"/>
      <c r="B545" s="63"/>
      <c r="C545" s="63"/>
      <c r="D545" s="63"/>
      <c r="E545" s="63"/>
      <c r="G545" s="64"/>
      <c r="I545" s="64"/>
    </row>
    <row r="546">
      <c r="A546" s="65"/>
      <c r="B546" s="63"/>
      <c r="C546" s="63"/>
      <c r="D546" s="63"/>
      <c r="E546" s="63"/>
      <c r="G546" s="64"/>
      <c r="I546" s="64"/>
    </row>
    <row r="547">
      <c r="A547" s="65"/>
      <c r="B547" s="63"/>
      <c r="C547" s="63"/>
      <c r="D547" s="63"/>
      <c r="E547" s="63"/>
      <c r="G547" s="64"/>
      <c r="I547" s="64"/>
    </row>
    <row r="548">
      <c r="A548" s="65"/>
      <c r="B548" s="63"/>
      <c r="C548" s="63"/>
      <c r="D548" s="63"/>
      <c r="E548" s="63"/>
      <c r="G548" s="64"/>
      <c r="I548" s="64"/>
    </row>
    <row r="549">
      <c r="A549" s="65"/>
      <c r="B549" s="63"/>
      <c r="C549" s="63"/>
      <c r="D549" s="63"/>
      <c r="E549" s="63"/>
      <c r="G549" s="64"/>
      <c r="I549" s="64"/>
    </row>
    <row r="550">
      <c r="A550" s="65"/>
      <c r="B550" s="63"/>
      <c r="C550" s="63"/>
      <c r="D550" s="63"/>
      <c r="E550" s="63"/>
      <c r="G550" s="64"/>
      <c r="I550" s="64"/>
    </row>
    <row r="551">
      <c r="A551" s="65"/>
      <c r="B551" s="63"/>
      <c r="C551" s="63"/>
      <c r="D551" s="63"/>
      <c r="E551" s="63"/>
      <c r="G551" s="64"/>
      <c r="I551" s="64"/>
    </row>
    <row r="552">
      <c r="A552" s="65"/>
      <c r="B552" s="63"/>
      <c r="C552" s="63"/>
      <c r="D552" s="63"/>
      <c r="E552" s="63"/>
      <c r="G552" s="64"/>
      <c r="I552" s="64"/>
    </row>
    <row r="553">
      <c r="A553" s="65"/>
      <c r="B553" s="63"/>
      <c r="C553" s="63"/>
      <c r="D553" s="63"/>
      <c r="E553" s="63"/>
      <c r="G553" s="64"/>
      <c r="I553" s="64"/>
    </row>
    <row r="554">
      <c r="A554" s="65"/>
      <c r="B554" s="63"/>
      <c r="C554" s="63"/>
      <c r="D554" s="63"/>
      <c r="E554" s="63"/>
      <c r="G554" s="64"/>
      <c r="I554" s="64"/>
    </row>
    <row r="555">
      <c r="A555" s="65"/>
      <c r="B555" s="63"/>
      <c r="C555" s="63"/>
      <c r="D555" s="63"/>
      <c r="E555" s="63"/>
      <c r="G555" s="64"/>
      <c r="I555" s="64"/>
    </row>
    <row r="556">
      <c r="A556" s="65"/>
      <c r="B556" s="63"/>
      <c r="C556" s="63"/>
      <c r="D556" s="63"/>
      <c r="E556" s="63"/>
      <c r="G556" s="64"/>
      <c r="I556" s="64"/>
    </row>
    <row r="557">
      <c r="A557" s="65"/>
      <c r="B557" s="63"/>
      <c r="C557" s="63"/>
      <c r="D557" s="63"/>
      <c r="E557" s="63"/>
      <c r="G557" s="64"/>
      <c r="I557" s="64"/>
    </row>
    <row r="558">
      <c r="A558" s="65"/>
      <c r="B558" s="63"/>
      <c r="C558" s="63"/>
      <c r="D558" s="63"/>
      <c r="E558" s="63"/>
      <c r="G558" s="64"/>
      <c r="I558" s="64"/>
    </row>
    <row r="559">
      <c r="A559" s="65"/>
      <c r="B559" s="63"/>
      <c r="C559" s="63"/>
      <c r="D559" s="63"/>
      <c r="E559" s="63"/>
      <c r="G559" s="64"/>
      <c r="I559" s="64"/>
    </row>
    <row r="560">
      <c r="A560" s="65"/>
      <c r="B560" s="63"/>
      <c r="C560" s="63"/>
      <c r="D560" s="63"/>
      <c r="E560" s="63"/>
      <c r="G560" s="64"/>
      <c r="I560" s="64"/>
    </row>
    <row r="561">
      <c r="A561" s="65"/>
      <c r="B561" s="63"/>
      <c r="C561" s="63"/>
      <c r="D561" s="63"/>
      <c r="E561" s="63"/>
      <c r="G561" s="64"/>
      <c r="I561" s="64"/>
    </row>
    <row r="562">
      <c r="A562" s="65"/>
      <c r="B562" s="63"/>
      <c r="C562" s="63"/>
      <c r="D562" s="63"/>
      <c r="E562" s="63"/>
      <c r="G562" s="64"/>
      <c r="I562" s="64"/>
    </row>
    <row r="563">
      <c r="A563" s="65"/>
      <c r="B563" s="63"/>
      <c r="C563" s="63"/>
      <c r="D563" s="63"/>
      <c r="E563" s="63"/>
      <c r="G563" s="64"/>
      <c r="I563" s="64"/>
    </row>
    <row r="564">
      <c r="A564" s="65"/>
      <c r="B564" s="63"/>
      <c r="C564" s="63"/>
      <c r="D564" s="63"/>
      <c r="E564" s="63"/>
      <c r="G564" s="64"/>
      <c r="I564" s="64"/>
    </row>
    <row r="565">
      <c r="A565" s="65"/>
      <c r="B565" s="63"/>
      <c r="C565" s="63"/>
      <c r="D565" s="63"/>
      <c r="E565" s="63"/>
      <c r="G565" s="64"/>
      <c r="I565" s="64"/>
    </row>
    <row r="566">
      <c r="A566" s="65"/>
      <c r="B566" s="63"/>
      <c r="C566" s="63"/>
      <c r="D566" s="63"/>
      <c r="E566" s="63"/>
      <c r="G566" s="64"/>
      <c r="I566" s="64"/>
    </row>
    <row r="567">
      <c r="A567" s="65"/>
      <c r="B567" s="63"/>
      <c r="C567" s="63"/>
      <c r="D567" s="63"/>
      <c r="E567" s="63"/>
      <c r="G567" s="64"/>
      <c r="I567" s="64"/>
    </row>
    <row r="568">
      <c r="A568" s="65"/>
      <c r="B568" s="63"/>
      <c r="C568" s="63"/>
      <c r="D568" s="63"/>
      <c r="E568" s="63"/>
      <c r="G568" s="64"/>
      <c r="I568" s="64"/>
    </row>
    <row r="569">
      <c r="A569" s="65"/>
      <c r="B569" s="63"/>
      <c r="C569" s="63"/>
      <c r="D569" s="63"/>
      <c r="E569" s="63"/>
      <c r="G569" s="64"/>
      <c r="I569" s="64"/>
    </row>
    <row r="570">
      <c r="A570" s="65"/>
      <c r="B570" s="63"/>
      <c r="C570" s="63"/>
      <c r="D570" s="63"/>
      <c r="E570" s="63"/>
      <c r="G570" s="64"/>
      <c r="I570" s="64"/>
    </row>
    <row r="571">
      <c r="A571" s="65"/>
      <c r="B571" s="63"/>
      <c r="C571" s="63"/>
      <c r="D571" s="63"/>
      <c r="E571" s="63"/>
      <c r="G571" s="64"/>
      <c r="I571" s="64"/>
    </row>
    <row r="572">
      <c r="A572" s="65"/>
      <c r="B572" s="63"/>
      <c r="C572" s="63"/>
      <c r="D572" s="63"/>
      <c r="E572" s="63"/>
      <c r="G572" s="64"/>
      <c r="I572" s="64"/>
    </row>
    <row r="573">
      <c r="A573" s="65"/>
      <c r="B573" s="63"/>
      <c r="C573" s="63"/>
      <c r="D573" s="63"/>
      <c r="E573" s="63"/>
      <c r="G573" s="64"/>
      <c r="I573" s="64"/>
    </row>
    <row r="574">
      <c r="A574" s="65"/>
      <c r="B574" s="63"/>
      <c r="C574" s="63"/>
      <c r="D574" s="63"/>
      <c r="E574" s="63"/>
      <c r="G574" s="64"/>
      <c r="I574" s="64"/>
    </row>
    <row r="575">
      <c r="A575" s="65"/>
      <c r="B575" s="63"/>
      <c r="C575" s="63"/>
      <c r="D575" s="63"/>
      <c r="E575" s="63"/>
      <c r="G575" s="64"/>
      <c r="I575" s="64"/>
    </row>
    <row r="576">
      <c r="A576" s="65"/>
      <c r="B576" s="63"/>
      <c r="C576" s="63"/>
      <c r="D576" s="63"/>
      <c r="E576" s="63"/>
      <c r="G576" s="64"/>
      <c r="I576" s="64"/>
    </row>
    <row r="577">
      <c r="A577" s="65"/>
      <c r="B577" s="63"/>
      <c r="C577" s="63"/>
      <c r="D577" s="63"/>
      <c r="E577" s="63"/>
      <c r="G577" s="64"/>
      <c r="I577" s="64"/>
    </row>
    <row r="578">
      <c r="A578" s="65"/>
      <c r="B578" s="63"/>
      <c r="C578" s="63"/>
      <c r="D578" s="63"/>
      <c r="E578" s="63"/>
      <c r="G578" s="64"/>
      <c r="I578" s="64"/>
    </row>
    <row r="579">
      <c r="A579" s="65"/>
      <c r="B579" s="63"/>
      <c r="C579" s="63"/>
      <c r="D579" s="63"/>
      <c r="E579" s="63"/>
      <c r="G579" s="64"/>
      <c r="I579" s="64"/>
    </row>
    <row r="580">
      <c r="A580" s="65"/>
      <c r="B580" s="63"/>
      <c r="C580" s="63"/>
      <c r="D580" s="63"/>
      <c r="E580" s="63"/>
      <c r="G580" s="64"/>
      <c r="I580" s="64"/>
    </row>
    <row r="581">
      <c r="A581" s="65"/>
      <c r="B581" s="63"/>
      <c r="C581" s="63"/>
      <c r="D581" s="63"/>
      <c r="E581" s="63"/>
      <c r="G581" s="64"/>
      <c r="I581" s="64"/>
    </row>
    <row r="582">
      <c r="A582" s="65"/>
      <c r="B582" s="63"/>
      <c r="C582" s="63"/>
      <c r="D582" s="63"/>
      <c r="E582" s="63"/>
      <c r="G582" s="64"/>
      <c r="I582" s="64"/>
    </row>
    <row r="583">
      <c r="A583" s="65"/>
      <c r="B583" s="63"/>
      <c r="C583" s="63"/>
      <c r="D583" s="63"/>
      <c r="E583" s="63"/>
      <c r="G583" s="64"/>
      <c r="I583" s="64"/>
    </row>
    <row r="584">
      <c r="A584" s="65"/>
      <c r="B584" s="63"/>
      <c r="C584" s="63"/>
      <c r="D584" s="63"/>
      <c r="E584" s="63"/>
      <c r="G584" s="64"/>
      <c r="I584" s="64"/>
    </row>
    <row r="585">
      <c r="A585" s="65"/>
      <c r="B585" s="63"/>
      <c r="C585" s="63"/>
      <c r="D585" s="63"/>
      <c r="E585" s="63"/>
      <c r="G585" s="64"/>
      <c r="I585" s="64"/>
    </row>
    <row r="586">
      <c r="A586" s="65"/>
      <c r="B586" s="63"/>
      <c r="C586" s="63"/>
      <c r="D586" s="63"/>
      <c r="E586" s="63"/>
      <c r="G586" s="64"/>
      <c r="I586" s="64"/>
    </row>
    <row r="587">
      <c r="A587" s="65"/>
      <c r="B587" s="63"/>
      <c r="C587" s="63"/>
      <c r="D587" s="63"/>
      <c r="E587" s="63"/>
      <c r="G587" s="64"/>
      <c r="I587" s="64"/>
    </row>
    <row r="588">
      <c r="A588" s="65"/>
      <c r="B588" s="63"/>
      <c r="C588" s="63"/>
      <c r="D588" s="63"/>
      <c r="E588" s="63"/>
      <c r="G588" s="64"/>
      <c r="I588" s="64"/>
    </row>
    <row r="589">
      <c r="A589" s="65"/>
      <c r="B589" s="63"/>
      <c r="C589" s="63"/>
      <c r="D589" s="63"/>
      <c r="E589" s="63"/>
      <c r="G589" s="64"/>
      <c r="I589" s="64"/>
    </row>
    <row r="590">
      <c r="A590" s="65"/>
      <c r="B590" s="63"/>
      <c r="C590" s="63"/>
      <c r="D590" s="63"/>
      <c r="E590" s="63"/>
      <c r="G590" s="64"/>
      <c r="I590" s="64"/>
    </row>
    <row r="591">
      <c r="A591" s="65"/>
      <c r="B591" s="63"/>
      <c r="C591" s="63"/>
      <c r="D591" s="63"/>
      <c r="E591" s="63"/>
      <c r="G591" s="64"/>
      <c r="I591" s="64"/>
    </row>
    <row r="592">
      <c r="A592" s="65"/>
      <c r="B592" s="63"/>
      <c r="C592" s="63"/>
      <c r="D592" s="63"/>
      <c r="E592" s="63"/>
      <c r="G592" s="64"/>
      <c r="I592" s="64"/>
    </row>
    <row r="593">
      <c r="A593" s="65"/>
      <c r="B593" s="63"/>
      <c r="C593" s="63"/>
      <c r="D593" s="63"/>
      <c r="E593" s="63"/>
      <c r="G593" s="64"/>
      <c r="I593" s="64"/>
    </row>
    <row r="594">
      <c r="A594" s="65"/>
      <c r="B594" s="63"/>
      <c r="C594" s="63"/>
      <c r="D594" s="63"/>
      <c r="E594" s="63"/>
      <c r="G594" s="64"/>
      <c r="I594" s="64"/>
    </row>
    <row r="595">
      <c r="A595" s="65"/>
      <c r="B595" s="63"/>
      <c r="C595" s="63"/>
      <c r="D595" s="63"/>
      <c r="E595" s="63"/>
      <c r="G595" s="64"/>
      <c r="I595" s="64"/>
    </row>
    <row r="596">
      <c r="A596" s="65"/>
      <c r="B596" s="63"/>
      <c r="C596" s="63"/>
      <c r="D596" s="63"/>
      <c r="E596" s="63"/>
      <c r="G596" s="64"/>
      <c r="I596" s="64"/>
    </row>
    <row r="597">
      <c r="A597" s="65"/>
      <c r="B597" s="63"/>
      <c r="C597" s="63"/>
      <c r="D597" s="63"/>
      <c r="E597" s="63"/>
      <c r="G597" s="64"/>
      <c r="I597" s="64"/>
    </row>
    <row r="598">
      <c r="A598" s="65"/>
      <c r="B598" s="63"/>
      <c r="C598" s="63"/>
      <c r="D598" s="63"/>
      <c r="E598" s="63"/>
      <c r="G598" s="64"/>
      <c r="I598" s="64"/>
    </row>
    <row r="599">
      <c r="A599" s="65"/>
      <c r="B599" s="63"/>
      <c r="C599" s="63"/>
      <c r="D599" s="63"/>
      <c r="E599" s="63"/>
      <c r="G599" s="64"/>
      <c r="I599" s="64"/>
    </row>
    <row r="600">
      <c r="A600" s="65"/>
      <c r="B600" s="63"/>
      <c r="C600" s="63"/>
      <c r="D600" s="63"/>
      <c r="E600" s="63"/>
      <c r="G600" s="64"/>
      <c r="I600" s="64"/>
    </row>
    <row r="601">
      <c r="A601" s="65"/>
      <c r="B601" s="63"/>
      <c r="C601" s="63"/>
      <c r="D601" s="63"/>
      <c r="E601" s="63"/>
      <c r="G601" s="64"/>
      <c r="I601" s="64"/>
    </row>
    <row r="602">
      <c r="A602" s="65"/>
      <c r="B602" s="63"/>
      <c r="C602" s="63"/>
      <c r="D602" s="63"/>
      <c r="E602" s="63"/>
      <c r="G602" s="64"/>
      <c r="I602" s="64"/>
    </row>
    <row r="603">
      <c r="A603" s="65"/>
      <c r="B603" s="63"/>
      <c r="C603" s="63"/>
      <c r="D603" s="63"/>
      <c r="E603" s="63"/>
      <c r="G603" s="64"/>
      <c r="I603" s="64"/>
    </row>
    <row r="604">
      <c r="A604" s="65"/>
      <c r="B604" s="63"/>
      <c r="C604" s="63"/>
      <c r="D604" s="63"/>
      <c r="E604" s="63"/>
      <c r="G604" s="64"/>
      <c r="I604" s="64"/>
    </row>
    <row r="605">
      <c r="A605" s="65"/>
      <c r="B605" s="63"/>
      <c r="C605" s="63"/>
      <c r="D605" s="63"/>
      <c r="E605" s="63"/>
      <c r="G605" s="64"/>
      <c r="I605" s="64"/>
    </row>
    <row r="606">
      <c r="A606" s="65"/>
      <c r="B606" s="63"/>
      <c r="C606" s="63"/>
      <c r="D606" s="63"/>
      <c r="E606" s="63"/>
      <c r="G606" s="64"/>
      <c r="I606" s="64"/>
    </row>
    <row r="607">
      <c r="A607" s="65"/>
      <c r="B607" s="63"/>
      <c r="C607" s="63"/>
      <c r="D607" s="63"/>
      <c r="E607" s="63"/>
      <c r="G607" s="64"/>
      <c r="I607" s="64"/>
    </row>
    <row r="608">
      <c r="A608" s="65"/>
      <c r="B608" s="63"/>
      <c r="C608" s="63"/>
      <c r="D608" s="63"/>
      <c r="E608" s="63"/>
      <c r="G608" s="64"/>
      <c r="I608" s="64"/>
    </row>
    <row r="609">
      <c r="A609" s="65"/>
      <c r="B609" s="63"/>
      <c r="C609" s="63"/>
      <c r="D609" s="63"/>
      <c r="E609" s="63"/>
      <c r="G609" s="64"/>
      <c r="I609" s="64"/>
    </row>
    <row r="610">
      <c r="A610" s="65"/>
      <c r="B610" s="63"/>
      <c r="C610" s="63"/>
      <c r="D610" s="63"/>
      <c r="E610" s="63"/>
      <c r="G610" s="64"/>
      <c r="I610" s="64"/>
    </row>
    <row r="611">
      <c r="A611" s="65"/>
      <c r="B611" s="63"/>
      <c r="C611" s="63"/>
      <c r="D611" s="63"/>
      <c r="E611" s="63"/>
      <c r="G611" s="64"/>
      <c r="I611" s="64"/>
    </row>
    <row r="612">
      <c r="A612" s="65"/>
      <c r="B612" s="63"/>
      <c r="C612" s="63"/>
      <c r="D612" s="63"/>
      <c r="E612" s="63"/>
      <c r="G612" s="64"/>
      <c r="I612" s="64"/>
    </row>
    <row r="613">
      <c r="A613" s="65"/>
      <c r="B613" s="63"/>
      <c r="C613" s="63"/>
      <c r="D613" s="63"/>
      <c r="E613" s="63"/>
      <c r="G613" s="64"/>
      <c r="I613" s="64"/>
    </row>
    <row r="614">
      <c r="A614" s="65"/>
      <c r="B614" s="63"/>
      <c r="C614" s="63"/>
      <c r="D614" s="63"/>
      <c r="E614" s="63"/>
      <c r="G614" s="64"/>
      <c r="I614" s="64"/>
    </row>
    <row r="615">
      <c r="A615" s="65"/>
      <c r="B615" s="63"/>
      <c r="C615" s="63"/>
      <c r="D615" s="63"/>
      <c r="E615" s="63"/>
      <c r="G615" s="64"/>
      <c r="I615" s="64"/>
    </row>
    <row r="616">
      <c r="A616" s="65"/>
      <c r="B616" s="63"/>
      <c r="C616" s="63"/>
      <c r="D616" s="63"/>
      <c r="E616" s="63"/>
      <c r="G616" s="64"/>
      <c r="I616" s="64"/>
    </row>
    <row r="617">
      <c r="A617" s="65"/>
      <c r="B617" s="63"/>
      <c r="C617" s="63"/>
      <c r="D617" s="63"/>
      <c r="E617" s="63"/>
      <c r="G617" s="64"/>
      <c r="I617" s="64"/>
    </row>
    <row r="618">
      <c r="A618" s="65"/>
      <c r="B618" s="63"/>
      <c r="C618" s="63"/>
      <c r="D618" s="63"/>
      <c r="E618" s="63"/>
      <c r="G618" s="64"/>
      <c r="I618" s="64"/>
    </row>
    <row r="619">
      <c r="A619" s="65"/>
      <c r="B619" s="63"/>
      <c r="C619" s="63"/>
      <c r="D619" s="63"/>
      <c r="E619" s="63"/>
      <c r="G619" s="64"/>
      <c r="I619" s="64"/>
    </row>
    <row r="620">
      <c r="A620" s="65"/>
      <c r="B620" s="63"/>
      <c r="C620" s="63"/>
      <c r="D620" s="63"/>
      <c r="E620" s="63"/>
      <c r="G620" s="64"/>
      <c r="I620" s="64"/>
    </row>
    <row r="621">
      <c r="A621" s="65"/>
      <c r="B621" s="63"/>
      <c r="C621" s="63"/>
      <c r="D621" s="63"/>
      <c r="E621" s="63"/>
      <c r="G621" s="64"/>
      <c r="I621" s="64"/>
    </row>
    <row r="622">
      <c r="A622" s="65"/>
      <c r="B622" s="63"/>
      <c r="C622" s="63"/>
      <c r="D622" s="63"/>
      <c r="E622" s="63"/>
      <c r="G622" s="64"/>
      <c r="I622" s="64"/>
    </row>
    <row r="623">
      <c r="A623" s="65"/>
      <c r="B623" s="63"/>
      <c r="C623" s="63"/>
      <c r="D623" s="63"/>
      <c r="E623" s="63"/>
      <c r="G623" s="64"/>
      <c r="I623" s="64"/>
    </row>
    <row r="624">
      <c r="A624" s="65"/>
      <c r="B624" s="63"/>
      <c r="C624" s="63"/>
      <c r="D624" s="63"/>
      <c r="E624" s="63"/>
      <c r="G624" s="64"/>
      <c r="I624" s="64"/>
    </row>
    <row r="625">
      <c r="A625" s="65"/>
      <c r="B625" s="63"/>
      <c r="C625" s="63"/>
      <c r="D625" s="63"/>
      <c r="E625" s="63"/>
      <c r="G625" s="64"/>
      <c r="I625" s="64"/>
    </row>
    <row r="626">
      <c r="A626" s="65"/>
      <c r="B626" s="63"/>
      <c r="C626" s="63"/>
      <c r="D626" s="63"/>
      <c r="E626" s="63"/>
      <c r="G626" s="64"/>
      <c r="I626" s="64"/>
    </row>
    <row r="627">
      <c r="A627" s="65"/>
      <c r="B627" s="63"/>
      <c r="C627" s="63"/>
      <c r="D627" s="63"/>
      <c r="E627" s="63"/>
      <c r="G627" s="64"/>
      <c r="I627" s="64"/>
    </row>
    <row r="628">
      <c r="A628" s="65"/>
      <c r="B628" s="63"/>
      <c r="C628" s="63"/>
      <c r="D628" s="63"/>
      <c r="E628" s="63"/>
      <c r="G628" s="64"/>
      <c r="I628" s="64"/>
    </row>
    <row r="629">
      <c r="A629" s="65"/>
      <c r="B629" s="63"/>
      <c r="C629" s="63"/>
      <c r="D629" s="63"/>
      <c r="E629" s="63"/>
      <c r="G629" s="64"/>
      <c r="I629" s="64"/>
    </row>
    <row r="630">
      <c r="A630" s="65"/>
      <c r="B630" s="63"/>
      <c r="C630" s="63"/>
      <c r="D630" s="63"/>
      <c r="E630" s="63"/>
      <c r="G630" s="64"/>
      <c r="I630" s="64"/>
    </row>
    <row r="631">
      <c r="A631" s="65"/>
      <c r="B631" s="63"/>
      <c r="C631" s="63"/>
      <c r="D631" s="63"/>
      <c r="E631" s="63"/>
      <c r="G631" s="64"/>
      <c r="I631" s="64"/>
    </row>
    <row r="632">
      <c r="A632" s="65"/>
      <c r="B632" s="63"/>
      <c r="C632" s="63"/>
      <c r="D632" s="63"/>
      <c r="E632" s="63"/>
      <c r="G632" s="64"/>
      <c r="I632" s="64"/>
    </row>
    <row r="633">
      <c r="A633" s="65"/>
      <c r="B633" s="63"/>
      <c r="C633" s="63"/>
      <c r="D633" s="63"/>
      <c r="E633" s="63"/>
      <c r="G633" s="64"/>
      <c r="I633" s="64"/>
    </row>
    <row r="634">
      <c r="A634" s="65"/>
      <c r="B634" s="63"/>
      <c r="C634" s="63"/>
      <c r="D634" s="63"/>
      <c r="E634" s="63"/>
      <c r="G634" s="64"/>
      <c r="I634" s="64"/>
    </row>
    <row r="635">
      <c r="A635" s="65"/>
      <c r="B635" s="63"/>
      <c r="C635" s="63"/>
      <c r="D635" s="63"/>
      <c r="E635" s="63"/>
      <c r="G635" s="64"/>
      <c r="I635" s="64"/>
    </row>
    <row r="636">
      <c r="A636" s="65"/>
      <c r="B636" s="63"/>
      <c r="C636" s="63"/>
      <c r="D636" s="63"/>
      <c r="E636" s="63"/>
      <c r="G636" s="64"/>
      <c r="I636" s="64"/>
    </row>
    <row r="637">
      <c r="A637" s="65"/>
      <c r="B637" s="63"/>
      <c r="C637" s="63"/>
      <c r="D637" s="63"/>
      <c r="E637" s="63"/>
      <c r="G637" s="64"/>
      <c r="I637" s="64"/>
    </row>
    <row r="638">
      <c r="A638" s="65"/>
      <c r="B638" s="63"/>
      <c r="C638" s="63"/>
      <c r="D638" s="63"/>
      <c r="E638" s="63"/>
      <c r="G638" s="64"/>
      <c r="I638" s="64"/>
    </row>
    <row r="639">
      <c r="A639" s="65"/>
      <c r="B639" s="63"/>
      <c r="C639" s="63"/>
      <c r="D639" s="63"/>
      <c r="E639" s="63"/>
      <c r="G639" s="64"/>
      <c r="I639" s="64"/>
    </row>
    <row r="640">
      <c r="A640" s="65"/>
      <c r="B640" s="63"/>
      <c r="C640" s="63"/>
      <c r="D640" s="63"/>
      <c r="E640" s="63"/>
      <c r="G640" s="64"/>
      <c r="I640" s="64"/>
    </row>
    <row r="641">
      <c r="A641" s="65"/>
      <c r="B641" s="63"/>
      <c r="C641" s="63"/>
      <c r="D641" s="63"/>
      <c r="E641" s="63"/>
      <c r="G641" s="64"/>
      <c r="I641" s="64"/>
    </row>
    <row r="642">
      <c r="A642" s="65"/>
      <c r="B642" s="63"/>
      <c r="C642" s="63"/>
      <c r="D642" s="63"/>
      <c r="E642" s="63"/>
      <c r="G642" s="64"/>
      <c r="I642" s="64"/>
    </row>
    <row r="643">
      <c r="A643" s="65"/>
      <c r="B643" s="63"/>
      <c r="C643" s="63"/>
      <c r="D643" s="63"/>
      <c r="E643" s="63"/>
      <c r="G643" s="64"/>
      <c r="I643" s="64"/>
    </row>
    <row r="644">
      <c r="A644" s="65"/>
      <c r="B644" s="63"/>
      <c r="C644" s="63"/>
      <c r="D644" s="63"/>
      <c r="E644" s="63"/>
      <c r="G644" s="64"/>
      <c r="I644" s="64"/>
    </row>
    <row r="645">
      <c r="A645" s="65"/>
      <c r="B645" s="63"/>
      <c r="C645" s="63"/>
      <c r="D645" s="63"/>
      <c r="E645" s="63"/>
      <c r="G645" s="64"/>
      <c r="I645" s="64"/>
    </row>
    <row r="646">
      <c r="A646" s="65"/>
      <c r="B646" s="63"/>
      <c r="C646" s="63"/>
      <c r="D646" s="63"/>
      <c r="E646" s="63"/>
      <c r="G646" s="64"/>
      <c r="I646" s="64"/>
    </row>
    <row r="647">
      <c r="A647" s="65"/>
      <c r="B647" s="63"/>
      <c r="C647" s="63"/>
      <c r="D647" s="63"/>
      <c r="E647" s="63"/>
      <c r="G647" s="64"/>
      <c r="I647" s="64"/>
    </row>
    <row r="648">
      <c r="A648" s="65"/>
      <c r="B648" s="63"/>
      <c r="C648" s="63"/>
      <c r="D648" s="63"/>
      <c r="E648" s="63"/>
      <c r="G648" s="64"/>
      <c r="I648" s="64"/>
    </row>
    <row r="649">
      <c r="A649" s="65"/>
      <c r="B649" s="63"/>
      <c r="C649" s="63"/>
      <c r="D649" s="63"/>
      <c r="E649" s="63"/>
      <c r="G649" s="64"/>
      <c r="I649" s="64"/>
    </row>
    <row r="650">
      <c r="A650" s="65"/>
      <c r="B650" s="63"/>
      <c r="C650" s="63"/>
      <c r="D650" s="63"/>
      <c r="E650" s="63"/>
      <c r="G650" s="64"/>
      <c r="I650" s="64"/>
    </row>
    <row r="651">
      <c r="A651" s="65"/>
      <c r="B651" s="63"/>
      <c r="C651" s="63"/>
      <c r="D651" s="63"/>
      <c r="E651" s="63"/>
      <c r="G651" s="64"/>
      <c r="I651" s="64"/>
    </row>
    <row r="652">
      <c r="A652" s="65"/>
      <c r="B652" s="63"/>
      <c r="C652" s="63"/>
      <c r="D652" s="63"/>
      <c r="E652" s="63"/>
      <c r="G652" s="64"/>
      <c r="I652" s="64"/>
    </row>
    <row r="653">
      <c r="A653" s="65"/>
      <c r="B653" s="63"/>
      <c r="C653" s="63"/>
      <c r="D653" s="63"/>
      <c r="E653" s="63"/>
      <c r="G653" s="64"/>
      <c r="I653" s="64"/>
    </row>
    <row r="654">
      <c r="A654" s="65"/>
      <c r="B654" s="63"/>
      <c r="C654" s="63"/>
      <c r="D654" s="63"/>
      <c r="E654" s="63"/>
      <c r="G654" s="64"/>
      <c r="I654" s="64"/>
    </row>
    <row r="655">
      <c r="A655" s="65"/>
      <c r="B655" s="63"/>
      <c r="C655" s="63"/>
      <c r="D655" s="63"/>
      <c r="E655" s="63"/>
      <c r="G655" s="64"/>
      <c r="I655" s="64"/>
    </row>
    <row r="656">
      <c r="A656" s="65"/>
      <c r="B656" s="63"/>
      <c r="C656" s="63"/>
      <c r="D656" s="63"/>
      <c r="E656" s="63"/>
      <c r="G656" s="64"/>
      <c r="I656" s="64"/>
    </row>
    <row r="657">
      <c r="A657" s="65"/>
      <c r="B657" s="63"/>
      <c r="C657" s="63"/>
      <c r="D657" s="63"/>
      <c r="E657" s="63"/>
      <c r="G657" s="64"/>
      <c r="I657" s="64"/>
    </row>
    <row r="658">
      <c r="A658" s="65"/>
      <c r="B658" s="63"/>
      <c r="C658" s="63"/>
      <c r="D658" s="63"/>
      <c r="E658" s="63"/>
      <c r="G658" s="64"/>
      <c r="I658" s="64"/>
    </row>
    <row r="659">
      <c r="A659" s="65"/>
      <c r="B659" s="63"/>
      <c r="C659" s="63"/>
      <c r="D659" s="63"/>
      <c r="E659" s="63"/>
      <c r="G659" s="64"/>
      <c r="I659" s="64"/>
    </row>
    <row r="660">
      <c r="A660" s="65"/>
      <c r="B660" s="63"/>
      <c r="C660" s="63"/>
      <c r="D660" s="63"/>
      <c r="E660" s="63"/>
      <c r="G660" s="64"/>
      <c r="I660" s="64"/>
    </row>
    <row r="661">
      <c r="A661" s="65"/>
      <c r="B661" s="63"/>
      <c r="C661" s="63"/>
      <c r="D661" s="63"/>
      <c r="E661" s="63"/>
      <c r="G661" s="64"/>
      <c r="I661" s="64"/>
    </row>
    <row r="662">
      <c r="A662" s="65"/>
      <c r="B662" s="63"/>
      <c r="C662" s="63"/>
      <c r="D662" s="63"/>
      <c r="E662" s="63"/>
      <c r="G662" s="64"/>
      <c r="I662" s="64"/>
    </row>
    <row r="663">
      <c r="A663" s="65"/>
      <c r="B663" s="63"/>
      <c r="C663" s="63"/>
      <c r="D663" s="63"/>
      <c r="E663" s="63"/>
      <c r="G663" s="64"/>
      <c r="I663" s="64"/>
    </row>
    <row r="664">
      <c r="A664" s="65"/>
      <c r="B664" s="63"/>
      <c r="C664" s="63"/>
      <c r="D664" s="63"/>
      <c r="E664" s="63"/>
      <c r="G664" s="64"/>
      <c r="I664" s="64"/>
    </row>
    <row r="665">
      <c r="A665" s="65"/>
      <c r="B665" s="63"/>
      <c r="C665" s="63"/>
      <c r="D665" s="63"/>
      <c r="E665" s="63"/>
      <c r="G665" s="64"/>
      <c r="I665" s="64"/>
    </row>
    <row r="666">
      <c r="A666" s="65"/>
      <c r="B666" s="63"/>
      <c r="C666" s="63"/>
      <c r="D666" s="63"/>
      <c r="E666" s="63"/>
      <c r="G666" s="64"/>
      <c r="I666" s="64"/>
    </row>
    <row r="667">
      <c r="A667" s="65"/>
      <c r="B667" s="63"/>
      <c r="C667" s="63"/>
      <c r="D667" s="63"/>
      <c r="E667" s="63"/>
      <c r="G667" s="64"/>
      <c r="I667" s="64"/>
    </row>
    <row r="668">
      <c r="A668" s="65"/>
      <c r="B668" s="63"/>
      <c r="C668" s="63"/>
      <c r="D668" s="63"/>
      <c r="E668" s="63"/>
      <c r="G668" s="64"/>
      <c r="I668" s="64"/>
    </row>
    <row r="669">
      <c r="A669" s="65"/>
      <c r="B669" s="63"/>
      <c r="C669" s="63"/>
      <c r="D669" s="63"/>
      <c r="E669" s="63"/>
      <c r="G669" s="64"/>
      <c r="I669" s="64"/>
    </row>
    <row r="670">
      <c r="A670" s="65"/>
      <c r="B670" s="63"/>
      <c r="C670" s="63"/>
      <c r="D670" s="63"/>
      <c r="E670" s="63"/>
      <c r="G670" s="64"/>
      <c r="I670" s="64"/>
    </row>
    <row r="671">
      <c r="A671" s="65"/>
      <c r="B671" s="63"/>
      <c r="C671" s="63"/>
      <c r="D671" s="63"/>
      <c r="E671" s="63"/>
      <c r="G671" s="64"/>
      <c r="I671" s="64"/>
    </row>
    <row r="672">
      <c r="A672" s="65"/>
      <c r="B672" s="63"/>
      <c r="C672" s="63"/>
      <c r="D672" s="63"/>
      <c r="E672" s="63"/>
      <c r="G672" s="64"/>
      <c r="I672" s="64"/>
    </row>
    <row r="673">
      <c r="A673" s="65"/>
      <c r="B673" s="63"/>
      <c r="C673" s="63"/>
      <c r="D673" s="63"/>
      <c r="E673" s="63"/>
      <c r="G673" s="64"/>
      <c r="I673" s="64"/>
    </row>
    <row r="674">
      <c r="A674" s="65"/>
      <c r="B674" s="63"/>
      <c r="C674" s="63"/>
      <c r="D674" s="63"/>
      <c r="E674" s="63"/>
      <c r="G674" s="64"/>
      <c r="I674" s="64"/>
    </row>
    <row r="675">
      <c r="A675" s="65"/>
      <c r="B675" s="63"/>
      <c r="C675" s="63"/>
      <c r="D675" s="63"/>
      <c r="E675" s="63"/>
      <c r="G675" s="64"/>
      <c r="I675" s="64"/>
    </row>
    <row r="676">
      <c r="A676" s="65"/>
      <c r="B676" s="63"/>
      <c r="C676" s="63"/>
      <c r="D676" s="63"/>
      <c r="E676" s="63"/>
      <c r="G676" s="64"/>
      <c r="I676" s="64"/>
    </row>
    <row r="677">
      <c r="A677" s="65"/>
      <c r="B677" s="63"/>
      <c r="C677" s="63"/>
      <c r="D677" s="63"/>
      <c r="E677" s="63"/>
      <c r="G677" s="64"/>
      <c r="I677" s="64"/>
    </row>
    <row r="678">
      <c r="A678" s="65"/>
      <c r="B678" s="63"/>
      <c r="C678" s="63"/>
      <c r="D678" s="63"/>
      <c r="E678" s="63"/>
      <c r="G678" s="64"/>
      <c r="I678" s="64"/>
    </row>
    <row r="679">
      <c r="A679" s="65"/>
      <c r="B679" s="63"/>
      <c r="C679" s="63"/>
      <c r="D679" s="63"/>
      <c r="E679" s="63"/>
      <c r="G679" s="64"/>
      <c r="I679" s="64"/>
    </row>
    <row r="680">
      <c r="A680" s="65"/>
      <c r="B680" s="63"/>
      <c r="C680" s="63"/>
      <c r="D680" s="63"/>
      <c r="E680" s="63"/>
      <c r="G680" s="64"/>
      <c r="I680" s="64"/>
    </row>
    <row r="681">
      <c r="A681" s="65"/>
      <c r="B681" s="63"/>
      <c r="C681" s="63"/>
      <c r="D681" s="63"/>
      <c r="E681" s="63"/>
      <c r="G681" s="64"/>
      <c r="I681" s="64"/>
    </row>
    <row r="682">
      <c r="A682" s="65"/>
      <c r="B682" s="63"/>
      <c r="C682" s="63"/>
      <c r="D682" s="63"/>
      <c r="E682" s="63"/>
      <c r="G682" s="64"/>
      <c r="I682" s="64"/>
    </row>
    <row r="683">
      <c r="A683" s="65"/>
      <c r="B683" s="63"/>
      <c r="C683" s="63"/>
      <c r="D683" s="63"/>
      <c r="E683" s="63"/>
      <c r="G683" s="64"/>
      <c r="I683" s="64"/>
    </row>
    <row r="684">
      <c r="A684" s="65"/>
      <c r="B684" s="63"/>
      <c r="C684" s="63"/>
      <c r="D684" s="63"/>
      <c r="E684" s="63"/>
      <c r="G684" s="64"/>
      <c r="I684" s="64"/>
    </row>
    <row r="685">
      <c r="A685" s="65"/>
      <c r="B685" s="63"/>
      <c r="C685" s="63"/>
      <c r="D685" s="63"/>
      <c r="E685" s="63"/>
      <c r="G685" s="64"/>
      <c r="I685" s="64"/>
    </row>
    <row r="686">
      <c r="A686" s="65"/>
      <c r="B686" s="63"/>
      <c r="C686" s="63"/>
      <c r="D686" s="63"/>
      <c r="E686" s="63"/>
      <c r="G686" s="64"/>
      <c r="I686" s="64"/>
    </row>
    <row r="687">
      <c r="A687" s="65"/>
      <c r="B687" s="63"/>
      <c r="C687" s="63"/>
      <c r="D687" s="63"/>
      <c r="E687" s="63"/>
      <c r="G687" s="64"/>
      <c r="I687" s="64"/>
    </row>
    <row r="688">
      <c r="A688" s="65"/>
      <c r="B688" s="63"/>
      <c r="C688" s="63"/>
      <c r="D688" s="63"/>
      <c r="E688" s="63"/>
      <c r="G688" s="64"/>
      <c r="I688" s="64"/>
    </row>
    <row r="689">
      <c r="A689" s="65"/>
      <c r="B689" s="63"/>
      <c r="C689" s="63"/>
      <c r="D689" s="63"/>
      <c r="E689" s="63"/>
      <c r="G689" s="64"/>
      <c r="I689" s="64"/>
    </row>
    <row r="690">
      <c r="A690" s="65"/>
      <c r="B690" s="63"/>
      <c r="C690" s="63"/>
      <c r="D690" s="63"/>
      <c r="E690" s="63"/>
      <c r="G690" s="64"/>
      <c r="I690" s="64"/>
    </row>
    <row r="691">
      <c r="A691" s="65"/>
      <c r="B691" s="63"/>
      <c r="C691" s="63"/>
      <c r="D691" s="63"/>
      <c r="E691" s="63"/>
      <c r="G691" s="64"/>
      <c r="I691" s="64"/>
    </row>
    <row r="692">
      <c r="A692" s="65"/>
      <c r="B692" s="63"/>
      <c r="C692" s="63"/>
      <c r="D692" s="63"/>
      <c r="E692" s="63"/>
      <c r="G692" s="64"/>
      <c r="I692" s="64"/>
    </row>
    <row r="693">
      <c r="A693" s="65"/>
      <c r="B693" s="63"/>
      <c r="C693" s="63"/>
      <c r="D693" s="63"/>
      <c r="E693" s="63"/>
      <c r="G693" s="64"/>
      <c r="I693" s="64"/>
    </row>
    <row r="694">
      <c r="A694" s="65"/>
      <c r="B694" s="63"/>
      <c r="C694" s="63"/>
      <c r="D694" s="63"/>
      <c r="E694" s="63"/>
      <c r="G694" s="64"/>
      <c r="I694" s="64"/>
    </row>
    <row r="695">
      <c r="A695" s="65"/>
      <c r="B695" s="63"/>
      <c r="C695" s="63"/>
      <c r="D695" s="63"/>
      <c r="E695" s="63"/>
      <c r="G695" s="64"/>
      <c r="I695" s="64"/>
    </row>
    <row r="696">
      <c r="A696" s="65"/>
      <c r="B696" s="63"/>
      <c r="C696" s="63"/>
      <c r="D696" s="63"/>
      <c r="E696" s="63"/>
      <c r="G696" s="64"/>
      <c r="I696" s="64"/>
    </row>
    <row r="697">
      <c r="A697" s="65"/>
      <c r="B697" s="63"/>
      <c r="C697" s="63"/>
      <c r="D697" s="63"/>
      <c r="E697" s="63"/>
      <c r="G697" s="64"/>
      <c r="I697" s="64"/>
    </row>
    <row r="698">
      <c r="A698" s="65"/>
      <c r="B698" s="63"/>
      <c r="C698" s="63"/>
      <c r="D698" s="63"/>
      <c r="E698" s="63"/>
      <c r="G698" s="64"/>
      <c r="I698" s="64"/>
    </row>
    <row r="699">
      <c r="A699" s="65"/>
      <c r="B699" s="63"/>
      <c r="C699" s="63"/>
      <c r="D699" s="63"/>
      <c r="E699" s="63"/>
      <c r="G699" s="64"/>
      <c r="I699" s="64"/>
    </row>
    <row r="700">
      <c r="A700" s="65"/>
      <c r="B700" s="63"/>
      <c r="C700" s="63"/>
      <c r="D700" s="63"/>
      <c r="E700" s="63"/>
      <c r="G700" s="64"/>
      <c r="I700" s="64"/>
    </row>
    <row r="701">
      <c r="A701" s="65"/>
      <c r="B701" s="63"/>
      <c r="C701" s="63"/>
      <c r="D701" s="63"/>
      <c r="E701" s="63"/>
      <c r="G701" s="64"/>
      <c r="I701" s="64"/>
    </row>
    <row r="702">
      <c r="A702" s="65"/>
      <c r="B702" s="63"/>
      <c r="C702" s="63"/>
      <c r="D702" s="63"/>
      <c r="E702" s="63"/>
      <c r="G702" s="64"/>
      <c r="I702" s="64"/>
    </row>
    <row r="703">
      <c r="A703" s="65"/>
      <c r="B703" s="63"/>
      <c r="C703" s="63"/>
      <c r="D703" s="63"/>
      <c r="E703" s="63"/>
      <c r="G703" s="64"/>
      <c r="I703" s="64"/>
    </row>
    <row r="704">
      <c r="A704" s="65"/>
      <c r="B704" s="63"/>
      <c r="C704" s="63"/>
      <c r="D704" s="63"/>
      <c r="E704" s="63"/>
      <c r="G704" s="64"/>
      <c r="I704" s="64"/>
    </row>
    <row r="705">
      <c r="A705" s="65"/>
      <c r="B705" s="63"/>
      <c r="C705" s="63"/>
      <c r="D705" s="63"/>
      <c r="E705" s="63"/>
      <c r="G705" s="64"/>
      <c r="I705" s="64"/>
    </row>
    <row r="706">
      <c r="A706" s="65"/>
      <c r="B706" s="63"/>
      <c r="C706" s="63"/>
      <c r="D706" s="63"/>
      <c r="E706" s="63"/>
      <c r="G706" s="64"/>
      <c r="I706" s="64"/>
    </row>
    <row r="707">
      <c r="A707" s="65"/>
      <c r="B707" s="63"/>
      <c r="C707" s="63"/>
      <c r="D707" s="63"/>
      <c r="E707" s="63"/>
      <c r="G707" s="64"/>
      <c r="I707" s="64"/>
    </row>
    <row r="708">
      <c r="A708" s="65"/>
      <c r="B708" s="63"/>
      <c r="C708" s="63"/>
      <c r="D708" s="63"/>
      <c r="E708" s="63"/>
      <c r="G708" s="64"/>
      <c r="I708" s="64"/>
    </row>
    <row r="709">
      <c r="A709" s="65"/>
      <c r="B709" s="63"/>
      <c r="C709" s="63"/>
      <c r="D709" s="63"/>
      <c r="E709" s="63"/>
      <c r="G709" s="64"/>
      <c r="I709" s="64"/>
    </row>
    <row r="710">
      <c r="A710" s="65"/>
      <c r="B710" s="63"/>
      <c r="C710" s="63"/>
      <c r="D710" s="63"/>
      <c r="E710" s="63"/>
      <c r="G710" s="64"/>
      <c r="I710" s="64"/>
    </row>
    <row r="711">
      <c r="A711" s="65"/>
      <c r="B711" s="63"/>
      <c r="C711" s="63"/>
      <c r="D711" s="63"/>
      <c r="E711" s="63"/>
      <c r="G711" s="64"/>
      <c r="I711" s="64"/>
    </row>
    <row r="712">
      <c r="A712" s="65"/>
      <c r="B712" s="63"/>
      <c r="C712" s="63"/>
      <c r="D712" s="63"/>
      <c r="E712" s="63"/>
      <c r="G712" s="64"/>
      <c r="I712" s="64"/>
    </row>
    <row r="713">
      <c r="A713" s="65"/>
      <c r="B713" s="63"/>
      <c r="C713" s="63"/>
      <c r="D713" s="63"/>
      <c r="E713" s="63"/>
      <c r="G713" s="64"/>
      <c r="I713" s="64"/>
    </row>
    <row r="714">
      <c r="A714" s="65"/>
      <c r="B714" s="63"/>
      <c r="C714" s="63"/>
      <c r="D714" s="63"/>
      <c r="E714" s="63"/>
      <c r="G714" s="64"/>
      <c r="I714" s="64"/>
    </row>
    <row r="715">
      <c r="A715" s="65"/>
      <c r="B715" s="63"/>
      <c r="C715" s="63"/>
      <c r="D715" s="63"/>
      <c r="E715" s="63"/>
      <c r="G715" s="64"/>
      <c r="I715" s="64"/>
    </row>
    <row r="716">
      <c r="A716" s="65"/>
      <c r="B716" s="63"/>
      <c r="C716" s="63"/>
      <c r="D716" s="63"/>
      <c r="E716" s="63"/>
      <c r="G716" s="64"/>
      <c r="I716" s="64"/>
    </row>
    <row r="717">
      <c r="A717" s="65"/>
      <c r="B717" s="63"/>
      <c r="C717" s="63"/>
      <c r="D717" s="63"/>
      <c r="E717" s="63"/>
      <c r="G717" s="64"/>
      <c r="I717" s="64"/>
    </row>
    <row r="718">
      <c r="A718" s="65"/>
      <c r="B718" s="63"/>
      <c r="C718" s="63"/>
      <c r="D718" s="63"/>
      <c r="E718" s="63"/>
      <c r="G718" s="64"/>
      <c r="I718" s="64"/>
    </row>
    <row r="719">
      <c r="A719" s="65"/>
      <c r="B719" s="63"/>
      <c r="C719" s="63"/>
      <c r="D719" s="63"/>
      <c r="E719" s="63"/>
      <c r="G719" s="64"/>
      <c r="I719" s="64"/>
    </row>
    <row r="720">
      <c r="A720" s="65"/>
      <c r="B720" s="63"/>
      <c r="C720" s="63"/>
      <c r="D720" s="63"/>
      <c r="E720" s="63"/>
      <c r="G720" s="64"/>
      <c r="I720" s="64"/>
    </row>
    <row r="721">
      <c r="A721" s="65"/>
      <c r="B721" s="63"/>
      <c r="C721" s="63"/>
      <c r="D721" s="63"/>
      <c r="E721" s="63"/>
      <c r="G721" s="64"/>
      <c r="I721" s="64"/>
    </row>
    <row r="722">
      <c r="A722" s="65"/>
      <c r="B722" s="63"/>
      <c r="C722" s="63"/>
      <c r="D722" s="63"/>
      <c r="E722" s="63"/>
      <c r="G722" s="64"/>
      <c r="I722" s="64"/>
    </row>
    <row r="723">
      <c r="A723" s="65"/>
      <c r="B723" s="63"/>
      <c r="C723" s="63"/>
      <c r="D723" s="63"/>
      <c r="E723" s="63"/>
      <c r="G723" s="64"/>
      <c r="I723" s="64"/>
    </row>
    <row r="724">
      <c r="A724" s="65"/>
      <c r="B724" s="63"/>
      <c r="C724" s="63"/>
      <c r="D724" s="63"/>
      <c r="E724" s="63"/>
      <c r="G724" s="64"/>
      <c r="I724" s="64"/>
    </row>
    <row r="725">
      <c r="A725" s="65"/>
      <c r="B725" s="63"/>
      <c r="C725" s="63"/>
      <c r="D725" s="63"/>
      <c r="E725" s="63"/>
      <c r="G725" s="64"/>
      <c r="I725" s="64"/>
    </row>
    <row r="726">
      <c r="A726" s="65"/>
      <c r="B726" s="63"/>
      <c r="C726" s="63"/>
      <c r="D726" s="63"/>
      <c r="E726" s="63"/>
      <c r="G726" s="64"/>
      <c r="I726" s="64"/>
    </row>
    <row r="727">
      <c r="A727" s="65"/>
      <c r="B727" s="63"/>
      <c r="C727" s="63"/>
      <c r="D727" s="63"/>
      <c r="E727" s="63"/>
      <c r="G727" s="64"/>
      <c r="I727" s="64"/>
    </row>
    <row r="728">
      <c r="A728" s="65"/>
      <c r="B728" s="63"/>
      <c r="C728" s="63"/>
      <c r="D728" s="63"/>
      <c r="E728" s="63"/>
      <c r="G728" s="64"/>
      <c r="I728" s="64"/>
    </row>
    <row r="729">
      <c r="A729" s="65"/>
      <c r="B729" s="63"/>
      <c r="C729" s="63"/>
      <c r="D729" s="63"/>
      <c r="E729" s="63"/>
      <c r="G729" s="64"/>
      <c r="I729" s="64"/>
    </row>
    <row r="730">
      <c r="A730" s="65"/>
      <c r="B730" s="63"/>
      <c r="C730" s="63"/>
      <c r="D730" s="63"/>
      <c r="E730" s="63"/>
      <c r="G730" s="64"/>
      <c r="I730" s="64"/>
    </row>
    <row r="731">
      <c r="A731" s="65"/>
      <c r="B731" s="63"/>
      <c r="C731" s="63"/>
      <c r="D731" s="63"/>
      <c r="E731" s="63"/>
      <c r="G731" s="64"/>
      <c r="I731" s="64"/>
    </row>
    <row r="732">
      <c r="A732" s="65"/>
      <c r="B732" s="63"/>
      <c r="C732" s="63"/>
      <c r="D732" s="63"/>
      <c r="E732" s="63"/>
      <c r="G732" s="64"/>
      <c r="I732" s="64"/>
    </row>
    <row r="733">
      <c r="A733" s="65"/>
      <c r="B733" s="63"/>
      <c r="C733" s="63"/>
      <c r="D733" s="63"/>
      <c r="E733" s="63"/>
      <c r="G733" s="64"/>
      <c r="I733" s="64"/>
    </row>
    <row r="734">
      <c r="A734" s="65"/>
      <c r="B734" s="63"/>
      <c r="C734" s="63"/>
      <c r="D734" s="63"/>
      <c r="E734" s="63"/>
      <c r="G734" s="64"/>
      <c r="I734" s="64"/>
    </row>
    <row r="735">
      <c r="A735" s="65"/>
      <c r="B735" s="63"/>
      <c r="C735" s="63"/>
      <c r="D735" s="63"/>
      <c r="E735" s="63"/>
      <c r="G735" s="64"/>
      <c r="I735" s="64"/>
    </row>
    <row r="736">
      <c r="A736" s="65"/>
      <c r="B736" s="63"/>
      <c r="C736" s="63"/>
      <c r="D736" s="63"/>
      <c r="E736" s="63"/>
      <c r="G736" s="64"/>
      <c r="I736" s="64"/>
    </row>
    <row r="737">
      <c r="A737" s="65"/>
      <c r="B737" s="63"/>
      <c r="C737" s="63"/>
      <c r="D737" s="63"/>
      <c r="E737" s="63"/>
      <c r="G737" s="64"/>
      <c r="I737" s="64"/>
    </row>
    <row r="738">
      <c r="A738" s="65"/>
      <c r="B738" s="63"/>
      <c r="C738" s="63"/>
      <c r="D738" s="63"/>
      <c r="E738" s="63"/>
      <c r="G738" s="64"/>
      <c r="I738" s="64"/>
    </row>
    <row r="739">
      <c r="A739" s="65"/>
      <c r="B739" s="63"/>
      <c r="C739" s="63"/>
      <c r="D739" s="63"/>
      <c r="E739" s="63"/>
      <c r="G739" s="64"/>
      <c r="I739" s="64"/>
    </row>
    <row r="740">
      <c r="A740" s="65"/>
      <c r="B740" s="63"/>
      <c r="C740" s="63"/>
      <c r="D740" s="63"/>
      <c r="E740" s="63"/>
      <c r="G740" s="64"/>
      <c r="I740" s="64"/>
    </row>
    <row r="741">
      <c r="A741" s="65"/>
      <c r="B741" s="63"/>
      <c r="C741" s="63"/>
      <c r="D741" s="63"/>
      <c r="E741" s="63"/>
      <c r="G741" s="64"/>
      <c r="I741" s="64"/>
    </row>
    <row r="742">
      <c r="A742" s="65"/>
      <c r="B742" s="63"/>
      <c r="C742" s="63"/>
      <c r="D742" s="63"/>
      <c r="E742" s="63"/>
      <c r="G742" s="64"/>
      <c r="I742" s="64"/>
    </row>
    <row r="743">
      <c r="A743" s="65"/>
      <c r="B743" s="63"/>
      <c r="C743" s="63"/>
      <c r="D743" s="63"/>
      <c r="E743" s="63"/>
      <c r="G743" s="64"/>
      <c r="I743" s="64"/>
    </row>
    <row r="744">
      <c r="A744" s="65"/>
      <c r="B744" s="63"/>
      <c r="C744" s="63"/>
      <c r="D744" s="63"/>
      <c r="E744" s="63"/>
      <c r="G744" s="64"/>
      <c r="I744" s="64"/>
    </row>
    <row r="745">
      <c r="A745" s="65"/>
      <c r="B745" s="63"/>
      <c r="C745" s="63"/>
      <c r="D745" s="63"/>
      <c r="E745" s="63"/>
      <c r="G745" s="64"/>
      <c r="I745" s="64"/>
    </row>
    <row r="746">
      <c r="A746" s="65"/>
      <c r="B746" s="63"/>
      <c r="C746" s="63"/>
      <c r="D746" s="63"/>
      <c r="E746" s="63"/>
      <c r="G746" s="64"/>
      <c r="I746" s="64"/>
    </row>
    <row r="747">
      <c r="A747" s="65"/>
      <c r="B747" s="63"/>
      <c r="C747" s="63"/>
      <c r="D747" s="63"/>
      <c r="E747" s="63"/>
      <c r="G747" s="64"/>
      <c r="I747" s="64"/>
    </row>
    <row r="748">
      <c r="A748" s="65"/>
      <c r="B748" s="63"/>
      <c r="C748" s="63"/>
      <c r="D748" s="63"/>
      <c r="E748" s="63"/>
      <c r="G748" s="64"/>
      <c r="I748" s="64"/>
    </row>
    <row r="749">
      <c r="A749" s="65"/>
      <c r="B749" s="63"/>
      <c r="C749" s="63"/>
      <c r="D749" s="63"/>
      <c r="E749" s="63"/>
      <c r="G749" s="64"/>
      <c r="I749" s="64"/>
    </row>
    <row r="750">
      <c r="A750" s="65"/>
      <c r="B750" s="63"/>
      <c r="C750" s="63"/>
      <c r="D750" s="63"/>
      <c r="E750" s="63"/>
      <c r="G750" s="64"/>
      <c r="I750" s="64"/>
    </row>
    <row r="751">
      <c r="A751" s="65"/>
      <c r="B751" s="63"/>
      <c r="C751" s="63"/>
      <c r="D751" s="63"/>
      <c r="E751" s="63"/>
      <c r="G751" s="64"/>
      <c r="I751" s="64"/>
    </row>
    <row r="752">
      <c r="A752" s="65"/>
      <c r="B752" s="63"/>
      <c r="C752" s="63"/>
      <c r="D752" s="63"/>
      <c r="E752" s="63"/>
      <c r="G752" s="64"/>
      <c r="I752" s="64"/>
    </row>
    <row r="753">
      <c r="A753" s="65"/>
      <c r="B753" s="63"/>
      <c r="C753" s="63"/>
      <c r="D753" s="63"/>
      <c r="E753" s="63"/>
      <c r="G753" s="64"/>
      <c r="I753" s="64"/>
    </row>
    <row r="754">
      <c r="A754" s="65"/>
      <c r="B754" s="63"/>
      <c r="C754" s="63"/>
      <c r="D754" s="63"/>
      <c r="E754" s="63"/>
      <c r="G754" s="64"/>
      <c r="I754" s="64"/>
    </row>
    <row r="755">
      <c r="A755" s="65"/>
      <c r="B755" s="63"/>
      <c r="C755" s="63"/>
      <c r="D755" s="63"/>
      <c r="E755" s="63"/>
      <c r="G755" s="64"/>
      <c r="I755" s="64"/>
    </row>
    <row r="756">
      <c r="A756" s="65"/>
      <c r="B756" s="63"/>
      <c r="C756" s="63"/>
      <c r="D756" s="63"/>
      <c r="E756" s="63"/>
      <c r="G756" s="64"/>
      <c r="I756" s="64"/>
    </row>
    <row r="757">
      <c r="A757" s="65"/>
      <c r="B757" s="63"/>
      <c r="C757" s="63"/>
      <c r="D757" s="63"/>
      <c r="E757" s="63"/>
      <c r="G757" s="64"/>
      <c r="I757" s="64"/>
    </row>
    <row r="758">
      <c r="A758" s="65"/>
      <c r="B758" s="63"/>
      <c r="C758" s="63"/>
      <c r="D758" s="63"/>
      <c r="E758" s="63"/>
      <c r="G758" s="64"/>
      <c r="I758" s="64"/>
    </row>
    <row r="759">
      <c r="A759" s="65"/>
      <c r="B759" s="63"/>
      <c r="C759" s="63"/>
      <c r="D759" s="63"/>
      <c r="E759" s="63"/>
      <c r="G759" s="64"/>
      <c r="I759" s="64"/>
    </row>
    <row r="760">
      <c r="A760" s="65"/>
      <c r="B760" s="63"/>
      <c r="C760" s="63"/>
      <c r="D760" s="63"/>
      <c r="E760" s="63"/>
      <c r="G760" s="64"/>
      <c r="I760" s="64"/>
    </row>
    <row r="761">
      <c r="A761" s="65"/>
      <c r="B761" s="63"/>
      <c r="C761" s="63"/>
      <c r="D761" s="63"/>
      <c r="E761" s="63"/>
      <c r="G761" s="64"/>
      <c r="I761" s="64"/>
    </row>
    <row r="762">
      <c r="A762" s="65"/>
      <c r="B762" s="63"/>
      <c r="C762" s="63"/>
      <c r="D762" s="63"/>
      <c r="E762" s="63"/>
      <c r="G762" s="64"/>
      <c r="I762" s="64"/>
    </row>
    <row r="763">
      <c r="A763" s="65"/>
      <c r="B763" s="63"/>
      <c r="C763" s="63"/>
      <c r="D763" s="63"/>
      <c r="E763" s="63"/>
      <c r="G763" s="64"/>
      <c r="I763" s="64"/>
    </row>
    <row r="764">
      <c r="A764" s="65"/>
      <c r="B764" s="63"/>
      <c r="C764" s="63"/>
      <c r="D764" s="63"/>
      <c r="E764" s="63"/>
      <c r="G764" s="64"/>
      <c r="I764" s="64"/>
    </row>
    <row r="765">
      <c r="A765" s="65"/>
      <c r="B765" s="63"/>
      <c r="C765" s="63"/>
      <c r="D765" s="63"/>
      <c r="E765" s="63"/>
      <c r="G765" s="64"/>
      <c r="I765" s="64"/>
    </row>
    <row r="766">
      <c r="A766" s="65"/>
      <c r="B766" s="63"/>
      <c r="C766" s="63"/>
      <c r="D766" s="63"/>
      <c r="E766" s="63"/>
      <c r="G766" s="64"/>
      <c r="I766" s="64"/>
    </row>
    <row r="767">
      <c r="A767" s="65"/>
      <c r="B767" s="63"/>
      <c r="C767" s="63"/>
      <c r="D767" s="63"/>
      <c r="E767" s="63"/>
      <c r="G767" s="64"/>
      <c r="I767" s="64"/>
    </row>
    <row r="768">
      <c r="A768" s="65"/>
      <c r="B768" s="63"/>
      <c r="C768" s="63"/>
      <c r="D768" s="63"/>
      <c r="E768" s="63"/>
      <c r="G768" s="64"/>
      <c r="I768" s="64"/>
    </row>
    <row r="769">
      <c r="A769" s="65"/>
      <c r="B769" s="63"/>
      <c r="C769" s="63"/>
      <c r="D769" s="63"/>
      <c r="E769" s="63"/>
      <c r="G769" s="64"/>
      <c r="I769" s="64"/>
    </row>
    <row r="770">
      <c r="A770" s="65"/>
      <c r="B770" s="63"/>
      <c r="C770" s="63"/>
      <c r="D770" s="63"/>
      <c r="E770" s="63"/>
      <c r="G770" s="64"/>
      <c r="I770" s="64"/>
    </row>
    <row r="771">
      <c r="A771" s="65"/>
      <c r="B771" s="63"/>
      <c r="C771" s="63"/>
      <c r="D771" s="63"/>
      <c r="E771" s="63"/>
      <c r="G771" s="64"/>
      <c r="I771" s="64"/>
    </row>
    <row r="772">
      <c r="A772" s="65"/>
      <c r="B772" s="63"/>
      <c r="C772" s="63"/>
      <c r="D772" s="63"/>
      <c r="E772" s="63"/>
      <c r="G772" s="64"/>
      <c r="I772" s="64"/>
    </row>
    <row r="773">
      <c r="A773" s="65"/>
      <c r="B773" s="63"/>
      <c r="C773" s="63"/>
      <c r="D773" s="63"/>
      <c r="E773" s="63"/>
      <c r="G773" s="64"/>
      <c r="I773" s="64"/>
    </row>
    <row r="774">
      <c r="A774" s="65"/>
      <c r="B774" s="63"/>
      <c r="C774" s="63"/>
      <c r="D774" s="63"/>
      <c r="E774" s="63"/>
      <c r="G774" s="64"/>
      <c r="I774" s="64"/>
    </row>
    <row r="775">
      <c r="A775" s="65"/>
      <c r="B775" s="63"/>
      <c r="C775" s="63"/>
      <c r="D775" s="63"/>
      <c r="E775" s="63"/>
      <c r="G775" s="64"/>
      <c r="I775" s="64"/>
    </row>
    <row r="776">
      <c r="A776" s="65"/>
      <c r="B776" s="63"/>
      <c r="C776" s="63"/>
      <c r="D776" s="63"/>
      <c r="E776" s="63"/>
      <c r="G776" s="64"/>
      <c r="I776" s="64"/>
    </row>
    <row r="777">
      <c r="A777" s="65"/>
      <c r="B777" s="63"/>
      <c r="C777" s="63"/>
      <c r="D777" s="63"/>
      <c r="E777" s="63"/>
      <c r="G777" s="64"/>
      <c r="I777" s="64"/>
    </row>
    <row r="778">
      <c r="A778" s="65"/>
      <c r="B778" s="63"/>
      <c r="C778" s="63"/>
      <c r="D778" s="63"/>
      <c r="E778" s="63"/>
      <c r="G778" s="64"/>
      <c r="I778" s="64"/>
    </row>
    <row r="779">
      <c r="A779" s="65"/>
      <c r="B779" s="63"/>
      <c r="C779" s="63"/>
      <c r="D779" s="63"/>
      <c r="E779" s="63"/>
      <c r="G779" s="64"/>
      <c r="I779" s="64"/>
    </row>
    <row r="780">
      <c r="A780" s="65"/>
      <c r="B780" s="63"/>
      <c r="C780" s="63"/>
      <c r="D780" s="63"/>
      <c r="E780" s="63"/>
      <c r="G780" s="64"/>
      <c r="I780" s="64"/>
    </row>
    <row r="781">
      <c r="A781" s="65"/>
      <c r="B781" s="63"/>
      <c r="C781" s="63"/>
      <c r="D781" s="63"/>
      <c r="E781" s="63"/>
      <c r="G781" s="64"/>
      <c r="I781" s="64"/>
    </row>
    <row r="782">
      <c r="A782" s="65"/>
      <c r="B782" s="63"/>
      <c r="C782" s="63"/>
      <c r="D782" s="63"/>
      <c r="E782" s="63"/>
      <c r="G782" s="64"/>
      <c r="I782" s="64"/>
    </row>
    <row r="783">
      <c r="A783" s="65"/>
      <c r="B783" s="63"/>
      <c r="C783" s="63"/>
      <c r="D783" s="63"/>
      <c r="E783" s="63"/>
      <c r="G783" s="64"/>
      <c r="I783" s="64"/>
    </row>
    <row r="784">
      <c r="A784" s="65"/>
      <c r="B784" s="63"/>
      <c r="C784" s="63"/>
      <c r="D784" s="63"/>
      <c r="E784" s="63"/>
      <c r="G784" s="64"/>
      <c r="I784" s="64"/>
    </row>
    <row r="785">
      <c r="A785" s="65"/>
      <c r="B785" s="63"/>
      <c r="C785" s="63"/>
      <c r="D785" s="63"/>
      <c r="E785" s="63"/>
      <c r="G785" s="64"/>
      <c r="I785" s="64"/>
    </row>
    <row r="786">
      <c r="A786" s="65"/>
      <c r="B786" s="63"/>
      <c r="C786" s="63"/>
      <c r="D786" s="63"/>
      <c r="E786" s="63"/>
      <c r="G786" s="64"/>
      <c r="I786" s="64"/>
    </row>
    <row r="787">
      <c r="A787" s="65"/>
      <c r="B787" s="63"/>
      <c r="C787" s="63"/>
      <c r="D787" s="63"/>
      <c r="E787" s="63"/>
      <c r="G787" s="64"/>
      <c r="I787" s="64"/>
    </row>
    <row r="788">
      <c r="A788" s="65"/>
      <c r="B788" s="63"/>
      <c r="C788" s="63"/>
      <c r="D788" s="63"/>
      <c r="E788" s="63"/>
      <c r="G788" s="64"/>
      <c r="I788" s="64"/>
    </row>
    <row r="789">
      <c r="A789" s="65"/>
      <c r="B789" s="63"/>
      <c r="C789" s="63"/>
      <c r="D789" s="63"/>
      <c r="E789" s="63"/>
      <c r="G789" s="64"/>
      <c r="I789" s="64"/>
    </row>
    <row r="790">
      <c r="A790" s="65"/>
      <c r="B790" s="63"/>
      <c r="C790" s="63"/>
      <c r="D790" s="63"/>
      <c r="E790" s="63"/>
      <c r="G790" s="64"/>
      <c r="I790" s="64"/>
    </row>
    <row r="791">
      <c r="A791" s="65"/>
      <c r="B791" s="63"/>
      <c r="C791" s="63"/>
      <c r="D791" s="63"/>
      <c r="E791" s="63"/>
      <c r="G791" s="64"/>
      <c r="I791" s="64"/>
    </row>
    <row r="792">
      <c r="A792" s="65"/>
      <c r="B792" s="63"/>
      <c r="C792" s="63"/>
      <c r="D792" s="63"/>
      <c r="E792" s="63"/>
      <c r="G792" s="64"/>
      <c r="I792" s="64"/>
    </row>
    <row r="793">
      <c r="A793" s="65"/>
      <c r="B793" s="63"/>
      <c r="C793" s="63"/>
      <c r="D793" s="63"/>
      <c r="E793" s="63"/>
      <c r="G793" s="64"/>
      <c r="I793" s="64"/>
    </row>
    <row r="794">
      <c r="A794" s="65"/>
      <c r="B794" s="63"/>
      <c r="C794" s="63"/>
      <c r="D794" s="63"/>
      <c r="E794" s="63"/>
      <c r="G794" s="64"/>
      <c r="I794" s="64"/>
    </row>
    <row r="795">
      <c r="A795" s="65"/>
      <c r="B795" s="63"/>
      <c r="C795" s="63"/>
      <c r="D795" s="63"/>
      <c r="E795" s="63"/>
      <c r="G795" s="64"/>
      <c r="I795" s="64"/>
    </row>
    <row r="796">
      <c r="A796" s="65"/>
      <c r="B796" s="63"/>
      <c r="C796" s="63"/>
      <c r="D796" s="63"/>
      <c r="E796" s="63"/>
      <c r="G796" s="64"/>
      <c r="I796" s="64"/>
    </row>
    <row r="797">
      <c r="A797" s="65"/>
      <c r="B797" s="63"/>
      <c r="C797" s="63"/>
      <c r="D797" s="63"/>
      <c r="E797" s="63"/>
      <c r="G797" s="64"/>
      <c r="I797" s="64"/>
    </row>
    <row r="798">
      <c r="A798" s="65"/>
      <c r="B798" s="63"/>
      <c r="C798" s="63"/>
      <c r="D798" s="63"/>
      <c r="E798" s="63"/>
      <c r="G798" s="64"/>
      <c r="I798" s="64"/>
    </row>
    <row r="799">
      <c r="A799" s="65"/>
      <c r="B799" s="63"/>
      <c r="C799" s="63"/>
      <c r="D799" s="63"/>
      <c r="E799" s="63"/>
      <c r="G799" s="64"/>
      <c r="I799" s="64"/>
    </row>
    <row r="800">
      <c r="A800" s="65"/>
      <c r="B800" s="63"/>
      <c r="C800" s="63"/>
      <c r="D800" s="63"/>
      <c r="E800" s="63"/>
      <c r="G800" s="64"/>
      <c r="I800" s="64"/>
    </row>
    <row r="801">
      <c r="A801" s="65"/>
      <c r="B801" s="63"/>
      <c r="C801" s="63"/>
      <c r="D801" s="63"/>
      <c r="E801" s="63"/>
      <c r="G801" s="64"/>
      <c r="I801" s="64"/>
    </row>
    <row r="802">
      <c r="A802" s="65"/>
      <c r="B802" s="63"/>
      <c r="C802" s="63"/>
      <c r="D802" s="63"/>
      <c r="E802" s="63"/>
      <c r="G802" s="64"/>
      <c r="I802" s="64"/>
    </row>
    <row r="803">
      <c r="A803" s="65"/>
      <c r="B803" s="63"/>
      <c r="C803" s="63"/>
      <c r="D803" s="63"/>
      <c r="E803" s="63"/>
      <c r="G803" s="64"/>
      <c r="I803" s="64"/>
    </row>
    <row r="804">
      <c r="A804" s="65"/>
      <c r="B804" s="63"/>
      <c r="C804" s="63"/>
      <c r="D804" s="63"/>
      <c r="E804" s="63"/>
      <c r="G804" s="64"/>
      <c r="I804" s="64"/>
    </row>
    <row r="805">
      <c r="A805" s="65"/>
      <c r="B805" s="63"/>
      <c r="C805" s="63"/>
      <c r="D805" s="63"/>
      <c r="E805" s="63"/>
      <c r="G805" s="64"/>
      <c r="I805" s="64"/>
    </row>
    <row r="806">
      <c r="A806" s="65"/>
      <c r="B806" s="63"/>
      <c r="C806" s="63"/>
      <c r="D806" s="63"/>
      <c r="E806" s="63"/>
      <c r="G806" s="64"/>
      <c r="I806" s="64"/>
    </row>
    <row r="807">
      <c r="A807" s="65"/>
      <c r="B807" s="63"/>
      <c r="C807" s="63"/>
      <c r="D807" s="63"/>
      <c r="E807" s="63"/>
      <c r="G807" s="64"/>
      <c r="I807" s="64"/>
    </row>
    <row r="808">
      <c r="A808" s="65"/>
      <c r="B808" s="63"/>
      <c r="C808" s="63"/>
      <c r="D808" s="63"/>
      <c r="E808" s="63"/>
      <c r="G808" s="64"/>
      <c r="I808" s="64"/>
    </row>
    <row r="809">
      <c r="A809" s="65"/>
      <c r="B809" s="63"/>
      <c r="C809" s="63"/>
      <c r="D809" s="63"/>
      <c r="E809" s="63"/>
      <c r="G809" s="64"/>
      <c r="I809" s="64"/>
    </row>
    <row r="810">
      <c r="A810" s="65"/>
      <c r="B810" s="63"/>
      <c r="C810" s="63"/>
      <c r="D810" s="63"/>
      <c r="E810" s="63"/>
      <c r="G810" s="64"/>
      <c r="I810" s="64"/>
    </row>
    <row r="811">
      <c r="A811" s="65"/>
      <c r="B811" s="63"/>
      <c r="C811" s="63"/>
      <c r="D811" s="63"/>
      <c r="E811" s="63"/>
      <c r="G811" s="64"/>
      <c r="I811" s="64"/>
    </row>
    <row r="812">
      <c r="A812" s="65"/>
      <c r="B812" s="63"/>
      <c r="C812" s="63"/>
      <c r="D812" s="63"/>
      <c r="E812" s="63"/>
      <c r="G812" s="64"/>
      <c r="I812" s="64"/>
    </row>
    <row r="813">
      <c r="A813" s="65"/>
      <c r="B813" s="63"/>
      <c r="C813" s="63"/>
      <c r="D813" s="63"/>
      <c r="E813" s="63"/>
      <c r="G813" s="64"/>
      <c r="I813" s="64"/>
    </row>
    <row r="814">
      <c r="A814" s="65"/>
      <c r="B814" s="63"/>
      <c r="C814" s="63"/>
      <c r="D814" s="63"/>
      <c r="E814" s="63"/>
      <c r="G814" s="64"/>
      <c r="I814" s="64"/>
    </row>
    <row r="815">
      <c r="A815" s="65"/>
      <c r="B815" s="63"/>
      <c r="C815" s="63"/>
      <c r="D815" s="63"/>
      <c r="E815" s="63"/>
      <c r="G815" s="64"/>
      <c r="I815" s="64"/>
    </row>
    <row r="816">
      <c r="A816" s="65"/>
      <c r="B816" s="63"/>
      <c r="C816" s="63"/>
      <c r="D816" s="63"/>
      <c r="E816" s="63"/>
      <c r="G816" s="64"/>
      <c r="I816" s="64"/>
    </row>
    <row r="817">
      <c r="A817" s="65"/>
      <c r="B817" s="63"/>
      <c r="C817" s="63"/>
      <c r="D817" s="63"/>
      <c r="E817" s="63"/>
      <c r="G817" s="64"/>
      <c r="I817" s="64"/>
    </row>
    <row r="818">
      <c r="A818" s="65"/>
      <c r="B818" s="63"/>
      <c r="C818" s="63"/>
      <c r="D818" s="63"/>
      <c r="E818" s="63"/>
      <c r="G818" s="64"/>
      <c r="I818" s="64"/>
    </row>
    <row r="819">
      <c r="A819" s="65"/>
      <c r="B819" s="63"/>
      <c r="C819" s="63"/>
      <c r="D819" s="63"/>
      <c r="E819" s="63"/>
      <c r="G819" s="64"/>
      <c r="I819" s="64"/>
    </row>
    <row r="820">
      <c r="A820" s="65"/>
      <c r="B820" s="63"/>
      <c r="C820" s="63"/>
      <c r="D820" s="63"/>
      <c r="E820" s="63"/>
      <c r="G820" s="64"/>
      <c r="I820" s="64"/>
    </row>
    <row r="821">
      <c r="A821" s="65"/>
      <c r="B821" s="63"/>
      <c r="C821" s="63"/>
      <c r="D821" s="63"/>
      <c r="E821" s="63"/>
      <c r="G821" s="64"/>
      <c r="I821" s="64"/>
    </row>
    <row r="822">
      <c r="A822" s="65"/>
      <c r="B822" s="63"/>
      <c r="C822" s="63"/>
      <c r="D822" s="63"/>
      <c r="E822" s="63"/>
      <c r="G822" s="64"/>
      <c r="I822" s="64"/>
    </row>
    <row r="823">
      <c r="A823" s="65"/>
      <c r="B823" s="63"/>
      <c r="C823" s="63"/>
      <c r="D823" s="63"/>
      <c r="E823" s="63"/>
      <c r="G823" s="64"/>
      <c r="I823" s="64"/>
    </row>
    <row r="824">
      <c r="A824" s="65"/>
      <c r="B824" s="63"/>
      <c r="C824" s="63"/>
      <c r="D824" s="63"/>
      <c r="E824" s="63"/>
      <c r="G824" s="64"/>
      <c r="I824" s="64"/>
    </row>
    <row r="825">
      <c r="A825" s="65"/>
      <c r="B825" s="63"/>
      <c r="C825" s="63"/>
      <c r="D825" s="63"/>
      <c r="E825" s="63"/>
      <c r="G825" s="64"/>
      <c r="I825" s="64"/>
    </row>
    <row r="826">
      <c r="A826" s="65"/>
      <c r="B826" s="63"/>
      <c r="C826" s="63"/>
      <c r="D826" s="63"/>
      <c r="E826" s="63"/>
      <c r="G826" s="64"/>
      <c r="I826" s="64"/>
    </row>
    <row r="827">
      <c r="A827" s="65"/>
      <c r="B827" s="63"/>
      <c r="C827" s="63"/>
      <c r="D827" s="63"/>
      <c r="E827" s="63"/>
      <c r="G827" s="64"/>
      <c r="I827" s="64"/>
    </row>
    <row r="828">
      <c r="A828" s="65"/>
      <c r="B828" s="63"/>
      <c r="C828" s="63"/>
      <c r="D828" s="63"/>
      <c r="E828" s="63"/>
      <c r="G828" s="64"/>
      <c r="I828" s="64"/>
    </row>
    <row r="829">
      <c r="A829" s="65"/>
      <c r="B829" s="63"/>
      <c r="C829" s="63"/>
      <c r="D829" s="63"/>
      <c r="E829" s="63"/>
      <c r="G829" s="64"/>
      <c r="I829" s="64"/>
    </row>
    <row r="830">
      <c r="A830" s="65"/>
      <c r="B830" s="63"/>
      <c r="C830" s="63"/>
      <c r="D830" s="63"/>
      <c r="E830" s="63"/>
      <c r="G830" s="64"/>
      <c r="I830" s="64"/>
    </row>
    <row r="831">
      <c r="A831" s="65"/>
      <c r="B831" s="63"/>
      <c r="C831" s="63"/>
      <c r="D831" s="63"/>
      <c r="E831" s="63"/>
      <c r="G831" s="64"/>
      <c r="I831" s="64"/>
    </row>
    <row r="832">
      <c r="A832" s="65"/>
      <c r="B832" s="63"/>
      <c r="C832" s="63"/>
      <c r="D832" s="63"/>
      <c r="E832" s="63"/>
      <c r="G832" s="64"/>
      <c r="I832" s="64"/>
    </row>
    <row r="833">
      <c r="A833" s="65"/>
      <c r="B833" s="63"/>
      <c r="C833" s="63"/>
      <c r="D833" s="63"/>
      <c r="E833" s="63"/>
      <c r="G833" s="64"/>
      <c r="I833" s="64"/>
    </row>
    <row r="834">
      <c r="A834" s="65"/>
      <c r="B834" s="63"/>
      <c r="C834" s="63"/>
      <c r="D834" s="63"/>
      <c r="E834" s="63"/>
      <c r="G834" s="64"/>
      <c r="I834" s="64"/>
    </row>
    <row r="835">
      <c r="A835" s="65"/>
      <c r="B835" s="63"/>
      <c r="C835" s="63"/>
      <c r="D835" s="63"/>
      <c r="E835" s="63"/>
      <c r="G835" s="64"/>
      <c r="I835" s="64"/>
    </row>
    <row r="836">
      <c r="A836" s="65"/>
      <c r="B836" s="63"/>
      <c r="C836" s="63"/>
      <c r="D836" s="63"/>
      <c r="E836" s="63"/>
      <c r="G836" s="64"/>
      <c r="I836" s="64"/>
    </row>
    <row r="837">
      <c r="A837" s="65"/>
      <c r="B837" s="63"/>
      <c r="C837" s="63"/>
      <c r="D837" s="63"/>
      <c r="E837" s="63"/>
      <c r="G837" s="64"/>
      <c r="I837" s="64"/>
    </row>
    <row r="838">
      <c r="A838" s="65"/>
      <c r="B838" s="63"/>
      <c r="C838" s="63"/>
      <c r="D838" s="63"/>
      <c r="E838" s="63"/>
      <c r="G838" s="64"/>
      <c r="I838" s="64"/>
    </row>
    <row r="839">
      <c r="A839" s="65"/>
      <c r="B839" s="63"/>
      <c r="C839" s="63"/>
      <c r="D839" s="63"/>
      <c r="E839" s="63"/>
      <c r="G839" s="64"/>
      <c r="I839" s="64"/>
    </row>
    <row r="840">
      <c r="A840" s="65"/>
      <c r="B840" s="63"/>
      <c r="C840" s="63"/>
      <c r="D840" s="63"/>
      <c r="E840" s="63"/>
      <c r="G840" s="64"/>
      <c r="I840" s="64"/>
    </row>
    <row r="841">
      <c r="A841" s="65"/>
      <c r="B841" s="63"/>
      <c r="C841" s="63"/>
      <c r="D841" s="63"/>
      <c r="E841" s="63"/>
      <c r="G841" s="64"/>
      <c r="I841" s="64"/>
    </row>
    <row r="842">
      <c r="A842" s="65"/>
      <c r="B842" s="63"/>
      <c r="C842" s="63"/>
      <c r="D842" s="63"/>
      <c r="E842" s="63"/>
      <c r="G842" s="64"/>
      <c r="I842" s="64"/>
    </row>
    <row r="843">
      <c r="A843" s="65"/>
      <c r="B843" s="63"/>
      <c r="C843" s="63"/>
      <c r="D843" s="63"/>
      <c r="E843" s="63"/>
      <c r="G843" s="64"/>
      <c r="I843" s="64"/>
    </row>
    <row r="844">
      <c r="A844" s="65"/>
      <c r="B844" s="63"/>
      <c r="C844" s="63"/>
      <c r="D844" s="63"/>
      <c r="E844" s="63"/>
      <c r="G844" s="64"/>
      <c r="I844" s="64"/>
    </row>
    <row r="845">
      <c r="A845" s="65"/>
      <c r="B845" s="63"/>
      <c r="C845" s="63"/>
      <c r="D845" s="63"/>
      <c r="E845" s="63"/>
      <c r="G845" s="64"/>
      <c r="I845" s="64"/>
    </row>
    <row r="846">
      <c r="A846" s="65"/>
      <c r="B846" s="63"/>
      <c r="C846" s="63"/>
      <c r="D846" s="63"/>
      <c r="E846" s="63"/>
      <c r="G846" s="64"/>
      <c r="I846" s="64"/>
    </row>
    <row r="847">
      <c r="A847" s="65"/>
      <c r="B847" s="63"/>
      <c r="C847" s="63"/>
      <c r="D847" s="63"/>
      <c r="E847" s="63"/>
      <c r="G847" s="64"/>
      <c r="I847" s="64"/>
    </row>
    <row r="848">
      <c r="A848" s="65"/>
      <c r="B848" s="63"/>
      <c r="C848" s="63"/>
      <c r="D848" s="63"/>
      <c r="E848" s="63"/>
      <c r="G848" s="64"/>
      <c r="I848" s="64"/>
    </row>
    <row r="849">
      <c r="A849" s="65"/>
      <c r="B849" s="63"/>
      <c r="C849" s="63"/>
      <c r="D849" s="63"/>
      <c r="E849" s="63"/>
      <c r="G849" s="64"/>
      <c r="I849" s="64"/>
    </row>
    <row r="850">
      <c r="A850" s="65"/>
      <c r="B850" s="63"/>
      <c r="C850" s="63"/>
      <c r="D850" s="63"/>
      <c r="E850" s="63"/>
      <c r="G850" s="64"/>
      <c r="I850" s="64"/>
    </row>
    <row r="851">
      <c r="A851" s="65"/>
      <c r="B851" s="63"/>
      <c r="C851" s="63"/>
      <c r="D851" s="63"/>
      <c r="E851" s="63"/>
      <c r="G851" s="64"/>
      <c r="I851" s="64"/>
    </row>
    <row r="852">
      <c r="A852" s="65"/>
      <c r="B852" s="63"/>
      <c r="C852" s="63"/>
      <c r="D852" s="63"/>
      <c r="E852" s="63"/>
      <c r="G852" s="64"/>
      <c r="I852" s="64"/>
    </row>
    <row r="853">
      <c r="A853" s="65"/>
      <c r="B853" s="63"/>
      <c r="C853" s="63"/>
      <c r="D853" s="63"/>
      <c r="E853" s="63"/>
      <c r="G853" s="64"/>
      <c r="I853" s="64"/>
    </row>
    <row r="854">
      <c r="A854" s="65"/>
      <c r="B854" s="63"/>
      <c r="C854" s="63"/>
      <c r="D854" s="63"/>
      <c r="E854" s="63"/>
      <c r="G854" s="64"/>
      <c r="I854" s="64"/>
    </row>
    <row r="855">
      <c r="A855" s="65"/>
      <c r="B855" s="63"/>
      <c r="C855" s="63"/>
      <c r="D855" s="63"/>
      <c r="E855" s="63"/>
      <c r="G855" s="64"/>
      <c r="I855" s="64"/>
    </row>
    <row r="856">
      <c r="A856" s="65"/>
      <c r="B856" s="63"/>
      <c r="C856" s="63"/>
      <c r="D856" s="63"/>
      <c r="E856" s="63"/>
      <c r="G856" s="64"/>
      <c r="I856" s="64"/>
    </row>
    <row r="857">
      <c r="A857" s="65"/>
      <c r="B857" s="63"/>
      <c r="C857" s="63"/>
      <c r="D857" s="63"/>
      <c r="E857" s="63"/>
      <c r="G857" s="64"/>
      <c r="I857" s="64"/>
    </row>
    <row r="858">
      <c r="A858" s="65"/>
      <c r="B858" s="63"/>
      <c r="C858" s="63"/>
      <c r="D858" s="63"/>
      <c r="E858" s="63"/>
      <c r="G858" s="64"/>
      <c r="I858" s="64"/>
    </row>
    <row r="859">
      <c r="A859" s="65"/>
      <c r="B859" s="63"/>
      <c r="C859" s="63"/>
      <c r="D859" s="63"/>
      <c r="E859" s="63"/>
      <c r="G859" s="64"/>
      <c r="I859" s="64"/>
    </row>
    <row r="860">
      <c r="A860" s="65"/>
      <c r="B860" s="63"/>
      <c r="C860" s="63"/>
      <c r="D860" s="63"/>
      <c r="E860" s="63"/>
      <c r="G860" s="64"/>
      <c r="I860" s="64"/>
    </row>
    <row r="861">
      <c r="A861" s="65"/>
      <c r="B861" s="63"/>
      <c r="C861" s="63"/>
      <c r="D861" s="63"/>
      <c r="E861" s="63"/>
      <c r="G861" s="64"/>
      <c r="I861" s="64"/>
    </row>
    <row r="862">
      <c r="A862" s="65"/>
      <c r="B862" s="63"/>
      <c r="C862" s="63"/>
      <c r="D862" s="63"/>
      <c r="E862" s="63"/>
      <c r="G862" s="64"/>
      <c r="I862" s="64"/>
    </row>
    <row r="863">
      <c r="A863" s="65"/>
      <c r="B863" s="63"/>
      <c r="C863" s="63"/>
      <c r="D863" s="63"/>
      <c r="E863" s="63"/>
      <c r="G863" s="64"/>
      <c r="I863" s="64"/>
    </row>
    <row r="864">
      <c r="A864" s="65"/>
      <c r="B864" s="63"/>
      <c r="C864" s="63"/>
      <c r="D864" s="63"/>
      <c r="E864" s="63"/>
      <c r="G864" s="64"/>
      <c r="I864" s="64"/>
    </row>
    <row r="865">
      <c r="A865" s="65"/>
      <c r="B865" s="63"/>
      <c r="C865" s="63"/>
      <c r="D865" s="63"/>
      <c r="E865" s="63"/>
      <c r="G865" s="64"/>
      <c r="I865" s="64"/>
    </row>
    <row r="866">
      <c r="A866" s="65"/>
      <c r="B866" s="63"/>
      <c r="C866" s="63"/>
      <c r="D866" s="63"/>
      <c r="E866" s="63"/>
      <c r="G866" s="64"/>
      <c r="I866" s="64"/>
    </row>
    <row r="867">
      <c r="A867" s="65"/>
      <c r="B867" s="63"/>
      <c r="C867" s="63"/>
      <c r="D867" s="63"/>
      <c r="E867" s="63"/>
      <c r="G867" s="64"/>
      <c r="I867" s="64"/>
    </row>
    <row r="868">
      <c r="A868" s="65"/>
      <c r="B868" s="63"/>
      <c r="C868" s="63"/>
      <c r="D868" s="63"/>
      <c r="E868" s="63"/>
      <c r="G868" s="64"/>
      <c r="I868" s="64"/>
    </row>
    <row r="869">
      <c r="A869" s="65"/>
      <c r="B869" s="63"/>
      <c r="C869" s="63"/>
      <c r="D869" s="63"/>
      <c r="E869" s="63"/>
      <c r="G869" s="64"/>
      <c r="I869" s="64"/>
    </row>
    <row r="870">
      <c r="A870" s="65"/>
      <c r="B870" s="63"/>
      <c r="C870" s="63"/>
      <c r="D870" s="63"/>
      <c r="E870" s="63"/>
      <c r="G870" s="64"/>
      <c r="I870" s="64"/>
    </row>
    <row r="871">
      <c r="A871" s="65"/>
      <c r="B871" s="63"/>
      <c r="C871" s="63"/>
      <c r="D871" s="63"/>
      <c r="E871" s="63"/>
      <c r="G871" s="64"/>
      <c r="I871" s="64"/>
    </row>
    <row r="872">
      <c r="A872" s="65"/>
      <c r="B872" s="63"/>
      <c r="C872" s="63"/>
      <c r="D872" s="63"/>
      <c r="E872" s="63"/>
      <c r="G872" s="64"/>
      <c r="I872" s="64"/>
    </row>
    <row r="873">
      <c r="A873" s="65"/>
      <c r="B873" s="63"/>
      <c r="C873" s="63"/>
      <c r="D873" s="63"/>
      <c r="E873" s="63"/>
      <c r="G873" s="64"/>
      <c r="I873" s="64"/>
    </row>
    <row r="874">
      <c r="A874" s="65"/>
      <c r="B874" s="63"/>
      <c r="C874" s="63"/>
      <c r="D874" s="63"/>
      <c r="E874" s="63"/>
      <c r="G874" s="64"/>
      <c r="I874" s="64"/>
    </row>
    <row r="875">
      <c r="A875" s="65"/>
      <c r="B875" s="63"/>
      <c r="C875" s="63"/>
      <c r="D875" s="63"/>
      <c r="E875" s="63"/>
      <c r="G875" s="64"/>
      <c r="I875" s="64"/>
    </row>
    <row r="876">
      <c r="A876" s="65"/>
      <c r="B876" s="63"/>
      <c r="C876" s="63"/>
      <c r="D876" s="63"/>
      <c r="E876" s="63"/>
      <c r="G876" s="64"/>
      <c r="I876" s="64"/>
    </row>
    <row r="877">
      <c r="A877" s="65"/>
      <c r="B877" s="63"/>
      <c r="C877" s="63"/>
      <c r="D877" s="63"/>
      <c r="E877" s="63"/>
      <c r="G877" s="64"/>
      <c r="I877" s="64"/>
    </row>
    <row r="878">
      <c r="A878" s="65"/>
      <c r="B878" s="63"/>
      <c r="C878" s="63"/>
      <c r="D878" s="63"/>
      <c r="E878" s="63"/>
      <c r="G878" s="64"/>
      <c r="I878" s="64"/>
    </row>
    <row r="879">
      <c r="A879" s="65"/>
      <c r="B879" s="63"/>
      <c r="C879" s="63"/>
      <c r="D879" s="63"/>
      <c r="E879" s="63"/>
      <c r="G879" s="64"/>
      <c r="I879" s="64"/>
    </row>
    <row r="880">
      <c r="A880" s="65"/>
      <c r="B880" s="63"/>
      <c r="C880" s="63"/>
      <c r="D880" s="63"/>
      <c r="E880" s="63"/>
      <c r="G880" s="64"/>
      <c r="I880" s="64"/>
    </row>
    <row r="881">
      <c r="A881" s="65"/>
      <c r="B881" s="63"/>
      <c r="C881" s="63"/>
      <c r="D881" s="63"/>
      <c r="E881" s="63"/>
      <c r="G881" s="64"/>
      <c r="I881" s="64"/>
    </row>
    <row r="882">
      <c r="A882" s="65"/>
      <c r="B882" s="63"/>
      <c r="C882" s="63"/>
      <c r="D882" s="63"/>
      <c r="E882" s="63"/>
      <c r="G882" s="64"/>
      <c r="I882" s="64"/>
    </row>
    <row r="883">
      <c r="A883" s="65"/>
      <c r="B883" s="63"/>
      <c r="C883" s="63"/>
      <c r="D883" s="63"/>
      <c r="E883" s="63"/>
      <c r="G883" s="64"/>
      <c r="I883" s="64"/>
    </row>
    <row r="884">
      <c r="A884" s="65"/>
      <c r="B884" s="63"/>
      <c r="C884" s="63"/>
      <c r="D884" s="63"/>
      <c r="E884" s="63"/>
      <c r="G884" s="64"/>
      <c r="I884" s="64"/>
    </row>
    <row r="885">
      <c r="A885" s="65"/>
      <c r="B885" s="63"/>
      <c r="C885" s="63"/>
      <c r="D885" s="63"/>
      <c r="E885" s="63"/>
      <c r="G885" s="64"/>
      <c r="I885" s="64"/>
    </row>
    <row r="886">
      <c r="A886" s="65"/>
      <c r="B886" s="63"/>
      <c r="C886" s="63"/>
      <c r="D886" s="63"/>
      <c r="E886" s="63"/>
      <c r="G886" s="64"/>
      <c r="I886" s="64"/>
    </row>
    <row r="887">
      <c r="A887" s="65"/>
      <c r="B887" s="63"/>
      <c r="C887" s="63"/>
      <c r="D887" s="63"/>
      <c r="E887" s="63"/>
      <c r="G887" s="64"/>
      <c r="I887" s="64"/>
    </row>
    <row r="888">
      <c r="A888" s="65"/>
      <c r="B888" s="63"/>
      <c r="C888" s="63"/>
      <c r="D888" s="63"/>
      <c r="E888" s="63"/>
      <c r="G888" s="64"/>
      <c r="I888" s="64"/>
    </row>
    <row r="889">
      <c r="A889" s="65"/>
      <c r="B889" s="63"/>
      <c r="C889" s="63"/>
      <c r="D889" s="63"/>
      <c r="E889" s="63"/>
      <c r="G889" s="64"/>
      <c r="I889" s="64"/>
    </row>
    <row r="890">
      <c r="A890" s="65"/>
      <c r="B890" s="63"/>
      <c r="C890" s="63"/>
      <c r="D890" s="63"/>
      <c r="E890" s="63"/>
      <c r="G890" s="64"/>
      <c r="I890" s="64"/>
    </row>
    <row r="891">
      <c r="A891" s="65"/>
      <c r="B891" s="63"/>
      <c r="C891" s="63"/>
      <c r="D891" s="63"/>
      <c r="E891" s="63"/>
      <c r="G891" s="64"/>
      <c r="I891" s="64"/>
    </row>
    <row r="892">
      <c r="A892" s="65"/>
      <c r="B892" s="63"/>
      <c r="C892" s="63"/>
      <c r="D892" s="63"/>
      <c r="E892" s="63"/>
      <c r="G892" s="64"/>
      <c r="I892" s="64"/>
    </row>
    <row r="893">
      <c r="A893" s="65"/>
      <c r="B893" s="63"/>
      <c r="C893" s="63"/>
      <c r="D893" s="63"/>
      <c r="E893" s="63"/>
      <c r="G893" s="64"/>
      <c r="I893" s="64"/>
    </row>
    <row r="894">
      <c r="A894" s="65"/>
      <c r="B894" s="63"/>
      <c r="C894" s="63"/>
      <c r="D894" s="63"/>
      <c r="E894" s="63"/>
      <c r="G894" s="64"/>
      <c r="I894" s="64"/>
    </row>
    <row r="895">
      <c r="A895" s="65"/>
      <c r="B895" s="63"/>
      <c r="C895" s="63"/>
      <c r="D895" s="63"/>
      <c r="E895" s="63"/>
      <c r="G895" s="64"/>
      <c r="I895" s="64"/>
    </row>
    <row r="896">
      <c r="A896" s="65"/>
      <c r="B896" s="63"/>
      <c r="C896" s="63"/>
      <c r="D896" s="63"/>
      <c r="E896" s="63"/>
      <c r="G896" s="64"/>
      <c r="I896" s="64"/>
    </row>
    <row r="897">
      <c r="A897" s="65"/>
      <c r="B897" s="63"/>
      <c r="C897" s="63"/>
      <c r="D897" s="63"/>
      <c r="E897" s="63"/>
      <c r="G897" s="64"/>
      <c r="I897" s="64"/>
    </row>
    <row r="898">
      <c r="A898" s="65"/>
      <c r="B898" s="63"/>
      <c r="C898" s="63"/>
      <c r="D898" s="63"/>
      <c r="E898" s="63"/>
      <c r="G898" s="64"/>
      <c r="I898" s="64"/>
    </row>
    <row r="899">
      <c r="A899" s="65"/>
      <c r="B899" s="63"/>
      <c r="C899" s="63"/>
      <c r="D899" s="63"/>
      <c r="E899" s="63"/>
      <c r="G899" s="64"/>
      <c r="I899" s="64"/>
    </row>
    <row r="900">
      <c r="A900" s="65"/>
      <c r="B900" s="63"/>
      <c r="C900" s="63"/>
      <c r="D900" s="63"/>
      <c r="E900" s="63"/>
      <c r="G900" s="64"/>
      <c r="I900" s="64"/>
    </row>
    <row r="901">
      <c r="A901" s="65"/>
      <c r="B901" s="63"/>
      <c r="C901" s="63"/>
      <c r="D901" s="63"/>
      <c r="E901" s="63"/>
      <c r="G901" s="64"/>
      <c r="I901" s="64"/>
    </row>
    <row r="902">
      <c r="A902" s="65"/>
      <c r="B902" s="63"/>
      <c r="C902" s="63"/>
      <c r="D902" s="63"/>
      <c r="E902" s="63"/>
      <c r="G902" s="64"/>
      <c r="I902" s="64"/>
    </row>
    <row r="903">
      <c r="A903" s="65"/>
      <c r="B903" s="63"/>
      <c r="C903" s="63"/>
      <c r="D903" s="63"/>
      <c r="E903" s="63"/>
      <c r="G903" s="64"/>
      <c r="I903" s="64"/>
    </row>
    <row r="904">
      <c r="A904" s="65"/>
      <c r="B904" s="63"/>
      <c r="C904" s="63"/>
      <c r="D904" s="63"/>
      <c r="E904" s="63"/>
      <c r="G904" s="64"/>
      <c r="I904" s="64"/>
    </row>
    <row r="905">
      <c r="A905" s="65"/>
      <c r="B905" s="63"/>
      <c r="C905" s="63"/>
      <c r="D905" s="63"/>
      <c r="E905" s="63"/>
      <c r="G905" s="64"/>
      <c r="I905" s="64"/>
    </row>
    <row r="906">
      <c r="A906" s="65"/>
      <c r="B906" s="63"/>
      <c r="C906" s="63"/>
      <c r="D906" s="63"/>
      <c r="E906" s="63"/>
      <c r="G906" s="64"/>
      <c r="I906" s="64"/>
    </row>
    <row r="907">
      <c r="A907" s="65"/>
      <c r="B907" s="63"/>
      <c r="C907" s="63"/>
      <c r="D907" s="63"/>
      <c r="E907" s="63"/>
      <c r="G907" s="64"/>
      <c r="I907" s="64"/>
    </row>
    <row r="908">
      <c r="A908" s="65"/>
      <c r="B908" s="63"/>
      <c r="C908" s="63"/>
      <c r="D908" s="63"/>
      <c r="E908" s="63"/>
      <c r="G908" s="64"/>
      <c r="I908" s="64"/>
    </row>
    <row r="909">
      <c r="A909" s="65"/>
      <c r="B909" s="63"/>
      <c r="C909" s="63"/>
      <c r="D909" s="63"/>
      <c r="E909" s="63"/>
      <c r="G909" s="64"/>
      <c r="I909" s="64"/>
    </row>
    <row r="910">
      <c r="A910" s="65"/>
      <c r="B910" s="63"/>
      <c r="C910" s="63"/>
      <c r="D910" s="63"/>
      <c r="E910" s="63"/>
      <c r="G910" s="64"/>
      <c r="I910" s="64"/>
    </row>
    <row r="911">
      <c r="A911" s="65"/>
      <c r="B911" s="63"/>
      <c r="C911" s="63"/>
      <c r="D911" s="63"/>
      <c r="E911" s="63"/>
      <c r="G911" s="64"/>
      <c r="I911" s="64"/>
    </row>
    <row r="912">
      <c r="A912" s="65"/>
      <c r="B912" s="63"/>
      <c r="C912" s="63"/>
      <c r="D912" s="63"/>
      <c r="E912" s="63"/>
      <c r="G912" s="64"/>
      <c r="I912" s="64"/>
    </row>
    <row r="913">
      <c r="A913" s="65"/>
      <c r="B913" s="63"/>
      <c r="C913" s="63"/>
      <c r="D913" s="63"/>
      <c r="E913" s="63"/>
      <c r="G913" s="64"/>
      <c r="I913" s="64"/>
    </row>
    <row r="914">
      <c r="A914" s="65"/>
      <c r="B914" s="63"/>
      <c r="C914" s="63"/>
      <c r="D914" s="63"/>
      <c r="E914" s="63"/>
      <c r="G914" s="64"/>
      <c r="I914" s="64"/>
    </row>
    <row r="915">
      <c r="A915" s="65"/>
      <c r="B915" s="63"/>
      <c r="C915" s="63"/>
      <c r="D915" s="63"/>
      <c r="E915" s="63"/>
      <c r="G915" s="64"/>
      <c r="I915" s="64"/>
    </row>
    <row r="916">
      <c r="A916" s="65"/>
      <c r="B916" s="63"/>
      <c r="C916" s="63"/>
      <c r="D916" s="63"/>
      <c r="E916" s="63"/>
      <c r="G916" s="64"/>
      <c r="I916" s="64"/>
    </row>
    <row r="917">
      <c r="A917" s="65"/>
      <c r="B917" s="63"/>
      <c r="C917" s="63"/>
      <c r="D917" s="63"/>
      <c r="E917" s="63"/>
      <c r="G917" s="64"/>
      <c r="I917" s="64"/>
    </row>
    <row r="918">
      <c r="A918" s="65"/>
      <c r="B918" s="63"/>
      <c r="C918" s="63"/>
      <c r="D918" s="63"/>
      <c r="E918" s="63"/>
      <c r="G918" s="64"/>
      <c r="I918" s="64"/>
    </row>
    <row r="919">
      <c r="A919" s="65"/>
      <c r="B919" s="63"/>
      <c r="C919" s="63"/>
      <c r="D919" s="63"/>
      <c r="E919" s="63"/>
      <c r="G919" s="64"/>
      <c r="I919" s="64"/>
    </row>
    <row r="920">
      <c r="A920" s="65"/>
      <c r="B920" s="63"/>
      <c r="C920" s="63"/>
      <c r="D920" s="63"/>
      <c r="E920" s="63"/>
      <c r="G920" s="64"/>
      <c r="I920" s="64"/>
    </row>
    <row r="921">
      <c r="A921" s="65"/>
      <c r="B921" s="63"/>
      <c r="C921" s="63"/>
      <c r="D921" s="63"/>
      <c r="E921" s="63"/>
      <c r="G921" s="64"/>
      <c r="I921" s="64"/>
    </row>
    <row r="922">
      <c r="A922" s="65"/>
      <c r="B922" s="63"/>
      <c r="C922" s="63"/>
      <c r="D922" s="63"/>
      <c r="E922" s="63"/>
      <c r="G922" s="64"/>
      <c r="I922" s="64"/>
    </row>
    <row r="923">
      <c r="A923" s="65"/>
      <c r="B923" s="63"/>
      <c r="C923" s="63"/>
      <c r="D923" s="63"/>
      <c r="E923" s="63"/>
      <c r="G923" s="64"/>
      <c r="I923" s="64"/>
    </row>
    <row r="924">
      <c r="A924" s="65"/>
      <c r="B924" s="63"/>
      <c r="C924" s="63"/>
      <c r="D924" s="63"/>
      <c r="E924" s="63"/>
      <c r="G924" s="64"/>
      <c r="I924" s="64"/>
    </row>
    <row r="925">
      <c r="A925" s="65"/>
      <c r="B925" s="63"/>
      <c r="C925" s="63"/>
      <c r="D925" s="63"/>
      <c r="E925" s="63"/>
      <c r="G925" s="64"/>
      <c r="I925" s="64"/>
    </row>
    <row r="926">
      <c r="A926" s="65"/>
      <c r="B926" s="63"/>
      <c r="C926" s="63"/>
      <c r="D926" s="63"/>
      <c r="E926" s="63"/>
      <c r="G926" s="64"/>
      <c r="I926" s="64"/>
    </row>
    <row r="927">
      <c r="A927" s="65"/>
      <c r="B927" s="63"/>
      <c r="C927" s="63"/>
      <c r="D927" s="63"/>
      <c r="E927" s="63"/>
      <c r="G927" s="64"/>
      <c r="I927" s="64"/>
    </row>
    <row r="928">
      <c r="A928" s="65"/>
      <c r="B928" s="63"/>
      <c r="C928" s="63"/>
      <c r="D928" s="63"/>
      <c r="E928" s="63"/>
      <c r="G928" s="64"/>
      <c r="I928" s="64"/>
    </row>
    <row r="929">
      <c r="A929" s="65"/>
      <c r="B929" s="63"/>
      <c r="C929" s="63"/>
      <c r="D929" s="63"/>
      <c r="E929" s="63"/>
      <c r="G929" s="64"/>
      <c r="I929" s="64"/>
    </row>
    <row r="930">
      <c r="A930" s="65"/>
      <c r="B930" s="63"/>
      <c r="C930" s="63"/>
      <c r="D930" s="63"/>
      <c r="E930" s="63"/>
      <c r="G930" s="64"/>
      <c r="I930" s="64"/>
    </row>
    <row r="931">
      <c r="A931" s="65"/>
      <c r="B931" s="63"/>
      <c r="C931" s="63"/>
      <c r="D931" s="63"/>
      <c r="E931" s="63"/>
      <c r="G931" s="64"/>
      <c r="I931" s="64"/>
    </row>
    <row r="932">
      <c r="A932" s="65"/>
      <c r="B932" s="63"/>
      <c r="C932" s="63"/>
      <c r="D932" s="63"/>
      <c r="E932" s="63"/>
      <c r="G932" s="64"/>
      <c r="I932" s="64"/>
    </row>
    <row r="933">
      <c r="A933" s="65"/>
      <c r="B933" s="63"/>
      <c r="C933" s="63"/>
      <c r="D933" s="63"/>
      <c r="E933" s="63"/>
      <c r="G933" s="64"/>
      <c r="I933" s="64"/>
    </row>
    <row r="934">
      <c r="A934" s="65"/>
      <c r="B934" s="63"/>
      <c r="C934" s="63"/>
      <c r="D934" s="63"/>
      <c r="E934" s="63"/>
      <c r="G934" s="64"/>
      <c r="I934" s="64"/>
    </row>
    <row r="935">
      <c r="A935" s="65"/>
      <c r="B935" s="63"/>
      <c r="C935" s="63"/>
      <c r="D935" s="63"/>
      <c r="E935" s="63"/>
      <c r="G935" s="64"/>
      <c r="I935" s="64"/>
    </row>
    <row r="936">
      <c r="A936" s="65"/>
      <c r="B936" s="63"/>
      <c r="C936" s="63"/>
      <c r="D936" s="63"/>
      <c r="E936" s="63"/>
      <c r="G936" s="64"/>
      <c r="I936" s="64"/>
    </row>
    <row r="937">
      <c r="A937" s="65"/>
      <c r="B937" s="63"/>
      <c r="C937" s="63"/>
      <c r="D937" s="63"/>
      <c r="E937" s="63"/>
      <c r="G937" s="64"/>
      <c r="I937" s="64"/>
    </row>
    <row r="938">
      <c r="A938" s="65"/>
      <c r="B938" s="63"/>
      <c r="C938" s="63"/>
      <c r="D938" s="63"/>
      <c r="E938" s="63"/>
      <c r="G938" s="64"/>
      <c r="I938" s="64"/>
    </row>
    <row r="939">
      <c r="A939" s="65"/>
      <c r="B939" s="63"/>
      <c r="C939" s="63"/>
      <c r="D939" s="63"/>
      <c r="E939" s="63"/>
      <c r="G939" s="64"/>
      <c r="I939" s="64"/>
    </row>
    <row r="940">
      <c r="A940" s="65"/>
      <c r="B940" s="63"/>
      <c r="C940" s="63"/>
      <c r="D940" s="63"/>
      <c r="E940" s="63"/>
      <c r="G940" s="64"/>
      <c r="I940" s="64"/>
    </row>
    <row r="941">
      <c r="A941" s="65"/>
      <c r="B941" s="63"/>
      <c r="C941" s="63"/>
      <c r="D941" s="63"/>
      <c r="E941" s="63"/>
      <c r="G941" s="64"/>
      <c r="I941" s="64"/>
    </row>
    <row r="942">
      <c r="A942" s="65"/>
      <c r="B942" s="63"/>
      <c r="C942" s="63"/>
      <c r="D942" s="63"/>
      <c r="E942" s="63"/>
      <c r="G942" s="64"/>
      <c r="I942" s="64"/>
    </row>
    <row r="943">
      <c r="A943" s="65"/>
      <c r="B943" s="63"/>
      <c r="C943" s="63"/>
      <c r="D943" s="63"/>
      <c r="E943" s="63"/>
      <c r="G943" s="64"/>
      <c r="I943" s="64"/>
    </row>
    <row r="944">
      <c r="A944" s="65"/>
      <c r="B944" s="63"/>
      <c r="C944" s="63"/>
      <c r="D944" s="63"/>
      <c r="E944" s="63"/>
      <c r="G944" s="64"/>
      <c r="I944" s="64"/>
    </row>
    <row r="945">
      <c r="A945" s="65"/>
      <c r="B945" s="63"/>
      <c r="C945" s="63"/>
      <c r="D945" s="63"/>
      <c r="E945" s="63"/>
      <c r="G945" s="64"/>
      <c r="I945" s="64"/>
    </row>
    <row r="946">
      <c r="A946" s="65"/>
      <c r="B946" s="63"/>
      <c r="C946" s="63"/>
      <c r="D946" s="63"/>
      <c r="E946" s="63"/>
      <c r="G946" s="64"/>
      <c r="I946" s="64"/>
    </row>
    <row r="947">
      <c r="A947" s="65"/>
      <c r="B947" s="63"/>
      <c r="C947" s="63"/>
      <c r="D947" s="63"/>
      <c r="E947" s="63"/>
      <c r="G947" s="64"/>
      <c r="I947" s="64"/>
    </row>
    <row r="948">
      <c r="A948" s="65"/>
      <c r="B948" s="63"/>
      <c r="C948" s="63"/>
      <c r="D948" s="63"/>
      <c r="E948" s="63"/>
      <c r="G948" s="64"/>
      <c r="I948" s="64"/>
    </row>
    <row r="949">
      <c r="A949" s="65"/>
      <c r="B949" s="63"/>
      <c r="C949" s="63"/>
      <c r="D949" s="63"/>
      <c r="E949" s="63"/>
      <c r="G949" s="64"/>
      <c r="I949" s="64"/>
    </row>
    <row r="950">
      <c r="A950" s="65"/>
      <c r="B950" s="63"/>
      <c r="C950" s="63"/>
      <c r="D950" s="63"/>
      <c r="E950" s="63"/>
      <c r="G950" s="64"/>
      <c r="I950" s="64"/>
    </row>
    <row r="951">
      <c r="A951" s="65"/>
      <c r="B951" s="63"/>
      <c r="C951" s="63"/>
      <c r="D951" s="63"/>
      <c r="E951" s="63"/>
      <c r="G951" s="64"/>
      <c r="I951" s="64"/>
    </row>
    <row r="952">
      <c r="A952" s="65"/>
      <c r="B952" s="63"/>
      <c r="C952" s="63"/>
      <c r="D952" s="63"/>
      <c r="E952" s="63"/>
      <c r="G952" s="64"/>
      <c r="I952" s="64"/>
    </row>
    <row r="953">
      <c r="A953" s="65"/>
      <c r="B953" s="63"/>
      <c r="C953" s="63"/>
      <c r="D953" s="63"/>
      <c r="E953" s="63"/>
      <c r="G953" s="64"/>
      <c r="I953" s="64"/>
    </row>
    <row r="954">
      <c r="A954" s="65"/>
      <c r="B954" s="63"/>
      <c r="C954" s="63"/>
      <c r="D954" s="63"/>
      <c r="E954" s="63"/>
      <c r="G954" s="64"/>
      <c r="I954" s="64"/>
    </row>
    <row r="955">
      <c r="A955" s="65"/>
      <c r="B955" s="63"/>
      <c r="C955" s="63"/>
      <c r="D955" s="63"/>
      <c r="E955" s="63"/>
      <c r="G955" s="64"/>
      <c r="I955" s="64"/>
    </row>
    <row r="956">
      <c r="A956" s="65"/>
      <c r="B956" s="63"/>
      <c r="C956" s="63"/>
      <c r="D956" s="63"/>
      <c r="E956" s="63"/>
      <c r="G956" s="64"/>
      <c r="I956" s="64"/>
    </row>
    <row r="957">
      <c r="A957" s="65"/>
      <c r="B957" s="63"/>
      <c r="C957" s="63"/>
      <c r="D957" s="63"/>
      <c r="E957" s="63"/>
      <c r="G957" s="64"/>
      <c r="I957" s="64"/>
    </row>
    <row r="958">
      <c r="A958" s="65"/>
      <c r="B958" s="63"/>
      <c r="C958" s="63"/>
      <c r="D958" s="63"/>
      <c r="E958" s="63"/>
      <c r="G958" s="64"/>
      <c r="I958" s="64"/>
    </row>
    <row r="959">
      <c r="A959" s="65"/>
      <c r="B959" s="63"/>
      <c r="C959" s="63"/>
      <c r="D959" s="63"/>
      <c r="E959" s="63"/>
      <c r="G959" s="64"/>
      <c r="I959" s="64"/>
    </row>
    <row r="960">
      <c r="A960" s="65"/>
      <c r="B960" s="63"/>
      <c r="C960" s="63"/>
      <c r="D960" s="63"/>
      <c r="E960" s="63"/>
      <c r="G960" s="64"/>
      <c r="I960" s="64"/>
    </row>
    <row r="961">
      <c r="A961" s="65"/>
      <c r="B961" s="63"/>
      <c r="C961" s="63"/>
      <c r="D961" s="63"/>
      <c r="E961" s="63"/>
      <c r="G961" s="64"/>
      <c r="I961" s="64"/>
    </row>
    <row r="962">
      <c r="A962" s="65"/>
      <c r="B962" s="63"/>
      <c r="C962" s="63"/>
      <c r="D962" s="63"/>
      <c r="E962" s="63"/>
      <c r="G962" s="64"/>
      <c r="I962" s="64"/>
    </row>
    <row r="963">
      <c r="A963" s="65"/>
      <c r="B963" s="63"/>
      <c r="C963" s="63"/>
      <c r="D963" s="63"/>
      <c r="E963" s="63"/>
      <c r="G963" s="64"/>
      <c r="I963" s="64"/>
    </row>
    <row r="964">
      <c r="A964" s="65"/>
      <c r="B964" s="63"/>
      <c r="C964" s="63"/>
      <c r="D964" s="63"/>
      <c r="E964" s="63"/>
      <c r="G964" s="64"/>
      <c r="I964" s="64"/>
    </row>
    <row r="965">
      <c r="A965" s="65"/>
      <c r="B965" s="63"/>
      <c r="C965" s="63"/>
      <c r="D965" s="63"/>
      <c r="E965" s="63"/>
      <c r="G965" s="64"/>
      <c r="I965" s="64"/>
    </row>
    <row r="966">
      <c r="A966" s="65"/>
      <c r="B966" s="63"/>
      <c r="C966" s="63"/>
      <c r="D966" s="63"/>
      <c r="E966" s="63"/>
      <c r="G966" s="64"/>
      <c r="I966" s="64"/>
    </row>
    <row r="967">
      <c r="A967" s="65"/>
      <c r="B967" s="63"/>
      <c r="C967" s="63"/>
      <c r="D967" s="63"/>
      <c r="E967" s="63"/>
      <c r="G967" s="64"/>
      <c r="I967" s="64"/>
    </row>
    <row r="968">
      <c r="A968" s="65"/>
      <c r="B968" s="63"/>
      <c r="C968" s="63"/>
      <c r="D968" s="63"/>
      <c r="E968" s="63"/>
      <c r="G968" s="64"/>
      <c r="I968" s="64"/>
    </row>
    <row r="969">
      <c r="A969" s="65"/>
      <c r="B969" s="63"/>
      <c r="C969" s="63"/>
      <c r="D969" s="63"/>
      <c r="E969" s="63"/>
      <c r="G969" s="64"/>
      <c r="I969" s="64"/>
    </row>
    <row r="970">
      <c r="A970" s="65"/>
      <c r="B970" s="63"/>
      <c r="C970" s="63"/>
      <c r="D970" s="63"/>
      <c r="E970" s="63"/>
      <c r="G970" s="64"/>
      <c r="I970" s="64"/>
    </row>
    <row r="971">
      <c r="A971" s="65"/>
      <c r="B971" s="63"/>
      <c r="C971" s="63"/>
      <c r="D971" s="63"/>
      <c r="E971" s="63"/>
      <c r="G971" s="64"/>
      <c r="I971" s="64"/>
    </row>
    <row r="972">
      <c r="A972" s="65"/>
      <c r="B972" s="63"/>
      <c r="C972" s="63"/>
      <c r="D972" s="63"/>
      <c r="E972" s="63"/>
      <c r="G972" s="64"/>
      <c r="I972" s="64"/>
    </row>
    <row r="973">
      <c r="A973" s="65"/>
      <c r="B973" s="63"/>
      <c r="C973" s="63"/>
      <c r="D973" s="63"/>
      <c r="E973" s="63"/>
      <c r="G973" s="64"/>
      <c r="I973" s="64"/>
    </row>
    <row r="974">
      <c r="A974" s="65"/>
      <c r="B974" s="63"/>
      <c r="C974" s="63"/>
      <c r="D974" s="63"/>
      <c r="E974" s="63"/>
      <c r="G974" s="64"/>
      <c r="I974" s="64"/>
    </row>
    <row r="975">
      <c r="A975" s="65"/>
      <c r="B975" s="63"/>
      <c r="C975" s="63"/>
      <c r="D975" s="63"/>
      <c r="E975" s="63"/>
      <c r="G975" s="64"/>
      <c r="I975" s="64"/>
    </row>
    <row r="976">
      <c r="A976" s="65"/>
      <c r="B976" s="63"/>
      <c r="C976" s="63"/>
      <c r="D976" s="63"/>
      <c r="E976" s="63"/>
      <c r="G976" s="64"/>
      <c r="I976" s="64"/>
    </row>
    <row r="977">
      <c r="A977" s="65"/>
      <c r="B977" s="63"/>
      <c r="C977" s="63"/>
      <c r="D977" s="63"/>
      <c r="E977" s="63"/>
      <c r="G977" s="64"/>
      <c r="I977" s="64"/>
    </row>
    <row r="978">
      <c r="A978" s="65"/>
      <c r="B978" s="63"/>
      <c r="C978" s="63"/>
      <c r="D978" s="63"/>
      <c r="E978" s="63"/>
      <c r="G978" s="64"/>
      <c r="I978" s="64"/>
    </row>
    <row r="979">
      <c r="A979" s="65"/>
      <c r="B979" s="63"/>
      <c r="C979" s="63"/>
      <c r="D979" s="63"/>
      <c r="E979" s="63"/>
      <c r="G979" s="64"/>
      <c r="I979" s="64"/>
    </row>
    <row r="980">
      <c r="A980" s="65"/>
      <c r="B980" s="63"/>
      <c r="C980" s="63"/>
      <c r="D980" s="63"/>
      <c r="E980" s="63"/>
      <c r="G980" s="64"/>
      <c r="I980" s="64"/>
    </row>
    <row r="981">
      <c r="A981" s="65"/>
      <c r="B981" s="63"/>
      <c r="C981" s="63"/>
      <c r="D981" s="63"/>
      <c r="E981" s="63"/>
      <c r="G981" s="64"/>
      <c r="I981" s="64"/>
    </row>
    <row r="982">
      <c r="A982" s="65"/>
      <c r="B982" s="63"/>
      <c r="C982" s="63"/>
      <c r="D982" s="63"/>
      <c r="E982" s="63"/>
      <c r="G982" s="64"/>
      <c r="I982" s="64"/>
    </row>
    <row r="983">
      <c r="A983" s="65"/>
      <c r="B983" s="63"/>
      <c r="C983" s="63"/>
      <c r="D983" s="63"/>
      <c r="E983" s="63"/>
      <c r="G983" s="64"/>
      <c r="I983" s="64"/>
    </row>
    <row r="984">
      <c r="A984" s="65"/>
      <c r="B984" s="63"/>
      <c r="C984" s="63"/>
      <c r="D984" s="63"/>
      <c r="E984" s="63"/>
      <c r="G984" s="64"/>
      <c r="I984" s="64"/>
    </row>
    <row r="985">
      <c r="A985" s="65"/>
      <c r="B985" s="63"/>
      <c r="C985" s="63"/>
      <c r="D985" s="63"/>
      <c r="E985" s="63"/>
      <c r="G985" s="64"/>
      <c r="I985" s="64"/>
    </row>
    <row r="986">
      <c r="A986" s="65"/>
      <c r="B986" s="63"/>
      <c r="C986" s="63"/>
      <c r="D986" s="63"/>
      <c r="E986" s="63"/>
      <c r="G986" s="64"/>
      <c r="I986" s="64"/>
    </row>
    <row r="987">
      <c r="A987" s="65"/>
      <c r="B987" s="63"/>
      <c r="C987" s="63"/>
      <c r="D987" s="63"/>
      <c r="E987" s="63"/>
      <c r="G987" s="64"/>
      <c r="I987" s="64"/>
    </row>
    <row r="988">
      <c r="A988" s="65"/>
      <c r="B988" s="63"/>
      <c r="C988" s="63"/>
      <c r="D988" s="63"/>
      <c r="E988" s="63"/>
      <c r="G988" s="64"/>
      <c r="I988" s="64"/>
    </row>
    <row r="989">
      <c r="A989" s="65"/>
      <c r="B989" s="63"/>
      <c r="C989" s="63"/>
      <c r="D989" s="63"/>
      <c r="E989" s="63"/>
      <c r="G989" s="64"/>
      <c r="I989" s="64"/>
    </row>
    <row r="990">
      <c r="A990" s="65"/>
      <c r="B990" s="63"/>
      <c r="C990" s="63"/>
      <c r="D990" s="63"/>
      <c r="E990" s="63"/>
      <c r="G990" s="64"/>
      <c r="I990" s="64"/>
    </row>
    <row r="991">
      <c r="A991" s="65"/>
      <c r="B991" s="63"/>
      <c r="C991" s="63"/>
      <c r="D991" s="63"/>
      <c r="E991" s="63"/>
      <c r="G991" s="64"/>
      <c r="I991" s="64"/>
    </row>
    <row r="992">
      <c r="A992" s="65"/>
      <c r="B992" s="63"/>
      <c r="C992" s="63"/>
      <c r="D992" s="63"/>
      <c r="E992" s="63"/>
      <c r="G992" s="64"/>
      <c r="I992" s="64"/>
    </row>
    <row r="993">
      <c r="A993" s="65"/>
      <c r="B993" s="63"/>
      <c r="C993" s="63"/>
      <c r="D993" s="63"/>
      <c r="E993" s="63"/>
      <c r="G993" s="64"/>
      <c r="I993" s="64"/>
    </row>
    <row r="994">
      <c r="A994" s="65"/>
      <c r="B994" s="63"/>
      <c r="C994" s="63"/>
      <c r="D994" s="63"/>
      <c r="E994" s="63"/>
      <c r="G994" s="64"/>
      <c r="I994" s="64"/>
    </row>
    <row r="995">
      <c r="A995" s="65"/>
      <c r="B995" s="63"/>
      <c r="C995" s="63"/>
      <c r="D995" s="63"/>
      <c r="E995" s="63"/>
      <c r="G995" s="64"/>
      <c r="I995" s="64"/>
    </row>
    <row r="996">
      <c r="A996" s="65"/>
      <c r="B996" s="63"/>
      <c r="C996" s="63"/>
      <c r="D996" s="63"/>
      <c r="E996" s="63"/>
      <c r="G996" s="64"/>
      <c r="I996" s="64"/>
    </row>
    <row r="997">
      <c r="A997" s="65"/>
      <c r="B997" s="63"/>
      <c r="C997" s="63"/>
      <c r="D997" s="63"/>
      <c r="E997" s="63"/>
      <c r="G997" s="64"/>
      <c r="I997" s="64"/>
    </row>
    <row r="998">
      <c r="A998" s="65"/>
      <c r="B998" s="63"/>
      <c r="C998" s="63"/>
      <c r="D998" s="63"/>
      <c r="E998" s="63"/>
      <c r="G998" s="64"/>
      <c r="I998" s="64"/>
    </row>
    <row r="999">
      <c r="A999" s="65"/>
      <c r="B999" s="63"/>
      <c r="C999" s="63"/>
      <c r="D999" s="63"/>
      <c r="E999" s="63"/>
      <c r="G999" s="64"/>
      <c r="I999" s="64"/>
    </row>
    <row r="1000">
      <c r="A1000" s="65"/>
      <c r="B1000" s="63"/>
      <c r="C1000" s="63"/>
      <c r="D1000" s="63"/>
      <c r="E1000" s="63"/>
      <c r="G1000" s="64"/>
      <c r="I1000" s="64"/>
    </row>
    <row r="1001">
      <c r="A1001" s="65"/>
      <c r="B1001" s="63"/>
      <c r="C1001" s="63"/>
      <c r="D1001" s="63"/>
      <c r="E1001" s="63"/>
      <c r="G1001" s="64"/>
      <c r="I1001" s="64"/>
    </row>
    <row r="1002">
      <c r="A1002" s="65"/>
      <c r="B1002" s="63"/>
      <c r="C1002" s="63"/>
      <c r="D1002" s="84"/>
      <c r="E1002" s="63"/>
      <c r="G1002" s="64"/>
      <c r="I1002" s="64"/>
    </row>
    <row r="1003">
      <c r="A1003" s="65"/>
      <c r="B1003" s="63"/>
      <c r="C1003" s="63"/>
      <c r="D1003" s="84"/>
      <c r="E1003" s="63"/>
      <c r="G1003" s="64"/>
      <c r="I1003" s="64"/>
    </row>
    <row r="1004">
      <c r="A1004" s="65"/>
      <c r="B1004" s="63"/>
      <c r="C1004" s="63"/>
      <c r="D1004" s="84"/>
      <c r="E1004" s="63"/>
      <c r="G1004" s="64"/>
      <c r="I1004" s="64"/>
    </row>
    <row r="1005">
      <c r="A1005" s="65"/>
      <c r="B1005" s="63"/>
      <c r="C1005" s="63"/>
      <c r="D1005" s="84"/>
      <c r="E1005" s="63"/>
      <c r="G1005" s="64"/>
      <c r="I1005" s="64"/>
    </row>
    <row r="1006">
      <c r="A1006" s="65"/>
      <c r="B1006" s="63"/>
      <c r="C1006" s="63"/>
      <c r="D1006" s="84"/>
      <c r="E1006" s="63"/>
      <c r="G1006" s="64"/>
      <c r="I1006" s="64"/>
    </row>
    <row r="1007">
      <c r="A1007" s="65"/>
      <c r="B1007" s="63"/>
      <c r="C1007" s="63"/>
      <c r="D1007" s="84"/>
      <c r="E1007" s="63"/>
      <c r="G1007" s="64"/>
      <c r="I1007" s="64"/>
    </row>
    <row r="1008">
      <c r="A1008" s="65"/>
      <c r="B1008" s="63"/>
      <c r="C1008" s="63"/>
      <c r="D1008" s="84"/>
      <c r="E1008" s="63"/>
      <c r="G1008" s="64"/>
      <c r="I1008" s="64"/>
    </row>
    <row r="1009">
      <c r="A1009" s="65"/>
      <c r="B1009" s="63"/>
      <c r="C1009" s="63"/>
      <c r="D1009" s="84"/>
      <c r="E1009" s="63"/>
      <c r="G1009" s="64"/>
      <c r="I1009" s="64"/>
    </row>
    <row r="1010">
      <c r="A1010" s="65"/>
      <c r="B1010" s="63"/>
      <c r="C1010" s="63"/>
      <c r="D1010" s="84"/>
      <c r="E1010" s="63"/>
      <c r="G1010" s="64"/>
      <c r="I1010" s="64"/>
    </row>
    <row r="1011">
      <c r="A1011" s="65"/>
      <c r="B1011" s="63"/>
      <c r="C1011" s="63"/>
      <c r="D1011" s="84"/>
      <c r="E1011" s="63"/>
      <c r="G1011" s="64"/>
      <c r="I1011" s="64"/>
    </row>
    <row r="1012">
      <c r="A1012" s="65"/>
      <c r="B1012" s="63"/>
      <c r="C1012" s="63"/>
      <c r="D1012" s="84"/>
      <c r="E1012" s="63"/>
      <c r="G1012" s="64"/>
      <c r="I1012" s="64"/>
    </row>
    <row r="1013">
      <c r="A1013" s="65"/>
      <c r="B1013" s="63"/>
      <c r="C1013" s="63"/>
      <c r="D1013" s="84"/>
      <c r="E1013" s="63"/>
      <c r="G1013" s="64"/>
      <c r="I1013" s="64"/>
    </row>
    <row r="1014">
      <c r="A1014" s="65"/>
      <c r="B1014" s="63"/>
      <c r="C1014" s="63"/>
      <c r="D1014" s="84"/>
      <c r="E1014" s="63"/>
      <c r="G1014" s="64"/>
      <c r="I1014" s="64"/>
    </row>
    <row r="1015">
      <c r="A1015" s="65"/>
      <c r="B1015" s="63"/>
      <c r="C1015" s="63"/>
      <c r="D1015" s="84"/>
      <c r="E1015" s="63"/>
      <c r="G1015" s="64"/>
      <c r="I1015" s="64"/>
    </row>
    <row r="1016">
      <c r="A1016" s="65"/>
      <c r="B1016" s="63"/>
      <c r="C1016" s="63"/>
      <c r="D1016" s="84"/>
      <c r="E1016" s="63"/>
      <c r="G1016" s="64"/>
      <c r="I1016" s="64"/>
    </row>
    <row r="1017">
      <c r="A1017" s="65"/>
      <c r="B1017" s="63"/>
      <c r="C1017" s="63"/>
      <c r="D1017" s="84"/>
      <c r="E1017" s="63"/>
      <c r="G1017" s="64"/>
      <c r="I1017" s="64"/>
    </row>
    <row r="1018">
      <c r="A1018" s="65"/>
      <c r="B1018" s="63"/>
      <c r="C1018" s="63"/>
      <c r="D1018" s="84"/>
      <c r="E1018" s="63"/>
      <c r="G1018" s="64"/>
      <c r="I1018" s="64"/>
    </row>
    <row r="1019">
      <c r="A1019" s="65"/>
      <c r="B1019" s="63"/>
      <c r="C1019" s="63"/>
      <c r="D1019" s="84"/>
      <c r="E1019" s="63"/>
      <c r="G1019" s="64"/>
      <c r="I1019" s="64"/>
    </row>
    <row r="1020">
      <c r="A1020" s="65"/>
      <c r="B1020" s="63"/>
      <c r="C1020" s="63"/>
      <c r="D1020" s="84"/>
      <c r="E1020" s="63"/>
      <c r="G1020" s="64"/>
      <c r="I1020" s="64"/>
    </row>
    <row r="1021">
      <c r="A1021" s="65"/>
      <c r="B1021" s="63"/>
      <c r="C1021" s="63"/>
      <c r="D1021" s="84"/>
      <c r="E1021" s="63"/>
      <c r="G1021" s="64"/>
      <c r="I1021" s="64"/>
    </row>
    <row r="1022">
      <c r="A1022" s="65"/>
      <c r="B1022" s="63"/>
      <c r="C1022" s="63"/>
      <c r="D1022" s="84"/>
      <c r="E1022" s="63"/>
      <c r="G1022" s="64"/>
      <c r="I1022" s="64"/>
    </row>
    <row r="1023">
      <c r="A1023" s="65"/>
      <c r="B1023" s="63"/>
      <c r="C1023" s="63"/>
      <c r="D1023" s="84"/>
      <c r="E1023" s="63"/>
      <c r="G1023" s="64"/>
      <c r="I1023" s="64"/>
    </row>
    <row r="1024">
      <c r="A1024" s="65"/>
      <c r="B1024" s="63"/>
      <c r="C1024" s="63"/>
      <c r="D1024" s="84"/>
      <c r="E1024" s="63"/>
      <c r="G1024" s="64"/>
      <c r="I1024" s="64"/>
    </row>
    <row r="1025">
      <c r="A1025" s="65"/>
      <c r="B1025" s="63"/>
      <c r="C1025" s="63"/>
      <c r="D1025" s="84"/>
      <c r="E1025" s="63"/>
      <c r="G1025" s="64"/>
      <c r="I1025" s="64"/>
    </row>
    <row r="1026">
      <c r="A1026" s="65"/>
      <c r="B1026" s="63"/>
      <c r="C1026" s="63"/>
      <c r="D1026" s="84"/>
      <c r="E1026" s="63"/>
      <c r="G1026" s="64"/>
      <c r="I1026" s="64"/>
    </row>
    <row r="1027">
      <c r="A1027" s="65"/>
      <c r="B1027" s="63"/>
      <c r="C1027" s="63"/>
      <c r="D1027" s="84"/>
      <c r="E1027" s="63"/>
      <c r="G1027" s="64"/>
      <c r="I1027" s="64"/>
    </row>
    <row r="1028">
      <c r="A1028" s="65"/>
      <c r="B1028" s="63"/>
      <c r="C1028" s="63"/>
      <c r="D1028" s="84"/>
      <c r="E1028" s="63"/>
      <c r="G1028" s="64"/>
      <c r="I1028" s="64"/>
    </row>
    <row r="1029">
      <c r="A1029" s="65"/>
      <c r="B1029" s="63"/>
      <c r="C1029" s="63"/>
      <c r="D1029" s="84"/>
      <c r="E1029" s="63"/>
      <c r="G1029" s="64"/>
      <c r="I1029" s="64"/>
    </row>
    <row r="1030">
      <c r="A1030" s="65"/>
      <c r="B1030" s="63"/>
      <c r="C1030" s="63"/>
      <c r="D1030" s="84"/>
      <c r="E1030" s="63"/>
      <c r="G1030" s="64"/>
      <c r="I1030" s="64"/>
    </row>
    <row r="1031">
      <c r="A1031" s="65"/>
      <c r="B1031" s="63"/>
      <c r="C1031" s="63"/>
      <c r="D1031" s="84"/>
      <c r="E1031" s="63"/>
      <c r="G1031" s="64"/>
      <c r="I1031" s="64"/>
    </row>
    <row r="1032">
      <c r="A1032" s="65"/>
      <c r="B1032" s="63"/>
      <c r="C1032" s="63"/>
      <c r="D1032" s="84"/>
      <c r="E1032" s="63"/>
      <c r="G1032" s="64"/>
      <c r="I1032" s="64"/>
    </row>
    <row r="1033">
      <c r="A1033" s="65"/>
      <c r="B1033" s="63"/>
      <c r="C1033" s="63"/>
      <c r="D1033" s="84"/>
      <c r="E1033" s="63"/>
      <c r="G1033" s="64"/>
      <c r="I1033" s="64"/>
    </row>
    <row r="1034">
      <c r="A1034" s="65"/>
      <c r="B1034" s="63"/>
      <c r="C1034" s="63"/>
      <c r="D1034" s="84"/>
      <c r="E1034" s="63"/>
      <c r="G1034" s="64"/>
      <c r="I1034" s="64"/>
    </row>
    <row r="1035">
      <c r="A1035" s="65"/>
      <c r="B1035" s="63"/>
      <c r="C1035" s="63"/>
      <c r="D1035" s="84"/>
      <c r="E1035" s="63"/>
      <c r="G1035" s="64"/>
      <c r="I1035" s="64"/>
    </row>
    <row r="1036">
      <c r="A1036" s="65"/>
      <c r="B1036" s="63"/>
      <c r="C1036" s="63"/>
      <c r="D1036" s="84"/>
      <c r="E1036" s="63"/>
      <c r="G1036" s="64"/>
      <c r="I1036" s="64"/>
    </row>
    <row r="1037">
      <c r="A1037" s="65"/>
      <c r="B1037" s="63"/>
      <c r="C1037" s="63"/>
      <c r="D1037" s="84"/>
      <c r="E1037" s="63"/>
      <c r="G1037" s="64"/>
      <c r="I1037" s="64"/>
    </row>
    <row r="1038">
      <c r="A1038" s="65"/>
      <c r="B1038" s="63"/>
      <c r="C1038" s="63"/>
      <c r="D1038" s="84"/>
      <c r="E1038" s="63"/>
      <c r="G1038" s="64"/>
      <c r="I1038" s="64"/>
    </row>
    <row r="1039">
      <c r="A1039" s="65"/>
      <c r="B1039" s="63"/>
      <c r="C1039" s="63"/>
      <c r="D1039" s="84"/>
      <c r="E1039" s="63"/>
      <c r="G1039" s="64"/>
      <c r="I1039" s="64"/>
    </row>
    <row r="1040">
      <c r="A1040" s="65"/>
      <c r="B1040" s="63"/>
      <c r="C1040" s="63"/>
      <c r="D1040" s="84"/>
      <c r="E1040" s="63"/>
      <c r="G1040" s="64"/>
      <c r="I1040" s="64"/>
    </row>
    <row r="1041">
      <c r="A1041" s="65"/>
      <c r="B1041" s="63"/>
      <c r="C1041" s="63"/>
      <c r="D1041" s="84"/>
      <c r="E1041" s="63"/>
      <c r="G1041" s="64"/>
      <c r="I1041" s="64"/>
    </row>
    <row r="1042">
      <c r="A1042" s="65"/>
      <c r="B1042" s="63"/>
      <c r="C1042" s="63"/>
      <c r="D1042" s="84"/>
      <c r="E1042" s="63"/>
      <c r="G1042" s="64"/>
      <c r="I1042" s="64"/>
    </row>
    <row r="1043">
      <c r="A1043" s="65"/>
      <c r="B1043" s="63"/>
      <c r="C1043" s="63"/>
      <c r="D1043" s="84"/>
      <c r="E1043" s="63"/>
      <c r="G1043" s="64"/>
      <c r="I1043" s="64"/>
    </row>
    <row r="1044">
      <c r="A1044" s="65"/>
      <c r="B1044" s="63"/>
      <c r="C1044" s="63"/>
      <c r="D1044" s="84"/>
      <c r="E1044" s="63"/>
      <c r="G1044" s="64"/>
      <c r="I1044" s="64"/>
    </row>
    <row r="1045">
      <c r="A1045" s="65"/>
      <c r="B1045" s="63"/>
      <c r="C1045" s="63"/>
      <c r="D1045" s="84"/>
      <c r="E1045" s="63"/>
      <c r="G1045" s="64"/>
      <c r="I1045" s="64"/>
    </row>
    <row r="1046">
      <c r="A1046" s="65"/>
      <c r="B1046" s="63"/>
      <c r="C1046" s="63"/>
      <c r="D1046" s="84"/>
      <c r="E1046" s="63"/>
      <c r="G1046" s="64"/>
      <c r="I1046" s="64"/>
    </row>
    <row r="1047">
      <c r="A1047" s="65"/>
      <c r="B1047" s="63"/>
      <c r="C1047" s="63"/>
      <c r="D1047" s="84"/>
      <c r="E1047" s="63"/>
      <c r="G1047" s="64"/>
      <c r="I1047" s="64"/>
    </row>
    <row r="1048">
      <c r="A1048" s="65"/>
      <c r="B1048" s="63"/>
      <c r="C1048" s="63"/>
      <c r="D1048" s="84"/>
      <c r="E1048" s="63"/>
      <c r="G1048" s="64"/>
      <c r="I1048" s="64"/>
    </row>
    <row r="1049">
      <c r="A1049" s="65"/>
      <c r="B1049" s="63"/>
      <c r="C1049" s="63"/>
      <c r="D1049" s="84"/>
      <c r="E1049" s="63"/>
      <c r="G1049" s="64"/>
      <c r="I1049" s="64"/>
    </row>
    <row r="1050">
      <c r="A1050" s="65"/>
      <c r="B1050" s="63"/>
      <c r="C1050" s="63"/>
      <c r="D1050" s="84"/>
      <c r="E1050" s="63"/>
      <c r="G1050" s="64"/>
      <c r="I1050" s="64"/>
    </row>
    <row r="1051">
      <c r="A1051" s="65"/>
      <c r="B1051" s="63"/>
      <c r="C1051" s="63"/>
      <c r="D1051" s="84"/>
      <c r="E1051" s="63"/>
      <c r="G1051" s="64"/>
      <c r="I1051" s="64"/>
    </row>
    <row r="1052">
      <c r="A1052" s="65"/>
      <c r="B1052" s="63"/>
      <c r="C1052" s="63"/>
      <c r="D1052" s="84"/>
      <c r="E1052" s="63"/>
      <c r="G1052" s="64"/>
      <c r="I1052" s="64"/>
    </row>
    <row r="1053">
      <c r="A1053" s="65"/>
      <c r="B1053" s="63"/>
      <c r="C1053" s="63"/>
      <c r="D1053" s="84"/>
      <c r="E1053" s="63"/>
      <c r="G1053" s="64"/>
      <c r="I1053" s="64"/>
    </row>
    <row r="1054">
      <c r="A1054" s="65"/>
      <c r="B1054" s="63"/>
      <c r="C1054" s="63"/>
      <c r="D1054" s="84"/>
      <c r="E1054" s="63"/>
      <c r="G1054" s="64"/>
      <c r="I1054" s="64"/>
    </row>
    <row r="1055">
      <c r="A1055" s="65"/>
      <c r="B1055" s="63"/>
      <c r="C1055" s="63"/>
      <c r="D1055" s="84"/>
      <c r="E1055" s="63"/>
      <c r="G1055" s="64"/>
      <c r="I1055" s="64"/>
    </row>
    <row r="1056">
      <c r="A1056" s="65"/>
      <c r="B1056" s="63"/>
      <c r="C1056" s="63"/>
      <c r="D1056" s="84"/>
      <c r="E1056" s="63"/>
      <c r="G1056" s="64"/>
      <c r="I1056" s="64"/>
    </row>
    <row r="1057">
      <c r="A1057" s="65"/>
      <c r="B1057" s="63"/>
      <c r="C1057" s="63"/>
      <c r="D1057" s="84"/>
      <c r="E1057" s="63"/>
      <c r="G1057" s="64"/>
      <c r="I1057" s="64"/>
    </row>
    <row r="1058">
      <c r="A1058" s="65"/>
      <c r="B1058" s="63"/>
      <c r="C1058" s="63"/>
      <c r="D1058" s="84"/>
      <c r="E1058" s="63"/>
      <c r="G1058" s="64"/>
      <c r="I1058" s="64"/>
    </row>
    <row r="1059">
      <c r="A1059" s="65"/>
      <c r="B1059" s="63"/>
      <c r="C1059" s="63"/>
      <c r="D1059" s="84"/>
      <c r="E1059" s="63"/>
      <c r="G1059" s="64"/>
      <c r="I1059" s="64"/>
    </row>
    <row r="1060">
      <c r="A1060" s="65"/>
      <c r="B1060" s="63"/>
      <c r="C1060" s="63"/>
      <c r="D1060" s="84"/>
      <c r="E1060" s="63"/>
      <c r="G1060" s="64"/>
      <c r="I1060" s="64"/>
    </row>
    <row r="1061">
      <c r="A1061" s="65"/>
      <c r="B1061" s="63"/>
      <c r="C1061" s="63"/>
      <c r="D1061" s="84"/>
      <c r="E1061" s="63"/>
      <c r="G1061" s="64"/>
      <c r="I1061" s="64"/>
    </row>
    <row r="1062">
      <c r="A1062" s="65"/>
      <c r="B1062" s="63"/>
      <c r="C1062" s="63"/>
      <c r="D1062" s="84"/>
      <c r="E1062" s="63"/>
      <c r="G1062" s="64"/>
      <c r="I1062" s="64"/>
    </row>
    <row r="1063">
      <c r="A1063" s="65"/>
      <c r="B1063" s="63"/>
      <c r="C1063" s="63"/>
      <c r="D1063" s="84"/>
      <c r="E1063" s="63"/>
      <c r="G1063" s="64"/>
      <c r="I1063" s="64"/>
    </row>
    <row r="1064">
      <c r="A1064" s="65"/>
      <c r="B1064" s="63"/>
      <c r="C1064" s="63"/>
      <c r="D1064" s="84"/>
      <c r="E1064" s="63"/>
      <c r="G1064" s="64"/>
      <c r="I1064" s="64"/>
    </row>
    <row r="1065">
      <c r="A1065" s="65"/>
      <c r="B1065" s="63"/>
      <c r="C1065" s="63"/>
      <c r="D1065" s="84"/>
      <c r="E1065" s="63"/>
      <c r="G1065" s="64"/>
      <c r="I1065" s="64"/>
    </row>
    <row r="1066">
      <c r="A1066" s="65"/>
      <c r="B1066" s="63"/>
      <c r="C1066" s="63"/>
      <c r="D1066" s="84"/>
      <c r="E1066" s="63"/>
      <c r="G1066" s="64"/>
      <c r="I1066" s="64"/>
    </row>
    <row r="1067">
      <c r="A1067" s="65"/>
      <c r="B1067" s="63"/>
      <c r="C1067" s="63"/>
      <c r="D1067" s="84"/>
      <c r="E1067" s="63"/>
      <c r="G1067" s="64"/>
      <c r="I1067" s="64"/>
    </row>
    <row r="1068">
      <c r="A1068" s="65"/>
      <c r="B1068" s="63"/>
      <c r="C1068" s="63"/>
      <c r="D1068" s="84"/>
      <c r="E1068" s="63"/>
      <c r="G1068" s="64"/>
      <c r="I1068" s="64"/>
    </row>
    <row r="1069">
      <c r="A1069" s="65"/>
      <c r="B1069" s="63"/>
      <c r="C1069" s="63"/>
      <c r="D1069" s="84"/>
      <c r="E1069" s="63"/>
      <c r="G1069" s="64"/>
      <c r="I1069" s="64"/>
    </row>
    <row r="1070">
      <c r="A1070" s="65"/>
      <c r="B1070" s="63"/>
      <c r="C1070" s="63"/>
      <c r="D1070" s="84"/>
      <c r="E1070" s="63"/>
      <c r="G1070" s="64"/>
      <c r="I1070" s="64"/>
    </row>
    <row r="1071">
      <c r="A1071" s="65"/>
      <c r="B1071" s="63"/>
      <c r="C1071" s="63"/>
      <c r="D1071" s="84"/>
      <c r="E1071" s="63"/>
      <c r="G1071" s="64"/>
      <c r="I1071" s="64"/>
    </row>
    <row r="1072">
      <c r="A1072" s="65"/>
      <c r="B1072" s="63"/>
      <c r="C1072" s="63"/>
      <c r="D1072" s="84"/>
      <c r="E1072" s="63"/>
      <c r="G1072" s="64"/>
      <c r="I1072" s="64"/>
    </row>
    <row r="1073">
      <c r="A1073" s="65"/>
      <c r="B1073" s="63"/>
      <c r="C1073" s="63"/>
      <c r="D1073" s="84"/>
      <c r="E1073" s="63"/>
      <c r="G1073" s="64"/>
      <c r="I1073" s="64"/>
    </row>
    <row r="1074">
      <c r="A1074" s="65"/>
      <c r="B1074" s="63"/>
      <c r="C1074" s="63"/>
      <c r="D1074" s="84"/>
      <c r="E1074" s="63"/>
      <c r="G1074" s="64"/>
      <c r="I1074" s="64"/>
    </row>
    <row r="1075">
      <c r="A1075" s="65"/>
      <c r="B1075" s="63"/>
      <c r="C1075" s="63"/>
      <c r="D1075" s="84"/>
      <c r="E1075" s="63"/>
      <c r="G1075" s="64"/>
      <c r="I1075" s="64"/>
    </row>
    <row r="1076">
      <c r="A1076" s="65"/>
      <c r="B1076" s="63"/>
      <c r="C1076" s="63"/>
      <c r="D1076" s="84"/>
      <c r="E1076" s="63"/>
      <c r="G1076" s="64"/>
      <c r="I1076" s="64"/>
    </row>
    <row r="1077">
      <c r="A1077" s="65"/>
      <c r="B1077" s="63"/>
      <c r="C1077" s="63"/>
      <c r="D1077" s="84"/>
      <c r="E1077" s="63"/>
      <c r="G1077" s="64"/>
      <c r="I1077" s="64"/>
    </row>
    <row r="1078">
      <c r="A1078" s="65"/>
      <c r="B1078" s="63"/>
      <c r="C1078" s="63"/>
      <c r="D1078" s="84"/>
      <c r="E1078" s="63"/>
      <c r="G1078" s="64"/>
      <c r="I1078" s="64"/>
    </row>
    <row r="1079">
      <c r="A1079" s="65"/>
      <c r="B1079" s="63"/>
      <c r="C1079" s="63"/>
      <c r="D1079" s="84"/>
      <c r="E1079" s="63"/>
      <c r="G1079" s="64"/>
      <c r="I1079" s="64"/>
    </row>
    <row r="1080">
      <c r="A1080" s="65"/>
      <c r="B1080" s="63"/>
      <c r="C1080" s="63"/>
      <c r="D1080" s="84"/>
      <c r="E1080" s="63"/>
      <c r="G1080" s="64"/>
      <c r="I1080" s="64"/>
    </row>
    <row r="1081">
      <c r="A1081" s="65"/>
      <c r="B1081" s="63"/>
      <c r="C1081" s="63"/>
      <c r="D1081" s="84"/>
      <c r="E1081" s="63"/>
      <c r="G1081" s="64"/>
      <c r="I1081" s="64"/>
    </row>
    <row r="1082">
      <c r="A1082" s="65"/>
      <c r="B1082" s="63"/>
      <c r="C1082" s="63"/>
      <c r="D1082" s="84"/>
      <c r="E1082" s="63"/>
      <c r="G1082" s="64"/>
      <c r="I1082" s="64"/>
    </row>
    <row r="1083">
      <c r="A1083" s="65"/>
      <c r="B1083" s="63"/>
      <c r="C1083" s="63"/>
      <c r="D1083" s="84"/>
      <c r="E1083" s="63"/>
      <c r="G1083" s="64"/>
      <c r="I1083" s="64"/>
    </row>
    <row r="1084">
      <c r="A1084" s="65"/>
      <c r="B1084" s="63"/>
      <c r="C1084" s="63"/>
      <c r="D1084" s="84"/>
      <c r="E1084" s="63"/>
      <c r="G1084" s="64"/>
      <c r="I1084" s="64"/>
    </row>
    <row r="1085">
      <c r="A1085" s="65"/>
      <c r="B1085" s="63"/>
      <c r="C1085" s="63"/>
      <c r="D1085" s="84"/>
      <c r="E1085" s="63"/>
      <c r="G1085" s="64"/>
      <c r="I1085" s="64"/>
    </row>
    <row r="1086">
      <c r="A1086" s="65"/>
      <c r="B1086" s="63"/>
      <c r="C1086" s="63"/>
      <c r="D1086" s="84"/>
      <c r="E1086" s="63"/>
      <c r="G1086" s="64"/>
      <c r="I1086" s="64"/>
    </row>
    <row r="1087">
      <c r="A1087" s="65"/>
      <c r="B1087" s="63"/>
      <c r="C1087" s="63"/>
      <c r="D1087" s="84"/>
      <c r="E1087" s="63"/>
      <c r="G1087" s="64"/>
      <c r="I1087" s="64"/>
    </row>
    <row r="1088">
      <c r="A1088" s="65"/>
      <c r="B1088" s="63"/>
      <c r="C1088" s="63"/>
      <c r="D1088" s="84"/>
      <c r="E1088" s="63"/>
      <c r="G1088" s="64"/>
      <c r="I1088" s="64"/>
    </row>
    <row r="1089">
      <c r="A1089" s="65"/>
      <c r="B1089" s="63"/>
      <c r="C1089" s="63"/>
      <c r="D1089" s="84"/>
      <c r="E1089" s="63"/>
      <c r="G1089" s="64"/>
      <c r="I1089" s="64"/>
    </row>
    <row r="1090">
      <c r="A1090" s="65"/>
      <c r="B1090" s="63"/>
      <c r="C1090" s="63"/>
      <c r="D1090" s="84"/>
      <c r="E1090" s="63"/>
      <c r="G1090" s="64"/>
      <c r="I1090" s="64"/>
    </row>
    <row r="1091">
      <c r="A1091" s="65"/>
      <c r="B1091" s="63"/>
      <c r="C1091" s="63"/>
      <c r="D1091" s="84"/>
      <c r="E1091" s="63"/>
      <c r="G1091" s="64"/>
      <c r="I1091" s="64"/>
    </row>
    <row r="1092">
      <c r="A1092" s="65"/>
      <c r="B1092" s="63"/>
      <c r="C1092" s="63"/>
      <c r="D1092" s="84"/>
      <c r="E1092" s="63"/>
      <c r="G1092" s="64"/>
      <c r="I1092" s="64"/>
    </row>
    <row r="1093">
      <c r="A1093" s="65"/>
      <c r="B1093" s="63"/>
      <c r="C1093" s="63"/>
      <c r="D1093" s="84"/>
      <c r="E1093" s="63"/>
      <c r="G1093" s="64"/>
      <c r="I1093" s="64"/>
    </row>
    <row r="1094">
      <c r="A1094" s="65"/>
      <c r="B1094" s="63"/>
      <c r="C1094" s="63"/>
      <c r="D1094" s="84"/>
      <c r="E1094" s="63"/>
      <c r="G1094" s="64"/>
      <c r="I1094" s="64"/>
    </row>
    <row r="1095">
      <c r="A1095" s="65"/>
      <c r="B1095" s="63"/>
      <c r="C1095" s="63"/>
      <c r="D1095" s="84"/>
      <c r="E1095" s="63"/>
      <c r="G1095" s="64"/>
      <c r="I1095" s="64"/>
    </row>
    <row r="1096">
      <c r="A1096" s="65"/>
      <c r="B1096" s="63"/>
      <c r="C1096" s="63"/>
      <c r="D1096" s="84"/>
      <c r="E1096" s="63"/>
      <c r="G1096" s="64"/>
      <c r="I1096" s="64"/>
    </row>
    <row r="1097">
      <c r="A1097" s="65"/>
      <c r="B1097" s="63"/>
      <c r="C1097" s="63"/>
      <c r="D1097" s="84"/>
      <c r="E1097" s="63"/>
      <c r="G1097" s="64"/>
      <c r="I1097" s="64"/>
    </row>
    <row r="1098">
      <c r="A1098" s="65"/>
      <c r="B1098" s="63"/>
      <c r="C1098" s="63"/>
      <c r="D1098" s="84"/>
      <c r="E1098" s="63"/>
      <c r="G1098" s="64"/>
      <c r="I1098" s="64"/>
    </row>
    <row r="1099">
      <c r="A1099" s="65"/>
      <c r="B1099" s="63"/>
      <c r="C1099" s="63"/>
      <c r="D1099" s="84"/>
      <c r="E1099" s="63"/>
      <c r="G1099" s="64"/>
      <c r="I1099" s="64"/>
    </row>
    <row r="1100">
      <c r="A1100" s="65"/>
      <c r="B1100" s="63"/>
      <c r="C1100" s="63"/>
      <c r="D1100" s="84"/>
      <c r="E1100" s="63"/>
      <c r="G1100" s="64"/>
      <c r="I1100" s="64"/>
    </row>
    <row r="1101">
      <c r="A1101" s="65"/>
      <c r="B1101" s="63"/>
      <c r="C1101" s="63"/>
      <c r="D1101" s="84"/>
      <c r="E1101" s="63"/>
      <c r="G1101" s="64"/>
      <c r="I1101" s="64"/>
    </row>
    <row r="1102">
      <c r="A1102" s="65"/>
      <c r="B1102" s="63"/>
      <c r="C1102" s="63"/>
      <c r="D1102" s="84"/>
      <c r="E1102" s="63"/>
      <c r="G1102" s="64"/>
      <c r="I1102" s="64"/>
    </row>
    <row r="1103">
      <c r="A1103" s="65"/>
      <c r="B1103" s="63"/>
      <c r="C1103" s="63"/>
      <c r="D1103" s="84"/>
      <c r="E1103" s="63"/>
      <c r="G1103" s="64"/>
      <c r="I1103" s="64"/>
    </row>
    <row r="1104">
      <c r="A1104" s="65"/>
      <c r="B1104" s="63"/>
      <c r="C1104" s="63"/>
      <c r="D1104" s="84"/>
      <c r="E1104" s="63"/>
      <c r="G1104" s="64"/>
      <c r="I1104" s="64"/>
    </row>
    <row r="1105">
      <c r="A1105" s="65"/>
      <c r="B1105" s="63"/>
      <c r="C1105" s="63"/>
      <c r="D1105" s="84"/>
      <c r="E1105" s="63"/>
      <c r="G1105" s="64"/>
      <c r="I1105" s="64"/>
    </row>
    <row r="1106">
      <c r="A1106" s="65"/>
      <c r="B1106" s="63"/>
      <c r="C1106" s="63"/>
      <c r="D1106" s="84"/>
      <c r="E1106" s="63"/>
      <c r="G1106" s="64"/>
      <c r="I1106" s="64"/>
    </row>
    <row r="1107">
      <c r="A1107" s="65"/>
      <c r="B1107" s="63"/>
      <c r="C1107" s="63"/>
      <c r="D1107" s="84"/>
      <c r="E1107" s="63"/>
      <c r="G1107" s="64"/>
      <c r="I1107" s="64"/>
    </row>
    <row r="1108">
      <c r="A1108" s="65"/>
      <c r="B1108" s="63"/>
      <c r="C1108" s="63"/>
      <c r="D1108" s="84"/>
      <c r="E1108" s="63"/>
      <c r="G1108" s="64"/>
      <c r="I1108" s="64"/>
    </row>
    <row r="1109">
      <c r="A1109" s="65"/>
      <c r="B1109" s="63"/>
      <c r="C1109" s="63"/>
      <c r="D1109" s="84"/>
      <c r="E1109" s="63"/>
      <c r="G1109" s="64"/>
      <c r="I1109" s="64"/>
    </row>
    <row r="1110">
      <c r="A1110" s="65"/>
      <c r="B1110" s="63"/>
      <c r="C1110" s="63"/>
      <c r="D1110" s="84"/>
      <c r="E1110" s="63"/>
      <c r="G1110" s="64"/>
      <c r="I1110" s="64"/>
    </row>
    <row r="1111">
      <c r="A1111" s="65"/>
      <c r="B1111" s="63"/>
      <c r="C1111" s="63"/>
      <c r="D1111" s="84"/>
      <c r="E1111" s="63"/>
      <c r="G1111" s="64"/>
      <c r="I1111" s="64"/>
    </row>
    <row r="1112">
      <c r="A1112" s="65"/>
      <c r="B1112" s="63"/>
      <c r="C1112" s="63"/>
      <c r="D1112" s="84"/>
      <c r="E1112" s="63"/>
      <c r="G1112" s="64"/>
      <c r="I1112" s="64"/>
    </row>
    <row r="1113">
      <c r="A1113" s="65"/>
      <c r="B1113" s="63"/>
      <c r="C1113" s="63"/>
      <c r="D1113" s="84"/>
      <c r="E1113" s="63"/>
      <c r="G1113" s="64"/>
      <c r="I1113" s="64"/>
    </row>
    <row r="1114">
      <c r="A1114" s="65"/>
      <c r="B1114" s="63"/>
      <c r="C1114" s="63"/>
      <c r="D1114" s="84"/>
      <c r="E1114" s="63"/>
      <c r="G1114" s="64"/>
      <c r="I1114" s="64"/>
    </row>
    <row r="1115">
      <c r="A1115" s="65"/>
      <c r="B1115" s="63"/>
      <c r="C1115" s="63"/>
      <c r="D1115" s="84"/>
      <c r="E1115" s="63"/>
      <c r="G1115" s="64"/>
      <c r="I1115" s="64"/>
    </row>
    <row r="1116">
      <c r="A1116" s="65"/>
      <c r="B1116" s="63"/>
      <c r="C1116" s="63"/>
      <c r="D1116" s="84"/>
      <c r="E1116" s="63"/>
      <c r="G1116" s="64"/>
      <c r="I1116" s="64"/>
    </row>
    <row r="1117">
      <c r="A1117" s="65"/>
      <c r="B1117" s="63"/>
      <c r="C1117" s="63"/>
      <c r="D1117" s="84"/>
      <c r="E1117" s="63"/>
      <c r="G1117" s="64"/>
      <c r="I1117" s="64"/>
    </row>
    <row r="1118">
      <c r="A1118" s="65"/>
      <c r="B1118" s="63"/>
      <c r="C1118" s="63"/>
      <c r="D1118" s="84"/>
      <c r="E1118" s="63"/>
      <c r="G1118" s="64"/>
      <c r="I1118" s="64"/>
    </row>
    <row r="1119">
      <c r="A1119" s="65"/>
      <c r="B1119" s="63"/>
      <c r="C1119" s="63"/>
      <c r="D1119" s="84"/>
      <c r="E1119" s="63"/>
      <c r="G1119" s="64"/>
      <c r="I1119" s="64"/>
    </row>
    <row r="1120">
      <c r="A1120" s="65"/>
      <c r="B1120" s="63"/>
      <c r="C1120" s="63"/>
      <c r="D1120" s="84"/>
      <c r="E1120" s="63"/>
      <c r="G1120" s="64"/>
      <c r="I1120" s="64"/>
    </row>
    <row r="1121">
      <c r="A1121" s="65"/>
      <c r="B1121" s="63"/>
      <c r="C1121" s="63"/>
      <c r="D1121" s="84"/>
      <c r="E1121" s="63"/>
      <c r="G1121" s="64"/>
      <c r="I1121" s="64"/>
    </row>
    <row r="1122">
      <c r="A1122" s="65"/>
      <c r="B1122" s="63"/>
      <c r="C1122" s="63"/>
      <c r="D1122" s="84"/>
      <c r="E1122" s="63"/>
      <c r="G1122" s="64"/>
      <c r="I1122" s="64"/>
    </row>
    <row r="1123">
      <c r="A1123" s="65"/>
      <c r="B1123" s="63"/>
      <c r="C1123" s="63"/>
      <c r="D1123" s="84"/>
      <c r="E1123" s="63"/>
      <c r="G1123" s="64"/>
      <c r="I1123" s="64"/>
    </row>
    <row r="1124">
      <c r="A1124" s="65"/>
      <c r="B1124" s="63"/>
      <c r="C1124" s="63"/>
      <c r="D1124" s="84"/>
      <c r="E1124" s="63"/>
      <c r="G1124" s="64"/>
      <c r="I1124" s="64"/>
    </row>
    <row r="1125">
      <c r="A1125" s="65"/>
      <c r="B1125" s="63"/>
      <c r="C1125" s="63"/>
      <c r="D1125" s="84"/>
      <c r="E1125" s="63"/>
      <c r="G1125" s="64"/>
      <c r="I1125" s="64"/>
    </row>
    <row r="1126">
      <c r="A1126" s="65"/>
      <c r="B1126" s="63"/>
      <c r="C1126" s="63"/>
      <c r="D1126" s="84"/>
      <c r="E1126" s="63"/>
      <c r="G1126" s="64"/>
      <c r="I1126" s="64"/>
    </row>
    <row r="1127">
      <c r="A1127" s="65"/>
      <c r="B1127" s="63"/>
      <c r="C1127" s="63"/>
      <c r="D1127" s="84"/>
      <c r="E1127" s="63"/>
      <c r="G1127" s="64"/>
      <c r="I1127" s="64"/>
    </row>
    <row r="1128">
      <c r="A1128" s="65"/>
      <c r="B1128" s="63"/>
      <c r="C1128" s="63"/>
      <c r="D1128" s="84"/>
      <c r="E1128" s="63"/>
      <c r="G1128" s="64"/>
      <c r="I1128" s="64"/>
    </row>
    <row r="1129">
      <c r="A1129" s="65"/>
      <c r="B1129" s="63"/>
      <c r="C1129" s="63"/>
      <c r="D1129" s="84"/>
      <c r="E1129" s="63"/>
      <c r="G1129" s="64"/>
      <c r="I1129" s="64"/>
    </row>
    <row r="1130">
      <c r="A1130" s="65"/>
      <c r="B1130" s="63"/>
      <c r="C1130" s="63"/>
      <c r="D1130" s="84"/>
      <c r="E1130" s="63"/>
      <c r="G1130" s="64"/>
      <c r="I1130" s="64"/>
    </row>
    <row r="1131">
      <c r="A1131" s="65"/>
      <c r="B1131" s="63"/>
      <c r="C1131" s="63"/>
      <c r="D1131" s="84"/>
      <c r="E1131" s="63"/>
      <c r="G1131" s="64"/>
      <c r="I1131" s="64"/>
    </row>
    <row r="1132">
      <c r="A1132" s="65"/>
      <c r="B1132" s="63"/>
      <c r="C1132" s="63"/>
      <c r="D1132" s="84"/>
      <c r="E1132" s="63"/>
      <c r="G1132" s="64"/>
      <c r="I1132" s="64"/>
    </row>
    <row r="1133">
      <c r="A1133" s="65"/>
      <c r="B1133" s="63"/>
      <c r="C1133" s="63"/>
      <c r="D1133" s="84"/>
      <c r="E1133" s="63"/>
      <c r="G1133" s="64"/>
      <c r="I1133" s="64"/>
    </row>
    <row r="1134">
      <c r="A1134" s="65"/>
      <c r="B1134" s="63"/>
      <c r="C1134" s="63"/>
      <c r="D1134" s="84"/>
      <c r="E1134" s="63"/>
      <c r="G1134" s="64"/>
      <c r="I1134" s="64"/>
    </row>
    <row r="1135">
      <c r="A1135" s="65"/>
      <c r="B1135" s="63"/>
      <c r="C1135" s="63"/>
      <c r="D1135" s="84"/>
      <c r="E1135" s="63"/>
      <c r="G1135" s="64"/>
      <c r="I1135" s="64"/>
    </row>
    <row r="1136">
      <c r="A1136" s="65"/>
      <c r="B1136" s="63"/>
      <c r="C1136" s="63"/>
      <c r="D1136" s="84"/>
      <c r="E1136" s="63"/>
      <c r="G1136" s="64"/>
      <c r="I1136" s="64"/>
    </row>
    <row r="1137">
      <c r="A1137" s="65"/>
      <c r="B1137" s="63"/>
      <c r="C1137" s="63"/>
      <c r="D1137" s="84"/>
      <c r="E1137" s="63"/>
      <c r="G1137" s="64"/>
      <c r="I1137" s="64"/>
    </row>
    <row r="1138">
      <c r="A1138" s="65"/>
      <c r="B1138" s="63"/>
      <c r="C1138" s="63"/>
      <c r="D1138" s="84"/>
      <c r="E1138" s="63"/>
      <c r="G1138" s="64"/>
      <c r="I1138" s="64"/>
    </row>
    <row r="1139">
      <c r="A1139" s="65"/>
      <c r="B1139" s="63"/>
      <c r="C1139" s="63"/>
      <c r="D1139" s="84"/>
      <c r="E1139" s="63"/>
      <c r="G1139" s="64"/>
      <c r="I1139" s="64"/>
    </row>
    <row r="1140">
      <c r="A1140" s="65"/>
      <c r="B1140" s="63"/>
      <c r="C1140" s="63"/>
      <c r="D1140" s="84"/>
      <c r="E1140" s="63"/>
      <c r="G1140" s="64"/>
      <c r="I1140" s="64"/>
    </row>
    <row r="1141">
      <c r="A1141" s="65"/>
      <c r="B1141" s="63"/>
      <c r="C1141" s="63"/>
      <c r="D1141" s="84"/>
      <c r="E1141" s="63"/>
      <c r="G1141" s="64"/>
      <c r="I1141" s="64"/>
    </row>
    <row r="1142">
      <c r="A1142" s="65"/>
      <c r="B1142" s="63"/>
      <c r="C1142" s="63"/>
      <c r="D1142" s="84"/>
      <c r="E1142" s="63"/>
      <c r="G1142" s="64"/>
      <c r="I1142" s="64"/>
    </row>
    <row r="1143">
      <c r="A1143" s="65"/>
      <c r="B1143" s="63"/>
      <c r="C1143" s="63"/>
      <c r="D1143" s="84"/>
      <c r="E1143" s="63"/>
      <c r="G1143" s="64"/>
      <c r="I1143" s="64"/>
    </row>
    <row r="1144">
      <c r="A1144" s="65"/>
      <c r="B1144" s="63"/>
      <c r="C1144" s="63"/>
      <c r="D1144" s="84"/>
      <c r="E1144" s="63"/>
      <c r="G1144" s="64"/>
      <c r="I1144" s="64"/>
    </row>
    <row r="1145">
      <c r="A1145" s="65"/>
      <c r="B1145" s="63"/>
      <c r="C1145" s="63"/>
      <c r="D1145" s="84"/>
      <c r="E1145" s="63"/>
      <c r="G1145" s="64"/>
      <c r="I1145" s="64"/>
    </row>
    <row r="1146">
      <c r="A1146" s="65"/>
      <c r="B1146" s="63"/>
      <c r="C1146" s="63"/>
      <c r="D1146" s="84"/>
      <c r="E1146" s="63"/>
      <c r="G1146" s="64"/>
      <c r="I1146" s="64"/>
    </row>
    <row r="1147">
      <c r="A1147" s="65"/>
      <c r="B1147" s="63"/>
      <c r="C1147" s="63"/>
      <c r="D1147" s="84"/>
      <c r="E1147" s="63"/>
      <c r="G1147" s="64"/>
      <c r="I1147" s="64"/>
    </row>
    <row r="1148">
      <c r="A1148" s="65"/>
      <c r="B1148" s="63"/>
      <c r="C1148" s="63"/>
      <c r="D1148" s="84"/>
      <c r="E1148" s="63"/>
      <c r="G1148" s="64"/>
      <c r="I1148" s="64"/>
    </row>
    <row r="1149">
      <c r="A1149" s="65"/>
      <c r="B1149" s="63"/>
      <c r="C1149" s="63"/>
      <c r="D1149" s="84"/>
      <c r="E1149" s="63"/>
      <c r="G1149" s="64"/>
      <c r="I1149" s="64"/>
    </row>
    <row r="1150">
      <c r="A1150" s="65"/>
      <c r="B1150" s="63"/>
      <c r="C1150" s="63"/>
      <c r="D1150" s="84"/>
      <c r="E1150" s="63"/>
      <c r="G1150" s="64"/>
      <c r="I1150" s="64"/>
    </row>
    <row r="1151">
      <c r="A1151" s="65"/>
      <c r="B1151" s="63"/>
      <c r="C1151" s="63"/>
      <c r="D1151" s="84"/>
      <c r="E1151" s="63"/>
      <c r="G1151" s="64"/>
      <c r="I1151" s="64"/>
    </row>
    <row r="1152">
      <c r="A1152" s="65"/>
      <c r="B1152" s="63"/>
      <c r="C1152" s="63"/>
      <c r="D1152" s="84"/>
      <c r="E1152" s="63"/>
      <c r="G1152" s="64"/>
      <c r="I1152" s="64"/>
    </row>
    <row r="1153">
      <c r="A1153" s="65"/>
      <c r="B1153" s="63"/>
      <c r="C1153" s="63"/>
      <c r="D1153" s="84"/>
      <c r="E1153" s="63"/>
      <c r="G1153" s="64"/>
      <c r="I1153" s="64"/>
    </row>
    <row r="1154">
      <c r="A1154" s="65"/>
      <c r="B1154" s="63"/>
      <c r="C1154" s="63"/>
      <c r="D1154" s="84"/>
      <c r="E1154" s="63"/>
      <c r="G1154" s="64"/>
      <c r="I1154" s="64"/>
    </row>
    <row r="1155">
      <c r="A1155" s="65"/>
      <c r="B1155" s="63"/>
      <c r="C1155" s="63"/>
      <c r="D1155" s="84"/>
      <c r="E1155" s="63"/>
      <c r="G1155" s="64"/>
      <c r="I1155" s="64"/>
    </row>
    <row r="1156">
      <c r="A1156" s="65"/>
      <c r="B1156" s="63"/>
      <c r="C1156" s="63"/>
      <c r="D1156" s="84"/>
      <c r="E1156" s="63"/>
      <c r="G1156" s="64"/>
      <c r="I1156" s="64"/>
    </row>
    <row r="1157">
      <c r="A1157" s="65"/>
      <c r="B1157" s="63"/>
      <c r="C1157" s="63"/>
      <c r="D1157" s="84"/>
      <c r="E1157" s="63"/>
      <c r="G1157" s="64"/>
      <c r="I1157" s="64"/>
    </row>
    <row r="1158">
      <c r="A1158" s="65"/>
      <c r="B1158" s="63"/>
      <c r="C1158" s="63"/>
      <c r="D1158" s="84"/>
      <c r="E1158" s="63"/>
      <c r="G1158" s="64"/>
      <c r="I1158" s="64"/>
    </row>
    <row r="1159">
      <c r="A1159" s="65"/>
      <c r="B1159" s="63"/>
      <c r="C1159" s="63"/>
      <c r="D1159" s="84"/>
      <c r="E1159" s="63"/>
      <c r="G1159" s="64"/>
      <c r="I1159" s="64"/>
    </row>
    <row r="1160">
      <c r="A1160" s="65"/>
      <c r="B1160" s="63"/>
      <c r="C1160" s="63"/>
      <c r="D1160" s="84"/>
      <c r="E1160" s="63"/>
      <c r="G1160" s="64"/>
      <c r="I1160" s="64"/>
    </row>
    <row r="1161">
      <c r="A1161" s="65"/>
      <c r="B1161" s="63"/>
      <c r="C1161" s="63"/>
      <c r="D1161" s="84"/>
      <c r="E1161" s="63"/>
      <c r="G1161" s="64"/>
      <c r="I1161" s="64"/>
    </row>
    <row r="1162">
      <c r="A1162" s="65"/>
      <c r="B1162" s="63"/>
      <c r="C1162" s="63"/>
      <c r="D1162" s="84"/>
      <c r="E1162" s="63"/>
      <c r="G1162" s="64"/>
      <c r="I1162" s="64"/>
    </row>
    <row r="1163">
      <c r="A1163" s="65"/>
      <c r="B1163" s="63"/>
      <c r="C1163" s="63"/>
      <c r="D1163" s="84"/>
      <c r="E1163" s="63"/>
      <c r="G1163" s="64"/>
      <c r="I1163" s="64"/>
    </row>
    <row r="1164">
      <c r="A1164" s="65"/>
      <c r="B1164" s="63"/>
      <c r="C1164" s="63"/>
      <c r="D1164" s="84"/>
      <c r="E1164" s="63"/>
      <c r="G1164" s="64"/>
      <c r="I1164" s="64"/>
    </row>
    <row r="1165">
      <c r="A1165" s="65"/>
      <c r="B1165" s="63"/>
      <c r="C1165" s="63"/>
      <c r="D1165" s="84"/>
      <c r="E1165" s="63"/>
      <c r="G1165" s="64"/>
      <c r="I1165" s="64"/>
    </row>
    <row r="1166">
      <c r="A1166" s="65"/>
      <c r="B1166" s="63"/>
      <c r="C1166" s="63"/>
      <c r="D1166" s="84"/>
      <c r="E1166" s="63"/>
      <c r="G1166" s="64"/>
      <c r="I1166" s="64"/>
    </row>
    <row r="1167">
      <c r="A1167" s="65"/>
      <c r="B1167" s="63"/>
      <c r="C1167" s="63"/>
      <c r="D1167" s="84"/>
      <c r="E1167" s="63"/>
      <c r="G1167" s="64"/>
      <c r="I1167" s="64"/>
    </row>
    <row r="1168">
      <c r="A1168" s="65"/>
      <c r="B1168" s="63"/>
      <c r="C1168" s="63"/>
      <c r="D1168" s="84"/>
      <c r="E1168" s="63"/>
      <c r="G1168" s="64"/>
      <c r="I1168" s="64"/>
    </row>
    <row r="1169">
      <c r="A1169" s="65"/>
      <c r="B1169" s="63"/>
      <c r="C1169" s="63"/>
      <c r="D1169" s="84"/>
      <c r="E1169" s="63"/>
      <c r="G1169" s="64"/>
      <c r="I1169" s="64"/>
    </row>
    <row r="1170">
      <c r="A1170" s="65"/>
      <c r="B1170" s="63"/>
      <c r="C1170" s="63"/>
      <c r="D1170" s="84"/>
      <c r="E1170" s="63"/>
      <c r="G1170" s="64"/>
      <c r="I1170" s="64"/>
    </row>
    <row r="1171">
      <c r="A1171" s="65"/>
      <c r="B1171" s="63"/>
      <c r="C1171" s="63"/>
      <c r="D1171" s="84"/>
      <c r="E1171" s="63"/>
      <c r="G1171" s="64"/>
      <c r="I1171" s="64"/>
    </row>
    <row r="1172">
      <c r="A1172" s="65"/>
      <c r="B1172" s="63"/>
      <c r="C1172" s="63"/>
      <c r="D1172" s="84"/>
      <c r="E1172" s="63"/>
      <c r="G1172" s="64"/>
      <c r="I1172" s="64"/>
    </row>
    <row r="1173">
      <c r="A1173" s="65"/>
      <c r="B1173" s="63"/>
      <c r="C1173" s="63"/>
      <c r="D1173" s="84"/>
      <c r="E1173" s="63"/>
      <c r="G1173" s="64"/>
      <c r="I1173" s="64"/>
    </row>
    <row r="1174">
      <c r="A1174" s="65"/>
      <c r="B1174" s="63"/>
      <c r="C1174" s="63"/>
      <c r="D1174" s="84"/>
      <c r="E1174" s="63"/>
      <c r="G1174" s="64"/>
      <c r="I1174" s="64"/>
    </row>
    <row r="1175">
      <c r="A1175" s="65"/>
      <c r="B1175" s="63"/>
      <c r="C1175" s="63"/>
      <c r="D1175" s="84"/>
      <c r="E1175" s="63"/>
      <c r="G1175" s="64"/>
      <c r="I1175" s="64"/>
    </row>
    <row r="1176">
      <c r="A1176" s="65"/>
      <c r="B1176" s="63"/>
      <c r="C1176" s="63"/>
      <c r="D1176" s="84"/>
      <c r="E1176" s="63"/>
      <c r="G1176" s="64"/>
      <c r="I1176" s="64"/>
    </row>
    <row r="1177">
      <c r="A1177" s="65"/>
      <c r="B1177" s="63"/>
      <c r="C1177" s="63"/>
      <c r="D1177" s="84"/>
      <c r="E1177" s="63"/>
      <c r="G1177" s="64"/>
      <c r="I1177" s="64"/>
    </row>
    <row r="1178">
      <c r="A1178" s="65"/>
      <c r="B1178" s="63"/>
      <c r="C1178" s="63"/>
      <c r="D1178" s="84"/>
      <c r="E1178" s="63"/>
      <c r="G1178" s="64"/>
      <c r="I1178" s="64"/>
    </row>
    <row r="1179">
      <c r="A1179" s="65"/>
      <c r="B1179" s="63"/>
      <c r="C1179" s="63"/>
      <c r="D1179" s="84"/>
      <c r="E1179" s="63"/>
      <c r="G1179" s="64"/>
      <c r="I1179" s="64"/>
    </row>
    <row r="1180">
      <c r="A1180" s="65"/>
      <c r="B1180" s="63"/>
      <c r="C1180" s="63"/>
      <c r="D1180" s="84"/>
      <c r="E1180" s="63"/>
      <c r="G1180" s="64"/>
      <c r="I1180" s="64"/>
    </row>
    <row r="1181">
      <c r="A1181" s="65"/>
      <c r="B1181" s="63"/>
      <c r="C1181" s="63"/>
      <c r="D1181" s="84"/>
      <c r="E1181" s="63"/>
      <c r="G1181" s="64"/>
      <c r="I1181" s="64"/>
    </row>
    <row r="1182">
      <c r="A1182" s="65"/>
      <c r="B1182" s="63"/>
      <c r="C1182" s="63"/>
      <c r="D1182" s="84"/>
      <c r="E1182" s="63"/>
      <c r="G1182" s="64"/>
      <c r="I1182" s="64"/>
    </row>
    <row r="1183">
      <c r="A1183" s="65"/>
      <c r="B1183" s="63"/>
      <c r="C1183" s="63"/>
      <c r="D1183" s="84"/>
      <c r="E1183" s="63"/>
      <c r="G1183" s="64"/>
      <c r="I1183" s="64"/>
    </row>
    <row r="1184">
      <c r="A1184" s="65"/>
      <c r="B1184" s="63"/>
      <c r="C1184" s="63"/>
      <c r="D1184" s="84"/>
      <c r="E1184" s="63"/>
      <c r="G1184" s="64"/>
      <c r="I1184" s="64"/>
    </row>
    <row r="1185">
      <c r="A1185" s="65"/>
      <c r="B1185" s="63"/>
      <c r="C1185" s="63"/>
      <c r="D1185" s="84"/>
      <c r="E1185" s="63"/>
      <c r="G1185" s="64"/>
      <c r="I1185" s="64"/>
    </row>
    <row r="1186">
      <c r="A1186" s="65"/>
      <c r="B1186" s="63"/>
      <c r="C1186" s="63"/>
      <c r="D1186" s="84"/>
      <c r="E1186" s="63"/>
      <c r="G1186" s="64"/>
      <c r="I1186" s="64"/>
    </row>
    <row r="1187">
      <c r="A1187" s="65"/>
      <c r="B1187" s="63"/>
      <c r="C1187" s="63"/>
      <c r="D1187" s="84"/>
      <c r="E1187" s="63"/>
      <c r="G1187" s="64"/>
      <c r="I1187" s="64"/>
    </row>
    <row r="1188">
      <c r="A1188" s="65"/>
      <c r="B1188" s="63"/>
      <c r="C1188" s="63"/>
      <c r="D1188" s="84"/>
      <c r="E1188" s="63"/>
      <c r="G1188" s="64"/>
      <c r="I1188" s="64"/>
    </row>
    <row r="1189">
      <c r="A1189" s="65"/>
      <c r="B1189" s="63"/>
      <c r="C1189" s="63"/>
      <c r="D1189" s="84"/>
      <c r="E1189" s="63"/>
      <c r="G1189" s="64"/>
      <c r="I1189" s="64"/>
    </row>
    <row r="1190">
      <c r="A1190" s="65"/>
      <c r="B1190" s="63"/>
      <c r="C1190" s="63"/>
      <c r="D1190" s="84"/>
      <c r="E1190" s="63"/>
      <c r="G1190" s="64"/>
      <c r="I1190" s="64"/>
    </row>
    <row r="1191">
      <c r="A1191" s="65"/>
      <c r="B1191" s="63"/>
      <c r="C1191" s="63"/>
      <c r="D1191" s="84"/>
      <c r="E1191" s="63"/>
      <c r="G1191" s="64"/>
      <c r="I1191" s="64"/>
    </row>
    <row r="1192">
      <c r="A1192" s="65"/>
      <c r="B1192" s="63"/>
      <c r="C1192" s="63"/>
      <c r="D1192" s="84"/>
      <c r="E1192" s="63"/>
      <c r="G1192" s="64"/>
      <c r="I1192" s="64"/>
    </row>
    <row r="1193">
      <c r="A1193" s="65"/>
      <c r="B1193" s="63"/>
      <c r="C1193" s="63"/>
      <c r="D1193" s="84"/>
      <c r="E1193" s="63"/>
      <c r="G1193" s="64"/>
      <c r="I1193" s="64"/>
    </row>
    <row r="1194">
      <c r="A1194" s="65"/>
      <c r="B1194" s="63"/>
      <c r="C1194" s="63"/>
      <c r="D1194" s="84"/>
      <c r="E1194" s="63"/>
      <c r="G1194" s="64"/>
      <c r="I1194" s="64"/>
    </row>
    <row r="1195">
      <c r="A1195" s="65"/>
      <c r="B1195" s="63"/>
      <c r="C1195" s="63"/>
      <c r="D1195" s="84"/>
      <c r="E1195" s="63"/>
      <c r="G1195" s="64"/>
      <c r="I1195" s="64"/>
    </row>
    <row r="1196">
      <c r="A1196" s="65"/>
      <c r="B1196" s="63"/>
      <c r="C1196" s="63"/>
      <c r="D1196" s="84"/>
      <c r="E1196" s="63"/>
      <c r="G1196" s="64"/>
      <c r="I1196" s="64"/>
    </row>
    <row r="1197">
      <c r="A1197" s="65"/>
      <c r="B1197" s="63"/>
      <c r="C1197" s="63"/>
      <c r="D1197" s="84"/>
      <c r="E1197" s="63"/>
      <c r="G1197" s="64"/>
      <c r="I1197" s="64"/>
    </row>
    <row r="1198">
      <c r="A1198" s="65"/>
      <c r="B1198" s="63"/>
      <c r="C1198" s="63"/>
      <c r="D1198" s="84"/>
      <c r="E1198" s="63"/>
      <c r="G1198" s="64"/>
      <c r="I1198" s="64"/>
    </row>
    <row r="1199">
      <c r="A1199" s="65"/>
      <c r="B1199" s="63"/>
      <c r="C1199" s="63"/>
      <c r="D1199" s="84"/>
      <c r="E1199" s="63"/>
      <c r="G1199" s="64"/>
      <c r="I1199" s="64"/>
    </row>
    <row r="1200">
      <c r="A1200" s="65"/>
      <c r="B1200" s="63"/>
      <c r="C1200" s="63"/>
      <c r="D1200" s="84"/>
      <c r="E1200" s="63"/>
      <c r="G1200" s="64"/>
      <c r="I1200" s="64"/>
    </row>
    <row r="1201">
      <c r="A1201" s="65"/>
      <c r="B1201" s="63"/>
      <c r="C1201" s="63"/>
      <c r="D1201" s="84"/>
      <c r="E1201" s="63"/>
      <c r="G1201" s="64"/>
      <c r="I1201" s="64"/>
    </row>
    <row r="1202">
      <c r="A1202" s="65"/>
      <c r="B1202" s="63"/>
      <c r="C1202" s="63"/>
      <c r="D1202" s="84"/>
      <c r="E1202" s="63"/>
      <c r="G1202" s="64"/>
      <c r="I1202" s="64"/>
    </row>
    <row r="1203">
      <c r="A1203" s="65"/>
      <c r="B1203" s="63"/>
      <c r="C1203" s="63"/>
      <c r="D1203" s="84"/>
      <c r="E1203" s="63"/>
      <c r="G1203" s="64"/>
      <c r="I1203" s="64"/>
    </row>
    <row r="1204">
      <c r="A1204" s="65"/>
      <c r="B1204" s="63"/>
      <c r="C1204" s="63"/>
      <c r="D1204" s="84"/>
      <c r="E1204" s="63"/>
      <c r="G1204" s="64"/>
      <c r="I1204" s="64"/>
    </row>
    <row r="1205">
      <c r="A1205" s="65"/>
      <c r="B1205" s="63"/>
      <c r="C1205" s="63"/>
      <c r="D1205" s="84"/>
      <c r="E1205" s="63"/>
      <c r="G1205" s="64"/>
      <c r="I1205" s="64"/>
    </row>
    <row r="1206">
      <c r="A1206" s="65"/>
      <c r="B1206" s="63"/>
      <c r="C1206" s="63"/>
      <c r="D1206" s="84"/>
      <c r="E1206" s="63"/>
      <c r="G1206" s="64"/>
      <c r="I1206" s="64"/>
    </row>
    <row r="1207">
      <c r="A1207" s="65"/>
      <c r="B1207" s="63"/>
      <c r="C1207" s="63"/>
      <c r="D1207" s="84"/>
      <c r="E1207" s="63"/>
      <c r="G1207" s="64"/>
      <c r="I1207" s="64"/>
    </row>
    <row r="1208">
      <c r="A1208" s="65"/>
      <c r="B1208" s="63"/>
      <c r="C1208" s="63"/>
      <c r="D1208" s="84"/>
      <c r="E1208" s="63"/>
      <c r="G1208" s="64"/>
      <c r="I1208" s="64"/>
    </row>
    <row r="1209">
      <c r="A1209" s="65"/>
      <c r="B1209" s="63"/>
      <c r="C1209" s="63"/>
      <c r="D1209" s="84"/>
      <c r="E1209" s="63"/>
      <c r="G1209" s="64"/>
      <c r="I1209" s="64"/>
    </row>
    <row r="1210">
      <c r="A1210" s="65"/>
      <c r="B1210" s="63"/>
      <c r="C1210" s="63"/>
      <c r="D1210" s="84"/>
      <c r="E1210" s="63"/>
      <c r="G1210" s="64"/>
      <c r="I1210" s="64"/>
    </row>
    <row r="1211">
      <c r="A1211" s="65"/>
      <c r="B1211" s="63"/>
      <c r="C1211" s="63"/>
      <c r="D1211" s="84"/>
      <c r="E1211" s="63"/>
      <c r="G1211" s="64"/>
      <c r="I1211" s="64"/>
    </row>
    <row r="1212">
      <c r="A1212" s="65"/>
      <c r="B1212" s="63"/>
      <c r="C1212" s="63"/>
      <c r="D1212" s="84"/>
      <c r="E1212" s="63"/>
      <c r="G1212" s="64"/>
      <c r="I1212" s="64"/>
    </row>
    <row r="1213">
      <c r="A1213" s="65"/>
      <c r="B1213" s="63"/>
      <c r="C1213" s="63"/>
      <c r="D1213" s="84"/>
      <c r="E1213" s="63"/>
      <c r="G1213" s="64"/>
      <c r="I1213" s="64"/>
    </row>
    <row r="1214">
      <c r="A1214" s="65"/>
      <c r="B1214" s="63"/>
      <c r="C1214" s="63"/>
      <c r="D1214" s="84"/>
      <c r="E1214" s="63"/>
      <c r="G1214" s="64"/>
      <c r="I1214" s="64"/>
    </row>
    <row r="1215">
      <c r="A1215" s="65"/>
      <c r="B1215" s="63"/>
      <c r="C1215" s="63"/>
      <c r="D1215" s="84"/>
      <c r="E1215" s="63"/>
      <c r="G1215" s="64"/>
      <c r="I1215" s="64"/>
    </row>
    <row r="1216">
      <c r="A1216" s="65"/>
      <c r="B1216" s="63"/>
      <c r="C1216" s="63"/>
      <c r="D1216" s="84"/>
      <c r="E1216" s="63"/>
      <c r="G1216" s="64"/>
      <c r="I1216" s="64"/>
    </row>
    <row r="1217">
      <c r="A1217" s="65"/>
      <c r="B1217" s="63"/>
      <c r="C1217" s="63"/>
      <c r="D1217" s="84"/>
      <c r="E1217" s="63"/>
      <c r="G1217" s="64"/>
      <c r="I1217" s="64"/>
    </row>
    <row r="1218">
      <c r="A1218" s="65"/>
      <c r="B1218" s="63"/>
      <c r="C1218" s="63"/>
      <c r="D1218" s="84"/>
      <c r="E1218" s="63"/>
      <c r="G1218" s="64"/>
      <c r="I1218" s="64"/>
    </row>
    <row r="1219">
      <c r="A1219" s="65"/>
      <c r="B1219" s="63"/>
      <c r="C1219" s="63"/>
      <c r="D1219" s="84"/>
      <c r="E1219" s="63"/>
      <c r="G1219" s="64"/>
      <c r="I1219" s="64"/>
    </row>
    <row r="1220">
      <c r="A1220" s="65"/>
      <c r="B1220" s="63"/>
      <c r="C1220" s="63"/>
      <c r="D1220" s="84"/>
      <c r="E1220" s="63"/>
      <c r="G1220" s="64"/>
      <c r="I1220" s="64"/>
    </row>
    <row r="1221">
      <c r="A1221" s="65"/>
      <c r="B1221" s="63"/>
      <c r="C1221" s="63"/>
      <c r="D1221" s="84"/>
      <c r="E1221" s="63"/>
      <c r="G1221" s="64"/>
      <c r="I1221" s="64"/>
    </row>
    <row r="1222">
      <c r="A1222" s="65"/>
      <c r="B1222" s="63"/>
      <c r="C1222" s="63"/>
      <c r="D1222" s="84"/>
      <c r="E1222" s="63"/>
      <c r="G1222" s="64"/>
      <c r="I1222" s="64"/>
    </row>
    <row r="1223">
      <c r="A1223" s="65"/>
      <c r="B1223" s="63"/>
      <c r="C1223" s="63"/>
      <c r="D1223" s="84"/>
      <c r="E1223" s="63"/>
      <c r="G1223" s="64"/>
      <c r="I1223" s="64"/>
    </row>
    <row r="1224">
      <c r="A1224" s="65"/>
      <c r="B1224" s="63"/>
      <c r="C1224" s="63"/>
      <c r="D1224" s="84"/>
      <c r="E1224" s="63"/>
      <c r="G1224" s="64"/>
      <c r="I1224" s="64"/>
    </row>
    <row r="1225">
      <c r="A1225" s="65"/>
      <c r="B1225" s="63"/>
      <c r="C1225" s="63"/>
      <c r="D1225" s="84"/>
      <c r="E1225" s="63"/>
      <c r="G1225" s="64"/>
      <c r="I1225" s="64"/>
    </row>
    <row r="1226">
      <c r="A1226" s="65"/>
      <c r="B1226" s="63"/>
      <c r="C1226" s="63"/>
      <c r="D1226" s="84"/>
      <c r="E1226" s="63"/>
      <c r="G1226" s="64"/>
      <c r="I1226" s="64"/>
    </row>
    <row r="1227">
      <c r="A1227" s="65"/>
      <c r="B1227" s="63"/>
      <c r="C1227" s="63"/>
      <c r="D1227" s="84"/>
      <c r="E1227" s="63"/>
      <c r="G1227" s="64"/>
      <c r="I1227" s="64"/>
    </row>
    <row r="1228">
      <c r="A1228" s="65"/>
      <c r="B1228" s="63"/>
      <c r="C1228" s="63"/>
      <c r="D1228" s="84"/>
      <c r="E1228" s="63"/>
      <c r="G1228" s="64"/>
      <c r="I1228" s="64"/>
    </row>
    <row r="1229">
      <c r="A1229" s="65"/>
      <c r="B1229" s="63"/>
      <c r="C1229" s="63"/>
      <c r="D1229" s="84"/>
      <c r="E1229" s="63"/>
      <c r="G1229" s="64"/>
      <c r="I1229" s="64"/>
    </row>
    <row r="1230">
      <c r="A1230" s="65"/>
      <c r="B1230" s="63"/>
      <c r="C1230" s="63"/>
      <c r="D1230" s="84"/>
      <c r="E1230" s="63"/>
      <c r="G1230" s="64"/>
      <c r="I1230" s="64"/>
    </row>
    <row r="1231">
      <c r="A1231" s="65"/>
      <c r="B1231" s="63"/>
      <c r="C1231" s="63"/>
      <c r="D1231" s="84"/>
      <c r="E1231" s="63"/>
      <c r="G1231" s="64"/>
      <c r="I1231" s="64"/>
    </row>
    <row r="1232">
      <c r="A1232" s="65"/>
      <c r="B1232" s="63"/>
      <c r="C1232" s="63"/>
      <c r="D1232" s="84"/>
      <c r="E1232" s="63"/>
      <c r="G1232" s="64"/>
      <c r="I1232" s="64"/>
    </row>
    <row r="1233">
      <c r="A1233" s="65"/>
      <c r="B1233" s="63"/>
      <c r="C1233" s="63"/>
      <c r="D1233" s="84"/>
      <c r="E1233" s="63"/>
      <c r="G1233" s="64"/>
      <c r="I1233" s="64"/>
    </row>
    <row r="1234">
      <c r="A1234" s="65"/>
      <c r="B1234" s="63"/>
      <c r="C1234" s="63"/>
      <c r="D1234" s="84"/>
      <c r="E1234" s="63"/>
      <c r="G1234" s="64"/>
      <c r="I1234" s="64"/>
    </row>
    <row r="1235">
      <c r="A1235" s="65"/>
      <c r="B1235" s="63"/>
      <c r="C1235" s="63"/>
      <c r="D1235" s="84"/>
      <c r="E1235" s="63"/>
      <c r="G1235" s="64"/>
      <c r="I1235" s="64"/>
    </row>
    <row r="1236">
      <c r="A1236" s="65"/>
      <c r="B1236" s="63"/>
      <c r="C1236" s="63"/>
      <c r="D1236" s="84"/>
      <c r="E1236" s="63"/>
      <c r="G1236" s="64"/>
      <c r="I1236" s="64"/>
    </row>
    <row r="1237">
      <c r="A1237" s="65"/>
      <c r="B1237" s="63"/>
      <c r="C1237" s="63"/>
      <c r="D1237" s="84"/>
      <c r="E1237" s="63"/>
      <c r="G1237" s="64"/>
      <c r="I1237" s="64"/>
    </row>
    <row r="1238">
      <c r="A1238" s="65"/>
      <c r="B1238" s="63"/>
      <c r="C1238" s="63"/>
      <c r="D1238" s="84"/>
      <c r="E1238" s="63"/>
      <c r="G1238" s="64"/>
      <c r="I1238" s="64"/>
    </row>
    <row r="1239">
      <c r="A1239" s="65"/>
      <c r="B1239" s="63"/>
      <c r="C1239" s="63"/>
      <c r="D1239" s="84"/>
      <c r="E1239" s="63"/>
      <c r="G1239" s="64"/>
      <c r="I1239" s="64"/>
    </row>
    <row r="1240">
      <c r="A1240" s="65"/>
      <c r="B1240" s="63"/>
      <c r="C1240" s="63"/>
      <c r="D1240" s="84"/>
      <c r="E1240" s="63"/>
      <c r="G1240" s="64"/>
      <c r="I1240" s="64"/>
    </row>
    <row r="1241">
      <c r="A1241" s="65"/>
      <c r="B1241" s="63"/>
      <c r="C1241" s="63"/>
      <c r="D1241" s="84"/>
      <c r="E1241" s="63"/>
      <c r="G1241" s="64"/>
      <c r="I1241" s="64"/>
    </row>
    <row r="1242">
      <c r="A1242" s="65"/>
      <c r="B1242" s="63"/>
      <c r="C1242" s="63"/>
      <c r="D1242" s="84"/>
      <c r="E1242" s="63"/>
      <c r="G1242" s="64"/>
      <c r="I1242" s="64"/>
    </row>
    <row r="1243">
      <c r="A1243" s="65"/>
      <c r="B1243" s="63"/>
      <c r="C1243" s="63"/>
      <c r="D1243" s="84"/>
      <c r="E1243" s="63"/>
      <c r="G1243" s="64"/>
      <c r="I1243" s="64"/>
    </row>
    <row r="1244">
      <c r="A1244" s="65"/>
      <c r="B1244" s="63"/>
      <c r="C1244" s="63"/>
      <c r="D1244" s="84"/>
      <c r="E1244" s="63"/>
      <c r="G1244" s="64"/>
      <c r="I1244" s="64"/>
    </row>
    <row r="1245">
      <c r="A1245" s="65"/>
      <c r="B1245" s="63"/>
      <c r="C1245" s="63"/>
      <c r="D1245" s="84"/>
      <c r="E1245" s="63"/>
      <c r="G1245" s="64"/>
      <c r="I1245" s="64"/>
    </row>
    <row r="1246">
      <c r="A1246" s="65"/>
      <c r="B1246" s="63"/>
      <c r="C1246" s="63"/>
      <c r="D1246" s="84"/>
      <c r="E1246" s="63"/>
      <c r="G1246" s="64"/>
      <c r="I1246" s="64"/>
    </row>
    <row r="1247">
      <c r="A1247" s="65"/>
      <c r="B1247" s="63"/>
      <c r="C1247" s="63"/>
      <c r="D1247" s="84"/>
      <c r="E1247" s="63"/>
      <c r="G1247" s="64"/>
      <c r="I1247" s="64"/>
    </row>
    <row r="1248">
      <c r="A1248" s="65"/>
      <c r="B1248" s="63"/>
      <c r="C1248" s="63"/>
      <c r="D1248" s="84"/>
      <c r="E1248" s="63"/>
      <c r="G1248" s="64"/>
      <c r="I1248" s="64"/>
    </row>
    <row r="1249">
      <c r="A1249" s="65"/>
      <c r="B1249" s="63"/>
      <c r="C1249" s="63"/>
      <c r="D1249" s="84"/>
      <c r="E1249" s="63"/>
      <c r="G1249" s="64"/>
      <c r="I1249" s="64"/>
    </row>
    <row r="1250">
      <c r="A1250" s="65"/>
      <c r="B1250" s="63"/>
      <c r="C1250" s="63"/>
      <c r="D1250" s="84"/>
      <c r="E1250" s="63"/>
      <c r="G1250" s="64"/>
      <c r="I1250" s="64"/>
    </row>
    <row r="1251">
      <c r="A1251" s="65"/>
      <c r="B1251" s="63"/>
      <c r="C1251" s="63"/>
      <c r="D1251" s="84"/>
      <c r="E1251" s="63"/>
      <c r="G1251" s="64"/>
      <c r="I1251" s="64"/>
    </row>
    <row r="1252">
      <c r="A1252" s="65"/>
      <c r="B1252" s="63"/>
      <c r="C1252" s="63"/>
      <c r="D1252" s="84"/>
      <c r="E1252" s="63"/>
      <c r="G1252" s="64"/>
      <c r="I1252" s="64"/>
    </row>
    <row r="1253">
      <c r="A1253" s="65"/>
      <c r="B1253" s="63"/>
      <c r="C1253" s="63"/>
      <c r="D1253" s="84"/>
      <c r="E1253" s="63"/>
      <c r="G1253" s="64"/>
      <c r="I1253" s="64"/>
    </row>
    <row r="1254">
      <c r="A1254" s="65"/>
      <c r="B1254" s="63"/>
      <c r="C1254" s="63"/>
      <c r="D1254" s="84"/>
      <c r="E1254" s="63"/>
      <c r="G1254" s="64"/>
      <c r="I1254" s="64"/>
    </row>
    <row r="1255">
      <c r="A1255" s="65"/>
      <c r="B1255" s="63"/>
      <c r="C1255" s="63"/>
      <c r="D1255" s="84"/>
      <c r="E1255" s="63"/>
      <c r="G1255" s="64"/>
      <c r="I1255" s="64"/>
    </row>
    <row r="1256">
      <c r="A1256" s="65"/>
      <c r="B1256" s="63"/>
      <c r="C1256" s="63"/>
      <c r="D1256" s="84"/>
      <c r="E1256" s="63"/>
      <c r="G1256" s="64"/>
      <c r="I1256" s="64"/>
    </row>
    <row r="1257">
      <c r="A1257" s="65"/>
      <c r="B1257" s="63"/>
      <c r="C1257" s="63"/>
      <c r="D1257" s="84"/>
      <c r="E1257" s="63"/>
      <c r="G1257" s="64"/>
      <c r="I1257" s="64"/>
    </row>
    <row r="1258">
      <c r="A1258" s="65"/>
      <c r="B1258" s="63"/>
      <c r="C1258" s="63"/>
      <c r="D1258" s="84"/>
      <c r="E1258" s="63"/>
      <c r="G1258" s="64"/>
      <c r="I1258" s="64"/>
    </row>
    <row r="1259">
      <c r="A1259" s="65"/>
      <c r="B1259" s="63"/>
      <c r="C1259" s="63"/>
      <c r="D1259" s="84"/>
      <c r="E1259" s="63"/>
      <c r="G1259" s="64"/>
      <c r="I1259" s="64"/>
    </row>
    <row r="1260">
      <c r="A1260" s="65"/>
      <c r="B1260" s="63"/>
      <c r="C1260" s="63"/>
      <c r="D1260" s="84"/>
      <c r="E1260" s="63"/>
      <c r="G1260" s="64"/>
      <c r="I1260" s="64"/>
    </row>
    <row r="1261">
      <c r="A1261" s="65"/>
      <c r="B1261" s="63"/>
      <c r="C1261" s="63"/>
      <c r="D1261" s="84"/>
      <c r="E1261" s="63"/>
      <c r="G1261" s="64"/>
      <c r="I1261" s="64"/>
    </row>
    <row r="1262">
      <c r="A1262" s="65"/>
      <c r="B1262" s="63"/>
      <c r="C1262" s="63"/>
      <c r="D1262" s="84"/>
      <c r="E1262" s="63"/>
      <c r="G1262" s="64"/>
      <c r="I1262" s="64"/>
    </row>
    <row r="1263">
      <c r="A1263" s="65"/>
      <c r="B1263" s="63"/>
      <c r="C1263" s="63"/>
      <c r="D1263" s="84"/>
      <c r="E1263" s="63"/>
      <c r="G1263" s="64"/>
      <c r="I1263" s="64"/>
    </row>
    <row r="1264">
      <c r="A1264" s="65"/>
      <c r="B1264" s="63"/>
      <c r="C1264" s="63"/>
      <c r="D1264" s="84"/>
      <c r="E1264" s="63"/>
      <c r="G1264" s="64"/>
      <c r="I1264" s="64"/>
    </row>
    <row r="1265">
      <c r="A1265" s="65"/>
      <c r="B1265" s="63"/>
      <c r="C1265" s="63"/>
      <c r="D1265" s="84"/>
      <c r="E1265" s="63"/>
      <c r="G1265" s="64"/>
      <c r="I1265" s="64"/>
    </row>
    <row r="1266">
      <c r="A1266" s="65"/>
      <c r="B1266" s="63"/>
      <c r="C1266" s="63"/>
      <c r="D1266" s="84"/>
      <c r="E1266" s="63"/>
      <c r="G1266" s="64"/>
      <c r="I1266" s="64"/>
    </row>
    <row r="1267">
      <c r="A1267" s="65"/>
      <c r="B1267" s="63"/>
      <c r="C1267" s="63"/>
      <c r="D1267" s="84"/>
      <c r="E1267" s="63"/>
      <c r="G1267" s="64"/>
      <c r="I1267" s="64"/>
    </row>
    <row r="1268">
      <c r="A1268" s="65"/>
      <c r="B1268" s="63"/>
      <c r="C1268" s="63"/>
      <c r="D1268" s="84"/>
      <c r="E1268" s="63"/>
      <c r="G1268" s="64"/>
      <c r="I1268" s="64"/>
    </row>
    <row r="1269">
      <c r="A1269" s="65"/>
      <c r="B1269" s="63"/>
      <c r="C1269" s="63"/>
      <c r="D1269" s="84"/>
      <c r="E1269" s="63"/>
      <c r="G1269" s="64"/>
      <c r="I1269" s="64"/>
    </row>
    <row r="1270">
      <c r="A1270" s="65"/>
      <c r="B1270" s="63"/>
      <c r="C1270" s="63"/>
      <c r="D1270" s="84"/>
      <c r="E1270" s="63"/>
      <c r="G1270" s="64"/>
      <c r="I1270" s="64"/>
    </row>
    <row r="1271">
      <c r="A1271" s="65"/>
      <c r="B1271" s="63"/>
      <c r="C1271" s="63"/>
      <c r="D1271" s="84"/>
      <c r="E1271" s="63"/>
      <c r="G1271" s="64"/>
      <c r="I1271" s="64"/>
    </row>
    <row r="1272">
      <c r="A1272" s="65"/>
      <c r="B1272" s="63"/>
      <c r="C1272" s="63"/>
      <c r="D1272" s="84"/>
      <c r="E1272" s="63"/>
      <c r="G1272" s="64"/>
      <c r="I1272" s="64"/>
    </row>
    <row r="1273">
      <c r="A1273" s="65"/>
      <c r="B1273" s="63"/>
      <c r="C1273" s="63"/>
      <c r="D1273" s="84"/>
      <c r="E1273" s="63"/>
      <c r="G1273" s="64"/>
      <c r="I1273" s="64"/>
    </row>
    <row r="1274">
      <c r="A1274" s="65"/>
      <c r="B1274" s="63"/>
      <c r="C1274" s="63"/>
      <c r="D1274" s="84"/>
      <c r="E1274" s="63"/>
      <c r="G1274" s="64"/>
      <c r="I1274" s="64"/>
    </row>
    <row r="1275">
      <c r="A1275" s="65"/>
      <c r="B1275" s="63"/>
      <c r="C1275" s="63"/>
      <c r="D1275" s="84"/>
      <c r="E1275" s="63"/>
      <c r="G1275" s="64"/>
      <c r="I1275" s="64"/>
    </row>
    <row r="1276">
      <c r="A1276" s="65"/>
      <c r="B1276" s="63"/>
      <c r="C1276" s="63"/>
      <c r="D1276" s="84"/>
      <c r="E1276" s="63"/>
      <c r="G1276" s="64"/>
      <c r="I1276" s="64"/>
    </row>
    <row r="1277">
      <c r="A1277" s="65"/>
      <c r="B1277" s="63"/>
      <c r="C1277" s="63"/>
      <c r="D1277" s="84"/>
      <c r="E1277" s="63"/>
      <c r="G1277" s="64"/>
      <c r="I1277" s="64"/>
    </row>
    <row r="1278">
      <c r="A1278" s="65"/>
      <c r="B1278" s="63"/>
      <c r="C1278" s="63"/>
      <c r="D1278" s="84"/>
      <c r="E1278" s="63"/>
      <c r="G1278" s="64"/>
      <c r="I1278" s="64"/>
    </row>
    <row r="1279">
      <c r="A1279" s="65"/>
      <c r="B1279" s="63"/>
      <c r="C1279" s="63"/>
      <c r="D1279" s="84"/>
      <c r="E1279" s="63"/>
      <c r="G1279" s="64"/>
      <c r="I1279" s="64"/>
    </row>
    <row r="1280">
      <c r="A1280" s="65"/>
      <c r="B1280" s="63"/>
      <c r="C1280" s="63"/>
      <c r="D1280" s="84"/>
      <c r="E1280" s="63"/>
      <c r="G1280" s="64"/>
      <c r="I1280" s="64"/>
    </row>
    <row r="1281">
      <c r="A1281" s="65"/>
      <c r="B1281" s="63"/>
      <c r="C1281" s="63"/>
      <c r="D1281" s="84"/>
      <c r="E1281" s="63"/>
      <c r="G1281" s="64"/>
      <c r="I1281" s="64"/>
    </row>
    <row r="1282">
      <c r="A1282" s="65"/>
      <c r="B1282" s="63"/>
      <c r="C1282" s="63"/>
      <c r="D1282" s="84"/>
      <c r="E1282" s="63"/>
      <c r="G1282" s="64"/>
      <c r="I1282" s="64"/>
    </row>
    <row r="1283">
      <c r="A1283" s="65"/>
      <c r="B1283" s="63"/>
      <c r="C1283" s="63"/>
      <c r="D1283" s="84"/>
      <c r="E1283" s="63"/>
      <c r="G1283" s="64"/>
      <c r="I1283" s="64"/>
    </row>
    <row r="1284">
      <c r="A1284" s="65"/>
      <c r="B1284" s="63"/>
      <c r="C1284" s="63"/>
      <c r="D1284" s="84"/>
      <c r="E1284" s="63"/>
      <c r="G1284" s="64"/>
      <c r="I1284" s="64"/>
    </row>
    <row r="1285">
      <c r="A1285" s="65"/>
      <c r="B1285" s="63"/>
      <c r="C1285" s="63"/>
      <c r="D1285" s="84"/>
      <c r="E1285" s="63"/>
      <c r="G1285" s="64"/>
      <c r="I1285" s="64"/>
    </row>
    <row r="1286">
      <c r="A1286" s="65"/>
      <c r="B1286" s="63"/>
      <c r="C1286" s="63"/>
      <c r="D1286" s="84"/>
      <c r="E1286" s="63"/>
      <c r="G1286" s="64"/>
      <c r="I1286" s="64"/>
    </row>
    <row r="1287">
      <c r="A1287" s="65"/>
      <c r="B1287" s="63"/>
      <c r="C1287" s="63"/>
      <c r="D1287" s="84"/>
      <c r="E1287" s="63"/>
      <c r="G1287" s="64"/>
      <c r="I1287" s="64"/>
    </row>
    <row r="1288">
      <c r="A1288" s="65"/>
      <c r="B1288" s="63"/>
      <c r="C1288" s="63"/>
      <c r="D1288" s="84"/>
      <c r="E1288" s="63"/>
      <c r="G1288" s="64"/>
      <c r="I1288" s="64"/>
    </row>
    <row r="1289">
      <c r="A1289" s="65"/>
      <c r="B1289" s="63"/>
      <c r="C1289" s="63"/>
      <c r="D1289" s="84"/>
      <c r="E1289" s="63"/>
      <c r="G1289" s="64"/>
      <c r="I1289" s="64"/>
    </row>
    <row r="1290">
      <c r="A1290" s="65"/>
      <c r="B1290" s="63"/>
      <c r="C1290" s="63"/>
      <c r="D1290" s="84"/>
      <c r="E1290" s="63"/>
      <c r="G1290" s="64"/>
      <c r="I1290" s="64"/>
    </row>
    <row r="1291">
      <c r="A1291" s="65"/>
      <c r="B1291" s="63"/>
      <c r="C1291" s="63"/>
      <c r="D1291" s="84"/>
      <c r="E1291" s="63"/>
      <c r="G1291" s="64"/>
      <c r="I1291" s="64"/>
    </row>
    <row r="1292">
      <c r="A1292" s="65"/>
      <c r="B1292" s="63"/>
      <c r="C1292" s="63"/>
      <c r="D1292" s="84"/>
      <c r="E1292" s="63"/>
      <c r="G1292" s="64"/>
      <c r="I1292" s="64"/>
    </row>
    <row r="1293">
      <c r="A1293" s="65"/>
      <c r="B1293" s="63"/>
      <c r="C1293" s="63"/>
      <c r="D1293" s="84"/>
      <c r="E1293" s="63"/>
      <c r="G1293" s="64"/>
      <c r="I1293" s="64"/>
    </row>
    <row r="1294">
      <c r="A1294" s="65"/>
      <c r="B1294" s="63"/>
      <c r="C1294" s="63"/>
      <c r="D1294" s="84"/>
      <c r="E1294" s="63"/>
      <c r="G1294" s="64"/>
      <c r="I1294" s="64"/>
    </row>
    <row r="1295">
      <c r="A1295" s="65"/>
      <c r="B1295" s="63"/>
      <c r="C1295" s="63"/>
      <c r="D1295" s="84"/>
      <c r="E1295" s="63"/>
      <c r="G1295" s="64"/>
      <c r="I1295" s="64"/>
    </row>
    <row r="1296">
      <c r="A1296" s="65"/>
      <c r="B1296" s="63"/>
      <c r="C1296" s="63"/>
      <c r="D1296" s="84"/>
      <c r="E1296" s="63"/>
      <c r="G1296" s="64"/>
      <c r="I1296" s="64"/>
    </row>
    <row r="1297">
      <c r="A1297" s="65"/>
      <c r="B1297" s="63"/>
      <c r="C1297" s="63"/>
      <c r="D1297" s="84"/>
      <c r="E1297" s="63"/>
      <c r="G1297" s="64"/>
      <c r="I1297" s="64"/>
    </row>
    <row r="1298">
      <c r="A1298" s="65"/>
      <c r="B1298" s="63"/>
      <c r="C1298" s="63"/>
      <c r="D1298" s="84"/>
      <c r="E1298" s="63"/>
      <c r="G1298" s="64"/>
      <c r="I1298" s="64"/>
    </row>
    <row r="1299">
      <c r="A1299" s="65"/>
      <c r="B1299" s="63"/>
      <c r="C1299" s="63"/>
      <c r="D1299" s="84"/>
      <c r="E1299" s="63"/>
      <c r="G1299" s="64"/>
      <c r="I1299" s="64"/>
    </row>
    <row r="1300">
      <c r="A1300" s="65"/>
      <c r="B1300" s="63"/>
      <c r="C1300" s="63"/>
      <c r="D1300" s="84"/>
      <c r="E1300" s="63"/>
      <c r="G1300" s="64"/>
      <c r="I1300" s="64"/>
    </row>
    <row r="1301">
      <c r="A1301" s="65"/>
      <c r="B1301" s="63"/>
      <c r="C1301" s="63"/>
      <c r="D1301" s="84"/>
      <c r="E1301" s="63"/>
      <c r="G1301" s="64"/>
      <c r="I1301" s="64"/>
    </row>
    <row r="1302">
      <c r="A1302" s="65"/>
      <c r="B1302" s="63"/>
      <c r="C1302" s="63"/>
      <c r="D1302" s="84"/>
      <c r="E1302" s="63"/>
      <c r="G1302" s="64"/>
      <c r="I1302" s="64"/>
    </row>
    <row r="1303">
      <c r="A1303" s="65"/>
      <c r="B1303" s="63"/>
      <c r="C1303" s="63"/>
      <c r="D1303" s="84"/>
      <c r="E1303" s="63"/>
      <c r="G1303" s="64"/>
      <c r="I1303" s="64"/>
    </row>
    <row r="1304">
      <c r="A1304" s="65"/>
      <c r="B1304" s="63"/>
      <c r="C1304" s="63"/>
      <c r="D1304" s="84"/>
      <c r="E1304" s="63"/>
      <c r="G1304" s="64"/>
      <c r="I1304" s="64"/>
    </row>
    <row r="1305">
      <c r="A1305" s="65"/>
      <c r="B1305" s="63"/>
      <c r="C1305" s="63"/>
      <c r="D1305" s="84"/>
      <c r="E1305" s="63"/>
      <c r="G1305" s="64"/>
      <c r="I1305" s="64"/>
    </row>
    <row r="1306">
      <c r="A1306" s="65"/>
      <c r="B1306" s="63"/>
      <c r="C1306" s="63"/>
      <c r="D1306" s="84"/>
      <c r="E1306" s="63"/>
      <c r="G1306" s="64"/>
      <c r="I1306" s="64"/>
    </row>
    <row r="1307">
      <c r="A1307" s="65"/>
      <c r="B1307" s="63"/>
      <c r="C1307" s="63"/>
      <c r="D1307" s="84"/>
      <c r="E1307" s="63"/>
      <c r="G1307" s="64"/>
      <c r="I1307" s="64"/>
    </row>
    <row r="1308">
      <c r="A1308" s="65"/>
      <c r="B1308" s="63"/>
      <c r="C1308" s="63"/>
      <c r="D1308" s="84"/>
      <c r="E1308" s="63"/>
      <c r="G1308" s="64"/>
      <c r="I1308" s="64"/>
    </row>
    <row r="1309">
      <c r="A1309" s="65"/>
      <c r="B1309" s="63"/>
      <c r="C1309" s="63"/>
      <c r="D1309" s="84"/>
      <c r="E1309" s="63"/>
      <c r="G1309" s="64"/>
      <c r="I1309" s="64"/>
    </row>
    <row r="1310">
      <c r="A1310" s="65"/>
      <c r="B1310" s="63"/>
      <c r="C1310" s="63"/>
      <c r="D1310" s="84"/>
      <c r="E1310" s="63"/>
      <c r="G1310" s="64"/>
      <c r="I1310" s="64"/>
    </row>
    <row r="1311">
      <c r="A1311" s="65"/>
      <c r="B1311" s="63"/>
      <c r="C1311" s="63"/>
      <c r="D1311" s="84"/>
      <c r="E1311" s="63"/>
      <c r="G1311" s="64"/>
      <c r="I1311" s="64"/>
    </row>
    <row r="1312">
      <c r="A1312" s="65"/>
      <c r="B1312" s="63"/>
      <c r="C1312" s="63"/>
      <c r="D1312" s="84"/>
      <c r="E1312" s="63"/>
      <c r="G1312" s="64"/>
      <c r="I1312" s="64"/>
    </row>
    <row r="1313">
      <c r="A1313" s="65"/>
      <c r="B1313" s="63"/>
      <c r="C1313" s="63"/>
      <c r="D1313" s="84"/>
      <c r="E1313" s="63"/>
      <c r="G1313" s="64"/>
      <c r="I1313" s="64"/>
    </row>
    <row r="1314">
      <c r="A1314" s="65"/>
      <c r="B1314" s="63"/>
      <c r="C1314" s="63"/>
      <c r="D1314" s="84"/>
      <c r="E1314" s="63"/>
      <c r="G1314" s="64"/>
      <c r="I1314" s="64"/>
    </row>
    <row r="1315">
      <c r="A1315" s="65"/>
      <c r="B1315" s="63"/>
      <c r="C1315" s="63"/>
      <c r="D1315" s="84"/>
      <c r="E1315" s="63"/>
      <c r="G1315" s="64"/>
      <c r="I1315" s="64"/>
    </row>
    <row r="1316">
      <c r="A1316" s="65"/>
      <c r="B1316" s="63"/>
      <c r="C1316" s="63"/>
      <c r="D1316" s="84"/>
      <c r="E1316" s="63"/>
      <c r="G1316" s="64"/>
      <c r="I1316" s="64"/>
    </row>
    <row r="1317">
      <c r="A1317" s="65"/>
      <c r="B1317" s="63"/>
      <c r="C1317" s="63"/>
      <c r="D1317" s="84"/>
      <c r="E1317" s="63"/>
      <c r="G1317" s="64"/>
      <c r="I1317" s="64"/>
    </row>
    <row r="1318">
      <c r="A1318" s="65"/>
      <c r="B1318" s="63"/>
      <c r="C1318" s="63"/>
      <c r="D1318" s="84"/>
      <c r="E1318" s="63"/>
      <c r="G1318" s="64"/>
      <c r="I1318" s="64"/>
    </row>
    <row r="1319">
      <c r="A1319" s="65"/>
      <c r="B1319" s="63"/>
      <c r="C1319" s="63"/>
      <c r="D1319" s="84"/>
      <c r="E1319" s="63"/>
      <c r="G1319" s="64"/>
      <c r="I1319" s="64"/>
    </row>
    <row r="1320">
      <c r="A1320" s="65"/>
      <c r="B1320" s="63"/>
      <c r="C1320" s="63"/>
      <c r="D1320" s="84"/>
      <c r="E1320" s="63"/>
      <c r="G1320" s="64"/>
      <c r="I1320" s="64"/>
    </row>
    <row r="1321">
      <c r="A1321" s="65"/>
      <c r="B1321" s="63"/>
      <c r="C1321" s="63"/>
      <c r="D1321" s="84"/>
      <c r="E1321" s="63"/>
      <c r="G1321" s="64"/>
      <c r="I1321" s="64"/>
    </row>
    <row r="1322">
      <c r="A1322" s="65"/>
      <c r="B1322" s="63"/>
      <c r="C1322" s="63"/>
      <c r="D1322" s="84"/>
      <c r="E1322" s="63"/>
      <c r="G1322" s="64"/>
      <c r="I1322" s="64"/>
    </row>
    <row r="1323">
      <c r="A1323" s="65"/>
      <c r="B1323" s="63"/>
      <c r="C1323" s="63"/>
      <c r="D1323" s="84"/>
      <c r="E1323" s="63"/>
      <c r="G1323" s="64"/>
      <c r="I1323" s="64"/>
    </row>
    <row r="1324">
      <c r="A1324" s="65"/>
      <c r="B1324" s="63"/>
      <c r="C1324" s="63"/>
      <c r="D1324" s="84"/>
      <c r="E1324" s="63"/>
      <c r="G1324" s="64"/>
      <c r="I1324" s="64"/>
    </row>
    <row r="1325">
      <c r="A1325" s="65"/>
      <c r="B1325" s="63"/>
      <c r="C1325" s="63"/>
      <c r="D1325" s="84"/>
      <c r="E1325" s="63"/>
      <c r="G1325" s="64"/>
      <c r="I1325" s="64"/>
    </row>
    <row r="1326">
      <c r="A1326" s="65"/>
      <c r="B1326" s="63"/>
      <c r="C1326" s="63"/>
      <c r="D1326" s="84"/>
      <c r="E1326" s="63"/>
      <c r="G1326" s="64"/>
      <c r="I1326" s="64"/>
    </row>
    <row r="1327">
      <c r="A1327" s="65"/>
      <c r="B1327" s="63"/>
      <c r="C1327" s="63"/>
      <c r="D1327" s="84"/>
      <c r="E1327" s="63"/>
      <c r="G1327" s="64"/>
      <c r="I1327" s="64"/>
    </row>
    <row r="1328">
      <c r="A1328" s="65"/>
      <c r="B1328" s="63"/>
      <c r="C1328" s="63"/>
      <c r="D1328" s="84"/>
      <c r="E1328" s="63"/>
      <c r="G1328" s="64"/>
      <c r="I1328" s="64"/>
    </row>
    <row r="1329">
      <c r="A1329" s="65"/>
      <c r="B1329" s="63"/>
      <c r="C1329" s="63"/>
      <c r="D1329" s="84"/>
      <c r="E1329" s="63"/>
      <c r="G1329" s="64"/>
      <c r="I1329" s="64"/>
    </row>
    <row r="1330">
      <c r="A1330" s="65"/>
      <c r="B1330" s="63"/>
      <c r="C1330" s="63"/>
      <c r="D1330" s="84"/>
      <c r="E1330" s="63"/>
      <c r="G1330" s="64"/>
      <c r="I1330" s="64"/>
    </row>
    <row r="1331">
      <c r="A1331" s="65"/>
      <c r="B1331" s="63"/>
      <c r="C1331" s="63"/>
      <c r="D1331" s="84"/>
      <c r="E1331" s="63"/>
      <c r="G1331" s="64"/>
      <c r="I1331" s="64"/>
    </row>
    <row r="1332">
      <c r="A1332" s="65"/>
      <c r="B1332" s="63"/>
      <c r="C1332" s="63"/>
      <c r="D1332" s="84"/>
      <c r="E1332" s="63"/>
      <c r="G1332" s="64"/>
      <c r="I1332" s="64"/>
    </row>
    <row r="1333">
      <c r="A1333" s="65"/>
      <c r="B1333" s="63"/>
      <c r="C1333" s="63"/>
      <c r="D1333" s="84"/>
      <c r="E1333" s="63"/>
      <c r="G1333" s="64"/>
      <c r="I1333" s="64"/>
    </row>
    <row r="1334">
      <c r="A1334" s="65"/>
      <c r="B1334" s="63"/>
      <c r="C1334" s="63"/>
      <c r="D1334" s="84"/>
      <c r="E1334" s="63"/>
      <c r="G1334" s="64"/>
      <c r="I1334" s="64"/>
    </row>
    <row r="1335">
      <c r="A1335" s="65"/>
      <c r="B1335" s="63"/>
      <c r="C1335" s="63"/>
      <c r="D1335" s="84"/>
      <c r="E1335" s="63"/>
      <c r="G1335" s="64"/>
      <c r="I1335" s="64"/>
    </row>
    <row r="1336">
      <c r="A1336" s="65"/>
      <c r="B1336" s="63"/>
      <c r="C1336" s="63"/>
      <c r="D1336" s="84"/>
      <c r="E1336" s="63"/>
      <c r="G1336" s="64"/>
      <c r="I1336" s="64"/>
    </row>
    <row r="1337">
      <c r="A1337" s="65"/>
      <c r="B1337" s="63"/>
      <c r="C1337" s="63"/>
      <c r="D1337" s="84"/>
      <c r="E1337" s="63"/>
      <c r="G1337" s="64"/>
      <c r="I1337" s="64"/>
    </row>
    <row r="1338">
      <c r="A1338" s="65"/>
      <c r="B1338" s="63"/>
      <c r="C1338" s="63"/>
      <c r="D1338" s="84"/>
      <c r="E1338" s="63"/>
      <c r="G1338" s="64"/>
      <c r="I1338" s="64"/>
    </row>
    <row r="1339">
      <c r="A1339" s="65"/>
      <c r="B1339" s="63"/>
      <c r="C1339" s="63"/>
      <c r="D1339" s="84"/>
      <c r="E1339" s="63"/>
      <c r="G1339" s="64"/>
      <c r="I1339" s="64"/>
    </row>
    <row r="1340">
      <c r="A1340" s="65"/>
      <c r="B1340" s="63"/>
      <c r="C1340" s="63"/>
      <c r="D1340" s="84"/>
      <c r="E1340" s="63"/>
      <c r="G1340" s="64"/>
      <c r="I1340" s="64"/>
    </row>
    <row r="1341">
      <c r="A1341" s="65"/>
      <c r="B1341" s="63"/>
      <c r="C1341" s="63"/>
      <c r="D1341" s="84"/>
      <c r="E1341" s="63"/>
      <c r="G1341" s="64"/>
      <c r="I1341" s="64"/>
    </row>
    <row r="1342">
      <c r="A1342" s="65"/>
      <c r="B1342" s="63"/>
      <c r="C1342" s="63"/>
      <c r="D1342" s="84"/>
      <c r="E1342" s="63"/>
      <c r="G1342" s="64"/>
      <c r="I1342" s="64"/>
    </row>
    <row r="1343">
      <c r="A1343" s="65"/>
      <c r="B1343" s="63"/>
      <c r="C1343" s="63"/>
      <c r="D1343" s="84"/>
      <c r="E1343" s="63"/>
      <c r="G1343" s="64"/>
      <c r="I1343" s="64"/>
    </row>
    <row r="1344">
      <c r="A1344" s="65"/>
      <c r="B1344" s="63"/>
      <c r="C1344" s="63"/>
      <c r="D1344" s="84"/>
      <c r="E1344" s="63"/>
      <c r="G1344" s="64"/>
      <c r="I1344" s="64"/>
    </row>
    <row r="1345">
      <c r="A1345" s="65"/>
      <c r="B1345" s="63"/>
      <c r="C1345" s="63"/>
      <c r="D1345" s="84"/>
      <c r="E1345" s="63"/>
      <c r="G1345" s="64"/>
      <c r="I1345" s="64"/>
    </row>
    <row r="1346">
      <c r="A1346" s="65"/>
      <c r="B1346" s="63"/>
      <c r="C1346" s="63"/>
      <c r="D1346" s="84"/>
      <c r="E1346" s="63"/>
      <c r="G1346" s="64"/>
      <c r="I1346" s="64"/>
    </row>
    <row r="1347">
      <c r="A1347" s="65"/>
      <c r="B1347" s="63"/>
      <c r="C1347" s="63"/>
      <c r="D1347" s="84"/>
      <c r="E1347" s="63"/>
      <c r="G1347" s="64"/>
      <c r="I1347" s="64"/>
    </row>
    <row r="1348">
      <c r="A1348" s="65"/>
      <c r="B1348" s="63"/>
      <c r="C1348" s="63"/>
      <c r="D1348" s="84"/>
      <c r="E1348" s="63"/>
      <c r="G1348" s="64"/>
      <c r="I1348" s="64"/>
    </row>
    <row r="1349">
      <c r="A1349" s="65"/>
      <c r="B1349" s="63"/>
      <c r="C1349" s="63"/>
      <c r="D1349" s="84"/>
      <c r="E1349" s="63"/>
      <c r="G1349" s="64"/>
      <c r="I1349" s="64"/>
    </row>
    <row r="1350">
      <c r="A1350" s="65"/>
      <c r="B1350" s="63"/>
      <c r="C1350" s="63"/>
      <c r="D1350" s="84"/>
      <c r="E1350" s="63"/>
      <c r="G1350" s="64"/>
      <c r="I1350" s="64"/>
    </row>
    <row r="1351">
      <c r="A1351" s="65"/>
      <c r="B1351" s="63"/>
      <c r="C1351" s="63"/>
      <c r="D1351" s="84"/>
      <c r="E1351" s="63"/>
      <c r="G1351" s="64"/>
      <c r="I1351" s="64"/>
    </row>
    <row r="1352">
      <c r="A1352" s="65"/>
      <c r="B1352" s="63"/>
      <c r="C1352" s="63"/>
      <c r="D1352" s="84"/>
      <c r="E1352" s="63"/>
      <c r="G1352" s="64"/>
      <c r="I1352" s="64"/>
    </row>
    <row r="1353">
      <c r="A1353" s="65"/>
      <c r="B1353" s="63"/>
      <c r="C1353" s="63"/>
      <c r="D1353" s="84"/>
      <c r="E1353" s="63"/>
      <c r="G1353" s="64"/>
      <c r="I1353" s="64"/>
    </row>
    <row r="1354">
      <c r="A1354" s="65"/>
      <c r="B1354" s="63"/>
      <c r="C1354" s="63"/>
      <c r="D1354" s="84"/>
      <c r="E1354" s="63"/>
      <c r="G1354" s="64"/>
      <c r="I1354" s="64"/>
    </row>
    <row r="1355">
      <c r="A1355" s="65"/>
      <c r="B1355" s="63"/>
      <c r="C1355" s="63"/>
      <c r="D1355" s="84"/>
      <c r="E1355" s="63"/>
      <c r="G1355" s="64"/>
      <c r="I1355" s="64"/>
    </row>
    <row r="1356">
      <c r="A1356" s="65"/>
      <c r="B1356" s="63"/>
      <c r="C1356" s="63"/>
      <c r="D1356" s="84"/>
      <c r="E1356" s="63"/>
      <c r="G1356" s="64"/>
      <c r="I1356" s="64"/>
    </row>
    <row r="1357">
      <c r="A1357" s="65"/>
      <c r="B1357" s="63"/>
      <c r="C1357" s="63"/>
      <c r="D1357" s="84"/>
      <c r="E1357" s="63"/>
      <c r="G1357" s="64"/>
      <c r="I1357" s="64"/>
    </row>
    <row r="1358">
      <c r="A1358" s="65"/>
      <c r="B1358" s="63"/>
      <c r="C1358" s="63"/>
      <c r="D1358" s="84"/>
      <c r="E1358" s="63"/>
      <c r="G1358" s="64"/>
      <c r="I1358" s="64"/>
    </row>
    <row r="1359">
      <c r="A1359" s="65"/>
      <c r="B1359" s="63"/>
      <c r="C1359" s="63"/>
      <c r="D1359" s="84"/>
      <c r="E1359" s="63"/>
      <c r="G1359" s="64"/>
      <c r="I1359" s="64"/>
    </row>
    <row r="1360">
      <c r="A1360" s="65"/>
      <c r="B1360" s="63"/>
      <c r="C1360" s="63"/>
      <c r="D1360" s="84"/>
      <c r="E1360" s="63"/>
      <c r="G1360" s="64"/>
      <c r="I1360" s="64"/>
    </row>
    <row r="1361">
      <c r="A1361" s="65"/>
      <c r="B1361" s="63"/>
      <c r="C1361" s="63"/>
      <c r="D1361" s="84"/>
      <c r="E1361" s="63"/>
      <c r="G1361" s="64"/>
      <c r="I1361" s="64"/>
    </row>
    <row r="1362">
      <c r="A1362" s="65"/>
      <c r="B1362" s="63"/>
      <c r="C1362" s="63"/>
      <c r="D1362" s="84"/>
      <c r="E1362" s="63"/>
      <c r="G1362" s="64"/>
      <c r="I1362" s="64"/>
    </row>
    <row r="1363">
      <c r="A1363" s="65"/>
      <c r="B1363" s="63"/>
      <c r="C1363" s="63"/>
      <c r="D1363" s="84"/>
      <c r="E1363" s="63"/>
      <c r="G1363" s="64"/>
      <c r="I1363" s="64"/>
    </row>
    <row r="1364">
      <c r="A1364" s="65"/>
      <c r="B1364" s="63"/>
      <c r="C1364" s="63"/>
      <c r="D1364" s="84"/>
      <c r="E1364" s="63"/>
      <c r="G1364" s="64"/>
      <c r="I1364" s="64"/>
    </row>
    <row r="1365">
      <c r="A1365" s="65"/>
      <c r="B1365" s="63"/>
      <c r="C1365" s="63"/>
      <c r="D1365" s="84"/>
      <c r="E1365" s="63"/>
      <c r="G1365" s="64"/>
      <c r="I1365" s="64"/>
    </row>
    <row r="1366">
      <c r="A1366" s="65"/>
      <c r="B1366" s="63"/>
      <c r="C1366" s="63"/>
      <c r="D1366" s="84"/>
      <c r="E1366" s="63"/>
      <c r="G1366" s="64"/>
      <c r="I1366" s="64"/>
    </row>
    <row r="1367">
      <c r="A1367" s="65"/>
      <c r="B1367" s="63"/>
      <c r="C1367" s="63"/>
      <c r="D1367" s="84"/>
      <c r="E1367" s="63"/>
      <c r="G1367" s="64"/>
      <c r="I1367" s="64"/>
    </row>
    <row r="1368">
      <c r="A1368" s="65"/>
      <c r="B1368" s="63"/>
      <c r="C1368" s="63"/>
      <c r="D1368" s="84"/>
      <c r="E1368" s="63"/>
      <c r="G1368" s="64"/>
      <c r="I1368" s="64"/>
    </row>
    <row r="1369">
      <c r="A1369" s="65"/>
      <c r="B1369" s="63"/>
      <c r="C1369" s="63"/>
      <c r="D1369" s="84"/>
      <c r="E1369" s="63"/>
      <c r="G1369" s="64"/>
      <c r="I1369" s="64"/>
    </row>
    <row r="1370">
      <c r="A1370" s="65"/>
      <c r="B1370" s="63"/>
      <c r="C1370" s="63"/>
      <c r="D1370" s="84"/>
      <c r="E1370" s="63"/>
      <c r="G1370" s="64"/>
      <c r="I1370" s="64"/>
    </row>
    <row r="1371">
      <c r="A1371" s="65"/>
      <c r="B1371" s="63"/>
      <c r="C1371" s="63"/>
      <c r="D1371" s="84"/>
      <c r="E1371" s="63"/>
      <c r="G1371" s="64"/>
      <c r="I1371" s="64"/>
    </row>
    <row r="1372">
      <c r="A1372" s="65"/>
      <c r="B1372" s="63"/>
      <c r="C1372" s="63"/>
      <c r="D1372" s="84"/>
      <c r="E1372" s="63"/>
      <c r="G1372" s="64"/>
      <c r="I1372" s="64"/>
    </row>
    <row r="1373">
      <c r="A1373" s="65"/>
      <c r="B1373" s="63"/>
      <c r="C1373" s="63"/>
      <c r="D1373" s="84"/>
      <c r="E1373" s="63"/>
      <c r="G1373" s="64"/>
      <c r="I1373" s="64"/>
    </row>
    <row r="1374">
      <c r="A1374" s="65"/>
      <c r="B1374" s="63"/>
      <c r="C1374" s="63"/>
      <c r="D1374" s="84"/>
      <c r="E1374" s="63"/>
      <c r="G1374" s="64"/>
      <c r="I1374" s="64"/>
    </row>
    <row r="1375">
      <c r="A1375" s="65"/>
      <c r="B1375" s="63"/>
      <c r="C1375" s="63"/>
      <c r="D1375" s="84"/>
      <c r="E1375" s="63"/>
      <c r="G1375" s="64"/>
      <c r="I1375" s="64"/>
    </row>
    <row r="1376">
      <c r="A1376" s="65"/>
      <c r="B1376" s="63"/>
      <c r="C1376" s="63"/>
      <c r="D1376" s="84"/>
      <c r="E1376" s="63"/>
      <c r="G1376" s="64"/>
      <c r="I1376" s="64"/>
    </row>
    <row r="1377">
      <c r="A1377" s="65"/>
      <c r="B1377" s="63"/>
      <c r="C1377" s="63"/>
      <c r="D1377" s="84"/>
      <c r="E1377" s="63"/>
      <c r="G1377" s="64"/>
      <c r="I1377" s="64"/>
    </row>
    <row r="1378">
      <c r="A1378" s="65"/>
      <c r="B1378" s="63"/>
      <c r="C1378" s="63"/>
      <c r="D1378" s="84"/>
      <c r="E1378" s="63"/>
      <c r="G1378" s="64"/>
      <c r="I1378" s="64"/>
    </row>
    <row r="1379">
      <c r="A1379" s="65"/>
      <c r="B1379" s="63"/>
      <c r="C1379" s="63"/>
      <c r="D1379" s="84"/>
      <c r="E1379" s="63"/>
      <c r="G1379" s="64"/>
      <c r="I1379" s="64"/>
    </row>
    <row r="1380">
      <c r="A1380" s="65"/>
      <c r="B1380" s="63"/>
      <c r="C1380" s="63"/>
      <c r="D1380" s="84"/>
      <c r="E1380" s="63"/>
      <c r="G1380" s="64"/>
      <c r="I1380" s="64"/>
    </row>
    <row r="1381">
      <c r="A1381" s="65"/>
      <c r="B1381" s="63"/>
      <c r="C1381" s="63"/>
      <c r="D1381" s="84"/>
      <c r="E1381" s="63"/>
      <c r="G1381" s="64"/>
      <c r="I1381" s="64"/>
    </row>
    <row r="1382">
      <c r="A1382" s="65"/>
      <c r="B1382" s="63"/>
      <c r="C1382" s="63"/>
      <c r="D1382" s="84"/>
      <c r="E1382" s="63"/>
      <c r="G1382" s="64"/>
      <c r="I1382" s="64"/>
    </row>
    <row r="1383">
      <c r="A1383" s="65"/>
      <c r="B1383" s="63"/>
      <c r="C1383" s="63"/>
      <c r="D1383" s="84"/>
      <c r="E1383" s="63"/>
      <c r="G1383" s="64"/>
      <c r="I1383" s="64"/>
    </row>
    <row r="1384">
      <c r="A1384" s="65"/>
      <c r="B1384" s="63"/>
      <c r="C1384" s="63"/>
      <c r="D1384" s="84"/>
      <c r="E1384" s="63"/>
      <c r="G1384" s="64"/>
      <c r="I1384" s="64"/>
    </row>
    <row r="1385">
      <c r="A1385" s="65"/>
      <c r="B1385" s="63"/>
      <c r="C1385" s="63"/>
      <c r="D1385" s="84"/>
      <c r="E1385" s="63"/>
      <c r="G1385" s="64"/>
      <c r="I1385" s="64"/>
    </row>
    <row r="1386">
      <c r="A1386" s="65"/>
      <c r="B1386" s="63"/>
      <c r="C1386" s="63"/>
      <c r="D1386" s="84"/>
      <c r="E1386" s="63"/>
      <c r="G1386" s="64"/>
      <c r="I1386" s="64"/>
    </row>
    <row r="1387">
      <c r="A1387" s="65"/>
      <c r="B1387" s="63"/>
      <c r="C1387" s="63"/>
      <c r="D1387" s="84"/>
      <c r="E1387" s="63"/>
      <c r="G1387" s="64"/>
      <c r="I1387" s="64"/>
    </row>
    <row r="1388">
      <c r="A1388" s="65"/>
      <c r="B1388" s="63"/>
      <c r="C1388" s="63"/>
      <c r="D1388" s="84"/>
      <c r="E1388" s="63"/>
      <c r="G1388" s="64"/>
      <c r="I1388" s="64"/>
    </row>
    <row r="1389">
      <c r="A1389" s="65"/>
      <c r="B1389" s="63"/>
      <c r="C1389" s="63"/>
      <c r="D1389" s="84"/>
      <c r="E1389" s="63"/>
      <c r="G1389" s="64"/>
      <c r="I1389" s="64"/>
    </row>
    <row r="1390">
      <c r="A1390" s="65"/>
      <c r="B1390" s="63"/>
      <c r="C1390" s="63"/>
      <c r="D1390" s="84"/>
      <c r="E1390" s="63"/>
      <c r="G1390" s="64"/>
      <c r="I1390" s="64"/>
    </row>
    <row r="1391">
      <c r="A1391" s="65"/>
      <c r="B1391" s="63"/>
      <c r="C1391" s="63"/>
      <c r="D1391" s="84"/>
      <c r="E1391" s="63"/>
      <c r="G1391" s="64"/>
      <c r="I1391" s="64"/>
    </row>
    <row r="1392">
      <c r="A1392" s="65"/>
      <c r="B1392" s="63"/>
      <c r="C1392" s="63"/>
      <c r="D1392" s="84"/>
      <c r="E1392" s="63"/>
      <c r="G1392" s="64"/>
      <c r="I1392" s="64"/>
    </row>
    <row r="1393">
      <c r="A1393" s="65"/>
      <c r="B1393" s="63"/>
      <c r="C1393" s="63"/>
      <c r="D1393" s="84"/>
      <c r="E1393" s="63"/>
      <c r="G1393" s="64"/>
      <c r="I1393" s="64"/>
    </row>
    <row r="1394">
      <c r="A1394" s="65"/>
      <c r="B1394" s="63"/>
      <c r="C1394" s="63"/>
      <c r="D1394" s="84"/>
      <c r="E1394" s="63"/>
      <c r="G1394" s="64"/>
      <c r="I1394" s="64"/>
    </row>
    <row r="1395">
      <c r="A1395" s="65"/>
      <c r="B1395" s="63"/>
      <c r="C1395" s="63"/>
      <c r="D1395" s="84"/>
      <c r="E1395" s="63"/>
      <c r="G1395" s="64"/>
      <c r="I1395" s="64"/>
    </row>
    <row r="1396">
      <c r="A1396" s="65"/>
      <c r="B1396" s="63"/>
      <c r="C1396" s="63"/>
      <c r="D1396" s="84"/>
      <c r="E1396" s="63"/>
      <c r="G1396" s="64"/>
      <c r="I1396" s="64"/>
    </row>
    <row r="1397">
      <c r="A1397" s="65"/>
      <c r="B1397" s="63"/>
      <c r="C1397" s="63"/>
      <c r="D1397" s="84"/>
      <c r="E1397" s="63"/>
      <c r="G1397" s="64"/>
      <c r="I1397" s="64"/>
    </row>
    <row r="1398">
      <c r="A1398" s="65"/>
      <c r="B1398" s="63"/>
      <c r="C1398" s="63"/>
      <c r="D1398" s="84"/>
      <c r="E1398" s="63"/>
      <c r="G1398" s="64"/>
      <c r="I1398" s="64"/>
    </row>
    <row r="1399">
      <c r="A1399" s="65"/>
      <c r="B1399" s="63"/>
      <c r="C1399" s="63"/>
      <c r="D1399" s="84"/>
      <c r="E1399" s="63"/>
      <c r="G1399" s="64"/>
      <c r="I1399" s="64"/>
    </row>
    <row r="1400">
      <c r="A1400" s="65"/>
      <c r="B1400" s="63"/>
      <c r="C1400" s="63"/>
      <c r="D1400" s="84"/>
      <c r="E1400" s="63"/>
      <c r="G1400" s="64"/>
      <c r="I1400" s="64"/>
    </row>
    <row r="1401">
      <c r="A1401" s="65"/>
      <c r="B1401" s="63"/>
      <c r="C1401" s="63"/>
      <c r="D1401" s="84"/>
      <c r="E1401" s="63"/>
      <c r="G1401" s="64"/>
      <c r="I1401" s="64"/>
    </row>
    <row r="1402">
      <c r="A1402" s="65"/>
      <c r="B1402" s="63"/>
      <c r="C1402" s="63"/>
      <c r="D1402" s="84"/>
      <c r="E1402" s="63"/>
      <c r="G1402" s="64"/>
      <c r="I1402" s="64"/>
    </row>
    <row r="1403">
      <c r="A1403" s="65"/>
      <c r="B1403" s="63"/>
      <c r="C1403" s="63"/>
      <c r="D1403" s="84"/>
      <c r="E1403" s="63"/>
      <c r="G1403" s="64"/>
      <c r="I1403" s="64"/>
    </row>
    <row r="1404">
      <c r="A1404" s="65"/>
      <c r="B1404" s="63"/>
      <c r="C1404" s="63"/>
      <c r="D1404" s="84"/>
      <c r="E1404" s="63"/>
      <c r="G1404" s="64"/>
      <c r="I1404" s="64"/>
    </row>
    <row r="1405">
      <c r="A1405" s="65"/>
      <c r="B1405" s="63"/>
      <c r="C1405" s="63"/>
      <c r="D1405" s="84"/>
      <c r="E1405" s="63"/>
      <c r="G1405" s="64"/>
      <c r="I1405" s="64"/>
    </row>
    <row r="1406">
      <c r="A1406" s="65"/>
      <c r="B1406" s="63"/>
      <c r="C1406" s="63"/>
      <c r="D1406" s="84"/>
      <c r="E1406" s="63"/>
      <c r="G1406" s="64"/>
      <c r="I1406" s="64"/>
    </row>
    <row r="1407">
      <c r="A1407" s="65"/>
      <c r="B1407" s="63"/>
      <c r="C1407" s="63"/>
      <c r="D1407" s="84"/>
      <c r="E1407" s="63"/>
      <c r="G1407" s="64"/>
      <c r="I1407" s="64"/>
    </row>
    <row r="1408">
      <c r="A1408" s="65"/>
      <c r="B1408" s="63"/>
      <c r="C1408" s="63"/>
      <c r="D1408" s="84"/>
      <c r="E1408" s="63"/>
      <c r="G1408" s="64"/>
      <c r="I1408" s="64"/>
    </row>
    <row r="1409">
      <c r="A1409" s="65"/>
      <c r="B1409" s="63"/>
      <c r="C1409" s="63"/>
      <c r="D1409" s="84"/>
      <c r="E1409" s="63"/>
      <c r="G1409" s="64"/>
      <c r="I1409" s="64"/>
    </row>
    <row r="1410">
      <c r="A1410" s="65"/>
      <c r="B1410" s="63"/>
      <c r="C1410" s="63"/>
      <c r="D1410" s="84"/>
      <c r="E1410" s="63"/>
      <c r="G1410" s="64"/>
      <c r="I1410" s="64"/>
    </row>
    <row r="1411">
      <c r="A1411" s="65"/>
      <c r="B1411" s="63"/>
      <c r="C1411" s="63"/>
      <c r="D1411" s="84"/>
      <c r="E1411" s="63"/>
      <c r="G1411" s="64"/>
      <c r="I1411" s="64"/>
    </row>
    <row r="1412">
      <c r="A1412" s="65"/>
      <c r="B1412" s="63"/>
      <c r="C1412" s="63"/>
      <c r="D1412" s="84"/>
      <c r="E1412" s="63"/>
      <c r="G1412" s="64"/>
      <c r="I1412" s="64"/>
    </row>
    <row r="1413">
      <c r="A1413" s="65"/>
      <c r="B1413" s="63"/>
      <c r="C1413" s="63"/>
      <c r="D1413" s="84"/>
      <c r="E1413" s="63"/>
      <c r="G1413" s="64"/>
      <c r="I1413" s="64"/>
    </row>
    <row r="1414">
      <c r="A1414" s="65"/>
      <c r="B1414" s="63"/>
      <c r="C1414" s="63"/>
      <c r="D1414" s="84"/>
      <c r="E1414" s="63"/>
      <c r="G1414" s="64"/>
      <c r="I1414" s="64"/>
    </row>
    <row r="1415">
      <c r="A1415" s="65"/>
      <c r="B1415" s="63"/>
      <c r="C1415" s="63"/>
      <c r="D1415" s="84"/>
      <c r="E1415" s="63"/>
      <c r="G1415" s="64"/>
      <c r="I1415" s="64"/>
    </row>
    <row r="1416">
      <c r="A1416" s="65"/>
      <c r="B1416" s="63"/>
      <c r="C1416" s="63"/>
      <c r="D1416" s="84"/>
      <c r="E1416" s="63"/>
      <c r="G1416" s="64"/>
      <c r="I1416" s="64"/>
    </row>
    <row r="1417">
      <c r="A1417" s="65"/>
      <c r="B1417" s="63"/>
      <c r="C1417" s="63"/>
      <c r="D1417" s="84"/>
      <c r="E1417" s="63"/>
      <c r="G1417" s="64"/>
      <c r="I1417" s="64"/>
    </row>
    <row r="1418">
      <c r="A1418" s="65"/>
      <c r="B1418" s="63"/>
      <c r="C1418" s="63"/>
      <c r="D1418" s="84"/>
      <c r="E1418" s="63"/>
      <c r="G1418" s="64"/>
      <c r="I1418" s="64"/>
    </row>
    <row r="1419">
      <c r="A1419" s="65"/>
      <c r="B1419" s="63"/>
      <c r="C1419" s="63"/>
      <c r="D1419" s="84"/>
      <c r="E1419" s="63"/>
      <c r="G1419" s="64"/>
      <c r="I1419" s="64"/>
    </row>
    <row r="1420">
      <c r="A1420" s="65"/>
      <c r="B1420" s="63"/>
      <c r="C1420" s="63"/>
      <c r="D1420" s="84"/>
      <c r="E1420" s="63"/>
      <c r="G1420" s="64"/>
      <c r="I1420" s="64"/>
    </row>
    <row r="1421">
      <c r="A1421" s="65"/>
      <c r="B1421" s="63"/>
      <c r="C1421" s="63"/>
      <c r="D1421" s="84"/>
      <c r="E1421" s="63"/>
      <c r="G1421" s="64"/>
      <c r="I1421" s="64"/>
    </row>
    <row r="1422">
      <c r="A1422" s="65"/>
      <c r="B1422" s="63"/>
      <c r="C1422" s="63"/>
      <c r="D1422" s="84"/>
      <c r="E1422" s="63"/>
      <c r="G1422" s="64"/>
      <c r="I1422" s="64"/>
    </row>
    <row r="1423">
      <c r="A1423" s="65"/>
      <c r="B1423" s="63"/>
      <c r="C1423" s="63"/>
      <c r="D1423" s="84"/>
      <c r="E1423" s="63"/>
      <c r="G1423" s="64"/>
      <c r="I1423" s="64"/>
    </row>
    <row r="1424">
      <c r="A1424" s="65"/>
      <c r="B1424" s="63"/>
      <c r="C1424" s="63"/>
      <c r="D1424" s="84"/>
      <c r="E1424" s="63"/>
      <c r="G1424" s="64"/>
      <c r="I1424" s="64"/>
    </row>
    <row r="1425">
      <c r="A1425" s="65"/>
      <c r="B1425" s="63"/>
      <c r="C1425" s="63"/>
      <c r="D1425" s="84"/>
      <c r="E1425" s="63"/>
      <c r="G1425" s="64"/>
      <c r="I1425" s="64"/>
    </row>
    <row r="1426">
      <c r="A1426" s="65"/>
      <c r="B1426" s="63"/>
      <c r="C1426" s="63"/>
      <c r="D1426" s="84"/>
      <c r="E1426" s="63"/>
      <c r="G1426" s="64"/>
      <c r="I1426" s="64"/>
    </row>
    <row r="1427">
      <c r="A1427" s="65"/>
      <c r="B1427" s="63"/>
      <c r="C1427" s="63"/>
      <c r="D1427" s="84"/>
      <c r="E1427" s="63"/>
      <c r="G1427" s="64"/>
      <c r="I1427" s="64"/>
    </row>
    <row r="1428">
      <c r="A1428" s="65"/>
      <c r="B1428" s="63"/>
      <c r="C1428" s="63"/>
      <c r="D1428" s="84"/>
      <c r="E1428" s="63"/>
      <c r="G1428" s="64"/>
      <c r="I1428" s="64"/>
    </row>
    <row r="1429">
      <c r="A1429" s="65"/>
      <c r="B1429" s="63"/>
      <c r="C1429" s="63"/>
      <c r="D1429" s="84"/>
      <c r="E1429" s="63"/>
      <c r="G1429" s="64"/>
      <c r="I1429" s="64"/>
    </row>
    <row r="1430">
      <c r="A1430" s="65"/>
      <c r="B1430" s="63"/>
      <c r="C1430" s="63"/>
      <c r="D1430" s="84"/>
      <c r="E1430" s="63"/>
      <c r="G1430" s="64"/>
      <c r="I1430" s="64"/>
    </row>
    <row r="1431">
      <c r="A1431" s="65"/>
      <c r="B1431" s="63"/>
      <c r="C1431" s="63"/>
      <c r="D1431" s="84"/>
      <c r="E1431" s="63"/>
      <c r="G1431" s="64"/>
      <c r="I1431" s="64"/>
    </row>
    <row r="1432">
      <c r="A1432" s="65"/>
      <c r="B1432" s="63"/>
      <c r="C1432" s="63"/>
      <c r="D1432" s="84"/>
      <c r="E1432" s="63"/>
      <c r="G1432" s="64"/>
      <c r="I1432" s="64"/>
    </row>
    <row r="1433">
      <c r="A1433" s="65"/>
      <c r="B1433" s="63"/>
      <c r="C1433" s="63"/>
      <c r="D1433" s="84"/>
      <c r="E1433" s="63"/>
      <c r="G1433" s="64"/>
      <c r="I1433" s="64"/>
    </row>
    <row r="1434">
      <c r="A1434" s="65"/>
      <c r="B1434" s="63"/>
      <c r="C1434" s="63"/>
      <c r="D1434" s="84"/>
      <c r="E1434" s="63"/>
      <c r="G1434" s="64"/>
      <c r="I1434" s="64"/>
    </row>
    <row r="1435">
      <c r="A1435" s="65"/>
      <c r="B1435" s="63"/>
      <c r="C1435" s="63"/>
      <c r="D1435" s="84"/>
      <c r="E1435" s="63"/>
      <c r="G1435" s="64"/>
      <c r="I1435" s="64"/>
    </row>
    <row r="1436">
      <c r="A1436" s="65"/>
      <c r="B1436" s="63"/>
      <c r="C1436" s="63"/>
      <c r="D1436" s="84"/>
      <c r="E1436" s="63"/>
      <c r="G1436" s="64"/>
      <c r="I1436" s="64"/>
    </row>
    <row r="1437">
      <c r="A1437" s="65"/>
      <c r="B1437" s="63"/>
      <c r="C1437" s="63"/>
      <c r="D1437" s="84"/>
      <c r="E1437" s="63"/>
      <c r="G1437" s="64"/>
      <c r="I1437" s="64"/>
    </row>
    <row r="1438">
      <c r="A1438" s="65"/>
      <c r="B1438" s="63"/>
      <c r="C1438" s="63"/>
      <c r="D1438" s="84"/>
      <c r="E1438" s="63"/>
      <c r="G1438" s="64"/>
      <c r="I1438" s="64"/>
    </row>
    <row r="1439">
      <c r="A1439" s="65"/>
      <c r="B1439" s="63"/>
      <c r="C1439" s="63"/>
      <c r="D1439" s="84"/>
      <c r="E1439" s="63"/>
      <c r="G1439" s="64"/>
      <c r="I1439" s="64"/>
    </row>
    <row r="1440">
      <c r="A1440" s="65"/>
      <c r="B1440" s="63"/>
      <c r="C1440" s="63"/>
      <c r="D1440" s="84"/>
      <c r="E1440" s="63"/>
      <c r="G1440" s="64"/>
      <c r="I1440" s="64"/>
    </row>
    <row r="1441">
      <c r="A1441" s="65"/>
      <c r="B1441" s="63"/>
      <c r="C1441" s="63"/>
      <c r="D1441" s="84"/>
      <c r="E1441" s="63"/>
      <c r="G1441" s="64"/>
      <c r="I1441" s="64"/>
    </row>
    <row r="1442">
      <c r="A1442" s="65"/>
      <c r="B1442" s="63"/>
      <c r="C1442" s="63"/>
      <c r="D1442" s="84"/>
      <c r="E1442" s="63"/>
      <c r="G1442" s="64"/>
      <c r="I1442" s="64"/>
    </row>
    <row r="1443">
      <c r="A1443" s="65"/>
      <c r="B1443" s="63"/>
      <c r="C1443" s="63"/>
      <c r="D1443" s="84"/>
      <c r="E1443" s="63"/>
      <c r="G1443" s="64"/>
      <c r="I1443" s="64"/>
    </row>
    <row r="1444">
      <c r="A1444" s="65"/>
      <c r="B1444" s="63"/>
      <c r="C1444" s="63"/>
      <c r="D1444" s="84"/>
      <c r="E1444" s="63"/>
      <c r="G1444" s="64"/>
      <c r="I1444" s="64"/>
    </row>
    <row r="1445">
      <c r="A1445" s="65"/>
      <c r="B1445" s="63"/>
      <c r="C1445" s="63"/>
      <c r="D1445" s="84"/>
      <c r="E1445" s="63"/>
      <c r="G1445" s="64"/>
      <c r="I1445" s="64"/>
    </row>
    <row r="1446">
      <c r="A1446" s="65"/>
      <c r="B1446" s="63"/>
      <c r="C1446" s="63"/>
      <c r="D1446" s="84"/>
      <c r="E1446" s="63"/>
      <c r="G1446" s="64"/>
      <c r="I1446" s="64"/>
    </row>
    <row r="1447">
      <c r="A1447" s="65"/>
      <c r="B1447" s="63"/>
      <c r="C1447" s="63"/>
      <c r="D1447" s="84"/>
      <c r="E1447" s="63"/>
      <c r="G1447" s="64"/>
      <c r="I1447" s="64"/>
    </row>
    <row r="1448">
      <c r="A1448" s="65"/>
      <c r="B1448" s="63"/>
      <c r="C1448" s="63"/>
      <c r="D1448" s="84"/>
      <c r="E1448" s="63"/>
      <c r="G1448" s="64"/>
      <c r="I1448" s="64"/>
    </row>
    <row r="1449">
      <c r="A1449" s="65"/>
      <c r="B1449" s="63"/>
      <c r="C1449" s="63"/>
      <c r="D1449" s="84"/>
      <c r="E1449" s="63"/>
      <c r="G1449" s="64"/>
      <c r="I1449" s="64"/>
    </row>
    <row r="1450">
      <c r="A1450" s="65"/>
      <c r="B1450" s="63"/>
      <c r="C1450" s="63"/>
      <c r="D1450" s="84"/>
      <c r="E1450" s="63"/>
      <c r="G1450" s="64"/>
      <c r="I1450" s="64"/>
    </row>
    <row r="1451">
      <c r="A1451" s="65"/>
      <c r="B1451" s="63"/>
      <c r="C1451" s="63"/>
      <c r="D1451" s="84"/>
      <c r="E1451" s="63"/>
      <c r="G1451" s="64"/>
      <c r="I1451" s="64"/>
    </row>
    <row r="1452">
      <c r="A1452" s="65"/>
      <c r="B1452" s="63"/>
      <c r="C1452" s="63"/>
      <c r="D1452" s="84"/>
      <c r="E1452" s="63"/>
      <c r="G1452" s="64"/>
      <c r="I1452" s="64"/>
    </row>
    <row r="1453">
      <c r="A1453" s="65"/>
      <c r="B1453" s="63"/>
      <c r="C1453" s="63"/>
      <c r="D1453" s="84"/>
      <c r="E1453" s="63"/>
      <c r="G1453" s="64"/>
      <c r="I1453" s="64"/>
    </row>
    <row r="1454">
      <c r="A1454" s="65"/>
      <c r="B1454" s="63"/>
      <c r="C1454" s="63"/>
      <c r="D1454" s="84"/>
      <c r="E1454" s="63"/>
      <c r="G1454" s="64"/>
      <c r="I1454" s="64"/>
    </row>
    <row r="1455">
      <c r="A1455" s="65"/>
      <c r="B1455" s="63"/>
      <c r="C1455" s="63"/>
      <c r="D1455" s="84"/>
      <c r="E1455" s="63"/>
      <c r="G1455" s="64"/>
      <c r="I1455" s="64"/>
    </row>
    <row r="1456">
      <c r="A1456" s="65"/>
      <c r="B1456" s="63"/>
      <c r="C1456" s="63"/>
      <c r="D1456" s="84"/>
      <c r="E1456" s="63"/>
      <c r="G1456" s="64"/>
      <c r="I1456" s="64"/>
    </row>
    <row r="1457">
      <c r="A1457" s="65"/>
      <c r="B1457" s="63"/>
      <c r="C1457" s="63"/>
      <c r="D1457" s="84"/>
      <c r="E1457" s="63"/>
      <c r="G1457" s="64"/>
      <c r="I1457" s="64"/>
    </row>
    <row r="1458">
      <c r="A1458" s="65"/>
      <c r="B1458" s="63"/>
      <c r="C1458" s="63"/>
      <c r="D1458" s="84"/>
      <c r="E1458" s="63"/>
      <c r="G1458" s="64"/>
      <c r="I1458" s="64"/>
    </row>
    <row r="1459">
      <c r="A1459" s="65"/>
      <c r="B1459" s="63"/>
      <c r="C1459" s="63"/>
      <c r="D1459" s="84"/>
      <c r="E1459" s="63"/>
      <c r="G1459" s="64"/>
      <c r="I1459" s="64"/>
    </row>
    <row r="1460">
      <c r="A1460" s="65"/>
      <c r="B1460" s="63"/>
      <c r="C1460" s="63"/>
      <c r="D1460" s="84"/>
      <c r="E1460" s="63"/>
      <c r="G1460" s="64"/>
      <c r="I1460" s="64"/>
    </row>
    <row r="1461">
      <c r="A1461" s="65"/>
      <c r="B1461" s="63"/>
      <c r="C1461" s="63"/>
      <c r="D1461" s="84"/>
      <c r="E1461" s="63"/>
      <c r="G1461" s="64"/>
      <c r="I1461" s="64"/>
    </row>
    <row r="1462">
      <c r="A1462" s="65"/>
      <c r="B1462" s="63"/>
      <c r="C1462" s="63"/>
      <c r="D1462" s="84"/>
      <c r="E1462" s="63"/>
      <c r="G1462" s="64"/>
      <c r="I1462" s="64"/>
    </row>
    <row r="1463">
      <c r="A1463" s="65"/>
      <c r="B1463" s="63"/>
      <c r="C1463" s="63"/>
      <c r="D1463" s="84"/>
      <c r="E1463" s="63"/>
      <c r="G1463" s="64"/>
      <c r="I1463" s="64"/>
    </row>
    <row r="1464">
      <c r="A1464" s="65"/>
      <c r="B1464" s="63"/>
      <c r="C1464" s="63"/>
      <c r="D1464" s="84"/>
      <c r="E1464" s="63"/>
      <c r="G1464" s="64"/>
      <c r="I1464" s="64"/>
    </row>
    <row r="1465">
      <c r="A1465" s="65"/>
      <c r="B1465" s="63"/>
      <c r="C1465" s="63"/>
      <c r="D1465" s="84"/>
      <c r="E1465" s="63"/>
      <c r="G1465" s="64"/>
      <c r="I1465" s="64"/>
    </row>
    <row r="1466">
      <c r="A1466" s="65"/>
      <c r="B1466" s="63"/>
      <c r="C1466" s="63"/>
      <c r="D1466" s="84"/>
      <c r="E1466" s="63"/>
      <c r="G1466" s="64"/>
      <c r="I1466" s="64"/>
    </row>
    <row r="1467">
      <c r="A1467" s="65"/>
      <c r="B1467" s="63"/>
      <c r="C1467" s="63"/>
      <c r="D1467" s="84"/>
      <c r="E1467" s="63"/>
      <c r="G1467" s="64"/>
      <c r="I1467" s="64"/>
    </row>
    <row r="1468">
      <c r="A1468" s="65"/>
      <c r="B1468" s="63"/>
      <c r="C1468" s="63"/>
      <c r="D1468" s="84"/>
      <c r="E1468" s="63"/>
      <c r="G1468" s="64"/>
      <c r="I1468" s="64"/>
    </row>
    <row r="1469">
      <c r="A1469" s="65"/>
      <c r="B1469" s="63"/>
      <c r="C1469" s="63"/>
      <c r="D1469" s="84"/>
      <c r="E1469" s="63"/>
      <c r="G1469" s="64"/>
      <c r="I1469" s="64"/>
    </row>
    <row r="1470">
      <c r="A1470" s="65"/>
      <c r="B1470" s="63"/>
      <c r="C1470" s="63"/>
      <c r="D1470" s="84"/>
      <c r="E1470" s="63"/>
      <c r="G1470" s="64"/>
      <c r="I1470" s="64"/>
    </row>
    <row r="1471">
      <c r="A1471" s="65"/>
      <c r="B1471" s="63"/>
      <c r="C1471" s="63"/>
      <c r="D1471" s="84"/>
      <c r="E1471" s="63"/>
      <c r="G1471" s="64"/>
      <c r="I1471" s="64"/>
    </row>
    <row r="1472">
      <c r="A1472" s="65"/>
      <c r="B1472" s="63"/>
      <c r="C1472" s="63"/>
      <c r="D1472" s="84"/>
      <c r="E1472" s="63"/>
      <c r="G1472" s="64"/>
      <c r="I1472" s="64"/>
    </row>
    <row r="1473">
      <c r="A1473" s="65"/>
      <c r="B1473" s="63"/>
      <c r="C1473" s="63"/>
      <c r="D1473" s="84"/>
      <c r="E1473" s="63"/>
      <c r="G1473" s="64"/>
      <c r="I1473" s="64"/>
    </row>
    <row r="1474">
      <c r="A1474" s="65"/>
      <c r="B1474" s="63"/>
      <c r="C1474" s="63"/>
      <c r="D1474" s="84"/>
      <c r="E1474" s="63"/>
      <c r="G1474" s="64"/>
      <c r="I1474" s="64"/>
    </row>
    <row r="1475">
      <c r="A1475" s="65"/>
      <c r="B1475" s="63"/>
      <c r="C1475" s="63"/>
      <c r="D1475" s="84"/>
      <c r="E1475" s="63"/>
      <c r="G1475" s="64"/>
      <c r="I1475" s="64"/>
    </row>
    <row r="1476">
      <c r="A1476" s="65"/>
      <c r="B1476" s="63"/>
      <c r="C1476" s="63"/>
      <c r="D1476" s="84"/>
      <c r="E1476" s="63"/>
      <c r="G1476" s="64"/>
      <c r="I1476" s="64"/>
    </row>
    <row r="1477">
      <c r="A1477" s="65"/>
      <c r="B1477" s="63"/>
      <c r="C1477" s="63"/>
      <c r="D1477" s="84"/>
      <c r="E1477" s="63"/>
      <c r="G1477" s="64"/>
      <c r="I1477" s="64"/>
    </row>
    <row r="1478">
      <c r="A1478" s="65"/>
      <c r="B1478" s="63"/>
      <c r="C1478" s="63"/>
      <c r="D1478" s="84"/>
      <c r="E1478" s="63"/>
      <c r="G1478" s="64"/>
      <c r="I1478" s="64"/>
    </row>
    <row r="1479">
      <c r="A1479" s="65"/>
      <c r="B1479" s="63"/>
      <c r="C1479" s="63"/>
      <c r="D1479" s="84"/>
      <c r="E1479" s="63"/>
      <c r="G1479" s="64"/>
      <c r="I1479" s="64"/>
    </row>
    <row r="1480">
      <c r="A1480" s="65"/>
      <c r="B1480" s="63"/>
      <c r="C1480" s="63"/>
      <c r="D1480" s="84"/>
      <c r="E1480" s="63"/>
      <c r="G1480" s="64"/>
      <c r="I1480" s="64"/>
    </row>
    <row r="1481">
      <c r="A1481" s="65"/>
      <c r="B1481" s="63"/>
      <c r="C1481" s="63"/>
      <c r="D1481" s="84"/>
      <c r="E1481" s="63"/>
      <c r="G1481" s="64"/>
      <c r="I1481" s="64"/>
    </row>
    <row r="1482">
      <c r="A1482" s="65"/>
      <c r="B1482" s="63"/>
      <c r="C1482" s="63"/>
      <c r="D1482" s="84"/>
      <c r="E1482" s="63"/>
      <c r="G1482" s="64"/>
      <c r="I1482" s="64"/>
    </row>
    <row r="1483">
      <c r="A1483" s="65"/>
      <c r="B1483" s="63"/>
      <c r="C1483" s="63"/>
      <c r="D1483" s="84"/>
      <c r="E1483" s="63"/>
      <c r="G1483" s="64"/>
      <c r="I1483" s="64"/>
    </row>
    <row r="1484">
      <c r="A1484" s="65"/>
      <c r="B1484" s="63"/>
      <c r="C1484" s="63"/>
      <c r="D1484" s="84"/>
      <c r="E1484" s="63"/>
      <c r="G1484" s="64"/>
      <c r="I1484" s="64"/>
    </row>
    <row r="1485">
      <c r="A1485" s="65"/>
      <c r="B1485" s="63"/>
      <c r="C1485" s="63"/>
      <c r="D1485" s="84"/>
      <c r="E1485" s="63"/>
      <c r="G1485" s="64"/>
      <c r="I1485" s="64"/>
    </row>
    <row r="1486">
      <c r="A1486" s="65"/>
      <c r="B1486" s="63"/>
      <c r="C1486" s="63"/>
      <c r="D1486" s="84"/>
      <c r="E1486" s="63"/>
      <c r="G1486" s="64"/>
      <c r="I1486" s="64"/>
    </row>
    <row r="1487">
      <c r="A1487" s="65"/>
      <c r="B1487" s="63"/>
      <c r="C1487" s="63"/>
      <c r="D1487" s="84"/>
      <c r="E1487" s="63"/>
      <c r="G1487" s="64"/>
      <c r="I1487" s="64"/>
    </row>
    <row r="1488">
      <c r="A1488" s="65"/>
      <c r="B1488" s="63"/>
      <c r="C1488" s="63"/>
      <c r="D1488" s="84"/>
      <c r="E1488" s="63"/>
      <c r="G1488" s="64"/>
      <c r="I1488" s="64"/>
    </row>
    <row r="1489">
      <c r="A1489" s="65"/>
      <c r="B1489" s="63"/>
      <c r="C1489" s="63"/>
      <c r="D1489" s="84"/>
      <c r="E1489" s="63"/>
      <c r="G1489" s="64"/>
      <c r="I1489" s="64"/>
    </row>
    <row r="1490">
      <c r="A1490" s="65"/>
      <c r="B1490" s="63"/>
      <c r="C1490" s="63"/>
      <c r="D1490" s="84"/>
      <c r="E1490" s="63"/>
      <c r="G1490" s="64"/>
      <c r="I1490" s="64"/>
    </row>
    <row r="1491">
      <c r="A1491" s="65"/>
      <c r="B1491" s="63"/>
      <c r="C1491" s="63"/>
      <c r="D1491" s="84"/>
      <c r="E1491" s="63"/>
      <c r="G1491" s="64"/>
      <c r="I1491" s="64"/>
    </row>
    <row r="1492">
      <c r="A1492" s="65"/>
      <c r="B1492" s="63"/>
      <c r="C1492" s="63"/>
      <c r="D1492" s="84"/>
      <c r="E1492" s="63"/>
      <c r="G1492" s="64"/>
      <c r="I1492" s="64"/>
    </row>
    <row r="1493">
      <c r="A1493" s="65"/>
      <c r="B1493" s="63"/>
      <c r="C1493" s="63"/>
      <c r="D1493" s="84"/>
      <c r="E1493" s="63"/>
      <c r="G1493" s="64"/>
      <c r="I1493" s="64"/>
    </row>
    <row r="1494">
      <c r="A1494" s="65"/>
      <c r="B1494" s="63"/>
      <c r="C1494" s="63"/>
      <c r="D1494" s="84"/>
      <c r="E1494" s="63"/>
      <c r="G1494" s="64"/>
      <c r="I1494" s="64"/>
    </row>
    <row r="1495">
      <c r="A1495" s="65"/>
      <c r="B1495" s="63"/>
      <c r="C1495" s="63"/>
      <c r="D1495" s="84"/>
      <c r="E1495" s="63"/>
      <c r="G1495" s="64"/>
      <c r="I1495" s="64"/>
    </row>
    <row r="1496">
      <c r="A1496" s="65"/>
      <c r="B1496" s="63"/>
      <c r="C1496" s="63"/>
      <c r="D1496" s="84"/>
      <c r="E1496" s="63"/>
      <c r="G1496" s="64"/>
      <c r="I1496" s="64"/>
    </row>
    <row r="1497">
      <c r="A1497" s="65"/>
      <c r="B1497" s="63"/>
      <c r="C1497" s="63"/>
      <c r="D1497" s="84"/>
      <c r="E1497" s="63"/>
      <c r="G1497" s="64"/>
      <c r="I1497" s="64"/>
    </row>
    <row r="1498">
      <c r="A1498" s="65"/>
      <c r="B1498" s="63"/>
      <c r="C1498" s="63"/>
      <c r="D1498" s="84"/>
      <c r="E1498" s="63"/>
      <c r="G1498" s="64"/>
      <c r="I1498" s="64"/>
    </row>
    <row r="1499">
      <c r="A1499" s="65"/>
      <c r="B1499" s="63"/>
      <c r="C1499" s="63"/>
      <c r="D1499" s="84"/>
      <c r="E1499" s="63"/>
      <c r="G1499" s="64"/>
      <c r="I1499" s="64"/>
    </row>
    <row r="1500">
      <c r="A1500" s="65"/>
      <c r="B1500" s="63"/>
      <c r="C1500" s="63"/>
      <c r="D1500" s="84"/>
      <c r="E1500" s="63"/>
      <c r="G1500" s="64"/>
      <c r="I1500" s="64"/>
    </row>
    <row r="1501">
      <c r="A1501" s="65"/>
      <c r="B1501" s="63"/>
      <c r="C1501" s="63"/>
      <c r="D1501" s="84"/>
      <c r="E1501" s="63"/>
      <c r="G1501" s="64"/>
      <c r="I1501" s="64"/>
    </row>
    <row r="1502">
      <c r="A1502" s="65"/>
      <c r="B1502" s="63"/>
      <c r="C1502" s="63"/>
      <c r="D1502" s="84"/>
      <c r="E1502" s="63"/>
      <c r="G1502" s="64"/>
      <c r="I1502" s="64"/>
    </row>
    <row r="1503">
      <c r="A1503" s="65"/>
      <c r="B1503" s="63"/>
      <c r="C1503" s="63"/>
      <c r="D1503" s="84"/>
      <c r="E1503" s="63"/>
      <c r="G1503" s="64"/>
      <c r="I1503" s="64"/>
    </row>
    <row r="1504">
      <c r="A1504" s="65"/>
      <c r="B1504" s="63"/>
      <c r="C1504" s="63"/>
      <c r="D1504" s="84"/>
      <c r="E1504" s="63"/>
      <c r="G1504" s="64"/>
      <c r="I1504" s="64"/>
    </row>
    <row r="1505">
      <c r="A1505" s="65"/>
      <c r="B1505" s="63"/>
      <c r="C1505" s="63"/>
      <c r="D1505" s="84"/>
      <c r="E1505" s="63"/>
      <c r="G1505" s="64"/>
      <c r="I1505" s="64"/>
    </row>
    <row r="1506">
      <c r="A1506" s="65"/>
      <c r="B1506" s="63"/>
      <c r="C1506" s="63"/>
      <c r="D1506" s="84"/>
      <c r="E1506" s="63"/>
      <c r="G1506" s="64"/>
      <c r="I1506" s="64"/>
    </row>
    <row r="1507">
      <c r="A1507" s="65"/>
      <c r="B1507" s="63"/>
      <c r="C1507" s="63"/>
      <c r="D1507" s="84"/>
      <c r="E1507" s="63"/>
      <c r="G1507" s="64"/>
      <c r="I1507" s="64"/>
    </row>
    <row r="1508">
      <c r="A1508" s="65"/>
      <c r="B1508" s="63"/>
      <c r="C1508" s="63"/>
      <c r="D1508" s="84"/>
      <c r="E1508" s="63"/>
      <c r="G1508" s="64"/>
      <c r="I1508" s="64"/>
    </row>
    <row r="1509">
      <c r="A1509" s="65"/>
      <c r="B1509" s="63"/>
      <c r="C1509" s="63"/>
      <c r="D1509" s="84"/>
      <c r="E1509" s="63"/>
      <c r="G1509" s="64"/>
      <c r="I1509" s="64"/>
    </row>
    <row r="1510">
      <c r="A1510" s="65"/>
      <c r="B1510" s="63"/>
      <c r="C1510" s="63"/>
      <c r="D1510" s="84"/>
      <c r="E1510" s="63"/>
      <c r="G1510" s="64"/>
      <c r="I1510" s="64"/>
    </row>
    <row r="1511">
      <c r="A1511" s="65"/>
      <c r="B1511" s="63"/>
      <c r="C1511" s="63"/>
      <c r="D1511" s="84"/>
      <c r="E1511" s="63"/>
      <c r="G1511" s="64"/>
      <c r="I1511" s="64"/>
    </row>
    <row r="1512">
      <c r="A1512" s="65"/>
      <c r="B1512" s="63"/>
      <c r="C1512" s="63"/>
      <c r="D1512" s="84"/>
      <c r="E1512" s="63"/>
      <c r="G1512" s="64"/>
      <c r="I1512" s="64"/>
    </row>
    <row r="1513">
      <c r="A1513" s="65"/>
      <c r="B1513" s="63"/>
      <c r="C1513" s="63"/>
      <c r="D1513" s="84"/>
      <c r="E1513" s="63"/>
      <c r="G1513" s="64"/>
      <c r="I1513" s="64"/>
    </row>
    <row r="1514">
      <c r="A1514" s="65"/>
      <c r="B1514" s="63"/>
      <c r="C1514" s="63"/>
      <c r="D1514" s="84"/>
      <c r="E1514" s="63"/>
      <c r="G1514" s="64"/>
      <c r="I1514" s="64"/>
    </row>
    <row r="1515">
      <c r="A1515" s="65"/>
      <c r="B1515" s="63"/>
      <c r="C1515" s="63"/>
      <c r="D1515" s="84"/>
      <c r="E1515" s="63"/>
      <c r="G1515" s="64"/>
      <c r="I1515" s="64"/>
    </row>
    <row r="1516">
      <c r="A1516" s="65"/>
      <c r="B1516" s="63"/>
      <c r="C1516" s="63"/>
      <c r="D1516" s="84"/>
      <c r="E1516" s="63"/>
      <c r="G1516" s="64"/>
      <c r="I1516" s="64"/>
    </row>
    <row r="1517">
      <c r="A1517" s="65"/>
      <c r="B1517" s="63"/>
      <c r="C1517" s="63"/>
      <c r="D1517" s="84"/>
      <c r="E1517" s="63"/>
      <c r="G1517" s="64"/>
      <c r="I1517" s="64"/>
    </row>
    <row r="1518">
      <c r="A1518" s="65"/>
      <c r="B1518" s="63"/>
      <c r="C1518" s="63"/>
      <c r="D1518" s="84"/>
      <c r="E1518" s="63"/>
      <c r="G1518" s="64"/>
      <c r="I1518" s="64"/>
    </row>
    <row r="1519">
      <c r="A1519" s="65"/>
      <c r="B1519" s="63"/>
      <c r="C1519" s="63"/>
      <c r="D1519" s="84"/>
      <c r="E1519" s="63"/>
      <c r="G1519" s="64"/>
      <c r="I1519" s="64"/>
    </row>
    <row r="1520">
      <c r="A1520" s="65"/>
      <c r="B1520" s="63"/>
      <c r="C1520" s="63"/>
      <c r="D1520" s="84"/>
      <c r="E1520" s="63"/>
      <c r="G1520" s="64"/>
      <c r="I1520" s="64"/>
    </row>
    <row r="1521">
      <c r="A1521" s="65"/>
      <c r="B1521" s="63"/>
      <c r="C1521" s="63"/>
      <c r="D1521" s="84"/>
      <c r="E1521" s="63"/>
      <c r="G1521" s="64"/>
      <c r="I1521" s="64"/>
    </row>
    <row r="1522">
      <c r="A1522" s="65"/>
      <c r="B1522" s="63"/>
      <c r="C1522" s="63"/>
      <c r="D1522" s="84"/>
      <c r="E1522" s="63"/>
      <c r="G1522" s="64"/>
      <c r="I1522" s="64"/>
    </row>
    <row r="1523">
      <c r="A1523" s="65"/>
      <c r="B1523" s="63"/>
      <c r="C1523" s="63"/>
      <c r="D1523" s="84"/>
      <c r="E1523" s="63"/>
      <c r="G1523" s="64"/>
      <c r="I1523" s="64"/>
    </row>
    <row r="1524">
      <c r="A1524" s="65"/>
      <c r="B1524" s="63"/>
      <c r="C1524" s="63"/>
      <c r="D1524" s="84"/>
      <c r="E1524" s="63"/>
      <c r="G1524" s="64"/>
      <c r="I1524" s="64"/>
    </row>
    <row r="1525">
      <c r="A1525" s="65"/>
      <c r="B1525" s="63"/>
      <c r="C1525" s="63"/>
      <c r="D1525" s="84"/>
      <c r="E1525" s="63"/>
      <c r="G1525" s="64"/>
      <c r="I1525" s="64"/>
    </row>
    <row r="1526">
      <c r="A1526" s="65"/>
      <c r="B1526" s="63"/>
      <c r="C1526" s="63"/>
      <c r="D1526" s="84"/>
      <c r="E1526" s="63"/>
      <c r="G1526" s="64"/>
      <c r="I1526" s="64"/>
    </row>
    <row r="1527">
      <c r="A1527" s="65"/>
      <c r="B1527" s="63"/>
      <c r="C1527" s="63"/>
      <c r="D1527" s="84"/>
      <c r="E1527" s="63"/>
      <c r="G1527" s="64"/>
      <c r="I1527" s="64"/>
    </row>
    <row r="1528">
      <c r="A1528" s="65"/>
      <c r="B1528" s="63"/>
      <c r="C1528" s="63"/>
      <c r="D1528" s="84"/>
      <c r="E1528" s="63"/>
      <c r="G1528" s="64"/>
      <c r="I1528" s="64"/>
    </row>
    <row r="1529">
      <c r="A1529" s="65"/>
      <c r="B1529" s="63"/>
      <c r="C1529" s="63"/>
      <c r="D1529" s="84"/>
      <c r="E1529" s="63"/>
      <c r="G1529" s="64"/>
      <c r="I1529" s="64"/>
    </row>
    <row r="1530">
      <c r="A1530" s="65"/>
      <c r="B1530" s="63"/>
      <c r="C1530" s="63"/>
      <c r="D1530" s="84"/>
      <c r="E1530" s="63"/>
      <c r="G1530" s="64"/>
      <c r="I1530" s="64"/>
    </row>
    <row r="1531">
      <c r="A1531" s="65"/>
      <c r="B1531" s="63"/>
      <c r="C1531" s="63"/>
      <c r="D1531" s="84"/>
      <c r="E1531" s="63"/>
      <c r="G1531" s="64"/>
      <c r="I1531" s="64"/>
    </row>
    <row r="1532">
      <c r="A1532" s="65"/>
      <c r="B1532" s="63"/>
      <c r="C1532" s="63"/>
      <c r="D1532" s="84"/>
      <c r="E1532" s="63"/>
      <c r="G1532" s="64"/>
      <c r="I1532" s="64"/>
    </row>
    <row r="1533">
      <c r="A1533" s="65"/>
      <c r="B1533" s="63"/>
      <c r="C1533" s="63"/>
      <c r="D1533" s="84"/>
      <c r="E1533" s="63"/>
      <c r="G1533" s="64"/>
      <c r="I1533" s="64"/>
    </row>
    <row r="1534">
      <c r="A1534" s="65"/>
      <c r="B1534" s="63"/>
      <c r="C1534" s="63"/>
      <c r="D1534" s="84"/>
      <c r="E1534" s="63"/>
      <c r="G1534" s="64"/>
      <c r="I1534" s="64"/>
    </row>
    <row r="1535">
      <c r="A1535" s="65"/>
      <c r="B1535" s="63"/>
      <c r="C1535" s="63"/>
      <c r="D1535" s="84"/>
      <c r="E1535" s="63"/>
      <c r="G1535" s="64"/>
      <c r="I1535" s="64"/>
    </row>
    <row r="1536">
      <c r="A1536" s="65"/>
      <c r="B1536" s="63"/>
      <c r="C1536" s="63"/>
      <c r="D1536" s="84"/>
      <c r="E1536" s="63"/>
      <c r="G1536" s="64"/>
      <c r="I1536" s="64"/>
    </row>
    <row r="1537">
      <c r="A1537" s="65"/>
      <c r="B1537" s="63"/>
      <c r="C1537" s="63"/>
      <c r="D1537" s="84"/>
      <c r="E1537" s="63"/>
      <c r="G1537" s="64"/>
      <c r="I1537" s="64"/>
    </row>
    <row r="1538">
      <c r="A1538" s="65"/>
      <c r="B1538" s="63"/>
      <c r="C1538" s="63"/>
      <c r="D1538" s="84"/>
      <c r="E1538" s="63"/>
      <c r="G1538" s="64"/>
      <c r="I1538" s="64"/>
    </row>
    <row r="1539">
      <c r="A1539" s="65"/>
      <c r="B1539" s="63"/>
      <c r="C1539" s="63"/>
      <c r="D1539" s="84"/>
      <c r="E1539" s="63"/>
      <c r="G1539" s="64"/>
      <c r="I1539" s="64"/>
    </row>
    <row r="1540">
      <c r="A1540" s="65"/>
      <c r="B1540" s="63"/>
      <c r="C1540" s="63"/>
      <c r="D1540" s="84"/>
      <c r="E1540" s="63"/>
      <c r="G1540" s="64"/>
      <c r="I1540" s="64"/>
    </row>
    <row r="1541">
      <c r="A1541" s="65"/>
      <c r="B1541" s="63"/>
      <c r="C1541" s="63"/>
      <c r="D1541" s="84"/>
      <c r="E1541" s="63"/>
      <c r="G1541" s="64"/>
      <c r="I1541" s="64"/>
    </row>
    <row r="1542">
      <c r="A1542" s="65"/>
      <c r="B1542" s="63"/>
      <c r="C1542" s="63"/>
      <c r="D1542" s="84"/>
      <c r="E1542" s="63"/>
      <c r="G1542" s="64"/>
      <c r="I1542" s="64"/>
    </row>
    <row r="1543">
      <c r="A1543" s="65"/>
      <c r="B1543" s="63"/>
      <c r="C1543" s="63"/>
      <c r="D1543" s="84"/>
      <c r="E1543" s="63"/>
      <c r="G1543" s="64"/>
      <c r="I1543" s="64"/>
    </row>
    <row r="1544">
      <c r="A1544" s="65"/>
      <c r="B1544" s="63"/>
      <c r="C1544" s="63"/>
      <c r="D1544" s="84"/>
      <c r="E1544" s="63"/>
      <c r="G1544" s="64"/>
      <c r="I1544" s="64"/>
    </row>
    <row r="1545">
      <c r="A1545" s="65"/>
      <c r="B1545" s="63"/>
      <c r="C1545" s="63"/>
      <c r="D1545" s="84"/>
      <c r="E1545" s="63"/>
      <c r="G1545" s="64"/>
      <c r="I1545" s="64"/>
    </row>
    <row r="1546">
      <c r="A1546" s="65"/>
      <c r="B1546" s="63"/>
      <c r="C1546" s="63"/>
      <c r="D1546" s="84"/>
      <c r="E1546" s="63"/>
      <c r="G1546" s="64"/>
      <c r="I1546" s="64"/>
    </row>
    <row r="1547">
      <c r="A1547" s="65"/>
      <c r="B1547" s="63"/>
      <c r="C1547" s="63"/>
      <c r="D1547" s="84"/>
      <c r="E1547" s="63"/>
      <c r="G1547" s="64"/>
      <c r="I1547" s="64"/>
    </row>
    <row r="1548">
      <c r="A1548" s="65"/>
      <c r="B1548" s="63"/>
      <c r="C1548" s="63"/>
      <c r="D1548" s="84"/>
      <c r="E1548" s="63"/>
      <c r="G1548" s="64"/>
      <c r="I1548" s="64"/>
    </row>
    <row r="1549">
      <c r="A1549" s="65"/>
      <c r="B1549" s="63"/>
      <c r="C1549" s="63"/>
      <c r="D1549" s="84"/>
      <c r="E1549" s="63"/>
      <c r="G1549" s="64"/>
      <c r="I1549" s="64"/>
    </row>
    <row r="1550">
      <c r="A1550" s="65"/>
      <c r="B1550" s="63"/>
      <c r="C1550" s="63"/>
      <c r="D1550" s="84"/>
      <c r="E1550" s="63"/>
      <c r="G1550" s="64"/>
      <c r="I1550" s="64"/>
    </row>
    <row r="1551">
      <c r="A1551" s="65"/>
      <c r="B1551" s="63"/>
      <c r="C1551" s="63"/>
      <c r="D1551" s="84"/>
      <c r="E1551" s="63"/>
      <c r="G1551" s="64"/>
      <c r="I1551" s="64"/>
    </row>
    <row r="1552">
      <c r="A1552" s="65"/>
      <c r="B1552" s="63"/>
      <c r="C1552" s="63"/>
      <c r="D1552" s="84"/>
      <c r="E1552" s="63"/>
      <c r="G1552" s="64"/>
      <c r="I1552" s="64"/>
    </row>
    <row r="1553">
      <c r="A1553" s="65"/>
      <c r="B1553" s="63"/>
      <c r="C1553" s="63"/>
      <c r="D1553" s="84"/>
      <c r="E1553" s="63"/>
      <c r="G1553" s="64"/>
      <c r="I1553" s="64"/>
    </row>
    <row r="1554">
      <c r="A1554" s="65"/>
      <c r="B1554" s="63"/>
      <c r="C1554" s="63"/>
      <c r="D1554" s="84"/>
      <c r="E1554" s="63"/>
      <c r="G1554" s="64"/>
      <c r="I1554" s="64"/>
    </row>
    <row r="1555">
      <c r="A1555" s="65"/>
      <c r="B1555" s="63"/>
      <c r="C1555" s="63"/>
      <c r="D1555" s="84"/>
      <c r="E1555" s="63"/>
      <c r="G1555" s="64"/>
      <c r="I1555" s="64"/>
    </row>
    <row r="1556">
      <c r="A1556" s="65"/>
      <c r="B1556" s="63"/>
      <c r="C1556" s="63"/>
      <c r="D1556" s="84"/>
      <c r="E1556" s="63"/>
      <c r="G1556" s="64"/>
      <c r="I1556" s="64"/>
    </row>
    <row r="1557">
      <c r="A1557" s="65"/>
      <c r="B1557" s="63"/>
      <c r="C1557" s="63"/>
      <c r="D1557" s="84"/>
      <c r="E1557" s="63"/>
      <c r="G1557" s="64"/>
      <c r="I1557" s="64"/>
    </row>
    <row r="1558">
      <c r="A1558" s="65"/>
      <c r="B1558" s="63"/>
      <c r="C1558" s="63"/>
      <c r="D1558" s="84"/>
      <c r="E1558" s="63"/>
      <c r="G1558" s="64"/>
      <c r="I1558" s="64"/>
    </row>
    <row r="1559">
      <c r="A1559" s="65"/>
      <c r="B1559" s="63"/>
      <c r="C1559" s="63"/>
      <c r="D1559" s="84"/>
      <c r="E1559" s="63"/>
      <c r="G1559" s="64"/>
      <c r="I1559" s="64"/>
    </row>
    <row r="1560">
      <c r="A1560" s="65"/>
      <c r="B1560" s="63"/>
      <c r="C1560" s="63"/>
      <c r="D1560" s="84"/>
      <c r="E1560" s="63"/>
      <c r="G1560" s="64"/>
      <c r="I1560" s="64"/>
    </row>
    <row r="1561">
      <c r="A1561" s="65"/>
      <c r="B1561" s="63"/>
      <c r="C1561" s="63"/>
      <c r="D1561" s="84"/>
      <c r="E1561" s="63"/>
      <c r="G1561" s="64"/>
      <c r="I1561" s="64"/>
    </row>
    <row r="1562">
      <c r="A1562" s="65"/>
      <c r="B1562" s="63"/>
      <c r="C1562" s="63"/>
      <c r="D1562" s="84"/>
      <c r="E1562" s="63"/>
      <c r="G1562" s="64"/>
      <c r="I1562" s="64"/>
    </row>
    <row r="1563">
      <c r="A1563" s="65"/>
      <c r="B1563" s="63"/>
      <c r="C1563" s="63"/>
      <c r="D1563" s="84"/>
      <c r="E1563" s="63"/>
      <c r="G1563" s="64"/>
      <c r="I1563" s="64"/>
    </row>
    <row r="1564">
      <c r="A1564" s="65"/>
      <c r="B1564" s="63"/>
      <c r="C1564" s="63"/>
      <c r="D1564" s="84"/>
      <c r="E1564" s="63"/>
      <c r="G1564" s="64"/>
      <c r="I1564" s="64"/>
    </row>
    <row r="1565">
      <c r="A1565" s="65"/>
      <c r="B1565" s="63"/>
      <c r="C1565" s="63"/>
      <c r="D1565" s="84"/>
      <c r="E1565" s="63"/>
      <c r="G1565" s="64"/>
      <c r="I1565" s="64"/>
    </row>
    <row r="1566">
      <c r="A1566" s="65"/>
      <c r="B1566" s="63"/>
      <c r="C1566" s="63"/>
      <c r="D1566" s="84"/>
      <c r="E1566" s="63"/>
      <c r="G1566" s="64"/>
      <c r="I1566" s="64"/>
    </row>
    <row r="1567">
      <c r="A1567" s="65"/>
      <c r="B1567" s="63"/>
      <c r="C1567" s="63"/>
      <c r="D1567" s="84"/>
      <c r="E1567" s="63"/>
      <c r="G1567" s="64"/>
      <c r="I1567" s="64"/>
    </row>
    <row r="1568">
      <c r="A1568" s="65"/>
      <c r="B1568" s="63"/>
      <c r="C1568" s="63"/>
      <c r="D1568" s="84"/>
      <c r="E1568" s="63"/>
      <c r="G1568" s="64"/>
      <c r="I1568" s="64"/>
    </row>
    <row r="1569">
      <c r="A1569" s="65"/>
      <c r="B1569" s="63"/>
      <c r="C1569" s="63"/>
      <c r="D1569" s="84"/>
      <c r="E1569" s="63"/>
      <c r="G1569" s="64"/>
      <c r="I1569" s="64"/>
    </row>
    <row r="1570">
      <c r="A1570" s="65"/>
      <c r="B1570" s="63"/>
      <c r="C1570" s="63"/>
      <c r="D1570" s="84"/>
      <c r="E1570" s="63"/>
      <c r="G1570" s="64"/>
      <c r="I1570" s="64"/>
    </row>
    <row r="1571">
      <c r="A1571" s="65"/>
      <c r="B1571" s="63"/>
      <c r="C1571" s="63"/>
      <c r="D1571" s="84"/>
      <c r="E1571" s="63"/>
      <c r="G1571" s="64"/>
      <c r="I1571" s="64"/>
    </row>
    <row r="1572">
      <c r="A1572" s="65"/>
      <c r="B1572" s="63"/>
      <c r="C1572" s="63"/>
      <c r="D1572" s="84"/>
      <c r="E1572" s="63"/>
      <c r="G1572" s="64"/>
      <c r="I1572" s="64"/>
    </row>
    <row r="1573">
      <c r="A1573" s="65"/>
      <c r="B1573" s="63"/>
      <c r="C1573" s="63"/>
      <c r="D1573" s="84"/>
      <c r="E1573" s="63"/>
      <c r="G1573" s="64"/>
      <c r="I1573" s="64"/>
    </row>
    <row r="1574">
      <c r="A1574" s="65"/>
      <c r="B1574" s="63"/>
      <c r="C1574" s="63"/>
      <c r="D1574" s="84"/>
      <c r="E1574" s="63"/>
      <c r="G1574" s="64"/>
      <c r="I1574" s="64"/>
    </row>
    <row r="1575">
      <c r="A1575" s="65"/>
      <c r="B1575" s="63"/>
      <c r="C1575" s="63"/>
      <c r="D1575" s="84"/>
      <c r="E1575" s="63"/>
      <c r="G1575" s="64"/>
      <c r="I1575" s="64"/>
    </row>
    <row r="1576">
      <c r="A1576" s="65"/>
      <c r="B1576" s="63"/>
      <c r="C1576" s="63"/>
      <c r="D1576" s="84"/>
      <c r="E1576" s="63"/>
      <c r="G1576" s="64"/>
      <c r="I1576" s="64"/>
    </row>
    <row r="1577">
      <c r="A1577" s="65"/>
      <c r="B1577" s="63"/>
      <c r="C1577" s="63"/>
      <c r="D1577" s="84"/>
      <c r="E1577" s="63"/>
      <c r="G1577" s="64"/>
      <c r="I1577" s="64"/>
    </row>
    <row r="1578">
      <c r="A1578" s="65"/>
      <c r="B1578" s="63"/>
      <c r="C1578" s="63"/>
      <c r="D1578" s="84"/>
      <c r="E1578" s="63"/>
      <c r="G1578" s="64"/>
      <c r="I1578" s="64"/>
    </row>
    <row r="1579">
      <c r="A1579" s="65"/>
      <c r="B1579" s="63"/>
      <c r="C1579" s="63"/>
      <c r="D1579" s="84"/>
      <c r="E1579" s="63"/>
      <c r="G1579" s="64"/>
      <c r="I1579" s="64"/>
    </row>
    <row r="1580">
      <c r="A1580" s="65"/>
      <c r="B1580" s="63"/>
      <c r="C1580" s="63"/>
      <c r="D1580" s="84"/>
      <c r="E1580" s="63"/>
      <c r="G1580" s="64"/>
      <c r="I1580" s="64"/>
    </row>
    <row r="1581">
      <c r="A1581" s="65"/>
      <c r="B1581" s="63"/>
      <c r="C1581" s="63"/>
      <c r="D1581" s="84"/>
      <c r="E1581" s="63"/>
      <c r="G1581" s="64"/>
      <c r="I1581" s="64"/>
    </row>
    <row r="1582">
      <c r="A1582" s="65"/>
      <c r="B1582" s="63"/>
      <c r="C1582" s="63"/>
      <c r="D1582" s="84"/>
      <c r="E1582" s="63"/>
      <c r="G1582" s="64"/>
      <c r="I1582" s="64"/>
    </row>
    <row r="1583">
      <c r="A1583" s="65"/>
      <c r="B1583" s="63"/>
      <c r="C1583" s="63"/>
      <c r="D1583" s="84"/>
      <c r="E1583" s="63"/>
      <c r="G1583" s="64"/>
      <c r="I1583" s="64"/>
    </row>
    <row r="1584">
      <c r="A1584" s="65"/>
      <c r="B1584" s="63"/>
      <c r="C1584" s="63"/>
      <c r="D1584" s="84"/>
      <c r="E1584" s="63"/>
      <c r="G1584" s="64"/>
      <c r="I1584" s="64"/>
    </row>
    <row r="1585">
      <c r="A1585" s="65"/>
      <c r="B1585" s="63"/>
      <c r="C1585" s="63"/>
      <c r="D1585" s="84"/>
      <c r="E1585" s="63"/>
      <c r="G1585" s="64"/>
      <c r="I1585" s="64"/>
    </row>
    <row r="1586">
      <c r="A1586" s="65"/>
      <c r="B1586" s="63"/>
      <c r="C1586" s="63"/>
      <c r="D1586" s="84"/>
      <c r="E1586" s="63"/>
      <c r="G1586" s="64"/>
      <c r="I1586" s="64"/>
    </row>
    <row r="1587">
      <c r="A1587" s="65"/>
      <c r="B1587" s="63"/>
      <c r="C1587" s="63"/>
      <c r="D1587" s="84"/>
      <c r="E1587" s="63"/>
      <c r="G1587" s="64"/>
      <c r="I1587" s="64"/>
    </row>
    <row r="1588">
      <c r="A1588" s="65"/>
      <c r="B1588" s="63"/>
      <c r="C1588" s="63"/>
      <c r="D1588" s="84"/>
      <c r="E1588" s="63"/>
      <c r="G1588" s="64"/>
      <c r="I1588" s="64"/>
    </row>
    <row r="1589">
      <c r="A1589" s="65"/>
      <c r="B1589" s="63"/>
      <c r="C1589" s="63"/>
      <c r="D1589" s="84"/>
      <c r="E1589" s="63"/>
      <c r="G1589" s="64"/>
      <c r="I1589" s="64"/>
    </row>
    <row r="1590">
      <c r="A1590" s="65"/>
      <c r="B1590" s="63"/>
      <c r="C1590" s="63"/>
      <c r="D1590" s="84"/>
      <c r="E1590" s="63"/>
      <c r="G1590" s="64"/>
      <c r="I1590" s="64"/>
    </row>
    <row r="1591">
      <c r="A1591" s="65"/>
      <c r="B1591" s="63"/>
      <c r="C1591" s="63"/>
      <c r="D1591" s="84"/>
      <c r="E1591" s="63"/>
      <c r="G1591" s="64"/>
      <c r="I1591" s="64"/>
    </row>
    <row r="1592">
      <c r="A1592" s="65"/>
      <c r="B1592" s="63"/>
      <c r="C1592" s="63"/>
      <c r="D1592" s="84"/>
      <c r="E1592" s="63"/>
      <c r="G1592" s="64"/>
      <c r="I1592" s="64"/>
    </row>
    <row r="1593">
      <c r="A1593" s="65"/>
      <c r="B1593" s="63"/>
      <c r="C1593" s="63"/>
      <c r="D1593" s="84"/>
      <c r="E1593" s="63"/>
      <c r="G1593" s="64"/>
      <c r="I1593" s="64"/>
    </row>
    <row r="1594">
      <c r="A1594" s="65"/>
      <c r="B1594" s="63"/>
      <c r="C1594" s="63"/>
      <c r="D1594" s="84"/>
      <c r="E1594" s="63"/>
      <c r="G1594" s="64"/>
      <c r="I1594" s="64"/>
    </row>
    <row r="1595">
      <c r="A1595" s="65"/>
      <c r="B1595" s="63"/>
      <c r="C1595" s="63"/>
      <c r="D1595" s="84"/>
      <c r="E1595" s="63"/>
      <c r="G1595" s="64"/>
      <c r="I1595" s="64"/>
    </row>
    <row r="1596">
      <c r="A1596" s="65"/>
      <c r="B1596" s="63"/>
      <c r="C1596" s="63"/>
      <c r="D1596" s="84"/>
      <c r="E1596" s="63"/>
      <c r="G1596" s="64"/>
      <c r="I1596" s="64"/>
    </row>
    <row r="1597">
      <c r="A1597" s="65"/>
      <c r="B1597" s="63"/>
      <c r="C1597" s="63"/>
      <c r="D1597" s="84"/>
      <c r="E1597" s="63"/>
      <c r="G1597" s="64"/>
      <c r="I1597" s="64"/>
    </row>
    <row r="1598">
      <c r="A1598" s="65"/>
      <c r="B1598" s="63"/>
      <c r="C1598" s="63"/>
      <c r="D1598" s="84"/>
      <c r="E1598" s="63"/>
      <c r="G1598" s="64"/>
      <c r="I1598" s="64"/>
    </row>
    <row r="1599">
      <c r="A1599" s="65"/>
      <c r="B1599" s="63"/>
      <c r="C1599" s="63"/>
      <c r="D1599" s="84"/>
      <c r="E1599" s="63"/>
      <c r="G1599" s="64"/>
      <c r="I1599" s="64"/>
    </row>
    <row r="1600">
      <c r="A1600" s="65"/>
      <c r="B1600" s="63"/>
      <c r="C1600" s="63"/>
      <c r="D1600" s="84"/>
      <c r="E1600" s="63"/>
      <c r="G1600" s="64"/>
      <c r="I1600" s="64"/>
    </row>
    <row r="1601">
      <c r="A1601" s="65"/>
      <c r="B1601" s="63"/>
      <c r="C1601" s="63"/>
      <c r="D1601" s="84"/>
      <c r="E1601" s="63"/>
      <c r="G1601" s="64"/>
      <c r="I1601" s="64"/>
    </row>
    <row r="1602">
      <c r="A1602" s="65"/>
      <c r="B1602" s="63"/>
      <c r="C1602" s="63"/>
      <c r="D1602" s="84"/>
      <c r="E1602" s="63"/>
      <c r="G1602" s="64"/>
      <c r="I1602" s="64"/>
    </row>
    <row r="1603">
      <c r="A1603" s="65"/>
      <c r="B1603" s="63"/>
      <c r="C1603" s="63"/>
      <c r="D1603" s="84"/>
      <c r="E1603" s="63"/>
      <c r="G1603" s="64"/>
      <c r="I1603" s="64"/>
    </row>
    <row r="1604">
      <c r="A1604" s="65"/>
      <c r="B1604" s="63"/>
      <c r="C1604" s="63"/>
      <c r="D1604" s="84"/>
      <c r="E1604" s="63"/>
      <c r="G1604" s="64"/>
      <c r="I1604" s="64"/>
    </row>
    <row r="1605">
      <c r="A1605" s="65"/>
      <c r="B1605" s="63"/>
      <c r="C1605" s="63"/>
      <c r="D1605" s="84"/>
      <c r="E1605" s="63"/>
      <c r="G1605" s="64"/>
      <c r="I1605" s="64"/>
    </row>
    <row r="1606">
      <c r="A1606" s="65"/>
      <c r="B1606" s="63"/>
      <c r="C1606" s="63"/>
      <c r="D1606" s="84"/>
      <c r="E1606" s="63"/>
      <c r="G1606" s="64"/>
      <c r="I1606" s="64"/>
    </row>
    <row r="1607">
      <c r="A1607" s="65"/>
      <c r="B1607" s="63"/>
      <c r="C1607" s="63"/>
      <c r="D1607" s="84"/>
      <c r="E1607" s="63"/>
      <c r="G1607" s="64"/>
      <c r="I1607" s="64"/>
    </row>
    <row r="1608">
      <c r="A1608" s="65"/>
      <c r="B1608" s="63"/>
      <c r="C1608" s="63"/>
      <c r="D1608" s="84"/>
      <c r="E1608" s="63"/>
      <c r="G1608" s="64"/>
      <c r="I1608" s="64"/>
    </row>
    <row r="1609">
      <c r="A1609" s="65"/>
      <c r="B1609" s="63"/>
      <c r="C1609" s="63"/>
      <c r="D1609" s="84"/>
      <c r="E1609" s="63"/>
      <c r="G1609" s="64"/>
      <c r="I1609" s="64"/>
    </row>
    <row r="1610">
      <c r="A1610" s="65"/>
      <c r="B1610" s="63"/>
      <c r="C1610" s="63"/>
      <c r="D1610" s="84"/>
      <c r="E1610" s="63"/>
      <c r="G1610" s="64"/>
      <c r="I1610" s="64"/>
    </row>
    <row r="1611">
      <c r="A1611" s="65"/>
      <c r="B1611" s="63"/>
      <c r="C1611" s="63"/>
      <c r="D1611" s="84"/>
      <c r="E1611" s="63"/>
      <c r="G1611" s="64"/>
      <c r="I1611" s="64"/>
    </row>
    <row r="1612">
      <c r="A1612" s="65"/>
      <c r="B1612" s="63"/>
      <c r="C1612" s="63"/>
      <c r="D1612" s="84"/>
      <c r="E1612" s="63"/>
      <c r="G1612" s="64"/>
      <c r="I1612" s="64"/>
    </row>
    <row r="1613">
      <c r="A1613" s="65"/>
      <c r="B1613" s="63"/>
      <c r="C1613" s="63"/>
      <c r="D1613" s="84"/>
      <c r="E1613" s="63"/>
      <c r="G1613" s="64"/>
      <c r="I1613" s="64"/>
    </row>
    <row r="1614">
      <c r="A1614" s="65"/>
      <c r="B1614" s="63"/>
      <c r="C1614" s="63"/>
      <c r="D1614" s="84"/>
      <c r="E1614" s="63"/>
      <c r="G1614" s="64"/>
      <c r="I1614" s="64"/>
    </row>
    <row r="1615">
      <c r="A1615" s="65"/>
      <c r="B1615" s="63"/>
      <c r="C1615" s="63"/>
      <c r="D1615" s="84"/>
      <c r="E1615" s="63"/>
      <c r="G1615" s="64"/>
      <c r="I1615" s="64"/>
    </row>
    <row r="1616">
      <c r="A1616" s="65"/>
      <c r="B1616" s="63"/>
      <c r="C1616" s="63"/>
      <c r="D1616" s="84"/>
      <c r="E1616" s="63"/>
      <c r="G1616" s="64"/>
      <c r="I1616" s="64"/>
    </row>
    <row r="1617">
      <c r="A1617" s="65"/>
      <c r="B1617" s="63"/>
      <c r="C1617" s="63"/>
      <c r="D1617" s="84"/>
      <c r="E1617" s="63"/>
      <c r="G1617" s="64"/>
      <c r="I1617" s="64"/>
    </row>
    <row r="1618">
      <c r="A1618" s="65"/>
      <c r="B1618" s="63"/>
      <c r="C1618" s="63"/>
      <c r="D1618" s="84"/>
      <c r="E1618" s="63"/>
      <c r="G1618" s="64"/>
      <c r="I1618" s="64"/>
    </row>
    <row r="1619">
      <c r="A1619" s="65"/>
      <c r="B1619" s="63"/>
      <c r="C1619" s="63"/>
      <c r="D1619" s="84"/>
      <c r="E1619" s="63"/>
      <c r="G1619" s="64"/>
      <c r="I1619" s="64"/>
    </row>
    <row r="1620">
      <c r="A1620" s="65"/>
      <c r="B1620" s="63"/>
      <c r="C1620" s="63"/>
      <c r="D1620" s="84"/>
      <c r="E1620" s="63"/>
      <c r="G1620" s="64"/>
      <c r="I1620" s="64"/>
    </row>
    <row r="1621">
      <c r="A1621" s="65"/>
      <c r="B1621" s="63"/>
      <c r="C1621" s="63"/>
      <c r="D1621" s="84"/>
      <c r="E1621" s="63"/>
      <c r="G1621" s="64"/>
      <c r="I1621" s="64"/>
    </row>
    <row r="1622">
      <c r="A1622" s="65"/>
      <c r="B1622" s="63"/>
      <c r="C1622" s="63"/>
      <c r="D1622" s="84"/>
      <c r="E1622" s="63"/>
      <c r="G1622" s="64"/>
      <c r="I1622" s="64"/>
    </row>
    <row r="1623">
      <c r="A1623" s="65"/>
      <c r="B1623" s="63"/>
      <c r="C1623" s="63"/>
      <c r="D1623" s="84"/>
      <c r="E1623" s="63"/>
      <c r="G1623" s="64"/>
      <c r="I1623" s="64"/>
    </row>
    <row r="1624">
      <c r="A1624" s="65"/>
      <c r="B1624" s="63"/>
      <c r="C1624" s="63"/>
      <c r="D1624" s="84"/>
      <c r="E1624" s="63"/>
      <c r="G1624" s="64"/>
      <c r="I1624" s="64"/>
    </row>
    <row r="1625">
      <c r="A1625" s="65"/>
      <c r="B1625" s="63"/>
      <c r="C1625" s="63"/>
      <c r="D1625" s="84"/>
      <c r="E1625" s="63"/>
      <c r="G1625" s="64"/>
      <c r="I1625" s="64"/>
    </row>
    <row r="1626">
      <c r="A1626" s="65"/>
      <c r="B1626" s="63"/>
      <c r="C1626" s="63"/>
      <c r="D1626" s="84"/>
      <c r="E1626" s="63"/>
      <c r="G1626" s="64"/>
      <c r="I1626" s="64"/>
    </row>
    <row r="1627">
      <c r="A1627" s="65"/>
      <c r="B1627" s="63"/>
      <c r="C1627" s="63"/>
      <c r="D1627" s="84"/>
      <c r="E1627" s="63"/>
      <c r="G1627" s="64"/>
      <c r="I1627" s="64"/>
    </row>
    <row r="1628">
      <c r="A1628" s="65"/>
      <c r="B1628" s="63"/>
      <c r="C1628" s="63"/>
      <c r="D1628" s="84"/>
      <c r="E1628" s="63"/>
      <c r="G1628" s="64"/>
      <c r="I1628" s="64"/>
    </row>
    <row r="1629">
      <c r="A1629" s="65"/>
      <c r="B1629" s="63"/>
      <c r="C1629" s="63"/>
      <c r="D1629" s="84"/>
      <c r="E1629" s="63"/>
      <c r="G1629" s="64"/>
      <c r="I1629" s="64"/>
    </row>
    <row r="1630">
      <c r="A1630" s="65"/>
      <c r="B1630" s="63"/>
      <c r="C1630" s="63"/>
      <c r="D1630" s="84"/>
      <c r="E1630" s="63"/>
      <c r="G1630" s="64"/>
      <c r="I1630" s="64"/>
    </row>
    <row r="1631">
      <c r="A1631" s="65"/>
      <c r="B1631" s="63"/>
      <c r="C1631" s="63"/>
      <c r="D1631" s="84"/>
      <c r="E1631" s="63"/>
      <c r="G1631" s="64"/>
      <c r="I1631" s="64"/>
    </row>
    <row r="1632">
      <c r="A1632" s="65"/>
      <c r="B1632" s="63"/>
      <c r="C1632" s="63"/>
      <c r="D1632" s="84"/>
      <c r="E1632" s="63"/>
      <c r="G1632" s="64"/>
      <c r="I1632" s="64"/>
    </row>
    <row r="1633">
      <c r="A1633" s="65"/>
      <c r="B1633" s="63"/>
      <c r="C1633" s="63"/>
      <c r="D1633" s="84"/>
      <c r="E1633" s="63"/>
      <c r="G1633" s="64"/>
      <c r="I1633" s="64"/>
    </row>
    <row r="1634">
      <c r="A1634" s="65"/>
      <c r="B1634" s="63"/>
      <c r="C1634" s="63"/>
      <c r="D1634" s="84"/>
      <c r="E1634" s="63"/>
      <c r="G1634" s="64"/>
      <c r="I1634" s="64"/>
    </row>
    <row r="1635">
      <c r="A1635" s="65"/>
      <c r="B1635" s="63"/>
      <c r="C1635" s="63"/>
      <c r="D1635" s="84"/>
      <c r="E1635" s="63"/>
      <c r="G1635" s="64"/>
      <c r="I1635" s="64"/>
    </row>
    <row r="1636">
      <c r="A1636" s="65"/>
      <c r="B1636" s="63"/>
      <c r="C1636" s="63"/>
      <c r="D1636" s="84"/>
      <c r="E1636" s="63"/>
      <c r="G1636" s="64"/>
      <c r="I1636" s="64"/>
    </row>
    <row r="1637">
      <c r="A1637" s="65"/>
      <c r="B1637" s="63"/>
      <c r="C1637" s="63"/>
      <c r="D1637" s="84"/>
      <c r="E1637" s="63"/>
      <c r="G1637" s="64"/>
      <c r="I1637" s="64"/>
    </row>
    <row r="1638">
      <c r="A1638" s="65"/>
      <c r="B1638" s="63"/>
      <c r="C1638" s="63"/>
      <c r="D1638" s="84"/>
      <c r="E1638" s="63"/>
      <c r="G1638" s="64"/>
      <c r="I1638" s="64"/>
    </row>
    <row r="1639">
      <c r="A1639" s="65"/>
      <c r="B1639" s="63"/>
      <c r="C1639" s="63"/>
      <c r="D1639" s="84"/>
      <c r="E1639" s="63"/>
      <c r="G1639" s="64"/>
      <c r="I1639" s="64"/>
    </row>
    <row r="1640">
      <c r="A1640" s="65"/>
      <c r="B1640" s="63"/>
      <c r="C1640" s="63"/>
      <c r="D1640" s="84"/>
      <c r="E1640" s="63"/>
      <c r="G1640" s="64"/>
      <c r="I1640" s="64"/>
    </row>
    <row r="1641">
      <c r="A1641" s="65"/>
      <c r="B1641" s="63"/>
      <c r="C1641" s="63"/>
      <c r="D1641" s="84"/>
      <c r="E1641" s="63"/>
      <c r="G1641" s="64"/>
      <c r="I1641" s="64"/>
    </row>
    <row r="1642">
      <c r="A1642" s="65"/>
      <c r="B1642" s="63"/>
      <c r="C1642" s="63"/>
      <c r="D1642" s="84"/>
      <c r="E1642" s="63"/>
      <c r="G1642" s="64"/>
      <c r="I1642" s="64"/>
    </row>
    <row r="1643">
      <c r="A1643" s="65"/>
      <c r="B1643" s="63"/>
      <c r="C1643" s="63"/>
      <c r="D1643" s="84"/>
      <c r="E1643" s="63"/>
      <c r="G1643" s="64"/>
      <c r="I1643" s="64"/>
    </row>
    <row r="1644">
      <c r="A1644" s="65"/>
      <c r="B1644" s="63"/>
      <c r="C1644" s="63"/>
      <c r="D1644" s="84"/>
      <c r="E1644" s="63"/>
      <c r="G1644" s="64"/>
      <c r="I1644" s="64"/>
    </row>
    <row r="1645">
      <c r="A1645" s="65"/>
      <c r="B1645" s="63"/>
      <c r="C1645" s="63"/>
      <c r="D1645" s="84"/>
      <c r="E1645" s="63"/>
      <c r="G1645" s="64"/>
      <c r="I1645" s="64"/>
    </row>
    <row r="1646">
      <c r="A1646" s="65"/>
      <c r="B1646" s="63"/>
      <c r="C1646" s="63"/>
      <c r="D1646" s="84"/>
      <c r="E1646" s="63"/>
      <c r="G1646" s="64"/>
      <c r="I1646" s="64"/>
    </row>
    <row r="1647">
      <c r="A1647" s="65"/>
      <c r="B1647" s="63"/>
      <c r="C1647" s="63"/>
      <c r="D1647" s="84"/>
      <c r="E1647" s="63"/>
      <c r="G1647" s="64"/>
      <c r="I1647" s="64"/>
    </row>
    <row r="1648">
      <c r="A1648" s="65"/>
      <c r="B1648" s="63"/>
      <c r="C1648" s="63"/>
      <c r="D1648" s="84"/>
      <c r="E1648" s="63"/>
      <c r="G1648" s="64"/>
      <c r="I1648" s="64"/>
    </row>
    <row r="1649">
      <c r="A1649" s="65"/>
      <c r="B1649" s="63"/>
      <c r="C1649" s="63"/>
      <c r="D1649" s="84"/>
      <c r="E1649" s="63"/>
      <c r="G1649" s="64"/>
      <c r="I1649" s="64"/>
    </row>
    <row r="1650">
      <c r="A1650" s="65"/>
      <c r="B1650" s="63"/>
      <c r="C1650" s="63"/>
      <c r="D1650" s="84"/>
      <c r="E1650" s="63"/>
      <c r="G1650" s="64"/>
      <c r="I1650" s="64"/>
    </row>
    <row r="1651">
      <c r="A1651" s="65"/>
      <c r="B1651" s="63"/>
      <c r="C1651" s="63"/>
      <c r="D1651" s="84"/>
      <c r="E1651" s="63"/>
      <c r="G1651" s="64"/>
      <c r="I1651" s="64"/>
    </row>
    <row r="1652">
      <c r="A1652" s="65"/>
      <c r="B1652" s="63"/>
      <c r="C1652" s="63"/>
      <c r="D1652" s="84"/>
      <c r="E1652" s="63"/>
      <c r="G1652" s="64"/>
      <c r="I1652" s="64"/>
    </row>
    <row r="1653">
      <c r="A1653" s="65"/>
      <c r="B1653" s="63"/>
      <c r="C1653" s="63"/>
      <c r="D1653" s="84"/>
      <c r="E1653" s="63"/>
      <c r="G1653" s="64"/>
      <c r="I1653" s="64"/>
    </row>
    <row r="1654">
      <c r="A1654" s="65"/>
      <c r="B1654" s="63"/>
      <c r="C1654" s="63"/>
      <c r="D1654" s="84"/>
      <c r="E1654" s="63"/>
      <c r="G1654" s="64"/>
      <c r="I1654" s="64"/>
    </row>
    <row r="1655">
      <c r="A1655" s="65"/>
      <c r="B1655" s="63"/>
      <c r="C1655" s="63"/>
      <c r="D1655" s="84"/>
      <c r="E1655" s="63"/>
      <c r="G1655" s="64"/>
      <c r="I1655" s="64"/>
    </row>
    <row r="1656">
      <c r="A1656" s="65"/>
      <c r="B1656" s="63"/>
      <c r="C1656" s="63"/>
      <c r="D1656" s="84"/>
      <c r="E1656" s="63"/>
      <c r="G1656" s="64"/>
      <c r="I1656" s="64"/>
    </row>
    <row r="1657">
      <c r="A1657" s="65"/>
      <c r="B1657" s="63"/>
      <c r="C1657" s="63"/>
      <c r="D1657" s="84"/>
      <c r="E1657" s="63"/>
      <c r="G1657" s="64"/>
      <c r="I1657" s="64"/>
    </row>
    <row r="1658">
      <c r="A1658" s="65"/>
      <c r="B1658" s="63"/>
      <c r="C1658" s="63"/>
      <c r="D1658" s="84"/>
      <c r="E1658" s="63"/>
      <c r="G1658" s="64"/>
      <c r="I1658" s="64"/>
    </row>
    <row r="1659">
      <c r="A1659" s="65"/>
      <c r="B1659" s="63"/>
      <c r="C1659" s="63"/>
      <c r="D1659" s="84"/>
      <c r="E1659" s="63"/>
      <c r="G1659" s="64"/>
      <c r="I1659" s="64"/>
    </row>
    <row r="1660">
      <c r="A1660" s="65"/>
      <c r="B1660" s="63"/>
      <c r="C1660" s="63"/>
      <c r="D1660" s="84"/>
      <c r="E1660" s="63"/>
      <c r="G1660" s="64"/>
      <c r="I1660" s="64"/>
    </row>
    <row r="1661">
      <c r="A1661" s="65"/>
      <c r="B1661" s="63"/>
      <c r="C1661" s="63"/>
      <c r="D1661" s="84"/>
      <c r="E1661" s="63"/>
      <c r="G1661" s="64"/>
      <c r="I1661" s="64"/>
    </row>
    <row r="1662">
      <c r="A1662" s="65"/>
      <c r="B1662" s="63"/>
      <c r="C1662" s="63"/>
      <c r="D1662" s="84"/>
      <c r="E1662" s="63"/>
      <c r="G1662" s="64"/>
      <c r="I1662" s="64"/>
    </row>
    <row r="1663">
      <c r="A1663" s="65"/>
      <c r="B1663" s="63"/>
      <c r="C1663" s="63"/>
      <c r="D1663" s="84"/>
      <c r="E1663" s="63"/>
      <c r="G1663" s="64"/>
      <c r="I1663" s="64"/>
    </row>
    <row r="1664">
      <c r="A1664" s="65"/>
      <c r="B1664" s="63"/>
      <c r="C1664" s="63"/>
      <c r="D1664" s="84"/>
      <c r="E1664" s="63"/>
      <c r="G1664" s="64"/>
      <c r="I1664" s="64"/>
    </row>
    <row r="1665">
      <c r="A1665" s="65"/>
      <c r="B1665" s="63"/>
      <c r="C1665" s="63"/>
      <c r="D1665" s="84"/>
      <c r="E1665" s="63"/>
      <c r="G1665" s="64"/>
      <c r="I1665" s="64"/>
    </row>
    <row r="1666">
      <c r="A1666" s="65"/>
      <c r="B1666" s="63"/>
      <c r="C1666" s="63"/>
      <c r="D1666" s="84"/>
      <c r="E1666" s="63"/>
      <c r="G1666" s="64"/>
      <c r="I1666" s="64"/>
    </row>
    <row r="1667">
      <c r="A1667" s="65"/>
      <c r="B1667" s="63"/>
      <c r="C1667" s="63"/>
      <c r="D1667" s="84"/>
      <c r="E1667" s="63"/>
      <c r="G1667" s="64"/>
      <c r="I1667" s="64"/>
    </row>
    <row r="1668">
      <c r="A1668" s="65"/>
      <c r="B1668" s="63"/>
      <c r="C1668" s="63"/>
      <c r="D1668" s="84"/>
      <c r="E1668" s="63"/>
      <c r="G1668" s="64"/>
      <c r="I1668" s="64"/>
    </row>
    <row r="1669">
      <c r="A1669" s="65"/>
      <c r="B1669" s="63"/>
      <c r="C1669" s="63"/>
      <c r="D1669" s="84"/>
      <c r="E1669" s="63"/>
      <c r="G1669" s="64"/>
      <c r="I1669" s="64"/>
    </row>
    <row r="1670">
      <c r="A1670" s="65"/>
      <c r="B1670" s="63"/>
      <c r="C1670" s="63"/>
      <c r="D1670" s="84"/>
      <c r="E1670" s="63"/>
      <c r="G1670" s="64"/>
      <c r="I1670" s="64"/>
    </row>
    <row r="1671">
      <c r="A1671" s="65"/>
      <c r="B1671" s="63"/>
      <c r="C1671" s="63"/>
      <c r="D1671" s="84"/>
      <c r="E1671" s="63"/>
      <c r="G1671" s="64"/>
      <c r="I1671" s="64"/>
    </row>
    <row r="1672">
      <c r="A1672" s="65"/>
      <c r="B1672" s="63"/>
      <c r="C1672" s="63"/>
      <c r="D1672" s="84"/>
      <c r="E1672" s="63"/>
      <c r="G1672" s="64"/>
      <c r="I1672" s="64"/>
    </row>
    <row r="1673">
      <c r="A1673" s="65"/>
      <c r="B1673" s="63"/>
      <c r="C1673" s="63"/>
      <c r="D1673" s="84"/>
      <c r="E1673" s="63"/>
      <c r="G1673" s="64"/>
      <c r="I1673" s="64"/>
    </row>
    <row r="1674">
      <c r="A1674" s="65"/>
      <c r="B1674" s="63"/>
      <c r="C1674" s="63"/>
      <c r="D1674" s="84"/>
      <c r="E1674" s="63"/>
      <c r="G1674" s="64"/>
      <c r="I1674" s="64"/>
    </row>
    <row r="1675">
      <c r="A1675" s="65"/>
      <c r="B1675" s="63"/>
      <c r="C1675" s="63"/>
      <c r="D1675" s="84"/>
      <c r="E1675" s="63"/>
      <c r="G1675" s="64"/>
      <c r="I1675" s="64"/>
    </row>
    <row r="1676">
      <c r="A1676" s="65"/>
      <c r="B1676" s="63"/>
      <c r="C1676" s="63"/>
      <c r="D1676" s="84"/>
      <c r="E1676" s="63"/>
      <c r="G1676" s="64"/>
      <c r="I1676" s="64"/>
    </row>
    <row r="1677">
      <c r="A1677" s="65"/>
      <c r="B1677" s="63"/>
      <c r="C1677" s="63"/>
      <c r="D1677" s="84"/>
      <c r="E1677" s="63"/>
      <c r="G1677" s="64"/>
      <c r="I1677" s="64"/>
    </row>
    <row r="1678">
      <c r="A1678" s="65"/>
      <c r="B1678" s="63"/>
      <c r="C1678" s="63"/>
      <c r="D1678" s="84"/>
      <c r="E1678" s="63"/>
      <c r="G1678" s="64"/>
      <c r="I1678" s="64"/>
    </row>
    <row r="1679">
      <c r="A1679" s="65"/>
      <c r="B1679" s="63"/>
      <c r="C1679" s="63"/>
      <c r="D1679" s="84"/>
      <c r="E1679" s="63"/>
      <c r="G1679" s="64"/>
      <c r="I1679" s="64"/>
    </row>
    <row r="1680">
      <c r="A1680" s="65"/>
      <c r="B1680" s="63"/>
      <c r="C1680" s="63"/>
      <c r="D1680" s="84"/>
      <c r="E1680" s="63"/>
      <c r="G1680" s="64"/>
      <c r="I1680" s="64"/>
    </row>
    <row r="1681">
      <c r="A1681" s="65"/>
      <c r="B1681" s="63"/>
      <c r="C1681" s="63"/>
      <c r="D1681" s="84"/>
      <c r="E1681" s="63"/>
      <c r="G1681" s="64"/>
      <c r="I1681" s="64"/>
    </row>
    <row r="1682">
      <c r="A1682" s="65"/>
      <c r="B1682" s="63"/>
      <c r="C1682" s="63"/>
      <c r="D1682" s="84"/>
      <c r="E1682" s="63"/>
      <c r="G1682" s="64"/>
      <c r="I1682" s="64"/>
    </row>
    <row r="1683">
      <c r="A1683" s="65"/>
      <c r="B1683" s="63"/>
      <c r="C1683" s="63"/>
      <c r="D1683" s="84"/>
      <c r="E1683" s="63"/>
      <c r="G1683" s="64"/>
      <c r="I1683" s="64"/>
    </row>
    <row r="1684">
      <c r="A1684" s="65"/>
      <c r="B1684" s="63"/>
      <c r="C1684" s="63"/>
      <c r="D1684" s="84"/>
      <c r="E1684" s="63"/>
      <c r="G1684" s="64"/>
      <c r="I1684" s="64"/>
    </row>
    <row r="1685">
      <c r="A1685" s="65"/>
      <c r="B1685" s="63"/>
      <c r="C1685" s="63"/>
      <c r="D1685" s="84"/>
      <c r="E1685" s="63"/>
      <c r="G1685" s="64"/>
      <c r="I1685" s="64"/>
    </row>
    <row r="1686">
      <c r="A1686" s="65"/>
      <c r="B1686" s="63"/>
      <c r="C1686" s="63"/>
      <c r="D1686" s="84"/>
      <c r="E1686" s="63"/>
      <c r="G1686" s="64"/>
      <c r="I1686" s="64"/>
    </row>
    <row r="1687">
      <c r="A1687" s="65"/>
      <c r="B1687" s="63"/>
      <c r="C1687" s="63"/>
      <c r="D1687" s="84"/>
      <c r="E1687" s="63"/>
      <c r="G1687" s="64"/>
      <c r="I1687" s="64"/>
    </row>
    <row r="1688">
      <c r="A1688" s="65"/>
      <c r="B1688" s="63"/>
      <c r="C1688" s="63"/>
      <c r="D1688" s="84"/>
      <c r="E1688" s="63"/>
      <c r="G1688" s="64"/>
      <c r="I1688" s="64"/>
    </row>
    <row r="1689">
      <c r="A1689" s="65"/>
      <c r="B1689" s="63"/>
      <c r="C1689" s="63"/>
      <c r="D1689" s="84"/>
      <c r="E1689" s="63"/>
      <c r="G1689" s="64"/>
      <c r="I1689" s="64"/>
    </row>
    <row r="1690">
      <c r="A1690" s="65"/>
      <c r="B1690" s="63"/>
      <c r="C1690" s="63"/>
      <c r="D1690" s="84"/>
      <c r="E1690" s="63"/>
      <c r="G1690" s="64"/>
      <c r="I1690" s="64"/>
    </row>
    <row r="1691">
      <c r="A1691" s="65"/>
      <c r="B1691" s="63"/>
      <c r="C1691" s="63"/>
      <c r="D1691" s="84"/>
      <c r="E1691" s="63"/>
      <c r="G1691" s="64"/>
      <c r="I1691" s="64"/>
    </row>
    <row r="1692">
      <c r="A1692" s="65"/>
      <c r="B1692" s="63"/>
      <c r="C1692" s="63"/>
      <c r="D1692" s="84"/>
      <c r="E1692" s="63"/>
      <c r="G1692" s="64"/>
      <c r="I1692" s="64"/>
    </row>
    <row r="1693">
      <c r="A1693" s="65"/>
      <c r="B1693" s="63"/>
      <c r="C1693" s="63"/>
      <c r="D1693" s="84"/>
      <c r="E1693" s="63"/>
      <c r="G1693" s="64"/>
      <c r="I1693" s="64"/>
    </row>
    <row r="1694">
      <c r="A1694" s="65"/>
      <c r="B1694" s="63"/>
      <c r="C1694" s="63"/>
      <c r="D1694" s="84"/>
      <c r="E1694" s="63"/>
      <c r="G1694" s="64"/>
      <c r="I1694" s="64"/>
    </row>
    <row r="1695">
      <c r="A1695" s="65"/>
      <c r="B1695" s="63"/>
      <c r="C1695" s="63"/>
      <c r="D1695" s="84"/>
      <c r="E1695" s="63"/>
      <c r="G1695" s="64"/>
      <c r="I1695" s="64"/>
    </row>
    <row r="1696">
      <c r="A1696" s="65"/>
      <c r="B1696" s="63"/>
      <c r="C1696" s="63"/>
      <c r="D1696" s="84"/>
      <c r="E1696" s="63"/>
      <c r="G1696" s="64"/>
      <c r="I1696" s="64"/>
    </row>
    <row r="1697">
      <c r="A1697" s="65"/>
      <c r="B1697" s="63"/>
      <c r="C1697" s="63"/>
      <c r="D1697" s="84"/>
      <c r="E1697" s="63"/>
      <c r="G1697" s="64"/>
      <c r="I1697" s="64"/>
    </row>
    <row r="1698">
      <c r="A1698" s="65"/>
      <c r="B1698" s="63"/>
      <c r="C1698" s="63"/>
      <c r="D1698" s="84"/>
      <c r="E1698" s="63"/>
      <c r="G1698" s="64"/>
      <c r="I1698" s="64"/>
    </row>
    <row r="1699">
      <c r="A1699" s="65"/>
      <c r="B1699" s="63"/>
      <c r="C1699" s="63"/>
      <c r="D1699" s="84"/>
      <c r="E1699" s="63"/>
      <c r="G1699" s="64"/>
      <c r="I1699" s="64"/>
    </row>
    <row r="1700">
      <c r="A1700" s="65"/>
      <c r="B1700" s="63"/>
      <c r="C1700" s="63"/>
      <c r="D1700" s="84"/>
      <c r="E1700" s="63"/>
      <c r="G1700" s="64"/>
      <c r="I1700" s="64"/>
    </row>
    <row r="1701">
      <c r="A1701" s="65"/>
      <c r="B1701" s="63"/>
      <c r="C1701" s="63"/>
      <c r="D1701" s="84"/>
      <c r="E1701" s="63"/>
      <c r="G1701" s="64"/>
      <c r="I1701" s="64"/>
    </row>
    <row r="1702">
      <c r="A1702" s="65"/>
      <c r="B1702" s="63"/>
      <c r="C1702" s="63"/>
      <c r="D1702" s="84"/>
      <c r="E1702" s="63"/>
      <c r="G1702" s="64"/>
      <c r="I1702" s="64"/>
    </row>
    <row r="1703">
      <c r="A1703" s="65"/>
      <c r="B1703" s="63"/>
      <c r="C1703" s="63"/>
      <c r="D1703" s="84"/>
      <c r="E1703" s="63"/>
      <c r="G1703" s="64"/>
      <c r="I1703" s="64"/>
    </row>
    <row r="1704">
      <c r="A1704" s="65"/>
      <c r="B1704" s="63"/>
      <c r="C1704" s="63"/>
      <c r="D1704" s="84"/>
      <c r="E1704" s="63"/>
      <c r="G1704" s="64"/>
      <c r="I1704" s="64"/>
    </row>
    <row r="1705">
      <c r="A1705" s="65"/>
      <c r="B1705" s="63"/>
      <c r="C1705" s="63"/>
      <c r="D1705" s="84"/>
      <c r="E1705" s="63"/>
      <c r="G1705" s="64"/>
      <c r="I1705" s="64"/>
    </row>
    <row r="1706">
      <c r="A1706" s="65"/>
      <c r="B1706" s="63"/>
      <c r="C1706" s="63"/>
      <c r="D1706" s="84"/>
      <c r="E1706" s="63"/>
      <c r="G1706" s="64"/>
      <c r="I1706" s="64"/>
    </row>
    <row r="1707">
      <c r="A1707" s="65"/>
      <c r="B1707" s="63"/>
      <c r="C1707" s="63"/>
      <c r="D1707" s="84"/>
      <c r="E1707" s="63"/>
      <c r="G1707" s="64"/>
      <c r="I1707" s="64"/>
    </row>
    <row r="1708">
      <c r="A1708" s="65"/>
      <c r="B1708" s="63"/>
      <c r="C1708" s="63"/>
      <c r="D1708" s="84"/>
      <c r="E1708" s="63"/>
      <c r="G1708" s="64"/>
      <c r="I1708" s="64"/>
    </row>
    <row r="1709">
      <c r="A1709" s="65"/>
      <c r="B1709" s="63"/>
      <c r="C1709" s="63"/>
      <c r="D1709" s="84"/>
      <c r="E1709" s="63"/>
      <c r="G1709" s="64"/>
      <c r="I1709" s="64"/>
    </row>
    <row r="1710">
      <c r="A1710" s="65"/>
      <c r="B1710" s="63"/>
      <c r="C1710" s="63"/>
      <c r="D1710" s="84"/>
      <c r="E1710" s="63"/>
      <c r="G1710" s="64"/>
      <c r="I1710" s="64"/>
    </row>
    <row r="1711">
      <c r="A1711" s="65"/>
      <c r="B1711" s="63"/>
      <c r="C1711" s="63"/>
      <c r="D1711" s="84"/>
      <c r="E1711" s="63"/>
      <c r="G1711" s="64"/>
      <c r="I1711" s="64"/>
    </row>
    <row r="1712">
      <c r="A1712" s="65"/>
      <c r="B1712" s="63"/>
      <c r="C1712" s="63"/>
      <c r="D1712" s="84"/>
      <c r="E1712" s="63"/>
      <c r="G1712" s="64"/>
      <c r="I1712" s="64"/>
    </row>
    <row r="1713">
      <c r="A1713" s="65"/>
      <c r="B1713" s="63"/>
      <c r="C1713" s="63"/>
      <c r="D1713" s="84"/>
      <c r="E1713" s="63"/>
      <c r="G1713" s="64"/>
      <c r="I1713" s="64"/>
    </row>
    <row r="1714">
      <c r="A1714" s="65"/>
      <c r="B1714" s="63"/>
      <c r="C1714" s="63"/>
      <c r="D1714" s="84"/>
      <c r="E1714" s="63"/>
      <c r="G1714" s="64"/>
      <c r="I1714" s="64"/>
    </row>
    <row r="1715">
      <c r="A1715" s="65"/>
      <c r="B1715" s="63"/>
      <c r="C1715" s="63"/>
      <c r="D1715" s="84"/>
      <c r="E1715" s="63"/>
      <c r="G1715" s="64"/>
      <c r="I1715" s="64"/>
    </row>
    <row r="1716">
      <c r="A1716" s="65"/>
      <c r="B1716" s="63"/>
      <c r="C1716" s="63"/>
      <c r="D1716" s="84"/>
      <c r="E1716" s="63"/>
      <c r="G1716" s="64"/>
      <c r="I1716" s="64"/>
    </row>
    <row r="1717">
      <c r="A1717" s="65"/>
      <c r="B1717" s="63"/>
      <c r="C1717" s="63"/>
      <c r="D1717" s="84"/>
      <c r="E1717" s="63"/>
      <c r="G1717" s="64"/>
      <c r="I1717" s="64"/>
    </row>
    <row r="1718">
      <c r="A1718" s="65"/>
      <c r="B1718" s="63"/>
      <c r="C1718" s="63"/>
      <c r="D1718" s="84"/>
      <c r="E1718" s="63"/>
      <c r="G1718" s="64"/>
      <c r="I1718" s="64"/>
    </row>
    <row r="1719">
      <c r="A1719" s="65"/>
      <c r="B1719" s="63"/>
      <c r="C1719" s="63"/>
      <c r="D1719" s="84"/>
      <c r="E1719" s="63"/>
      <c r="G1719" s="64"/>
      <c r="I1719" s="64"/>
    </row>
    <row r="1720">
      <c r="A1720" s="65"/>
      <c r="B1720" s="63"/>
      <c r="C1720" s="63"/>
      <c r="D1720" s="84"/>
      <c r="E1720" s="63"/>
      <c r="G1720" s="64"/>
      <c r="I1720" s="64"/>
    </row>
    <row r="1721">
      <c r="A1721" s="65"/>
      <c r="B1721" s="63"/>
      <c r="C1721" s="63"/>
      <c r="D1721" s="84"/>
      <c r="E1721" s="63"/>
      <c r="G1721" s="64"/>
      <c r="I1721" s="64"/>
    </row>
    <row r="1722">
      <c r="A1722" s="65"/>
      <c r="B1722" s="63"/>
      <c r="C1722" s="63"/>
      <c r="D1722" s="84"/>
      <c r="E1722" s="63"/>
      <c r="G1722" s="64"/>
      <c r="I1722" s="64"/>
    </row>
    <row r="1723">
      <c r="A1723" s="65"/>
      <c r="B1723" s="63"/>
      <c r="C1723" s="63"/>
      <c r="D1723" s="84"/>
      <c r="E1723" s="63"/>
      <c r="G1723" s="64"/>
      <c r="I1723" s="64"/>
    </row>
    <row r="1724">
      <c r="A1724" s="65"/>
      <c r="B1724" s="63"/>
      <c r="C1724" s="63"/>
      <c r="D1724" s="84"/>
      <c r="E1724" s="63"/>
      <c r="G1724" s="64"/>
      <c r="I1724" s="64"/>
    </row>
    <row r="1725">
      <c r="A1725" s="65"/>
      <c r="B1725" s="63"/>
      <c r="C1725" s="63"/>
      <c r="D1725" s="84"/>
      <c r="E1725" s="63"/>
      <c r="G1725" s="64"/>
      <c r="I1725" s="64"/>
    </row>
    <row r="1726">
      <c r="A1726" s="65"/>
      <c r="B1726" s="63"/>
      <c r="C1726" s="63"/>
      <c r="D1726" s="84"/>
      <c r="E1726" s="63"/>
      <c r="G1726" s="64"/>
      <c r="I1726" s="64"/>
    </row>
    <row r="1727">
      <c r="A1727" s="65"/>
      <c r="B1727" s="63"/>
      <c r="C1727" s="63"/>
      <c r="D1727" s="84"/>
      <c r="E1727" s="63"/>
      <c r="G1727" s="64"/>
      <c r="I1727" s="64"/>
    </row>
    <row r="1728">
      <c r="A1728" s="65"/>
      <c r="B1728" s="63"/>
      <c r="C1728" s="63"/>
      <c r="D1728" s="84"/>
      <c r="E1728" s="63"/>
      <c r="G1728" s="64"/>
      <c r="I1728" s="64"/>
    </row>
    <row r="1729">
      <c r="A1729" s="65"/>
      <c r="B1729" s="63"/>
      <c r="C1729" s="63"/>
      <c r="D1729" s="84"/>
      <c r="E1729" s="63"/>
      <c r="G1729" s="64"/>
      <c r="I1729" s="64"/>
    </row>
    <row r="1730">
      <c r="A1730" s="65"/>
      <c r="B1730" s="63"/>
      <c r="C1730" s="63"/>
      <c r="D1730" s="84"/>
      <c r="E1730" s="63"/>
      <c r="G1730" s="64"/>
      <c r="I1730" s="64"/>
    </row>
    <row r="1731">
      <c r="A1731" s="65"/>
      <c r="B1731" s="63"/>
      <c r="C1731" s="63"/>
      <c r="D1731" s="84"/>
      <c r="E1731" s="63"/>
      <c r="G1731" s="64"/>
      <c r="I1731" s="64"/>
    </row>
    <row r="1732">
      <c r="A1732" s="65"/>
      <c r="B1732" s="63"/>
      <c r="C1732" s="63"/>
      <c r="D1732" s="84"/>
      <c r="E1732" s="63"/>
      <c r="G1732" s="64"/>
      <c r="I1732" s="64"/>
    </row>
    <row r="1733">
      <c r="A1733" s="65"/>
      <c r="B1733" s="63"/>
      <c r="C1733" s="63"/>
      <c r="D1733" s="84"/>
      <c r="E1733" s="63"/>
      <c r="G1733" s="64"/>
      <c r="I1733" s="64"/>
    </row>
    <row r="1734">
      <c r="A1734" s="65"/>
      <c r="B1734" s="63"/>
      <c r="C1734" s="63"/>
      <c r="D1734" s="84"/>
      <c r="E1734" s="63"/>
      <c r="G1734" s="64"/>
      <c r="I1734" s="64"/>
    </row>
    <row r="1735">
      <c r="A1735" s="65"/>
      <c r="B1735" s="63"/>
      <c r="C1735" s="63"/>
      <c r="D1735" s="84"/>
      <c r="E1735" s="63"/>
      <c r="G1735" s="64"/>
      <c r="I1735" s="64"/>
    </row>
    <row r="1736">
      <c r="A1736" s="65"/>
      <c r="B1736" s="63"/>
      <c r="C1736" s="63"/>
      <c r="D1736" s="84"/>
      <c r="E1736" s="63"/>
      <c r="G1736" s="64"/>
      <c r="I1736" s="64"/>
    </row>
    <row r="1737">
      <c r="A1737" s="65"/>
      <c r="B1737" s="63"/>
      <c r="C1737" s="63"/>
      <c r="D1737" s="84"/>
      <c r="E1737" s="63"/>
      <c r="G1737" s="64"/>
      <c r="I1737" s="64"/>
    </row>
    <row r="1738">
      <c r="A1738" s="65"/>
      <c r="B1738" s="63"/>
      <c r="C1738" s="63"/>
      <c r="D1738" s="84"/>
      <c r="E1738" s="63"/>
      <c r="G1738" s="64"/>
      <c r="I1738" s="64"/>
    </row>
    <row r="1739">
      <c r="A1739" s="65"/>
      <c r="B1739" s="63"/>
      <c r="C1739" s="63"/>
      <c r="D1739" s="84"/>
      <c r="E1739" s="63"/>
      <c r="G1739" s="64"/>
      <c r="I1739" s="64"/>
    </row>
    <row r="1740">
      <c r="A1740" s="65"/>
      <c r="B1740" s="63"/>
      <c r="C1740" s="63"/>
      <c r="D1740" s="84"/>
      <c r="E1740" s="63"/>
      <c r="G1740" s="64"/>
      <c r="I1740" s="64"/>
    </row>
    <row r="1741">
      <c r="A1741" s="65"/>
      <c r="B1741" s="63"/>
      <c r="C1741" s="63"/>
      <c r="D1741" s="84"/>
      <c r="E1741" s="63"/>
      <c r="G1741" s="64"/>
      <c r="I1741" s="64"/>
    </row>
    <row r="1742">
      <c r="A1742" s="65"/>
      <c r="B1742" s="63"/>
      <c r="C1742" s="63"/>
      <c r="D1742" s="84"/>
      <c r="E1742" s="63"/>
      <c r="G1742" s="64"/>
      <c r="I1742" s="64"/>
    </row>
    <row r="1743">
      <c r="A1743" s="65"/>
      <c r="B1743" s="63"/>
      <c r="C1743" s="63"/>
      <c r="D1743" s="84"/>
      <c r="E1743" s="63"/>
      <c r="G1743" s="64"/>
      <c r="I1743" s="64"/>
    </row>
    <row r="1744">
      <c r="A1744" s="65"/>
      <c r="B1744" s="63"/>
      <c r="C1744" s="63"/>
      <c r="D1744" s="84"/>
      <c r="E1744" s="63"/>
      <c r="G1744" s="64"/>
      <c r="I1744" s="64"/>
    </row>
    <row r="1745">
      <c r="A1745" s="65"/>
      <c r="B1745" s="63"/>
      <c r="C1745" s="63"/>
      <c r="D1745" s="84"/>
      <c r="E1745" s="63"/>
      <c r="G1745" s="64"/>
      <c r="I1745" s="64"/>
    </row>
    <row r="1746">
      <c r="A1746" s="65"/>
      <c r="B1746" s="63"/>
      <c r="C1746" s="63"/>
      <c r="D1746" s="84"/>
      <c r="E1746" s="63"/>
      <c r="G1746" s="64"/>
      <c r="I1746" s="64"/>
    </row>
    <row r="1747">
      <c r="A1747" s="65"/>
      <c r="B1747" s="63"/>
      <c r="C1747" s="63"/>
      <c r="D1747" s="84"/>
      <c r="E1747" s="63"/>
      <c r="G1747" s="64"/>
      <c r="I1747" s="64"/>
    </row>
    <row r="1748">
      <c r="A1748" s="65"/>
      <c r="B1748" s="63"/>
      <c r="C1748" s="63"/>
      <c r="D1748" s="84"/>
      <c r="E1748" s="63"/>
      <c r="G1748" s="64"/>
      <c r="I1748" s="64"/>
    </row>
    <row r="1749">
      <c r="A1749" s="65"/>
      <c r="B1749" s="63"/>
      <c r="C1749" s="63"/>
      <c r="D1749" s="84"/>
      <c r="E1749" s="63"/>
      <c r="G1749" s="64"/>
      <c r="I1749" s="64"/>
    </row>
    <row r="1750">
      <c r="A1750" s="65"/>
      <c r="B1750" s="63"/>
      <c r="C1750" s="63"/>
      <c r="D1750" s="84"/>
      <c r="E1750" s="63"/>
      <c r="G1750" s="64"/>
      <c r="I1750" s="64"/>
    </row>
    <row r="1751">
      <c r="A1751" s="65"/>
      <c r="B1751" s="63"/>
      <c r="C1751" s="63"/>
      <c r="D1751" s="84"/>
      <c r="E1751" s="63"/>
      <c r="G1751" s="64"/>
      <c r="I1751" s="64"/>
    </row>
    <row r="1752">
      <c r="A1752" s="65"/>
      <c r="B1752" s="63"/>
      <c r="C1752" s="63"/>
      <c r="D1752" s="84"/>
      <c r="E1752" s="63"/>
      <c r="G1752" s="64"/>
      <c r="I1752" s="64"/>
    </row>
    <row r="1753">
      <c r="A1753" s="65"/>
      <c r="B1753" s="63"/>
      <c r="C1753" s="63"/>
      <c r="D1753" s="84"/>
      <c r="E1753" s="63"/>
      <c r="G1753" s="64"/>
      <c r="I1753" s="64"/>
    </row>
    <row r="1754">
      <c r="A1754" s="65"/>
      <c r="B1754" s="63"/>
      <c r="C1754" s="63"/>
      <c r="D1754" s="84"/>
      <c r="E1754" s="63"/>
      <c r="G1754" s="64"/>
      <c r="I1754" s="64"/>
    </row>
    <row r="1755">
      <c r="A1755" s="65"/>
      <c r="B1755" s="63"/>
      <c r="C1755" s="63"/>
      <c r="D1755" s="84"/>
      <c r="E1755" s="63"/>
      <c r="G1755" s="64"/>
      <c r="I1755" s="64"/>
    </row>
    <row r="1756">
      <c r="A1756" s="65"/>
      <c r="B1756" s="63"/>
      <c r="C1756" s="63"/>
      <c r="D1756" s="84"/>
      <c r="E1756" s="63"/>
      <c r="G1756" s="64"/>
      <c r="I1756" s="64"/>
    </row>
    <row r="1757">
      <c r="A1757" s="65"/>
      <c r="B1757" s="63"/>
      <c r="C1757" s="63"/>
      <c r="D1757" s="84"/>
      <c r="E1757" s="63"/>
      <c r="G1757" s="64"/>
      <c r="I1757" s="64"/>
    </row>
    <row r="1758">
      <c r="A1758" s="65"/>
      <c r="B1758" s="63"/>
      <c r="C1758" s="63"/>
      <c r="D1758" s="84"/>
      <c r="E1758" s="63"/>
      <c r="G1758" s="64"/>
      <c r="I1758" s="64"/>
    </row>
    <row r="1759">
      <c r="A1759" s="65"/>
      <c r="B1759" s="63"/>
      <c r="C1759" s="63"/>
      <c r="D1759" s="84"/>
      <c r="E1759" s="63"/>
      <c r="G1759" s="64"/>
      <c r="I1759" s="64"/>
    </row>
    <row r="1760">
      <c r="A1760" s="65"/>
      <c r="B1760" s="63"/>
      <c r="C1760" s="63"/>
      <c r="D1760" s="84"/>
      <c r="E1760" s="63"/>
      <c r="G1760" s="64"/>
      <c r="I1760" s="64"/>
    </row>
    <row r="1761">
      <c r="A1761" s="65"/>
      <c r="B1761" s="63"/>
      <c r="C1761" s="63"/>
      <c r="D1761" s="84"/>
      <c r="E1761" s="63"/>
      <c r="G1761" s="64"/>
      <c r="I1761" s="64"/>
    </row>
    <row r="1762">
      <c r="A1762" s="65"/>
      <c r="B1762" s="63"/>
      <c r="C1762" s="63"/>
      <c r="D1762" s="84"/>
      <c r="E1762" s="63"/>
      <c r="G1762" s="64"/>
      <c r="I1762" s="64"/>
    </row>
    <row r="1763">
      <c r="A1763" s="65"/>
      <c r="B1763" s="63"/>
      <c r="C1763" s="63"/>
      <c r="D1763" s="84"/>
      <c r="E1763" s="63"/>
      <c r="G1763" s="64"/>
      <c r="I1763" s="64"/>
    </row>
    <row r="1764">
      <c r="A1764" s="65"/>
      <c r="B1764" s="63"/>
      <c r="C1764" s="63"/>
      <c r="D1764" s="84"/>
      <c r="E1764" s="63"/>
      <c r="G1764" s="64"/>
      <c r="I1764" s="64"/>
    </row>
    <row r="1765">
      <c r="A1765" s="65"/>
      <c r="B1765" s="63"/>
      <c r="C1765" s="63"/>
      <c r="D1765" s="84"/>
      <c r="E1765" s="63"/>
      <c r="G1765" s="64"/>
      <c r="I1765" s="64"/>
    </row>
    <row r="1766">
      <c r="A1766" s="65"/>
      <c r="B1766" s="63"/>
      <c r="C1766" s="63"/>
      <c r="D1766" s="84"/>
      <c r="E1766" s="63"/>
      <c r="G1766" s="64"/>
      <c r="I1766" s="64"/>
    </row>
    <row r="1767">
      <c r="A1767" s="65"/>
      <c r="B1767" s="63"/>
      <c r="C1767" s="63"/>
      <c r="D1767" s="84"/>
      <c r="E1767" s="63"/>
      <c r="G1767" s="64"/>
      <c r="I1767" s="64"/>
    </row>
    <row r="1768">
      <c r="A1768" s="65"/>
      <c r="B1768" s="63"/>
      <c r="C1768" s="63"/>
      <c r="D1768" s="84"/>
      <c r="E1768" s="63"/>
      <c r="G1768" s="64"/>
      <c r="I1768" s="64"/>
    </row>
    <row r="1769">
      <c r="A1769" s="65"/>
      <c r="B1769" s="63"/>
      <c r="C1769" s="63"/>
      <c r="D1769" s="84"/>
      <c r="E1769" s="63"/>
      <c r="G1769" s="64"/>
      <c r="I1769" s="64"/>
    </row>
    <row r="1770">
      <c r="A1770" s="65"/>
      <c r="B1770" s="63"/>
      <c r="C1770" s="63"/>
      <c r="D1770" s="84"/>
      <c r="E1770" s="63"/>
      <c r="G1770" s="64"/>
      <c r="I1770" s="64"/>
    </row>
    <row r="1771">
      <c r="A1771" s="65"/>
      <c r="B1771" s="63"/>
      <c r="C1771" s="63"/>
      <c r="D1771" s="84"/>
      <c r="E1771" s="63"/>
      <c r="G1771" s="64"/>
      <c r="I1771" s="64"/>
    </row>
    <row r="1772">
      <c r="A1772" s="65"/>
      <c r="B1772" s="63"/>
      <c r="C1772" s="63"/>
      <c r="D1772" s="84"/>
      <c r="E1772" s="63"/>
      <c r="G1772" s="64"/>
      <c r="I1772" s="64"/>
    </row>
    <row r="1773">
      <c r="A1773" s="65"/>
      <c r="B1773" s="63"/>
      <c r="C1773" s="63"/>
      <c r="D1773" s="84"/>
      <c r="E1773" s="63"/>
      <c r="G1773" s="64"/>
      <c r="I1773" s="64"/>
    </row>
    <row r="1774">
      <c r="A1774" s="65"/>
      <c r="B1774" s="63"/>
      <c r="C1774" s="63"/>
      <c r="D1774" s="84"/>
      <c r="E1774" s="63"/>
      <c r="G1774" s="64"/>
      <c r="I1774" s="64"/>
    </row>
    <row r="1775">
      <c r="A1775" s="65"/>
      <c r="B1775" s="63"/>
      <c r="C1775" s="63"/>
      <c r="D1775" s="84"/>
      <c r="E1775" s="63"/>
      <c r="G1775" s="64"/>
      <c r="I1775" s="64"/>
    </row>
    <row r="1776">
      <c r="A1776" s="65"/>
      <c r="B1776" s="63"/>
      <c r="C1776" s="63"/>
      <c r="D1776" s="84"/>
      <c r="E1776" s="63"/>
      <c r="G1776" s="64"/>
      <c r="I1776" s="64"/>
    </row>
    <row r="1777">
      <c r="A1777" s="65"/>
      <c r="B1777" s="63"/>
      <c r="C1777" s="63"/>
      <c r="D1777" s="84"/>
      <c r="E1777" s="63"/>
      <c r="G1777" s="64"/>
      <c r="I1777" s="64"/>
    </row>
    <row r="1778">
      <c r="A1778" s="65"/>
      <c r="B1778" s="63"/>
      <c r="C1778" s="63"/>
      <c r="D1778" s="84"/>
      <c r="E1778" s="63"/>
      <c r="G1778" s="64"/>
      <c r="I1778" s="64"/>
    </row>
    <row r="1779">
      <c r="A1779" s="65"/>
      <c r="B1779" s="63"/>
      <c r="C1779" s="63"/>
      <c r="D1779" s="84"/>
      <c r="E1779" s="63"/>
      <c r="G1779" s="64"/>
      <c r="I1779" s="64"/>
    </row>
    <row r="1780">
      <c r="A1780" s="65"/>
      <c r="B1780" s="63"/>
      <c r="C1780" s="63"/>
      <c r="D1780" s="84"/>
      <c r="E1780" s="63"/>
      <c r="G1780" s="64"/>
      <c r="I1780" s="64"/>
    </row>
    <row r="1781">
      <c r="A1781" s="65"/>
      <c r="B1781" s="63"/>
      <c r="C1781" s="63"/>
      <c r="D1781" s="84"/>
      <c r="E1781" s="63"/>
      <c r="G1781" s="64"/>
      <c r="I1781" s="64"/>
    </row>
    <row r="1782">
      <c r="A1782" s="65"/>
      <c r="B1782" s="63"/>
      <c r="C1782" s="63"/>
      <c r="D1782" s="84"/>
      <c r="E1782" s="63"/>
      <c r="G1782" s="64"/>
      <c r="I1782" s="64"/>
    </row>
    <row r="1783">
      <c r="A1783" s="65"/>
      <c r="B1783" s="63"/>
      <c r="C1783" s="63"/>
      <c r="D1783" s="84"/>
      <c r="E1783" s="63"/>
      <c r="G1783" s="64"/>
      <c r="I1783" s="64"/>
    </row>
    <row r="1784">
      <c r="A1784" s="65"/>
      <c r="B1784" s="63"/>
      <c r="C1784" s="63"/>
      <c r="D1784" s="84"/>
      <c r="E1784" s="63"/>
      <c r="G1784" s="64"/>
      <c r="I1784" s="64"/>
    </row>
    <row r="1785">
      <c r="A1785" s="65"/>
      <c r="B1785" s="63"/>
      <c r="C1785" s="63"/>
      <c r="D1785" s="84"/>
      <c r="E1785" s="63"/>
      <c r="G1785" s="64"/>
      <c r="I1785" s="64"/>
    </row>
    <row r="1786">
      <c r="A1786" s="65"/>
      <c r="B1786" s="63"/>
      <c r="C1786" s="63"/>
      <c r="D1786" s="84"/>
      <c r="E1786" s="63"/>
      <c r="G1786" s="64"/>
      <c r="I1786" s="64"/>
    </row>
    <row r="1787">
      <c r="A1787" s="65"/>
      <c r="B1787" s="63"/>
      <c r="C1787" s="63"/>
      <c r="D1787" s="84"/>
      <c r="E1787" s="63"/>
      <c r="G1787" s="64"/>
      <c r="I1787" s="64"/>
    </row>
    <row r="1788">
      <c r="A1788" s="65"/>
      <c r="B1788" s="63"/>
      <c r="C1788" s="63"/>
      <c r="D1788" s="84"/>
      <c r="E1788" s="63"/>
      <c r="G1788" s="64"/>
      <c r="I1788" s="64"/>
    </row>
    <row r="1789">
      <c r="A1789" s="65"/>
      <c r="B1789" s="63"/>
      <c r="C1789" s="63"/>
      <c r="D1789" s="84"/>
      <c r="E1789" s="63"/>
      <c r="G1789" s="64"/>
      <c r="I1789" s="64"/>
    </row>
    <row r="1790">
      <c r="A1790" s="65"/>
      <c r="B1790" s="63"/>
      <c r="C1790" s="63"/>
      <c r="D1790" s="84"/>
      <c r="E1790" s="63"/>
      <c r="G1790" s="64"/>
      <c r="I1790" s="64"/>
    </row>
    <row r="1791">
      <c r="A1791" s="65"/>
      <c r="B1791" s="63"/>
      <c r="C1791" s="63"/>
      <c r="D1791" s="84"/>
      <c r="E1791" s="63"/>
      <c r="G1791" s="64"/>
      <c r="I1791" s="64"/>
    </row>
    <row r="1792">
      <c r="A1792" s="65"/>
      <c r="B1792" s="63"/>
      <c r="C1792" s="63"/>
      <c r="D1792" s="84"/>
      <c r="E1792" s="63"/>
      <c r="G1792" s="64"/>
      <c r="I1792" s="64"/>
    </row>
    <row r="1793">
      <c r="A1793" s="65"/>
      <c r="B1793" s="63"/>
      <c r="C1793" s="63"/>
      <c r="D1793" s="84"/>
      <c r="E1793" s="63"/>
      <c r="G1793" s="64"/>
      <c r="I1793" s="64"/>
    </row>
    <row r="1794">
      <c r="A1794" s="65"/>
      <c r="B1794" s="63"/>
      <c r="C1794" s="63"/>
      <c r="D1794" s="84"/>
      <c r="E1794" s="63"/>
      <c r="G1794" s="64"/>
      <c r="I1794" s="64"/>
    </row>
    <row r="1795">
      <c r="A1795" s="65"/>
      <c r="B1795" s="63"/>
      <c r="C1795" s="63"/>
      <c r="D1795" s="84"/>
      <c r="E1795" s="63"/>
      <c r="G1795" s="64"/>
      <c r="I1795" s="64"/>
    </row>
    <row r="1796">
      <c r="A1796" s="65"/>
      <c r="B1796" s="63"/>
      <c r="C1796" s="63"/>
      <c r="D1796" s="84"/>
      <c r="E1796" s="63"/>
      <c r="G1796" s="64"/>
      <c r="I1796" s="64"/>
    </row>
    <row r="1797">
      <c r="A1797" s="65"/>
      <c r="B1797" s="63"/>
      <c r="C1797" s="63"/>
      <c r="D1797" s="84"/>
      <c r="E1797" s="63"/>
      <c r="G1797" s="64"/>
      <c r="I1797" s="64"/>
    </row>
    <row r="1798">
      <c r="A1798" s="65"/>
      <c r="B1798" s="63"/>
      <c r="C1798" s="63"/>
      <c r="D1798" s="84"/>
      <c r="E1798" s="63"/>
      <c r="G1798" s="64"/>
      <c r="I1798" s="64"/>
    </row>
    <row r="1799">
      <c r="A1799" s="65"/>
      <c r="B1799" s="63"/>
      <c r="C1799" s="63"/>
      <c r="D1799" s="84"/>
      <c r="E1799" s="63"/>
      <c r="G1799" s="64"/>
      <c r="I1799" s="64"/>
    </row>
    <row r="1800">
      <c r="A1800" s="65"/>
      <c r="B1800" s="63"/>
      <c r="C1800" s="63"/>
      <c r="D1800" s="84"/>
      <c r="E1800" s="63"/>
      <c r="G1800" s="64"/>
      <c r="I1800" s="64"/>
    </row>
    <row r="1801">
      <c r="A1801" s="65"/>
      <c r="B1801" s="63"/>
      <c r="C1801" s="63"/>
      <c r="D1801" s="84"/>
      <c r="E1801" s="63"/>
      <c r="G1801" s="64"/>
      <c r="I1801" s="64"/>
    </row>
    <row r="1802">
      <c r="A1802" s="65"/>
      <c r="B1802" s="63"/>
      <c r="C1802" s="63"/>
      <c r="D1802" s="84"/>
      <c r="E1802" s="63"/>
      <c r="G1802" s="64"/>
      <c r="I1802" s="64"/>
    </row>
    <row r="1803">
      <c r="A1803" s="65"/>
      <c r="B1803" s="63"/>
      <c r="C1803" s="63"/>
      <c r="D1803" s="84"/>
      <c r="E1803" s="63"/>
      <c r="G1803" s="64"/>
      <c r="I1803" s="64"/>
    </row>
    <row r="1804">
      <c r="A1804" s="65"/>
      <c r="B1804" s="63"/>
      <c r="C1804" s="63"/>
      <c r="D1804" s="84"/>
      <c r="E1804" s="63"/>
      <c r="G1804" s="64"/>
      <c r="I1804" s="64"/>
    </row>
    <row r="1805">
      <c r="A1805" s="65"/>
      <c r="B1805" s="63"/>
      <c r="C1805" s="63"/>
      <c r="D1805" s="84"/>
      <c r="E1805" s="63"/>
      <c r="G1805" s="64"/>
      <c r="I1805" s="64"/>
    </row>
    <row r="1806">
      <c r="A1806" s="65"/>
      <c r="B1806" s="63"/>
      <c r="C1806" s="63"/>
      <c r="D1806" s="84"/>
      <c r="E1806" s="63"/>
      <c r="G1806" s="64"/>
      <c r="I1806" s="64"/>
    </row>
    <row r="1807">
      <c r="A1807" s="65"/>
      <c r="B1807" s="63"/>
      <c r="C1807" s="63"/>
      <c r="D1807" s="84"/>
      <c r="E1807" s="63"/>
      <c r="G1807" s="64"/>
      <c r="I1807" s="64"/>
    </row>
    <row r="1808">
      <c r="A1808" s="65"/>
      <c r="B1808" s="63"/>
      <c r="C1808" s="63"/>
      <c r="D1808" s="84"/>
      <c r="E1808" s="63"/>
      <c r="G1808" s="64"/>
      <c r="I1808" s="64"/>
    </row>
    <row r="1809">
      <c r="A1809" s="65"/>
      <c r="B1809" s="63"/>
      <c r="C1809" s="63"/>
      <c r="D1809" s="84"/>
      <c r="E1809" s="63"/>
      <c r="G1809" s="64"/>
      <c r="I1809" s="64"/>
    </row>
    <row r="1810">
      <c r="A1810" s="65"/>
      <c r="B1810" s="63"/>
      <c r="C1810" s="63"/>
      <c r="D1810" s="84"/>
      <c r="E1810" s="63"/>
      <c r="G1810" s="64"/>
      <c r="I1810" s="64"/>
    </row>
    <row r="1811">
      <c r="A1811" s="65"/>
      <c r="B1811" s="63"/>
      <c r="C1811" s="63"/>
      <c r="D1811" s="84"/>
      <c r="E1811" s="63"/>
      <c r="G1811" s="64"/>
      <c r="I1811" s="64"/>
    </row>
    <row r="1812">
      <c r="A1812" s="65"/>
      <c r="B1812" s="63"/>
      <c r="C1812" s="63"/>
      <c r="D1812" s="84"/>
      <c r="E1812" s="63"/>
      <c r="G1812" s="64"/>
      <c r="I1812" s="64"/>
    </row>
    <row r="1813">
      <c r="A1813" s="65"/>
      <c r="B1813" s="63"/>
      <c r="C1813" s="63"/>
      <c r="D1813" s="84"/>
      <c r="E1813" s="63"/>
      <c r="G1813" s="64"/>
      <c r="I1813" s="64"/>
    </row>
    <row r="1814">
      <c r="A1814" s="65"/>
      <c r="B1814" s="63"/>
      <c r="C1814" s="63"/>
      <c r="D1814" s="84"/>
      <c r="E1814" s="63"/>
      <c r="G1814" s="64"/>
      <c r="I1814" s="64"/>
    </row>
    <row r="1815">
      <c r="A1815" s="65"/>
      <c r="B1815" s="63"/>
      <c r="C1815" s="63"/>
      <c r="D1815" s="84"/>
      <c r="E1815" s="63"/>
      <c r="G1815" s="64"/>
      <c r="I1815" s="64"/>
    </row>
    <row r="1816">
      <c r="A1816" s="65"/>
      <c r="B1816" s="63"/>
      <c r="C1816" s="63"/>
      <c r="D1816" s="84"/>
      <c r="E1816" s="63"/>
      <c r="G1816" s="64"/>
      <c r="I1816" s="64"/>
    </row>
    <row r="1817">
      <c r="A1817" s="65"/>
      <c r="B1817" s="63"/>
      <c r="C1817" s="63"/>
      <c r="D1817" s="84"/>
      <c r="E1817" s="63"/>
      <c r="G1817" s="64"/>
      <c r="I1817" s="64"/>
    </row>
    <row r="1818">
      <c r="A1818" s="65"/>
      <c r="B1818" s="63"/>
      <c r="C1818" s="63"/>
      <c r="D1818" s="84"/>
      <c r="E1818" s="63"/>
      <c r="G1818" s="64"/>
      <c r="I1818" s="64"/>
    </row>
    <row r="1819">
      <c r="A1819" s="65"/>
      <c r="B1819" s="63"/>
      <c r="C1819" s="63"/>
      <c r="D1819" s="84"/>
      <c r="E1819" s="63"/>
      <c r="G1819" s="64"/>
      <c r="I1819" s="64"/>
    </row>
    <row r="1820">
      <c r="A1820" s="65"/>
      <c r="B1820" s="63"/>
      <c r="C1820" s="63"/>
      <c r="D1820" s="84"/>
      <c r="E1820" s="63"/>
      <c r="G1820" s="64"/>
      <c r="I1820" s="64"/>
    </row>
    <row r="1821">
      <c r="A1821" s="65"/>
      <c r="B1821" s="63"/>
      <c r="C1821" s="63"/>
      <c r="D1821" s="84"/>
      <c r="E1821" s="63"/>
      <c r="G1821" s="64"/>
      <c r="I1821" s="64"/>
    </row>
    <row r="1822">
      <c r="A1822" s="65"/>
      <c r="B1822" s="63"/>
      <c r="C1822" s="63"/>
      <c r="D1822" s="84"/>
      <c r="E1822" s="63"/>
      <c r="G1822" s="64"/>
      <c r="I1822" s="64"/>
    </row>
    <row r="1823">
      <c r="A1823" s="65"/>
      <c r="B1823" s="63"/>
      <c r="C1823" s="63"/>
      <c r="D1823" s="84"/>
      <c r="E1823" s="63"/>
      <c r="G1823" s="64"/>
      <c r="I1823" s="64"/>
    </row>
    <row r="1824">
      <c r="A1824" s="65"/>
      <c r="B1824" s="63"/>
      <c r="C1824" s="63"/>
      <c r="D1824" s="84"/>
      <c r="E1824" s="63"/>
      <c r="G1824" s="64"/>
      <c r="I1824" s="64"/>
    </row>
    <row r="1825">
      <c r="A1825" s="65"/>
      <c r="B1825" s="63"/>
      <c r="C1825" s="63"/>
      <c r="D1825" s="84"/>
      <c r="E1825" s="63"/>
      <c r="G1825" s="64"/>
      <c r="I1825" s="64"/>
    </row>
    <row r="1826">
      <c r="A1826" s="65"/>
      <c r="B1826" s="63"/>
      <c r="C1826" s="63"/>
      <c r="D1826" s="84"/>
      <c r="E1826" s="63"/>
      <c r="G1826" s="64"/>
      <c r="I1826" s="64"/>
    </row>
    <row r="1827">
      <c r="A1827" s="65"/>
      <c r="B1827" s="63"/>
      <c r="C1827" s="63"/>
      <c r="D1827" s="84"/>
      <c r="E1827" s="63"/>
      <c r="G1827" s="64"/>
      <c r="I1827" s="64"/>
    </row>
    <row r="1828">
      <c r="A1828" s="65"/>
      <c r="B1828" s="63"/>
      <c r="C1828" s="63"/>
      <c r="D1828" s="84"/>
      <c r="E1828" s="63"/>
      <c r="G1828" s="64"/>
      <c r="I1828" s="64"/>
    </row>
    <row r="1829">
      <c r="A1829" s="65"/>
      <c r="B1829" s="63"/>
      <c r="C1829" s="63"/>
      <c r="D1829" s="84"/>
      <c r="E1829" s="63"/>
      <c r="G1829" s="64"/>
      <c r="I1829" s="64"/>
    </row>
    <row r="1830">
      <c r="A1830" s="65"/>
      <c r="B1830" s="63"/>
      <c r="C1830" s="63"/>
      <c r="D1830" s="84"/>
      <c r="E1830" s="63"/>
      <c r="G1830" s="64"/>
      <c r="I1830" s="64"/>
    </row>
    <row r="1831">
      <c r="A1831" s="65"/>
      <c r="B1831" s="63"/>
      <c r="C1831" s="63"/>
      <c r="D1831" s="84"/>
      <c r="E1831" s="63"/>
      <c r="G1831" s="64"/>
      <c r="I1831" s="64"/>
    </row>
    <row r="1832">
      <c r="A1832" s="65"/>
      <c r="B1832" s="63"/>
      <c r="C1832" s="63"/>
      <c r="D1832" s="84"/>
      <c r="E1832" s="63"/>
      <c r="G1832" s="64"/>
      <c r="I1832" s="64"/>
    </row>
    <row r="1833">
      <c r="A1833" s="65"/>
      <c r="B1833" s="63"/>
      <c r="C1833" s="63"/>
      <c r="D1833" s="84"/>
      <c r="E1833" s="63"/>
      <c r="G1833" s="64"/>
      <c r="I1833" s="64"/>
    </row>
    <row r="1834">
      <c r="A1834" s="65"/>
      <c r="B1834" s="63"/>
      <c r="C1834" s="63"/>
      <c r="D1834" s="84"/>
      <c r="E1834" s="63"/>
      <c r="G1834" s="64"/>
      <c r="I1834" s="64"/>
    </row>
    <row r="1835">
      <c r="A1835" s="65"/>
      <c r="B1835" s="63"/>
      <c r="C1835" s="63"/>
      <c r="D1835" s="84"/>
      <c r="E1835" s="63"/>
      <c r="G1835" s="64"/>
      <c r="I1835" s="64"/>
    </row>
    <row r="1836">
      <c r="A1836" s="65"/>
      <c r="B1836" s="63"/>
      <c r="C1836" s="63"/>
      <c r="D1836" s="84"/>
      <c r="E1836" s="63"/>
      <c r="G1836" s="64"/>
      <c r="I1836" s="64"/>
    </row>
    <row r="1837">
      <c r="A1837" s="65"/>
      <c r="B1837" s="63"/>
      <c r="C1837" s="63"/>
      <c r="D1837" s="84"/>
      <c r="E1837" s="63"/>
      <c r="G1837" s="64"/>
      <c r="I1837" s="64"/>
    </row>
    <row r="1838">
      <c r="A1838" s="65"/>
      <c r="B1838" s="63"/>
      <c r="C1838" s="63"/>
      <c r="D1838" s="84"/>
      <c r="E1838" s="63"/>
      <c r="G1838" s="64"/>
      <c r="I1838" s="64"/>
    </row>
    <row r="1839">
      <c r="A1839" s="65"/>
      <c r="B1839" s="63"/>
      <c r="C1839" s="63"/>
      <c r="D1839" s="84"/>
      <c r="E1839" s="63"/>
      <c r="G1839" s="64"/>
      <c r="I1839" s="64"/>
    </row>
    <row r="1840">
      <c r="A1840" s="65"/>
      <c r="B1840" s="63"/>
      <c r="C1840" s="63"/>
      <c r="D1840" s="84"/>
      <c r="E1840" s="63"/>
      <c r="G1840" s="64"/>
      <c r="I1840" s="64"/>
    </row>
    <row r="1841">
      <c r="A1841" s="65"/>
      <c r="B1841" s="63"/>
      <c r="C1841" s="63"/>
      <c r="D1841" s="84"/>
      <c r="E1841" s="63"/>
      <c r="G1841" s="64"/>
      <c r="I1841" s="64"/>
    </row>
    <row r="1842">
      <c r="A1842" s="65"/>
      <c r="B1842" s="63"/>
      <c r="C1842" s="63"/>
      <c r="D1842" s="84"/>
      <c r="E1842" s="63"/>
      <c r="G1842" s="64"/>
      <c r="I1842" s="64"/>
    </row>
    <row r="1843">
      <c r="A1843" s="65"/>
      <c r="B1843" s="63"/>
      <c r="C1843" s="63"/>
      <c r="D1843" s="84"/>
      <c r="E1843" s="63"/>
      <c r="G1843" s="64"/>
      <c r="I1843" s="64"/>
    </row>
    <row r="1844">
      <c r="A1844" s="65"/>
      <c r="B1844" s="63"/>
      <c r="C1844" s="63"/>
      <c r="D1844" s="84"/>
      <c r="E1844" s="63"/>
      <c r="G1844" s="64"/>
      <c r="I1844" s="64"/>
    </row>
    <row r="1845">
      <c r="A1845" s="65"/>
      <c r="B1845" s="63"/>
      <c r="C1845" s="63"/>
      <c r="D1845" s="84"/>
      <c r="E1845" s="63"/>
      <c r="G1845" s="64"/>
      <c r="I1845" s="64"/>
    </row>
    <row r="1846">
      <c r="A1846" s="65"/>
      <c r="B1846" s="63"/>
      <c r="C1846" s="63"/>
      <c r="D1846" s="84"/>
      <c r="E1846" s="63"/>
      <c r="G1846" s="64"/>
      <c r="I1846" s="64"/>
    </row>
    <row r="1847">
      <c r="A1847" s="65"/>
      <c r="B1847" s="63"/>
      <c r="C1847" s="63"/>
      <c r="D1847" s="84"/>
      <c r="E1847" s="63"/>
      <c r="G1847" s="64"/>
      <c r="I1847" s="64"/>
    </row>
    <row r="1848">
      <c r="A1848" s="65"/>
      <c r="B1848" s="63"/>
      <c r="C1848" s="63"/>
      <c r="D1848" s="84"/>
      <c r="E1848" s="63"/>
      <c r="G1848" s="64"/>
      <c r="I1848" s="64"/>
    </row>
    <row r="1849">
      <c r="A1849" s="65"/>
      <c r="B1849" s="63"/>
      <c r="C1849" s="63"/>
      <c r="D1849" s="84"/>
      <c r="E1849" s="63"/>
      <c r="G1849" s="64"/>
      <c r="I1849" s="64"/>
    </row>
    <row r="1850">
      <c r="A1850" s="65"/>
      <c r="B1850" s="63"/>
      <c r="C1850" s="63"/>
      <c r="D1850" s="84"/>
      <c r="E1850" s="63"/>
      <c r="G1850" s="64"/>
      <c r="I1850" s="64"/>
    </row>
    <row r="1851">
      <c r="A1851" s="65"/>
      <c r="B1851" s="63"/>
      <c r="C1851" s="63"/>
      <c r="D1851" s="84"/>
      <c r="E1851" s="63"/>
      <c r="G1851" s="64"/>
      <c r="I1851" s="64"/>
    </row>
    <row r="1852">
      <c r="A1852" s="65"/>
      <c r="B1852" s="63"/>
      <c r="C1852" s="63"/>
      <c r="D1852" s="84"/>
      <c r="E1852" s="63"/>
      <c r="G1852" s="64"/>
      <c r="I1852" s="64"/>
    </row>
    <row r="1853">
      <c r="A1853" s="65"/>
      <c r="B1853" s="63"/>
      <c r="C1853" s="63"/>
      <c r="D1853" s="84"/>
      <c r="E1853" s="63"/>
      <c r="G1853" s="64"/>
      <c r="I1853" s="64"/>
    </row>
    <row r="1854">
      <c r="A1854" s="65"/>
      <c r="B1854" s="63"/>
      <c r="C1854" s="63"/>
      <c r="D1854" s="84"/>
      <c r="E1854" s="63"/>
      <c r="G1854" s="64"/>
      <c r="I1854" s="64"/>
    </row>
    <row r="1855">
      <c r="A1855" s="65"/>
      <c r="B1855" s="63"/>
      <c r="C1855" s="63"/>
      <c r="D1855" s="84"/>
      <c r="E1855" s="63"/>
      <c r="G1855" s="64"/>
      <c r="I1855" s="64"/>
    </row>
    <row r="1856">
      <c r="A1856" s="65"/>
      <c r="B1856" s="63"/>
      <c r="C1856" s="63"/>
      <c r="D1856" s="84"/>
      <c r="E1856" s="63"/>
      <c r="G1856" s="64"/>
      <c r="I1856" s="64"/>
    </row>
    <row r="1857">
      <c r="A1857" s="65"/>
      <c r="B1857" s="63"/>
      <c r="C1857" s="63"/>
      <c r="D1857" s="84"/>
      <c r="E1857" s="63"/>
      <c r="G1857" s="64"/>
      <c r="I1857" s="64"/>
    </row>
    <row r="1858">
      <c r="A1858" s="65"/>
      <c r="B1858" s="63"/>
      <c r="C1858" s="63"/>
      <c r="D1858" s="84"/>
      <c r="E1858" s="63"/>
      <c r="G1858" s="64"/>
      <c r="I1858" s="64"/>
    </row>
    <row r="1859">
      <c r="A1859" s="65"/>
      <c r="B1859" s="63"/>
      <c r="C1859" s="63"/>
      <c r="D1859" s="84"/>
      <c r="E1859" s="63"/>
      <c r="G1859" s="64"/>
      <c r="I1859" s="64"/>
    </row>
    <row r="1860">
      <c r="A1860" s="65"/>
      <c r="B1860" s="63"/>
      <c r="C1860" s="63"/>
      <c r="D1860" s="84"/>
      <c r="E1860" s="63"/>
      <c r="G1860" s="64"/>
      <c r="I1860" s="64"/>
    </row>
    <row r="1861">
      <c r="A1861" s="65"/>
      <c r="B1861" s="63"/>
      <c r="C1861" s="63"/>
      <c r="D1861" s="84"/>
      <c r="E1861" s="63"/>
      <c r="G1861" s="64"/>
      <c r="I1861" s="64"/>
    </row>
    <row r="1862">
      <c r="A1862" s="65"/>
      <c r="B1862" s="63"/>
      <c r="C1862" s="63"/>
      <c r="D1862" s="84"/>
      <c r="E1862" s="63"/>
      <c r="G1862" s="64"/>
      <c r="I1862" s="64"/>
    </row>
    <row r="1863">
      <c r="A1863" s="65"/>
      <c r="B1863" s="63"/>
      <c r="C1863" s="63"/>
      <c r="D1863" s="84"/>
      <c r="E1863" s="63"/>
      <c r="G1863" s="64"/>
      <c r="I1863" s="64"/>
    </row>
    <row r="1864">
      <c r="A1864" s="65"/>
      <c r="B1864" s="63"/>
      <c r="C1864" s="63"/>
      <c r="D1864" s="84"/>
      <c r="E1864" s="63"/>
      <c r="G1864" s="64"/>
      <c r="I1864" s="64"/>
    </row>
    <row r="1865">
      <c r="A1865" s="65"/>
      <c r="B1865" s="63"/>
      <c r="C1865" s="63"/>
      <c r="D1865" s="84"/>
      <c r="E1865" s="63"/>
      <c r="G1865" s="64"/>
      <c r="I1865" s="64"/>
    </row>
    <row r="1866">
      <c r="A1866" s="65"/>
      <c r="B1866" s="63"/>
      <c r="C1866" s="63"/>
      <c r="D1866" s="84"/>
      <c r="E1866" s="63"/>
      <c r="G1866" s="64"/>
      <c r="I1866" s="64"/>
    </row>
    <row r="1867">
      <c r="A1867" s="65"/>
      <c r="B1867" s="63"/>
      <c r="C1867" s="63"/>
      <c r="D1867" s="84"/>
      <c r="E1867" s="63"/>
      <c r="G1867" s="64"/>
      <c r="I1867" s="64"/>
    </row>
    <row r="1868">
      <c r="A1868" s="65"/>
      <c r="B1868" s="63"/>
      <c r="C1868" s="63"/>
      <c r="D1868" s="84"/>
      <c r="E1868" s="63"/>
      <c r="G1868" s="64"/>
      <c r="I1868" s="64"/>
    </row>
    <row r="1869">
      <c r="A1869" s="65"/>
      <c r="B1869" s="63"/>
      <c r="C1869" s="63"/>
      <c r="D1869" s="84"/>
      <c r="E1869" s="63"/>
      <c r="G1869" s="64"/>
      <c r="I1869" s="64"/>
    </row>
    <row r="1870">
      <c r="A1870" s="65"/>
      <c r="B1870" s="63"/>
      <c r="C1870" s="63"/>
      <c r="D1870" s="84"/>
      <c r="E1870" s="63"/>
      <c r="G1870" s="64"/>
      <c r="I1870" s="64"/>
    </row>
    <row r="1871">
      <c r="A1871" s="65"/>
      <c r="B1871" s="63"/>
      <c r="C1871" s="63"/>
      <c r="D1871" s="84"/>
      <c r="E1871" s="63"/>
      <c r="G1871" s="64"/>
      <c r="I1871" s="64"/>
    </row>
    <row r="1872">
      <c r="A1872" s="65"/>
      <c r="B1872" s="63"/>
      <c r="C1872" s="63"/>
      <c r="D1872" s="84"/>
      <c r="E1872" s="63"/>
      <c r="G1872" s="64"/>
      <c r="I1872" s="64"/>
    </row>
    <row r="1873">
      <c r="A1873" s="65"/>
      <c r="B1873" s="63"/>
      <c r="C1873" s="63"/>
      <c r="D1873" s="84"/>
      <c r="E1873" s="63"/>
      <c r="G1873" s="64"/>
      <c r="I1873" s="64"/>
    </row>
    <row r="1874">
      <c r="A1874" s="65"/>
      <c r="B1874" s="63"/>
      <c r="C1874" s="63"/>
      <c r="D1874" s="84"/>
      <c r="E1874" s="63"/>
      <c r="G1874" s="64"/>
      <c r="I1874" s="64"/>
    </row>
    <row r="1875">
      <c r="A1875" s="65"/>
      <c r="B1875" s="63"/>
      <c r="C1875" s="63"/>
      <c r="D1875" s="84"/>
      <c r="E1875" s="63"/>
      <c r="G1875" s="64"/>
      <c r="I1875" s="64"/>
    </row>
    <row r="1876">
      <c r="A1876" s="65"/>
      <c r="B1876" s="63"/>
      <c r="C1876" s="63"/>
      <c r="D1876" s="84"/>
      <c r="E1876" s="63"/>
      <c r="G1876" s="64"/>
      <c r="I1876" s="64"/>
    </row>
    <row r="1877">
      <c r="A1877" s="65"/>
      <c r="B1877" s="63"/>
      <c r="C1877" s="63"/>
      <c r="D1877" s="84"/>
      <c r="E1877" s="63"/>
      <c r="G1877" s="64"/>
      <c r="I1877" s="64"/>
    </row>
    <row r="1878">
      <c r="A1878" s="65"/>
      <c r="B1878" s="63"/>
      <c r="C1878" s="63"/>
      <c r="D1878" s="84"/>
      <c r="E1878" s="63"/>
      <c r="G1878" s="64"/>
      <c r="I1878" s="64"/>
    </row>
    <row r="1879">
      <c r="A1879" s="65"/>
      <c r="B1879" s="63"/>
      <c r="C1879" s="63"/>
      <c r="D1879" s="84"/>
      <c r="E1879" s="63"/>
      <c r="G1879" s="64"/>
      <c r="I1879" s="64"/>
    </row>
    <row r="1880">
      <c r="A1880" s="65"/>
      <c r="B1880" s="63"/>
      <c r="C1880" s="63"/>
      <c r="D1880" s="84"/>
      <c r="E1880" s="63"/>
      <c r="G1880" s="64"/>
      <c r="I1880" s="64"/>
    </row>
    <row r="1881">
      <c r="A1881" s="65"/>
      <c r="B1881" s="63"/>
      <c r="C1881" s="63"/>
      <c r="D1881" s="84"/>
      <c r="E1881" s="63"/>
      <c r="G1881" s="64"/>
      <c r="I1881" s="64"/>
    </row>
    <row r="1882">
      <c r="A1882" s="65"/>
      <c r="B1882" s="63"/>
      <c r="C1882" s="63"/>
      <c r="D1882" s="84"/>
      <c r="E1882" s="63"/>
      <c r="G1882" s="64"/>
      <c r="I1882" s="64"/>
    </row>
    <row r="1883">
      <c r="A1883" s="65"/>
      <c r="B1883" s="63"/>
      <c r="C1883" s="63"/>
      <c r="D1883" s="84"/>
      <c r="E1883" s="63"/>
      <c r="G1883" s="64"/>
      <c r="I1883" s="64"/>
    </row>
    <row r="1884">
      <c r="A1884" s="65"/>
      <c r="B1884" s="63"/>
      <c r="C1884" s="63"/>
      <c r="D1884" s="84"/>
      <c r="E1884" s="63"/>
      <c r="G1884" s="64"/>
      <c r="I1884" s="64"/>
    </row>
    <row r="1885">
      <c r="A1885" s="65"/>
      <c r="B1885" s="63"/>
      <c r="C1885" s="63"/>
      <c r="D1885" s="84"/>
      <c r="E1885" s="63"/>
      <c r="G1885" s="64"/>
      <c r="I1885" s="64"/>
    </row>
    <row r="1886">
      <c r="A1886" s="65"/>
      <c r="B1886" s="63"/>
      <c r="C1886" s="63"/>
      <c r="D1886" s="84"/>
      <c r="E1886" s="63"/>
      <c r="G1886" s="64"/>
      <c r="I1886" s="64"/>
    </row>
    <row r="1887">
      <c r="A1887" s="65"/>
      <c r="B1887" s="63"/>
      <c r="C1887" s="63"/>
      <c r="D1887" s="84"/>
      <c r="E1887" s="63"/>
      <c r="G1887" s="64"/>
      <c r="I1887" s="64"/>
    </row>
    <row r="1888">
      <c r="A1888" s="65"/>
      <c r="B1888" s="63"/>
      <c r="C1888" s="63"/>
      <c r="D1888" s="84"/>
      <c r="E1888" s="63"/>
      <c r="G1888" s="64"/>
      <c r="I1888" s="64"/>
    </row>
    <row r="1889">
      <c r="A1889" s="65"/>
      <c r="B1889" s="63"/>
      <c r="C1889" s="63"/>
      <c r="D1889" s="84"/>
      <c r="E1889" s="63"/>
      <c r="G1889" s="64"/>
      <c r="I1889" s="64"/>
    </row>
    <row r="1890">
      <c r="A1890" s="65"/>
      <c r="B1890" s="63"/>
      <c r="C1890" s="63"/>
      <c r="D1890" s="84"/>
      <c r="E1890" s="63"/>
      <c r="G1890" s="64"/>
      <c r="I1890" s="64"/>
    </row>
    <row r="1891">
      <c r="A1891" s="65"/>
      <c r="B1891" s="63"/>
      <c r="C1891" s="63"/>
      <c r="D1891" s="84"/>
      <c r="E1891" s="63"/>
      <c r="G1891" s="64"/>
      <c r="I1891" s="64"/>
    </row>
    <row r="1892">
      <c r="A1892" s="65"/>
      <c r="B1892" s="63"/>
      <c r="C1892" s="63"/>
      <c r="D1892" s="84"/>
      <c r="E1892" s="63"/>
      <c r="G1892" s="64"/>
      <c r="I1892" s="64"/>
    </row>
    <row r="1893">
      <c r="A1893" s="65"/>
      <c r="B1893" s="63"/>
      <c r="C1893" s="63"/>
      <c r="D1893" s="84"/>
      <c r="E1893" s="63"/>
      <c r="G1893" s="64"/>
      <c r="I1893" s="64"/>
    </row>
    <row r="1894">
      <c r="A1894" s="65"/>
      <c r="B1894" s="63"/>
      <c r="C1894" s="63"/>
      <c r="D1894" s="84"/>
      <c r="E1894" s="63"/>
      <c r="G1894" s="64"/>
      <c r="I1894" s="64"/>
    </row>
    <row r="1895">
      <c r="A1895" s="65"/>
      <c r="B1895" s="63"/>
      <c r="C1895" s="63"/>
      <c r="D1895" s="84"/>
      <c r="E1895" s="63"/>
      <c r="G1895" s="64"/>
      <c r="I1895" s="64"/>
    </row>
    <row r="1896">
      <c r="A1896" s="65"/>
      <c r="B1896" s="63"/>
      <c r="C1896" s="63"/>
      <c r="D1896" s="84"/>
      <c r="E1896" s="63"/>
      <c r="G1896" s="64"/>
      <c r="I1896" s="64"/>
    </row>
    <row r="1897">
      <c r="A1897" s="65"/>
      <c r="B1897" s="63"/>
      <c r="C1897" s="63"/>
      <c r="D1897" s="84"/>
      <c r="E1897" s="63"/>
      <c r="G1897" s="64"/>
      <c r="I1897" s="64"/>
    </row>
    <row r="1898">
      <c r="A1898" s="65"/>
      <c r="B1898" s="63"/>
      <c r="C1898" s="63"/>
      <c r="D1898" s="84"/>
      <c r="E1898" s="63"/>
      <c r="G1898" s="64"/>
      <c r="I1898" s="64"/>
    </row>
    <row r="1899">
      <c r="A1899" s="65"/>
      <c r="B1899" s="63"/>
      <c r="C1899" s="63"/>
      <c r="D1899" s="84"/>
      <c r="E1899" s="63"/>
      <c r="G1899" s="64"/>
      <c r="I1899" s="64"/>
    </row>
    <row r="1900">
      <c r="A1900" s="65"/>
      <c r="B1900" s="63"/>
      <c r="C1900" s="63"/>
      <c r="D1900" s="84"/>
      <c r="E1900" s="63"/>
      <c r="G1900" s="64"/>
      <c r="I1900" s="64"/>
    </row>
    <row r="1901">
      <c r="A1901" s="65"/>
      <c r="B1901" s="63"/>
      <c r="C1901" s="63"/>
      <c r="D1901" s="84"/>
      <c r="E1901" s="63"/>
      <c r="G1901" s="64"/>
      <c r="I1901" s="64"/>
    </row>
    <row r="1902">
      <c r="A1902" s="65"/>
      <c r="B1902" s="63"/>
      <c r="C1902" s="63"/>
      <c r="D1902" s="84"/>
      <c r="E1902" s="63"/>
      <c r="G1902" s="64"/>
      <c r="I1902" s="64"/>
    </row>
    <row r="1903">
      <c r="A1903" s="65"/>
      <c r="B1903" s="63"/>
      <c r="C1903" s="63"/>
      <c r="D1903" s="84"/>
      <c r="E1903" s="63"/>
      <c r="G1903" s="64"/>
      <c r="I1903" s="64"/>
    </row>
    <row r="1904">
      <c r="A1904" s="65"/>
      <c r="B1904" s="63"/>
      <c r="C1904" s="63"/>
      <c r="D1904" s="84"/>
      <c r="E1904" s="63"/>
      <c r="G1904" s="64"/>
      <c r="I1904" s="64"/>
    </row>
    <row r="1905">
      <c r="A1905" s="65"/>
      <c r="B1905" s="63"/>
      <c r="C1905" s="63"/>
      <c r="D1905" s="84"/>
      <c r="E1905" s="63"/>
      <c r="G1905" s="64"/>
      <c r="I1905" s="64"/>
    </row>
    <row r="1906">
      <c r="A1906" s="65"/>
      <c r="B1906" s="63"/>
      <c r="C1906" s="63"/>
      <c r="D1906" s="84"/>
      <c r="E1906" s="63"/>
      <c r="G1906" s="64"/>
      <c r="I1906" s="64"/>
    </row>
    <row r="1907">
      <c r="A1907" s="65"/>
      <c r="B1907" s="63"/>
      <c r="C1907" s="63"/>
      <c r="D1907" s="84"/>
      <c r="E1907" s="63"/>
      <c r="G1907" s="64"/>
      <c r="I1907" s="64"/>
    </row>
    <row r="1908">
      <c r="A1908" s="65"/>
      <c r="B1908" s="63"/>
      <c r="C1908" s="63"/>
      <c r="D1908" s="84"/>
      <c r="E1908" s="63"/>
      <c r="G1908" s="64"/>
      <c r="I1908" s="64"/>
    </row>
    <row r="1909">
      <c r="A1909" s="65"/>
      <c r="B1909" s="63"/>
      <c r="C1909" s="63"/>
      <c r="D1909" s="84"/>
      <c r="E1909" s="63"/>
      <c r="G1909" s="64"/>
      <c r="I1909" s="64"/>
    </row>
    <row r="1910">
      <c r="A1910" s="65"/>
      <c r="B1910" s="63"/>
      <c r="C1910" s="63"/>
      <c r="D1910" s="84"/>
      <c r="E1910" s="63"/>
      <c r="G1910" s="64"/>
      <c r="I1910" s="64"/>
    </row>
    <row r="1911">
      <c r="A1911" s="65"/>
      <c r="B1911" s="63"/>
      <c r="C1911" s="63"/>
      <c r="D1911" s="84"/>
      <c r="E1911" s="63"/>
      <c r="G1911" s="64"/>
      <c r="I1911" s="64"/>
    </row>
    <row r="1912">
      <c r="A1912" s="65"/>
      <c r="B1912" s="63"/>
      <c r="C1912" s="63"/>
      <c r="D1912" s="84"/>
      <c r="E1912" s="63"/>
      <c r="G1912" s="64"/>
      <c r="I1912" s="64"/>
    </row>
    <row r="1913">
      <c r="A1913" s="65"/>
      <c r="B1913" s="63"/>
      <c r="C1913" s="63"/>
      <c r="D1913" s="84"/>
      <c r="E1913" s="63"/>
      <c r="G1913" s="64"/>
      <c r="I1913" s="64"/>
    </row>
    <row r="1914">
      <c r="A1914" s="65"/>
      <c r="B1914" s="63"/>
      <c r="C1914" s="63"/>
      <c r="D1914" s="84"/>
      <c r="E1914" s="63"/>
      <c r="G1914" s="64"/>
      <c r="I1914" s="64"/>
    </row>
    <row r="1915">
      <c r="A1915" s="65"/>
      <c r="B1915" s="63"/>
      <c r="C1915" s="63"/>
      <c r="D1915" s="84"/>
      <c r="E1915" s="63"/>
      <c r="G1915" s="64"/>
      <c r="I1915" s="64"/>
    </row>
    <row r="1916">
      <c r="A1916" s="65"/>
      <c r="B1916" s="63"/>
      <c r="C1916" s="63"/>
      <c r="D1916" s="84"/>
      <c r="E1916" s="63"/>
      <c r="G1916" s="64"/>
      <c r="I1916" s="64"/>
    </row>
    <row r="1917">
      <c r="A1917" s="65"/>
      <c r="B1917" s="63"/>
      <c r="C1917" s="63"/>
      <c r="D1917" s="84"/>
      <c r="E1917" s="63"/>
      <c r="G1917" s="64"/>
      <c r="I1917" s="64"/>
    </row>
    <row r="1918">
      <c r="A1918" s="65"/>
      <c r="B1918" s="63"/>
      <c r="C1918" s="63"/>
      <c r="D1918" s="84"/>
      <c r="E1918" s="63"/>
      <c r="G1918" s="64"/>
      <c r="I1918" s="64"/>
    </row>
    <row r="1919">
      <c r="A1919" s="65"/>
      <c r="B1919" s="63"/>
      <c r="C1919" s="63"/>
      <c r="D1919" s="84"/>
      <c r="E1919" s="63"/>
      <c r="G1919" s="64"/>
      <c r="I1919" s="64"/>
    </row>
    <row r="1920">
      <c r="A1920" s="65"/>
      <c r="B1920" s="63"/>
      <c r="C1920" s="63"/>
      <c r="D1920" s="84"/>
      <c r="E1920" s="63"/>
      <c r="G1920" s="64"/>
      <c r="I1920" s="64"/>
    </row>
    <row r="1921">
      <c r="A1921" s="65"/>
      <c r="B1921" s="63"/>
      <c r="C1921" s="63"/>
      <c r="D1921" s="84"/>
      <c r="E1921" s="63"/>
      <c r="G1921" s="64"/>
      <c r="I1921" s="64"/>
    </row>
    <row r="1922">
      <c r="A1922" s="65"/>
      <c r="B1922" s="63"/>
      <c r="C1922" s="63"/>
      <c r="D1922" s="84"/>
      <c r="E1922" s="63"/>
      <c r="G1922" s="64"/>
      <c r="I1922" s="64"/>
    </row>
    <row r="1923">
      <c r="A1923" s="65"/>
      <c r="B1923" s="63"/>
      <c r="C1923" s="63"/>
      <c r="D1923" s="84"/>
      <c r="E1923" s="63"/>
      <c r="G1923" s="64"/>
      <c r="I1923" s="64"/>
    </row>
    <row r="1924">
      <c r="A1924" s="65"/>
      <c r="B1924" s="63"/>
      <c r="C1924" s="63"/>
      <c r="D1924" s="84"/>
      <c r="E1924" s="63"/>
      <c r="G1924" s="64"/>
      <c r="I1924" s="64"/>
    </row>
    <row r="1925">
      <c r="A1925" s="65"/>
      <c r="B1925" s="63"/>
      <c r="C1925" s="63"/>
      <c r="D1925" s="84"/>
      <c r="E1925" s="63"/>
      <c r="G1925" s="64"/>
      <c r="I1925" s="64"/>
    </row>
    <row r="1926">
      <c r="A1926" s="65"/>
      <c r="B1926" s="63"/>
      <c r="C1926" s="63"/>
      <c r="D1926" s="84"/>
      <c r="E1926" s="63"/>
      <c r="G1926" s="64"/>
      <c r="I1926" s="64"/>
    </row>
    <row r="1927">
      <c r="A1927" s="65"/>
      <c r="B1927" s="63"/>
      <c r="C1927" s="63"/>
      <c r="D1927" s="84"/>
      <c r="E1927" s="63"/>
      <c r="G1927" s="64"/>
      <c r="I1927" s="64"/>
    </row>
    <row r="1928">
      <c r="A1928" s="65"/>
      <c r="B1928" s="63"/>
      <c r="C1928" s="63"/>
      <c r="D1928" s="84"/>
      <c r="E1928" s="63"/>
      <c r="G1928" s="64"/>
      <c r="I1928" s="64"/>
    </row>
    <row r="1929">
      <c r="A1929" s="65"/>
      <c r="B1929" s="63"/>
      <c r="C1929" s="63"/>
      <c r="D1929" s="84"/>
      <c r="E1929" s="63"/>
      <c r="G1929" s="64"/>
      <c r="I1929" s="64"/>
    </row>
    <row r="1930">
      <c r="A1930" s="65"/>
      <c r="B1930" s="63"/>
      <c r="C1930" s="63"/>
      <c r="D1930" s="84"/>
      <c r="E1930" s="63"/>
      <c r="G1930" s="64"/>
      <c r="I1930" s="64"/>
    </row>
    <row r="1931">
      <c r="A1931" s="65"/>
      <c r="B1931" s="63"/>
      <c r="C1931" s="63"/>
      <c r="D1931" s="84"/>
      <c r="E1931" s="63"/>
      <c r="G1931" s="64"/>
      <c r="I1931" s="64"/>
    </row>
    <row r="1932">
      <c r="A1932" s="65"/>
      <c r="B1932" s="63"/>
      <c r="C1932" s="63"/>
      <c r="D1932" s="84"/>
      <c r="E1932" s="63"/>
      <c r="G1932" s="64"/>
      <c r="I1932" s="64"/>
    </row>
    <row r="1933">
      <c r="A1933" s="65"/>
      <c r="B1933" s="63"/>
      <c r="C1933" s="63"/>
      <c r="D1933" s="84"/>
      <c r="E1933" s="63"/>
      <c r="G1933" s="64"/>
      <c r="I1933" s="64"/>
    </row>
    <row r="1934">
      <c r="A1934" s="65"/>
      <c r="B1934" s="63"/>
      <c r="C1934" s="63"/>
      <c r="D1934" s="84"/>
      <c r="E1934" s="63"/>
      <c r="G1934" s="64"/>
      <c r="I1934" s="64"/>
    </row>
    <row r="1935">
      <c r="A1935" s="65"/>
      <c r="B1935" s="63"/>
      <c r="C1935" s="63"/>
      <c r="D1935" s="84"/>
      <c r="E1935" s="63"/>
      <c r="G1935" s="64"/>
      <c r="I1935" s="64"/>
    </row>
    <row r="1936">
      <c r="A1936" s="65"/>
      <c r="B1936" s="63"/>
      <c r="C1936" s="63"/>
      <c r="D1936" s="84"/>
      <c r="E1936" s="63"/>
      <c r="G1936" s="64"/>
      <c r="I1936" s="64"/>
    </row>
    <row r="1937">
      <c r="A1937" s="65"/>
      <c r="B1937" s="63"/>
      <c r="C1937" s="63"/>
      <c r="D1937" s="84"/>
      <c r="E1937" s="63"/>
      <c r="G1937" s="64"/>
      <c r="I1937" s="64"/>
    </row>
    <row r="1938">
      <c r="A1938" s="65"/>
      <c r="B1938" s="63"/>
      <c r="C1938" s="63"/>
      <c r="D1938" s="84"/>
      <c r="E1938" s="63"/>
      <c r="G1938" s="64"/>
      <c r="I1938" s="64"/>
    </row>
    <row r="1939">
      <c r="A1939" s="65"/>
      <c r="B1939" s="63"/>
      <c r="C1939" s="63"/>
      <c r="D1939" s="84"/>
      <c r="E1939" s="63"/>
      <c r="G1939" s="64"/>
      <c r="I1939" s="64"/>
    </row>
    <row r="1940">
      <c r="A1940" s="65"/>
      <c r="B1940" s="63"/>
      <c r="C1940" s="63"/>
      <c r="D1940" s="84"/>
      <c r="E1940" s="63"/>
      <c r="G1940" s="64"/>
      <c r="I1940" s="64"/>
    </row>
    <row r="1941">
      <c r="A1941" s="65"/>
      <c r="B1941" s="63"/>
      <c r="C1941" s="63"/>
      <c r="D1941" s="84"/>
      <c r="E1941" s="63"/>
      <c r="G1941" s="64"/>
      <c r="I1941" s="64"/>
    </row>
    <row r="1942">
      <c r="A1942" s="65"/>
      <c r="B1942" s="63"/>
      <c r="C1942" s="63"/>
      <c r="D1942" s="84"/>
      <c r="E1942" s="63"/>
      <c r="G1942" s="64"/>
      <c r="I1942" s="64"/>
    </row>
    <row r="1943">
      <c r="A1943" s="65"/>
      <c r="B1943" s="63"/>
      <c r="C1943" s="63"/>
      <c r="D1943" s="84"/>
      <c r="E1943" s="63"/>
      <c r="G1943" s="64"/>
      <c r="I1943" s="64"/>
    </row>
    <row r="1944">
      <c r="A1944" s="65"/>
      <c r="B1944" s="63"/>
      <c r="C1944" s="63"/>
      <c r="D1944" s="84"/>
      <c r="E1944" s="63"/>
      <c r="G1944" s="64"/>
      <c r="I1944" s="64"/>
    </row>
    <row r="1945">
      <c r="A1945" s="65"/>
      <c r="B1945" s="63"/>
      <c r="C1945" s="63"/>
      <c r="D1945" s="84"/>
      <c r="E1945" s="63"/>
      <c r="G1945" s="64"/>
      <c r="I1945" s="64"/>
    </row>
    <row r="1946">
      <c r="A1946" s="65"/>
      <c r="B1946" s="63"/>
      <c r="C1946" s="63"/>
      <c r="D1946" s="84"/>
      <c r="E1946" s="63"/>
      <c r="G1946" s="64"/>
      <c r="I1946" s="64"/>
    </row>
    <row r="1947">
      <c r="A1947" s="65"/>
      <c r="B1947" s="63"/>
      <c r="C1947" s="63"/>
      <c r="D1947" s="84"/>
      <c r="E1947" s="63"/>
      <c r="G1947" s="64"/>
      <c r="I1947" s="64"/>
    </row>
    <row r="1948">
      <c r="A1948" s="65"/>
      <c r="B1948" s="63"/>
      <c r="C1948" s="63"/>
      <c r="D1948" s="84"/>
      <c r="E1948" s="63"/>
      <c r="G1948" s="64"/>
      <c r="I1948" s="64"/>
    </row>
    <row r="1949">
      <c r="A1949" s="65"/>
      <c r="B1949" s="63"/>
      <c r="C1949" s="63"/>
      <c r="D1949" s="84"/>
      <c r="E1949" s="63"/>
      <c r="G1949" s="64"/>
      <c r="I1949" s="64"/>
    </row>
    <row r="1950">
      <c r="A1950" s="65"/>
      <c r="B1950" s="63"/>
      <c r="C1950" s="63"/>
      <c r="D1950" s="84"/>
      <c r="E1950" s="63"/>
      <c r="G1950" s="64"/>
      <c r="I1950" s="64"/>
    </row>
    <row r="1951">
      <c r="A1951" s="65"/>
      <c r="B1951" s="63"/>
      <c r="C1951" s="63"/>
      <c r="D1951" s="84"/>
      <c r="E1951" s="63"/>
      <c r="G1951" s="64"/>
      <c r="I1951" s="64"/>
    </row>
    <row r="1952">
      <c r="A1952" s="65"/>
      <c r="B1952" s="63"/>
      <c r="C1952" s="63"/>
      <c r="D1952" s="84"/>
      <c r="E1952" s="63"/>
      <c r="G1952" s="64"/>
      <c r="I1952" s="64"/>
    </row>
    <row r="1953">
      <c r="A1953" s="65"/>
      <c r="B1953" s="63"/>
      <c r="C1953" s="63"/>
      <c r="D1953" s="84"/>
      <c r="E1953" s="63"/>
      <c r="G1953" s="64"/>
      <c r="I1953" s="64"/>
    </row>
    <row r="1954">
      <c r="A1954" s="65"/>
      <c r="B1954" s="63"/>
      <c r="C1954" s="63"/>
      <c r="D1954" s="84"/>
      <c r="E1954" s="63"/>
      <c r="G1954" s="64"/>
      <c r="I1954" s="64"/>
    </row>
    <row r="1955">
      <c r="A1955" s="65"/>
      <c r="B1955" s="63"/>
      <c r="C1955" s="63"/>
      <c r="D1955" s="84"/>
      <c r="E1955" s="63"/>
      <c r="G1955" s="64"/>
      <c r="I1955" s="64"/>
    </row>
    <row r="1956">
      <c r="A1956" s="65"/>
      <c r="B1956" s="63"/>
      <c r="C1956" s="63"/>
      <c r="D1956" s="84"/>
      <c r="E1956" s="63"/>
      <c r="G1956" s="64"/>
      <c r="I1956" s="64"/>
    </row>
    <row r="1957">
      <c r="A1957" s="65"/>
      <c r="B1957" s="63"/>
      <c r="C1957" s="63"/>
      <c r="D1957" s="84"/>
      <c r="E1957" s="63"/>
      <c r="G1957" s="64"/>
      <c r="I1957" s="64"/>
    </row>
    <row r="1958">
      <c r="A1958" s="65"/>
      <c r="B1958" s="63"/>
      <c r="C1958" s="63"/>
      <c r="D1958" s="84"/>
      <c r="E1958" s="63"/>
      <c r="G1958" s="64"/>
      <c r="I1958" s="64"/>
    </row>
    <row r="1959">
      <c r="A1959" s="65"/>
      <c r="B1959" s="63"/>
      <c r="C1959" s="63"/>
      <c r="D1959" s="84"/>
      <c r="E1959" s="63"/>
      <c r="G1959" s="64"/>
      <c r="I1959" s="64"/>
    </row>
    <row r="1960">
      <c r="A1960" s="65"/>
      <c r="B1960" s="63"/>
      <c r="C1960" s="63"/>
      <c r="D1960" s="84"/>
      <c r="E1960" s="63"/>
      <c r="G1960" s="64"/>
      <c r="I1960" s="64"/>
    </row>
    <row r="1961">
      <c r="A1961" s="65"/>
      <c r="B1961" s="63"/>
      <c r="C1961" s="63"/>
      <c r="D1961" s="84"/>
      <c r="E1961" s="63"/>
      <c r="G1961" s="64"/>
      <c r="I1961" s="64"/>
    </row>
    <row r="1962">
      <c r="A1962" s="65"/>
      <c r="B1962" s="63"/>
      <c r="C1962" s="63"/>
      <c r="D1962" s="84"/>
      <c r="E1962" s="63"/>
      <c r="G1962" s="64"/>
      <c r="I1962" s="64"/>
    </row>
    <row r="1963">
      <c r="A1963" s="65"/>
      <c r="B1963" s="63"/>
      <c r="C1963" s="63"/>
      <c r="D1963" s="84"/>
      <c r="E1963" s="63"/>
      <c r="G1963" s="64"/>
      <c r="I1963" s="64"/>
    </row>
    <row r="1964">
      <c r="A1964" s="65"/>
      <c r="B1964" s="63"/>
      <c r="C1964" s="63"/>
      <c r="D1964" s="84"/>
      <c r="E1964" s="63"/>
      <c r="G1964" s="64"/>
      <c r="I1964" s="64"/>
    </row>
    <row r="1965">
      <c r="A1965" s="65"/>
      <c r="B1965" s="63"/>
      <c r="C1965" s="63"/>
      <c r="D1965" s="84"/>
      <c r="E1965" s="63"/>
      <c r="G1965" s="64"/>
      <c r="I1965" s="64"/>
    </row>
    <row r="1966">
      <c r="A1966" s="65"/>
      <c r="B1966" s="63"/>
      <c r="C1966" s="63"/>
      <c r="D1966" s="84"/>
      <c r="E1966" s="63"/>
      <c r="G1966" s="64"/>
      <c r="I1966" s="64"/>
    </row>
    <row r="1967">
      <c r="A1967" s="65"/>
      <c r="B1967" s="63"/>
      <c r="C1967" s="63"/>
      <c r="D1967" s="84"/>
      <c r="E1967" s="63"/>
      <c r="G1967" s="64"/>
      <c r="I1967" s="64"/>
    </row>
    <row r="1968">
      <c r="A1968" s="65"/>
      <c r="B1968" s="63"/>
      <c r="C1968" s="63"/>
      <c r="D1968" s="84"/>
      <c r="E1968" s="63"/>
      <c r="G1968" s="64"/>
      <c r="I1968" s="64"/>
    </row>
    <row r="1969">
      <c r="A1969" s="65"/>
      <c r="B1969" s="63"/>
      <c r="C1969" s="63"/>
      <c r="D1969" s="84"/>
      <c r="E1969" s="63"/>
      <c r="G1969" s="64"/>
      <c r="I1969" s="64"/>
    </row>
    <row r="1970">
      <c r="A1970" s="65"/>
      <c r="B1970" s="63"/>
      <c r="C1970" s="63"/>
      <c r="D1970" s="84"/>
      <c r="E1970" s="63"/>
      <c r="G1970" s="64"/>
      <c r="I1970" s="64"/>
    </row>
    <row r="1971">
      <c r="A1971" s="65"/>
      <c r="B1971" s="63"/>
      <c r="C1971" s="63"/>
      <c r="D1971" s="84"/>
      <c r="E1971" s="63"/>
      <c r="G1971" s="64"/>
      <c r="I1971" s="64"/>
    </row>
    <row r="1972">
      <c r="A1972" s="65"/>
      <c r="B1972" s="63"/>
      <c r="C1972" s="63"/>
      <c r="D1972" s="84"/>
      <c r="E1972" s="63"/>
      <c r="G1972" s="64"/>
      <c r="I1972" s="64"/>
    </row>
    <row r="1973">
      <c r="A1973" s="65"/>
      <c r="B1973" s="63"/>
      <c r="C1973" s="63"/>
      <c r="D1973" s="84"/>
      <c r="E1973" s="63"/>
      <c r="G1973" s="64"/>
      <c r="I1973" s="64"/>
    </row>
    <row r="1974">
      <c r="A1974" s="65"/>
      <c r="B1974" s="63"/>
      <c r="C1974" s="63"/>
      <c r="D1974" s="84"/>
      <c r="E1974" s="63"/>
      <c r="G1974" s="64"/>
      <c r="I1974" s="64"/>
    </row>
    <row r="1975">
      <c r="A1975" s="65"/>
      <c r="B1975" s="63"/>
      <c r="C1975" s="63"/>
      <c r="D1975" s="84"/>
      <c r="E1975" s="63"/>
      <c r="G1975" s="64"/>
      <c r="I1975" s="64"/>
    </row>
    <row r="1976">
      <c r="A1976" s="65"/>
      <c r="B1976" s="63"/>
      <c r="C1976" s="63"/>
      <c r="D1976" s="84"/>
      <c r="E1976" s="63"/>
      <c r="G1976" s="64"/>
      <c r="I1976" s="64"/>
    </row>
    <row r="1977">
      <c r="A1977" s="65"/>
      <c r="B1977" s="63"/>
      <c r="C1977" s="63"/>
      <c r="D1977" s="84"/>
      <c r="E1977" s="63"/>
      <c r="G1977" s="64"/>
      <c r="I1977" s="64"/>
    </row>
    <row r="1978">
      <c r="A1978" s="65"/>
      <c r="B1978" s="63"/>
      <c r="C1978" s="63"/>
      <c r="D1978" s="84"/>
      <c r="E1978" s="63"/>
      <c r="G1978" s="64"/>
      <c r="I1978" s="64"/>
    </row>
    <row r="1979">
      <c r="A1979" s="65"/>
      <c r="B1979" s="63"/>
      <c r="C1979" s="63"/>
      <c r="D1979" s="84"/>
      <c r="E1979" s="63"/>
      <c r="G1979" s="64"/>
      <c r="I1979" s="64"/>
    </row>
    <row r="1980">
      <c r="A1980" s="65"/>
      <c r="B1980" s="63"/>
      <c r="C1980" s="63"/>
      <c r="D1980" s="84"/>
      <c r="E1980" s="63"/>
      <c r="G1980" s="64"/>
      <c r="I1980" s="64"/>
    </row>
    <row r="1981">
      <c r="A1981" s="65"/>
      <c r="B1981" s="63"/>
      <c r="C1981" s="63"/>
      <c r="D1981" s="84"/>
      <c r="E1981" s="63"/>
      <c r="G1981" s="64"/>
      <c r="I1981" s="64"/>
    </row>
    <row r="1982">
      <c r="A1982" s="65"/>
      <c r="B1982" s="63"/>
      <c r="C1982" s="63"/>
      <c r="D1982" s="84"/>
      <c r="E1982" s="63"/>
      <c r="G1982" s="64"/>
      <c r="I1982" s="64"/>
    </row>
    <row r="1983">
      <c r="A1983" s="65"/>
      <c r="B1983" s="63"/>
      <c r="C1983" s="63"/>
      <c r="D1983" s="84"/>
      <c r="E1983" s="63"/>
      <c r="G1983" s="64"/>
      <c r="I1983" s="64"/>
    </row>
    <row r="1984">
      <c r="A1984" s="65"/>
      <c r="B1984" s="63"/>
      <c r="C1984" s="63"/>
      <c r="D1984" s="84"/>
      <c r="E1984" s="63"/>
      <c r="G1984" s="64"/>
      <c r="I1984" s="64"/>
    </row>
    <row r="1985">
      <c r="A1985" s="65"/>
      <c r="B1985" s="63"/>
      <c r="C1985" s="63"/>
      <c r="D1985" s="84"/>
      <c r="E1985" s="63"/>
      <c r="G1985" s="64"/>
      <c r="I1985" s="64"/>
    </row>
    <row r="1986">
      <c r="A1986" s="65"/>
      <c r="B1986" s="63"/>
      <c r="C1986" s="63"/>
      <c r="D1986" s="84"/>
      <c r="E1986" s="63"/>
      <c r="G1986" s="64"/>
      <c r="I1986" s="64"/>
    </row>
    <row r="1987">
      <c r="A1987" s="65"/>
      <c r="B1987" s="63"/>
      <c r="C1987" s="63"/>
      <c r="D1987" s="84"/>
      <c r="E1987" s="63"/>
      <c r="G1987" s="64"/>
      <c r="I1987" s="64"/>
    </row>
    <row r="1988">
      <c r="A1988" s="65"/>
      <c r="B1988" s="63"/>
      <c r="C1988" s="63"/>
      <c r="D1988" s="84"/>
      <c r="E1988" s="63"/>
      <c r="G1988" s="64"/>
      <c r="I1988" s="64"/>
    </row>
    <row r="1989">
      <c r="A1989" s="65"/>
      <c r="B1989" s="63"/>
      <c r="C1989" s="63"/>
      <c r="D1989" s="84"/>
      <c r="E1989" s="63"/>
      <c r="G1989" s="64"/>
      <c r="I1989" s="64"/>
    </row>
    <row r="1990">
      <c r="A1990" s="65"/>
      <c r="B1990" s="63"/>
      <c r="C1990" s="63"/>
      <c r="D1990" s="84"/>
      <c r="E1990" s="63"/>
      <c r="G1990" s="64"/>
      <c r="I1990" s="64"/>
    </row>
    <row r="1991">
      <c r="A1991" s="65"/>
      <c r="B1991" s="63"/>
      <c r="C1991" s="63"/>
      <c r="D1991" s="84"/>
      <c r="E1991" s="63"/>
      <c r="G1991" s="64"/>
      <c r="I1991" s="64"/>
    </row>
    <row r="1992">
      <c r="A1992" s="65"/>
      <c r="B1992" s="63"/>
      <c r="C1992" s="63"/>
      <c r="D1992" s="84"/>
      <c r="E1992" s="63"/>
      <c r="G1992" s="64"/>
      <c r="I1992" s="64"/>
    </row>
    <row r="1993">
      <c r="A1993" s="65"/>
      <c r="B1993" s="63"/>
      <c r="C1993" s="63"/>
      <c r="D1993" s="84"/>
      <c r="E1993" s="63"/>
      <c r="G1993" s="64"/>
      <c r="I1993" s="64"/>
    </row>
    <row r="1994">
      <c r="A1994" s="65"/>
      <c r="B1994" s="63"/>
      <c r="C1994" s="63"/>
      <c r="D1994" s="84"/>
      <c r="E1994" s="63"/>
      <c r="G1994" s="64"/>
      <c r="I1994" s="64"/>
    </row>
    <row r="1995">
      <c r="A1995" s="65"/>
      <c r="B1995" s="63"/>
      <c r="C1995" s="63"/>
      <c r="D1995" s="84"/>
      <c r="E1995" s="63"/>
      <c r="G1995" s="64"/>
      <c r="I1995" s="64"/>
    </row>
    <row r="1996">
      <c r="A1996" s="65"/>
      <c r="B1996" s="63"/>
      <c r="C1996" s="63"/>
      <c r="D1996" s="84"/>
      <c r="E1996" s="63"/>
      <c r="G1996" s="64"/>
      <c r="I1996" s="64"/>
    </row>
    <row r="1997">
      <c r="A1997" s="65"/>
      <c r="B1997" s="63"/>
      <c r="C1997" s="63"/>
      <c r="D1997" s="84"/>
      <c r="E1997" s="63"/>
      <c r="G1997" s="64"/>
      <c r="I1997" s="64"/>
    </row>
    <row r="1998">
      <c r="A1998" s="65"/>
      <c r="B1998" s="63"/>
      <c r="C1998" s="63"/>
      <c r="D1998" s="84"/>
      <c r="E1998" s="63"/>
      <c r="G1998" s="64"/>
      <c r="I1998" s="64"/>
    </row>
    <row r="1999">
      <c r="A1999" s="65"/>
      <c r="B1999" s="63"/>
      <c r="C1999" s="63"/>
      <c r="D1999" s="84"/>
      <c r="E1999" s="63"/>
      <c r="G1999" s="64"/>
      <c r="I1999" s="64"/>
    </row>
    <row r="2000">
      <c r="A2000" s="65"/>
      <c r="B2000" s="63"/>
      <c r="C2000" s="63"/>
      <c r="D2000" s="84"/>
      <c r="E2000" s="63"/>
      <c r="G2000" s="64"/>
      <c r="I2000" s="64"/>
    </row>
    <row r="2001">
      <c r="A2001" s="65"/>
      <c r="B2001" s="63"/>
      <c r="C2001" s="63"/>
      <c r="D2001" s="84"/>
      <c r="E2001" s="63"/>
      <c r="G2001" s="64"/>
      <c r="I2001" s="64"/>
    </row>
    <row r="2002">
      <c r="A2002" s="65"/>
      <c r="B2002" s="63"/>
      <c r="C2002" s="63"/>
      <c r="D2002" s="84"/>
      <c r="E2002" s="63"/>
      <c r="G2002" s="64"/>
      <c r="I2002" s="64"/>
    </row>
    <row r="2003">
      <c r="A2003" s="65"/>
      <c r="B2003" s="63"/>
      <c r="C2003" s="63"/>
      <c r="D2003" s="84"/>
      <c r="E2003" s="63"/>
      <c r="G2003" s="64"/>
      <c r="I2003" s="64"/>
    </row>
    <row r="2004">
      <c r="A2004" s="65"/>
      <c r="B2004" s="63"/>
      <c r="C2004" s="63"/>
      <c r="D2004" s="84"/>
      <c r="E2004" s="63"/>
      <c r="G2004" s="64"/>
      <c r="I2004" s="64"/>
    </row>
    <row r="2005">
      <c r="A2005" s="65"/>
      <c r="B2005" s="63"/>
      <c r="C2005" s="63"/>
      <c r="D2005" s="84"/>
      <c r="E2005" s="63"/>
      <c r="G2005" s="64"/>
      <c r="I2005" s="64"/>
    </row>
    <row r="2006">
      <c r="A2006" s="65"/>
      <c r="B2006" s="63"/>
      <c r="C2006" s="63"/>
      <c r="D2006" s="84"/>
      <c r="E2006" s="63"/>
      <c r="G2006" s="64"/>
      <c r="I2006" s="64"/>
    </row>
    <row r="2007">
      <c r="A2007" s="65"/>
      <c r="B2007" s="63"/>
      <c r="C2007" s="63"/>
      <c r="D2007" s="84"/>
      <c r="E2007" s="63"/>
      <c r="G2007" s="64"/>
      <c r="I2007" s="64"/>
    </row>
    <row r="2008">
      <c r="A2008" s="65"/>
      <c r="B2008" s="63"/>
      <c r="C2008" s="63"/>
      <c r="D2008" s="84"/>
      <c r="E2008" s="63"/>
      <c r="G2008" s="64"/>
      <c r="I2008" s="64"/>
    </row>
    <row r="2009">
      <c r="A2009" s="65"/>
      <c r="B2009" s="63"/>
      <c r="C2009" s="63"/>
      <c r="D2009" s="84"/>
      <c r="E2009" s="63"/>
      <c r="G2009" s="64"/>
      <c r="I2009" s="64"/>
    </row>
    <row r="2010">
      <c r="A2010" s="65"/>
      <c r="B2010" s="63"/>
      <c r="C2010" s="63"/>
      <c r="D2010" s="84"/>
      <c r="E2010" s="63"/>
      <c r="G2010" s="64"/>
      <c r="I2010" s="64"/>
    </row>
    <row r="2011">
      <c r="A2011" s="65"/>
      <c r="B2011" s="63"/>
      <c r="C2011" s="63"/>
      <c r="D2011" s="84"/>
      <c r="E2011" s="63"/>
      <c r="G2011" s="64"/>
      <c r="I2011" s="64"/>
    </row>
    <row r="2012">
      <c r="A2012" s="65"/>
      <c r="B2012" s="63"/>
      <c r="C2012" s="63"/>
      <c r="D2012" s="84"/>
      <c r="E2012" s="63"/>
      <c r="G2012" s="64"/>
      <c r="I2012" s="64"/>
    </row>
    <row r="2013">
      <c r="A2013" s="65"/>
      <c r="B2013" s="63"/>
      <c r="C2013" s="63"/>
      <c r="D2013" s="84"/>
      <c r="E2013" s="63"/>
      <c r="G2013" s="64"/>
      <c r="I2013" s="64"/>
    </row>
    <row r="2014">
      <c r="A2014" s="65"/>
      <c r="B2014" s="63"/>
      <c r="C2014" s="63"/>
      <c r="D2014" s="84"/>
      <c r="E2014" s="63"/>
      <c r="G2014" s="64"/>
      <c r="I2014" s="64"/>
    </row>
    <row r="2015">
      <c r="A2015" s="65"/>
      <c r="B2015" s="63"/>
      <c r="C2015" s="63"/>
      <c r="D2015" s="84"/>
      <c r="E2015" s="63"/>
      <c r="G2015" s="64"/>
      <c r="I2015" s="64"/>
    </row>
    <row r="2016">
      <c r="A2016" s="65"/>
      <c r="B2016" s="63"/>
      <c r="C2016" s="63"/>
      <c r="D2016" s="84"/>
      <c r="E2016" s="63"/>
      <c r="G2016" s="64"/>
      <c r="I2016" s="64"/>
    </row>
    <row r="2017">
      <c r="A2017" s="65"/>
      <c r="B2017" s="63"/>
      <c r="C2017" s="63"/>
      <c r="D2017" s="84"/>
      <c r="E2017" s="63"/>
      <c r="G2017" s="64"/>
      <c r="I2017" s="64"/>
    </row>
    <row r="2018">
      <c r="A2018" s="65"/>
      <c r="B2018" s="63"/>
      <c r="C2018" s="63"/>
      <c r="D2018" s="84"/>
      <c r="E2018" s="63"/>
      <c r="G2018" s="64"/>
      <c r="I2018" s="64"/>
    </row>
    <row r="2019">
      <c r="A2019" s="65"/>
      <c r="B2019" s="63"/>
      <c r="C2019" s="63"/>
      <c r="D2019" s="84"/>
      <c r="E2019" s="63"/>
      <c r="G2019" s="64"/>
      <c r="I2019" s="64"/>
    </row>
    <row r="2020">
      <c r="A2020" s="65"/>
      <c r="B2020" s="63"/>
      <c r="C2020" s="63"/>
      <c r="D2020" s="84"/>
      <c r="E2020" s="63"/>
      <c r="G2020" s="64"/>
      <c r="I2020" s="64"/>
    </row>
    <row r="2021">
      <c r="A2021" s="65"/>
      <c r="B2021" s="63"/>
      <c r="C2021" s="63"/>
      <c r="D2021" s="84"/>
      <c r="E2021" s="63"/>
      <c r="G2021" s="64"/>
      <c r="I2021" s="64"/>
    </row>
    <row r="2022">
      <c r="A2022" s="65"/>
      <c r="B2022" s="63"/>
      <c r="C2022" s="63"/>
      <c r="D2022" s="84"/>
      <c r="E2022" s="63"/>
      <c r="G2022" s="64"/>
      <c r="I2022" s="64"/>
    </row>
    <row r="2023">
      <c r="A2023" s="65"/>
      <c r="B2023" s="63"/>
      <c r="C2023" s="63"/>
      <c r="D2023" s="84"/>
      <c r="E2023" s="63"/>
      <c r="G2023" s="64"/>
      <c r="I2023" s="64"/>
    </row>
    <row r="2024">
      <c r="A2024" s="65"/>
      <c r="B2024" s="63"/>
      <c r="C2024" s="63"/>
      <c r="D2024" s="84"/>
      <c r="E2024" s="63"/>
      <c r="G2024" s="64"/>
      <c r="I2024" s="64"/>
    </row>
    <row r="2025">
      <c r="A2025" s="65"/>
      <c r="B2025" s="63"/>
      <c r="C2025" s="63"/>
      <c r="D2025" s="84"/>
      <c r="E2025" s="63"/>
      <c r="G2025" s="64"/>
      <c r="I2025" s="64"/>
    </row>
    <row r="2026">
      <c r="A2026" s="65"/>
      <c r="B2026" s="63"/>
      <c r="C2026" s="63"/>
      <c r="D2026" s="84"/>
      <c r="E2026" s="63"/>
      <c r="G2026" s="64"/>
      <c r="I2026" s="64"/>
    </row>
    <row r="2027">
      <c r="A2027" s="65"/>
      <c r="B2027" s="63"/>
      <c r="C2027" s="63"/>
      <c r="D2027" s="84"/>
      <c r="E2027" s="63"/>
      <c r="G2027" s="64"/>
      <c r="I2027" s="64"/>
    </row>
    <row r="2028">
      <c r="A2028" s="65"/>
      <c r="B2028" s="63"/>
      <c r="C2028" s="63"/>
      <c r="D2028" s="84"/>
      <c r="E2028" s="63"/>
      <c r="G2028" s="64"/>
      <c r="I2028" s="64"/>
    </row>
    <row r="2029">
      <c r="A2029" s="65"/>
      <c r="B2029" s="63"/>
      <c r="C2029" s="63"/>
      <c r="D2029" s="84"/>
      <c r="E2029" s="63"/>
      <c r="G2029" s="64"/>
      <c r="I2029" s="64"/>
    </row>
    <row r="2030">
      <c r="A2030" s="65"/>
      <c r="B2030" s="63"/>
      <c r="C2030" s="63"/>
      <c r="D2030" s="84"/>
      <c r="E2030" s="63"/>
      <c r="G2030" s="64"/>
      <c r="I2030" s="64"/>
    </row>
    <row r="2031">
      <c r="A2031" s="65"/>
      <c r="B2031" s="63"/>
      <c r="C2031" s="63"/>
      <c r="D2031" s="84"/>
      <c r="E2031" s="63"/>
      <c r="G2031" s="64"/>
      <c r="I2031" s="64"/>
    </row>
    <row r="2032">
      <c r="A2032" s="65"/>
      <c r="B2032" s="63"/>
      <c r="C2032" s="63"/>
      <c r="D2032" s="84"/>
      <c r="E2032" s="63"/>
      <c r="G2032" s="64"/>
      <c r="I2032" s="64"/>
    </row>
    <row r="2033">
      <c r="A2033" s="65"/>
      <c r="B2033" s="63"/>
      <c r="C2033" s="63"/>
      <c r="D2033" s="84"/>
      <c r="E2033" s="63"/>
      <c r="G2033" s="64"/>
      <c r="I2033" s="64"/>
    </row>
    <row r="2034">
      <c r="A2034" s="65"/>
      <c r="B2034" s="63"/>
      <c r="C2034" s="63"/>
      <c r="D2034" s="84"/>
      <c r="E2034" s="63"/>
      <c r="G2034" s="64"/>
      <c r="I2034" s="64"/>
    </row>
    <row r="2035">
      <c r="A2035" s="65"/>
      <c r="B2035" s="63"/>
      <c r="C2035" s="63"/>
      <c r="D2035" s="84"/>
      <c r="E2035" s="63"/>
      <c r="G2035" s="64"/>
      <c r="I2035" s="64"/>
    </row>
    <row r="2036">
      <c r="A2036" s="65"/>
      <c r="B2036" s="63"/>
      <c r="C2036" s="63"/>
      <c r="D2036" s="84"/>
      <c r="E2036" s="63"/>
      <c r="G2036" s="64"/>
      <c r="I2036" s="64"/>
    </row>
    <row r="2037">
      <c r="A2037" s="65"/>
      <c r="B2037" s="63"/>
      <c r="C2037" s="63"/>
      <c r="D2037" s="84"/>
      <c r="E2037" s="63"/>
      <c r="G2037" s="64"/>
      <c r="I2037" s="64"/>
    </row>
    <row r="2038">
      <c r="A2038" s="65"/>
      <c r="B2038" s="63"/>
      <c r="C2038" s="63"/>
      <c r="D2038" s="84"/>
      <c r="E2038" s="63"/>
      <c r="G2038" s="64"/>
      <c r="I2038" s="64"/>
    </row>
    <row r="2039">
      <c r="A2039" s="65"/>
      <c r="B2039" s="63"/>
      <c r="C2039" s="63"/>
      <c r="D2039" s="84"/>
      <c r="E2039" s="63"/>
      <c r="G2039" s="64"/>
      <c r="I2039" s="64"/>
    </row>
    <row r="2040">
      <c r="A2040" s="65"/>
      <c r="B2040" s="63"/>
      <c r="C2040" s="63"/>
      <c r="D2040" s="84"/>
      <c r="E2040" s="63"/>
      <c r="G2040" s="64"/>
      <c r="I2040" s="64"/>
    </row>
    <row r="2041">
      <c r="A2041" s="65"/>
      <c r="B2041" s="63"/>
      <c r="C2041" s="63"/>
      <c r="D2041" s="84"/>
      <c r="E2041" s="63"/>
      <c r="G2041" s="64"/>
      <c r="I2041" s="64"/>
    </row>
    <row r="2042">
      <c r="A2042" s="65"/>
      <c r="B2042" s="63"/>
      <c r="C2042" s="63"/>
      <c r="D2042" s="84"/>
      <c r="E2042" s="63"/>
      <c r="G2042" s="64"/>
      <c r="I2042" s="64"/>
    </row>
    <row r="2043">
      <c r="A2043" s="65"/>
      <c r="B2043" s="63"/>
      <c r="C2043" s="63"/>
      <c r="D2043" s="84"/>
      <c r="E2043" s="63"/>
      <c r="G2043" s="64"/>
      <c r="I2043" s="64"/>
    </row>
    <row r="2044">
      <c r="A2044" s="65"/>
      <c r="B2044" s="63"/>
      <c r="C2044" s="63"/>
      <c r="D2044" s="84"/>
      <c r="E2044" s="63"/>
      <c r="G2044" s="64"/>
      <c r="I2044" s="64"/>
    </row>
    <row r="2045">
      <c r="A2045" s="65"/>
      <c r="B2045" s="63"/>
      <c r="C2045" s="63"/>
      <c r="D2045" s="84"/>
      <c r="E2045" s="63"/>
      <c r="G2045" s="64"/>
      <c r="I2045" s="64"/>
    </row>
    <row r="2046">
      <c r="A2046" s="65"/>
      <c r="B2046" s="63"/>
      <c r="C2046" s="63"/>
      <c r="D2046" s="84"/>
      <c r="E2046" s="63"/>
      <c r="G2046" s="64"/>
      <c r="I2046" s="64"/>
    </row>
    <row r="2047">
      <c r="A2047" s="65"/>
      <c r="B2047" s="63"/>
      <c r="C2047" s="63"/>
      <c r="D2047" s="84"/>
      <c r="E2047" s="63"/>
      <c r="G2047" s="64"/>
      <c r="I2047" s="64"/>
    </row>
    <row r="2048">
      <c r="A2048" s="65"/>
      <c r="B2048" s="63"/>
      <c r="C2048" s="63"/>
      <c r="D2048" s="84"/>
      <c r="E2048" s="63"/>
      <c r="G2048" s="64"/>
      <c r="I2048" s="64"/>
    </row>
    <row r="2049">
      <c r="A2049" s="65"/>
      <c r="B2049" s="63"/>
      <c r="C2049" s="63"/>
      <c r="D2049" s="84"/>
      <c r="E2049" s="63"/>
      <c r="G2049" s="64"/>
      <c r="I2049" s="64"/>
    </row>
    <row r="2050">
      <c r="A2050" s="65"/>
      <c r="B2050" s="63"/>
      <c r="C2050" s="63"/>
      <c r="D2050" s="84"/>
      <c r="E2050" s="63"/>
      <c r="G2050" s="64"/>
      <c r="I2050" s="64"/>
    </row>
    <row r="2051">
      <c r="A2051" s="65"/>
      <c r="B2051" s="63"/>
      <c r="C2051" s="63"/>
      <c r="D2051" s="84"/>
      <c r="E2051" s="63"/>
      <c r="G2051" s="64"/>
      <c r="I2051" s="64"/>
    </row>
    <row r="2052">
      <c r="A2052" s="65"/>
      <c r="B2052" s="63"/>
      <c r="C2052" s="63"/>
      <c r="D2052" s="84"/>
      <c r="E2052" s="63"/>
      <c r="G2052" s="64"/>
      <c r="I2052" s="64"/>
    </row>
    <row r="2053">
      <c r="A2053" s="65"/>
      <c r="B2053" s="63"/>
      <c r="C2053" s="63"/>
      <c r="D2053" s="84"/>
      <c r="E2053" s="63"/>
      <c r="G2053" s="64"/>
      <c r="I2053" s="64"/>
    </row>
    <row r="2054">
      <c r="A2054" s="65"/>
      <c r="B2054" s="63"/>
      <c r="C2054" s="63"/>
      <c r="D2054" s="84"/>
      <c r="E2054" s="63"/>
      <c r="G2054" s="64"/>
      <c r="I2054" s="64"/>
    </row>
    <row r="2055">
      <c r="A2055" s="65"/>
      <c r="B2055" s="63"/>
      <c r="C2055" s="63"/>
      <c r="D2055" s="84"/>
      <c r="E2055" s="63"/>
      <c r="G2055" s="64"/>
      <c r="I2055" s="64"/>
    </row>
    <row r="2056">
      <c r="A2056" s="65"/>
      <c r="B2056" s="63"/>
      <c r="C2056" s="63"/>
      <c r="D2056" s="84"/>
      <c r="E2056" s="63"/>
      <c r="G2056" s="64"/>
      <c r="I2056" s="64"/>
    </row>
    <row r="2057">
      <c r="A2057" s="65"/>
      <c r="B2057" s="63"/>
      <c r="C2057" s="63"/>
      <c r="D2057" s="84"/>
      <c r="E2057" s="63"/>
      <c r="G2057" s="64"/>
      <c r="I2057" s="64"/>
    </row>
    <row r="2058">
      <c r="A2058" s="65"/>
      <c r="B2058" s="63"/>
      <c r="C2058" s="63"/>
      <c r="D2058" s="84"/>
      <c r="E2058" s="63"/>
      <c r="G2058" s="64"/>
      <c r="I2058" s="64"/>
    </row>
    <row r="2059">
      <c r="A2059" s="65"/>
      <c r="B2059" s="63"/>
      <c r="C2059" s="63"/>
      <c r="D2059" s="84"/>
      <c r="E2059" s="63"/>
      <c r="G2059" s="64"/>
      <c r="I2059" s="64"/>
    </row>
    <row r="2060">
      <c r="A2060" s="65"/>
      <c r="B2060" s="63"/>
      <c r="C2060" s="63"/>
      <c r="D2060" s="84"/>
      <c r="E2060" s="63"/>
      <c r="G2060" s="64"/>
      <c r="I2060" s="64"/>
    </row>
    <row r="2061">
      <c r="A2061" s="65"/>
      <c r="B2061" s="63"/>
      <c r="C2061" s="63"/>
      <c r="D2061" s="84"/>
      <c r="E2061" s="63"/>
      <c r="G2061" s="64"/>
      <c r="I2061" s="64"/>
    </row>
    <row r="2062">
      <c r="A2062" s="65"/>
      <c r="B2062" s="63"/>
      <c r="C2062" s="63"/>
      <c r="D2062" s="84"/>
      <c r="E2062" s="63"/>
      <c r="G2062" s="64"/>
      <c r="I2062" s="64"/>
    </row>
    <row r="2063">
      <c r="A2063" s="65"/>
      <c r="B2063" s="63"/>
      <c r="C2063" s="63"/>
      <c r="D2063" s="84"/>
      <c r="E2063" s="63"/>
      <c r="G2063" s="64"/>
      <c r="I2063" s="64"/>
    </row>
    <row r="2064">
      <c r="A2064" s="65"/>
      <c r="B2064" s="63"/>
      <c r="C2064" s="63"/>
      <c r="D2064" s="84"/>
      <c r="E2064" s="63"/>
      <c r="G2064" s="64"/>
      <c r="I2064" s="64"/>
    </row>
    <row r="2065">
      <c r="A2065" s="65"/>
      <c r="B2065" s="63"/>
      <c r="C2065" s="63"/>
      <c r="D2065" s="84"/>
      <c r="E2065" s="63"/>
      <c r="G2065" s="64"/>
      <c r="I2065" s="64"/>
    </row>
    <row r="2066">
      <c r="A2066" s="65"/>
      <c r="B2066" s="63"/>
      <c r="C2066" s="63"/>
      <c r="D2066" s="84"/>
      <c r="E2066" s="63"/>
      <c r="G2066" s="64"/>
      <c r="I2066" s="64"/>
    </row>
    <row r="2067">
      <c r="A2067" s="65"/>
      <c r="B2067" s="63"/>
      <c r="C2067" s="63"/>
      <c r="D2067" s="84"/>
      <c r="E2067" s="63"/>
      <c r="G2067" s="64"/>
      <c r="I2067" s="64"/>
    </row>
    <row r="2068">
      <c r="A2068" s="65"/>
      <c r="B2068" s="63"/>
      <c r="C2068" s="63"/>
      <c r="D2068" s="84"/>
      <c r="E2068" s="63"/>
      <c r="G2068" s="64"/>
      <c r="I2068" s="64"/>
    </row>
    <row r="2069">
      <c r="A2069" s="65"/>
      <c r="B2069" s="63"/>
      <c r="C2069" s="63"/>
      <c r="D2069" s="84"/>
      <c r="E2069" s="63"/>
      <c r="G2069" s="64"/>
      <c r="I2069" s="64"/>
    </row>
    <row r="2070">
      <c r="A2070" s="65"/>
      <c r="B2070" s="63"/>
      <c r="C2070" s="63"/>
      <c r="D2070" s="84"/>
      <c r="E2070" s="63"/>
      <c r="G2070" s="64"/>
      <c r="I2070" s="64"/>
    </row>
    <row r="2071">
      <c r="A2071" s="65"/>
      <c r="B2071" s="63"/>
      <c r="C2071" s="63"/>
      <c r="D2071" s="84"/>
      <c r="E2071" s="63"/>
      <c r="G2071" s="64"/>
      <c r="I2071" s="64"/>
    </row>
    <row r="2072">
      <c r="A2072" s="65"/>
      <c r="B2072" s="63"/>
      <c r="C2072" s="63"/>
      <c r="D2072" s="84"/>
      <c r="E2072" s="63"/>
      <c r="G2072" s="64"/>
      <c r="I2072" s="64"/>
    </row>
    <row r="2073">
      <c r="A2073" s="65"/>
      <c r="B2073" s="63"/>
      <c r="C2073" s="63"/>
      <c r="D2073" s="84"/>
      <c r="E2073" s="63"/>
      <c r="G2073" s="64"/>
      <c r="I2073" s="64"/>
    </row>
    <row r="2074">
      <c r="A2074" s="65"/>
      <c r="B2074" s="63"/>
      <c r="C2074" s="63"/>
      <c r="D2074" s="84"/>
      <c r="E2074" s="63"/>
      <c r="G2074" s="64"/>
      <c r="I2074" s="64"/>
    </row>
    <row r="2075">
      <c r="A2075" s="65"/>
      <c r="B2075" s="63"/>
      <c r="C2075" s="63"/>
      <c r="D2075" s="84"/>
      <c r="E2075" s="63"/>
      <c r="G2075" s="64"/>
      <c r="I2075" s="64"/>
    </row>
    <row r="2076">
      <c r="A2076" s="65"/>
      <c r="B2076" s="63"/>
      <c r="C2076" s="63"/>
      <c r="D2076" s="84"/>
      <c r="E2076" s="63"/>
      <c r="G2076" s="64"/>
      <c r="I2076" s="64"/>
    </row>
    <row r="2077">
      <c r="A2077" s="65"/>
      <c r="B2077" s="63"/>
      <c r="C2077" s="63"/>
      <c r="D2077" s="84"/>
      <c r="E2077" s="63"/>
      <c r="G2077" s="64"/>
      <c r="I2077" s="64"/>
    </row>
    <row r="2078">
      <c r="A2078" s="65"/>
      <c r="B2078" s="63"/>
      <c r="C2078" s="63"/>
      <c r="D2078" s="84"/>
      <c r="E2078" s="63"/>
      <c r="G2078" s="64"/>
      <c r="I2078" s="64"/>
    </row>
    <row r="2079">
      <c r="A2079" s="65"/>
      <c r="B2079" s="63"/>
      <c r="C2079" s="63"/>
      <c r="D2079" s="84"/>
      <c r="E2079" s="63"/>
      <c r="G2079" s="64"/>
      <c r="I2079" s="64"/>
    </row>
    <row r="2080">
      <c r="A2080" s="65"/>
      <c r="B2080" s="63"/>
      <c r="C2080" s="63"/>
      <c r="D2080" s="84"/>
      <c r="E2080" s="63"/>
      <c r="G2080" s="64"/>
      <c r="I2080" s="64"/>
    </row>
    <row r="2081">
      <c r="A2081" s="65"/>
      <c r="B2081" s="63"/>
      <c r="C2081" s="63"/>
      <c r="D2081" s="84"/>
      <c r="E2081" s="63"/>
      <c r="G2081" s="64"/>
      <c r="I2081" s="64"/>
    </row>
    <row r="2082">
      <c r="A2082" s="65"/>
      <c r="B2082" s="63"/>
      <c r="C2082" s="63"/>
      <c r="D2082" s="84"/>
      <c r="E2082" s="63"/>
      <c r="G2082" s="64"/>
      <c r="I2082" s="64"/>
    </row>
    <row r="2083">
      <c r="A2083" s="65"/>
      <c r="B2083" s="63"/>
      <c r="C2083" s="63"/>
      <c r="D2083" s="84"/>
      <c r="E2083" s="63"/>
      <c r="G2083" s="64"/>
      <c r="I2083" s="64"/>
    </row>
    <row r="2084">
      <c r="A2084" s="65"/>
      <c r="B2084" s="63"/>
      <c r="C2084" s="63"/>
      <c r="D2084" s="84"/>
      <c r="E2084" s="63"/>
      <c r="G2084" s="64"/>
      <c r="I2084" s="64"/>
    </row>
    <row r="2085">
      <c r="A2085" s="65"/>
      <c r="B2085" s="63"/>
      <c r="C2085" s="63"/>
      <c r="D2085" s="84"/>
      <c r="E2085" s="63"/>
      <c r="G2085" s="64"/>
      <c r="I2085" s="64"/>
    </row>
    <row r="2086">
      <c r="A2086" s="65"/>
      <c r="B2086" s="63"/>
      <c r="C2086" s="63"/>
      <c r="D2086" s="84"/>
      <c r="E2086" s="63"/>
      <c r="G2086" s="64"/>
      <c r="I2086" s="64"/>
    </row>
    <row r="2087">
      <c r="A2087" s="65"/>
      <c r="B2087" s="63"/>
      <c r="C2087" s="63"/>
      <c r="D2087" s="84"/>
      <c r="E2087" s="63"/>
      <c r="G2087" s="64"/>
      <c r="I2087" s="64"/>
    </row>
    <row r="2088">
      <c r="A2088" s="65"/>
      <c r="B2088" s="63"/>
      <c r="C2088" s="63"/>
      <c r="D2088" s="84"/>
      <c r="E2088" s="63"/>
      <c r="G2088" s="64"/>
      <c r="I2088" s="64"/>
    </row>
    <row r="2089">
      <c r="A2089" s="65"/>
      <c r="B2089" s="63"/>
      <c r="C2089" s="63"/>
      <c r="D2089" s="84"/>
      <c r="E2089" s="63"/>
      <c r="G2089" s="64"/>
      <c r="I2089" s="64"/>
    </row>
    <row r="2090">
      <c r="A2090" s="65"/>
      <c r="B2090" s="63"/>
      <c r="C2090" s="63"/>
      <c r="D2090" s="84"/>
      <c r="E2090" s="63"/>
      <c r="G2090" s="64"/>
      <c r="I2090" s="64"/>
    </row>
    <row r="2091">
      <c r="A2091" s="65"/>
      <c r="B2091" s="63"/>
      <c r="C2091" s="63"/>
      <c r="D2091" s="84"/>
      <c r="E2091" s="63"/>
      <c r="G2091" s="64"/>
      <c r="I2091" s="64"/>
    </row>
    <row r="2092">
      <c r="A2092" s="65"/>
      <c r="B2092" s="63"/>
      <c r="C2092" s="63"/>
      <c r="D2092" s="84"/>
      <c r="E2092" s="63"/>
      <c r="G2092" s="64"/>
      <c r="I2092" s="64"/>
    </row>
    <row r="2093">
      <c r="A2093" s="65"/>
      <c r="B2093" s="63"/>
      <c r="C2093" s="63"/>
      <c r="D2093" s="84"/>
      <c r="E2093" s="63"/>
      <c r="G2093" s="64"/>
      <c r="I2093" s="64"/>
    </row>
    <row r="2094">
      <c r="A2094" s="65"/>
      <c r="B2094" s="63"/>
      <c r="C2094" s="63"/>
      <c r="D2094" s="84"/>
      <c r="E2094" s="63"/>
      <c r="G2094" s="64"/>
      <c r="I2094" s="64"/>
    </row>
    <row r="2095">
      <c r="A2095" s="65"/>
      <c r="B2095" s="63"/>
      <c r="C2095" s="63"/>
      <c r="D2095" s="84"/>
      <c r="E2095" s="63"/>
      <c r="G2095" s="64"/>
      <c r="I2095" s="64"/>
    </row>
    <row r="2096">
      <c r="A2096" s="65"/>
      <c r="B2096" s="63"/>
      <c r="C2096" s="63"/>
      <c r="D2096" s="84"/>
      <c r="E2096" s="63"/>
      <c r="G2096" s="64"/>
      <c r="I2096" s="64"/>
    </row>
    <row r="2097">
      <c r="A2097" s="65"/>
      <c r="B2097" s="63"/>
      <c r="C2097" s="63"/>
      <c r="D2097" s="84"/>
      <c r="E2097" s="63"/>
      <c r="G2097" s="64"/>
      <c r="I2097" s="64"/>
    </row>
    <row r="2098">
      <c r="A2098" s="65"/>
      <c r="B2098" s="63"/>
      <c r="C2098" s="63"/>
      <c r="D2098" s="84"/>
      <c r="E2098" s="63"/>
      <c r="G2098" s="64"/>
      <c r="I2098" s="64"/>
    </row>
    <row r="2099">
      <c r="A2099" s="65"/>
      <c r="B2099" s="63"/>
      <c r="C2099" s="63"/>
      <c r="D2099" s="84"/>
      <c r="E2099" s="63"/>
      <c r="G2099" s="64"/>
      <c r="I2099" s="64"/>
    </row>
    <row r="2100">
      <c r="A2100" s="65"/>
      <c r="B2100" s="63"/>
      <c r="C2100" s="63"/>
      <c r="D2100" s="84"/>
      <c r="E2100" s="63"/>
      <c r="G2100" s="64"/>
      <c r="I2100" s="64"/>
    </row>
    <row r="2101">
      <c r="A2101" s="65"/>
      <c r="B2101" s="63"/>
      <c r="C2101" s="63"/>
      <c r="D2101" s="84"/>
      <c r="E2101" s="63"/>
      <c r="G2101" s="64"/>
      <c r="I2101" s="64"/>
    </row>
    <row r="2102">
      <c r="A2102" s="65"/>
      <c r="B2102" s="63"/>
      <c r="C2102" s="63"/>
      <c r="D2102" s="84"/>
      <c r="E2102" s="63"/>
      <c r="G2102" s="64"/>
      <c r="I2102" s="64"/>
    </row>
    <row r="2103">
      <c r="A2103" s="65"/>
      <c r="B2103" s="63"/>
      <c r="C2103" s="63"/>
      <c r="D2103" s="84"/>
      <c r="E2103" s="63"/>
      <c r="G2103" s="64"/>
      <c r="I2103" s="64"/>
    </row>
    <row r="2104">
      <c r="A2104" s="65"/>
      <c r="B2104" s="63"/>
      <c r="C2104" s="63"/>
      <c r="D2104" s="84"/>
      <c r="E2104" s="63"/>
      <c r="G2104" s="64"/>
      <c r="I2104" s="64"/>
    </row>
    <row r="2105">
      <c r="A2105" s="65"/>
      <c r="B2105" s="63"/>
      <c r="C2105" s="63"/>
      <c r="D2105" s="84"/>
      <c r="E2105" s="63"/>
      <c r="G2105" s="64"/>
      <c r="I2105" s="64"/>
    </row>
    <row r="2106">
      <c r="A2106" s="65"/>
      <c r="B2106" s="63"/>
      <c r="C2106" s="63"/>
      <c r="D2106" s="84"/>
      <c r="E2106" s="63"/>
      <c r="G2106" s="64"/>
      <c r="I2106" s="64"/>
    </row>
    <row r="2107">
      <c r="A2107" s="65"/>
      <c r="B2107" s="63"/>
      <c r="C2107" s="63"/>
      <c r="D2107" s="84"/>
      <c r="E2107" s="63"/>
      <c r="G2107" s="64"/>
      <c r="I2107" s="64"/>
    </row>
    <row r="2108">
      <c r="A2108" s="65"/>
      <c r="B2108" s="63"/>
      <c r="C2108" s="63"/>
      <c r="D2108" s="84"/>
      <c r="E2108" s="63"/>
      <c r="G2108" s="64"/>
      <c r="I2108" s="64"/>
    </row>
    <row r="2109">
      <c r="A2109" s="65"/>
      <c r="B2109" s="63"/>
      <c r="C2109" s="63"/>
      <c r="D2109" s="84"/>
      <c r="E2109" s="63"/>
      <c r="G2109" s="64"/>
      <c r="I2109" s="64"/>
    </row>
    <row r="2110">
      <c r="A2110" s="65"/>
      <c r="B2110" s="63"/>
      <c r="C2110" s="63"/>
      <c r="D2110" s="84"/>
      <c r="E2110" s="63"/>
      <c r="G2110" s="64"/>
      <c r="I2110" s="64"/>
    </row>
    <row r="2111">
      <c r="A2111" s="65"/>
      <c r="B2111" s="63"/>
      <c r="C2111" s="63"/>
      <c r="D2111" s="84"/>
      <c r="E2111" s="63"/>
      <c r="G2111" s="64"/>
      <c r="I2111" s="64"/>
    </row>
    <row r="2112">
      <c r="A2112" s="65"/>
      <c r="B2112" s="63"/>
      <c r="C2112" s="63"/>
      <c r="D2112" s="84"/>
      <c r="E2112" s="63"/>
      <c r="G2112" s="64"/>
      <c r="I2112" s="64"/>
    </row>
    <row r="2113">
      <c r="A2113" s="65"/>
      <c r="B2113" s="63"/>
      <c r="C2113" s="63"/>
      <c r="D2113" s="84"/>
      <c r="E2113" s="63"/>
      <c r="G2113" s="64"/>
      <c r="I2113" s="64"/>
    </row>
    <row r="2114">
      <c r="A2114" s="65"/>
      <c r="B2114" s="63"/>
      <c r="C2114" s="63"/>
      <c r="D2114" s="84"/>
      <c r="E2114" s="63"/>
      <c r="G2114" s="64"/>
      <c r="I2114" s="64"/>
    </row>
    <row r="2115">
      <c r="A2115" s="65"/>
      <c r="B2115" s="63"/>
      <c r="C2115" s="63"/>
      <c r="D2115" s="84"/>
      <c r="E2115" s="63"/>
      <c r="G2115" s="64"/>
      <c r="I2115" s="64"/>
    </row>
    <row r="2116">
      <c r="A2116" s="65"/>
      <c r="B2116" s="63"/>
      <c r="C2116" s="63"/>
      <c r="D2116" s="84"/>
      <c r="E2116" s="63"/>
      <c r="G2116" s="64"/>
      <c r="I2116" s="64"/>
    </row>
    <row r="2117">
      <c r="A2117" s="65"/>
      <c r="B2117" s="63"/>
      <c r="C2117" s="63"/>
      <c r="D2117" s="84"/>
      <c r="E2117" s="63"/>
      <c r="G2117" s="64"/>
      <c r="I2117" s="64"/>
    </row>
    <row r="2118">
      <c r="A2118" s="65"/>
      <c r="B2118" s="63"/>
      <c r="C2118" s="63"/>
      <c r="D2118" s="84"/>
      <c r="E2118" s="63"/>
      <c r="G2118" s="64"/>
      <c r="I2118" s="64"/>
    </row>
    <row r="2119">
      <c r="A2119" s="65"/>
      <c r="B2119" s="63"/>
      <c r="C2119" s="63"/>
      <c r="D2119" s="84"/>
      <c r="E2119" s="63"/>
      <c r="G2119" s="64"/>
      <c r="I2119" s="64"/>
    </row>
    <row r="2120">
      <c r="A2120" s="65"/>
      <c r="B2120" s="63"/>
      <c r="C2120" s="63"/>
      <c r="D2120" s="84"/>
      <c r="E2120" s="63"/>
      <c r="G2120" s="64"/>
      <c r="I2120" s="64"/>
    </row>
    <row r="2121">
      <c r="A2121" s="65"/>
      <c r="B2121" s="63"/>
      <c r="C2121" s="63"/>
      <c r="D2121" s="84"/>
      <c r="E2121" s="63"/>
      <c r="G2121" s="64"/>
      <c r="I2121" s="64"/>
    </row>
    <row r="2122">
      <c r="A2122" s="65"/>
      <c r="B2122" s="63"/>
      <c r="C2122" s="63"/>
      <c r="D2122" s="84"/>
      <c r="E2122" s="63"/>
      <c r="G2122" s="64"/>
      <c r="I2122" s="64"/>
    </row>
    <row r="2123">
      <c r="A2123" s="65"/>
      <c r="B2123" s="63"/>
      <c r="C2123" s="63"/>
      <c r="D2123" s="84"/>
      <c r="E2123" s="63"/>
      <c r="G2123" s="64"/>
      <c r="I2123" s="64"/>
    </row>
    <row r="2124">
      <c r="A2124" s="65"/>
      <c r="B2124" s="63"/>
      <c r="C2124" s="63"/>
      <c r="D2124" s="84"/>
      <c r="E2124" s="63"/>
      <c r="G2124" s="64"/>
      <c r="I2124" s="64"/>
    </row>
    <row r="2125">
      <c r="A2125" s="65"/>
      <c r="B2125" s="63"/>
      <c r="C2125" s="63"/>
      <c r="D2125" s="84"/>
      <c r="E2125" s="63"/>
      <c r="G2125" s="64"/>
      <c r="I2125" s="64"/>
    </row>
    <row r="2126">
      <c r="A2126" s="65"/>
      <c r="B2126" s="63"/>
      <c r="C2126" s="63"/>
      <c r="D2126" s="84"/>
      <c r="E2126" s="63"/>
      <c r="G2126" s="64"/>
      <c r="I2126" s="64"/>
    </row>
    <row r="2127">
      <c r="A2127" s="65"/>
      <c r="B2127" s="63"/>
      <c r="C2127" s="63"/>
      <c r="D2127" s="84"/>
      <c r="E2127" s="63"/>
      <c r="G2127" s="64"/>
      <c r="I2127" s="64"/>
    </row>
    <row r="2128">
      <c r="A2128" s="65"/>
      <c r="B2128" s="63"/>
      <c r="C2128" s="63"/>
      <c r="D2128" s="84"/>
      <c r="E2128" s="63"/>
      <c r="G2128" s="64"/>
      <c r="I2128" s="64"/>
    </row>
    <row r="2129">
      <c r="A2129" s="65"/>
      <c r="B2129" s="63"/>
      <c r="C2129" s="63"/>
      <c r="D2129" s="84"/>
      <c r="E2129" s="63"/>
      <c r="G2129" s="64"/>
      <c r="I2129" s="64"/>
    </row>
    <row r="2130">
      <c r="A2130" s="65"/>
      <c r="B2130" s="63"/>
      <c r="C2130" s="63"/>
      <c r="D2130" s="84"/>
      <c r="E2130" s="63"/>
      <c r="G2130" s="64"/>
      <c r="I2130" s="64"/>
    </row>
    <row r="2131">
      <c r="A2131" s="65"/>
      <c r="B2131" s="63"/>
      <c r="C2131" s="63"/>
      <c r="D2131" s="84"/>
      <c r="E2131" s="63"/>
      <c r="G2131" s="64"/>
      <c r="I2131" s="64"/>
    </row>
    <row r="2132">
      <c r="A2132" s="65"/>
      <c r="B2132" s="63"/>
      <c r="C2132" s="63"/>
      <c r="D2132" s="84"/>
      <c r="E2132" s="63"/>
      <c r="G2132" s="64"/>
      <c r="I2132" s="64"/>
    </row>
    <row r="2133">
      <c r="A2133" s="65"/>
      <c r="B2133" s="63"/>
      <c r="C2133" s="63"/>
      <c r="D2133" s="84"/>
      <c r="E2133" s="63"/>
      <c r="G2133" s="64"/>
      <c r="I2133" s="64"/>
    </row>
    <row r="2134">
      <c r="A2134" s="65"/>
      <c r="B2134" s="63"/>
      <c r="C2134" s="63"/>
      <c r="D2134" s="84"/>
      <c r="E2134" s="63"/>
      <c r="G2134" s="64"/>
      <c r="I2134" s="64"/>
    </row>
    <row r="2135">
      <c r="A2135" s="65"/>
      <c r="B2135" s="63"/>
      <c r="C2135" s="63"/>
      <c r="D2135" s="84"/>
      <c r="E2135" s="63"/>
      <c r="G2135" s="64"/>
      <c r="I2135" s="64"/>
    </row>
    <row r="2136">
      <c r="A2136" s="65"/>
      <c r="B2136" s="63"/>
      <c r="C2136" s="63"/>
      <c r="D2136" s="84"/>
      <c r="E2136" s="63"/>
      <c r="G2136" s="64"/>
      <c r="I2136" s="64"/>
    </row>
    <row r="2137">
      <c r="A2137" s="65"/>
      <c r="B2137" s="63"/>
      <c r="C2137" s="63"/>
      <c r="D2137" s="84"/>
      <c r="E2137" s="63"/>
      <c r="G2137" s="64"/>
      <c r="I2137" s="64"/>
    </row>
    <row r="2138">
      <c r="A2138" s="65"/>
      <c r="B2138" s="63"/>
      <c r="C2138" s="63"/>
      <c r="D2138" s="84"/>
      <c r="E2138" s="63"/>
      <c r="G2138" s="64"/>
      <c r="I2138" s="64"/>
    </row>
    <row r="2139">
      <c r="A2139" s="65"/>
      <c r="B2139" s="63"/>
      <c r="C2139" s="63"/>
      <c r="D2139" s="84"/>
      <c r="E2139" s="63"/>
      <c r="G2139" s="64"/>
      <c r="I2139" s="64"/>
    </row>
    <row r="2140">
      <c r="A2140" s="65"/>
      <c r="B2140" s="63"/>
      <c r="C2140" s="63"/>
      <c r="D2140" s="84"/>
      <c r="E2140" s="63"/>
      <c r="G2140" s="64"/>
      <c r="I2140" s="64"/>
    </row>
    <row r="2141">
      <c r="A2141" s="65"/>
      <c r="B2141" s="63"/>
      <c r="C2141" s="63"/>
      <c r="D2141" s="84"/>
      <c r="E2141" s="63"/>
      <c r="G2141" s="64"/>
      <c r="I2141" s="64"/>
    </row>
    <row r="2142">
      <c r="A2142" s="65"/>
      <c r="B2142" s="63"/>
      <c r="C2142" s="63"/>
      <c r="D2142" s="84"/>
      <c r="E2142" s="63"/>
      <c r="G2142" s="64"/>
      <c r="I2142" s="64"/>
    </row>
    <row r="2143">
      <c r="A2143" s="65"/>
      <c r="B2143" s="63"/>
      <c r="C2143" s="63"/>
      <c r="D2143" s="84"/>
      <c r="E2143" s="63"/>
      <c r="G2143" s="64"/>
      <c r="I2143" s="64"/>
    </row>
    <row r="2144">
      <c r="A2144" s="65"/>
      <c r="B2144" s="63"/>
      <c r="C2144" s="63"/>
      <c r="D2144" s="84"/>
      <c r="E2144" s="63"/>
      <c r="G2144" s="64"/>
      <c r="I2144" s="64"/>
    </row>
    <row r="2145">
      <c r="A2145" s="65"/>
      <c r="B2145" s="63"/>
      <c r="C2145" s="63"/>
      <c r="D2145" s="84"/>
      <c r="E2145" s="63"/>
      <c r="G2145" s="64"/>
      <c r="I2145" s="64"/>
    </row>
    <row r="2146">
      <c r="A2146" s="65"/>
      <c r="B2146" s="63"/>
      <c r="C2146" s="63"/>
      <c r="D2146" s="84"/>
      <c r="E2146" s="63"/>
      <c r="G2146" s="64"/>
      <c r="I2146" s="64"/>
    </row>
    <row r="2147">
      <c r="A2147" s="65"/>
      <c r="B2147" s="63"/>
      <c r="C2147" s="63"/>
      <c r="D2147" s="84"/>
      <c r="E2147" s="63"/>
      <c r="G2147" s="64"/>
      <c r="I2147" s="64"/>
    </row>
    <row r="2148">
      <c r="A2148" s="65"/>
      <c r="B2148" s="63"/>
      <c r="C2148" s="63"/>
      <c r="D2148" s="84"/>
      <c r="E2148" s="63"/>
      <c r="G2148" s="64"/>
      <c r="I2148" s="64"/>
    </row>
    <row r="2149">
      <c r="A2149" s="65"/>
      <c r="B2149" s="63"/>
      <c r="C2149" s="63"/>
      <c r="D2149" s="84"/>
      <c r="E2149" s="63"/>
      <c r="G2149" s="64"/>
      <c r="I2149" s="64"/>
    </row>
    <row r="2150">
      <c r="A2150" s="65"/>
      <c r="B2150" s="63"/>
      <c r="C2150" s="63"/>
      <c r="D2150" s="84"/>
      <c r="E2150" s="63"/>
      <c r="G2150" s="64"/>
      <c r="I2150" s="64"/>
    </row>
    <row r="2151">
      <c r="A2151" s="65"/>
      <c r="B2151" s="63"/>
      <c r="C2151" s="63"/>
      <c r="D2151" s="84"/>
      <c r="E2151" s="63"/>
      <c r="G2151" s="64"/>
      <c r="I2151" s="64"/>
    </row>
    <row r="2152">
      <c r="A2152" s="65"/>
      <c r="B2152" s="63"/>
      <c r="C2152" s="63"/>
      <c r="D2152" s="84"/>
      <c r="E2152" s="63"/>
      <c r="G2152" s="64"/>
      <c r="I2152" s="64"/>
    </row>
    <row r="2153">
      <c r="A2153" s="65"/>
      <c r="B2153" s="63"/>
      <c r="C2153" s="63"/>
      <c r="D2153" s="84"/>
      <c r="E2153" s="63"/>
      <c r="G2153" s="64"/>
      <c r="I2153" s="64"/>
    </row>
    <row r="2154">
      <c r="A2154" s="65"/>
      <c r="B2154" s="63"/>
      <c r="C2154" s="63"/>
      <c r="D2154" s="84"/>
      <c r="E2154" s="63"/>
      <c r="G2154" s="64"/>
      <c r="I2154" s="64"/>
    </row>
    <row r="2155">
      <c r="A2155" s="65"/>
      <c r="B2155" s="63"/>
      <c r="C2155" s="63"/>
      <c r="D2155" s="84"/>
      <c r="E2155" s="63"/>
      <c r="G2155" s="64"/>
      <c r="I2155" s="64"/>
    </row>
    <row r="2156">
      <c r="A2156" s="65"/>
      <c r="B2156" s="63"/>
      <c r="C2156" s="63"/>
      <c r="D2156" s="84"/>
      <c r="E2156" s="63"/>
      <c r="G2156" s="64"/>
      <c r="I2156" s="64"/>
    </row>
    <row r="2157">
      <c r="A2157" s="65"/>
      <c r="B2157" s="63"/>
      <c r="C2157" s="63"/>
      <c r="D2157" s="84"/>
      <c r="E2157" s="63"/>
      <c r="G2157" s="64"/>
      <c r="I2157" s="64"/>
    </row>
    <row r="2158">
      <c r="A2158" s="65"/>
      <c r="B2158" s="63"/>
      <c r="C2158" s="63"/>
      <c r="D2158" s="84"/>
      <c r="E2158" s="63"/>
      <c r="G2158" s="64"/>
      <c r="I2158" s="64"/>
    </row>
    <row r="2159">
      <c r="A2159" s="65"/>
      <c r="B2159" s="63"/>
      <c r="C2159" s="63"/>
      <c r="D2159" s="84"/>
      <c r="E2159" s="63"/>
      <c r="G2159" s="64"/>
      <c r="I2159" s="64"/>
    </row>
    <row r="2160">
      <c r="A2160" s="65"/>
      <c r="B2160" s="63"/>
      <c r="C2160" s="63"/>
      <c r="D2160" s="84"/>
      <c r="E2160" s="63"/>
      <c r="G2160" s="64"/>
      <c r="I2160" s="64"/>
    </row>
    <row r="2161">
      <c r="A2161" s="65"/>
      <c r="B2161" s="63"/>
      <c r="C2161" s="63"/>
      <c r="D2161" s="84"/>
      <c r="E2161" s="63"/>
      <c r="G2161" s="64"/>
      <c r="I2161" s="64"/>
    </row>
    <row r="2162">
      <c r="A2162" s="65"/>
      <c r="B2162" s="63"/>
      <c r="C2162" s="63"/>
      <c r="D2162" s="84"/>
      <c r="E2162" s="63"/>
      <c r="G2162" s="64"/>
      <c r="I2162" s="64"/>
    </row>
    <row r="2163">
      <c r="A2163" s="65"/>
      <c r="B2163" s="63"/>
      <c r="C2163" s="63"/>
      <c r="D2163" s="84"/>
      <c r="E2163" s="63"/>
      <c r="G2163" s="64"/>
      <c r="I2163" s="64"/>
    </row>
    <row r="2164">
      <c r="A2164" s="65"/>
      <c r="B2164" s="63"/>
      <c r="C2164" s="63"/>
      <c r="D2164" s="84"/>
      <c r="E2164" s="63"/>
      <c r="G2164" s="64"/>
      <c r="I2164" s="64"/>
    </row>
    <row r="2165">
      <c r="A2165" s="65"/>
      <c r="B2165" s="63"/>
      <c r="C2165" s="63"/>
      <c r="D2165" s="84"/>
      <c r="E2165" s="63"/>
      <c r="G2165" s="64"/>
      <c r="I2165" s="64"/>
    </row>
    <row r="2166">
      <c r="A2166" s="65"/>
      <c r="B2166" s="63"/>
      <c r="C2166" s="63"/>
      <c r="D2166" s="84"/>
      <c r="E2166" s="63"/>
      <c r="G2166" s="64"/>
      <c r="I2166" s="64"/>
    </row>
    <row r="2167">
      <c r="A2167" s="65"/>
      <c r="B2167" s="63"/>
      <c r="C2167" s="63"/>
      <c r="D2167" s="84"/>
      <c r="E2167" s="63"/>
      <c r="G2167" s="64"/>
      <c r="I2167" s="64"/>
    </row>
    <row r="2168">
      <c r="A2168" s="65"/>
      <c r="B2168" s="63"/>
      <c r="C2168" s="63"/>
      <c r="D2168" s="84"/>
      <c r="E2168" s="63"/>
      <c r="G2168" s="64"/>
      <c r="I2168" s="64"/>
    </row>
    <row r="2169">
      <c r="A2169" s="65"/>
      <c r="B2169" s="63"/>
      <c r="C2169" s="63"/>
      <c r="D2169" s="84"/>
      <c r="E2169" s="63"/>
      <c r="G2169" s="64"/>
      <c r="I2169" s="64"/>
    </row>
    <row r="2170">
      <c r="A2170" s="65"/>
      <c r="B2170" s="63"/>
      <c r="C2170" s="63"/>
      <c r="D2170" s="84"/>
      <c r="E2170" s="63"/>
      <c r="G2170" s="64"/>
      <c r="I2170" s="64"/>
    </row>
    <row r="2171">
      <c r="A2171" s="65"/>
      <c r="B2171" s="63"/>
      <c r="C2171" s="63"/>
      <c r="D2171" s="84"/>
      <c r="E2171" s="63"/>
      <c r="G2171" s="64"/>
      <c r="I2171" s="64"/>
    </row>
    <row r="2172">
      <c r="A2172" s="65"/>
      <c r="B2172" s="63"/>
      <c r="C2172" s="63"/>
      <c r="D2172" s="84"/>
      <c r="E2172" s="63"/>
      <c r="G2172" s="64"/>
      <c r="I2172" s="64"/>
    </row>
    <row r="2173">
      <c r="A2173" s="65"/>
      <c r="B2173" s="63"/>
      <c r="C2173" s="63"/>
      <c r="D2173" s="84"/>
      <c r="E2173" s="63"/>
      <c r="G2173" s="64"/>
      <c r="I2173" s="64"/>
    </row>
    <row r="2174">
      <c r="A2174" s="65"/>
      <c r="B2174" s="63"/>
      <c r="C2174" s="63"/>
      <c r="D2174" s="84"/>
      <c r="E2174" s="63"/>
      <c r="G2174" s="64"/>
      <c r="I2174" s="64"/>
    </row>
    <row r="2175">
      <c r="A2175" s="65"/>
      <c r="B2175" s="63"/>
      <c r="C2175" s="63"/>
      <c r="D2175" s="84"/>
      <c r="E2175" s="63"/>
      <c r="G2175" s="64"/>
      <c r="I2175" s="64"/>
    </row>
    <row r="2176">
      <c r="A2176" s="65"/>
      <c r="B2176" s="63"/>
      <c r="C2176" s="63"/>
      <c r="D2176" s="84"/>
      <c r="E2176" s="63"/>
      <c r="G2176" s="64"/>
      <c r="I2176" s="64"/>
    </row>
    <row r="2177">
      <c r="A2177" s="65"/>
      <c r="B2177" s="63"/>
      <c r="C2177" s="63"/>
      <c r="D2177" s="84"/>
      <c r="E2177" s="63"/>
      <c r="G2177" s="64"/>
      <c r="I2177" s="64"/>
    </row>
    <row r="2178">
      <c r="A2178" s="65"/>
      <c r="B2178" s="63"/>
      <c r="C2178" s="63"/>
      <c r="D2178" s="84"/>
      <c r="E2178" s="63"/>
      <c r="G2178" s="64"/>
      <c r="I2178" s="64"/>
    </row>
    <row r="2179">
      <c r="A2179" s="65"/>
      <c r="B2179" s="63"/>
      <c r="C2179" s="63"/>
      <c r="D2179" s="84"/>
      <c r="E2179" s="63"/>
      <c r="G2179" s="64"/>
      <c r="I2179" s="64"/>
    </row>
    <row r="2180">
      <c r="A2180" s="65"/>
      <c r="B2180" s="63"/>
      <c r="C2180" s="63"/>
      <c r="D2180" s="84"/>
      <c r="E2180" s="63"/>
      <c r="G2180" s="64"/>
      <c r="I2180" s="64"/>
    </row>
    <row r="2181">
      <c r="A2181" s="65"/>
      <c r="B2181" s="63"/>
      <c r="C2181" s="63"/>
      <c r="D2181" s="84"/>
      <c r="E2181" s="63"/>
      <c r="G2181" s="64"/>
      <c r="I2181" s="64"/>
    </row>
    <row r="2182">
      <c r="A2182" s="65"/>
      <c r="B2182" s="63"/>
      <c r="C2182" s="63"/>
      <c r="D2182" s="84"/>
      <c r="E2182" s="63"/>
      <c r="G2182" s="64"/>
      <c r="I2182" s="64"/>
    </row>
    <row r="2183">
      <c r="A2183" s="65"/>
      <c r="B2183" s="63"/>
      <c r="C2183" s="63"/>
      <c r="D2183" s="84"/>
      <c r="E2183" s="63"/>
      <c r="G2183" s="64"/>
      <c r="I2183" s="64"/>
    </row>
    <row r="2184">
      <c r="A2184" s="65"/>
      <c r="B2184" s="63"/>
      <c r="C2184" s="63"/>
      <c r="D2184" s="84"/>
      <c r="E2184" s="63"/>
      <c r="G2184" s="64"/>
      <c r="I2184" s="64"/>
    </row>
    <row r="2185">
      <c r="A2185" s="65"/>
      <c r="B2185" s="63"/>
      <c r="C2185" s="63"/>
      <c r="D2185" s="84"/>
      <c r="E2185" s="63"/>
      <c r="G2185" s="64"/>
      <c r="I2185" s="64"/>
    </row>
    <row r="2186">
      <c r="A2186" s="65"/>
      <c r="B2186" s="63"/>
      <c r="C2186" s="63"/>
      <c r="D2186" s="84"/>
      <c r="E2186" s="63"/>
      <c r="G2186" s="64"/>
      <c r="I2186" s="64"/>
    </row>
    <row r="2187">
      <c r="A2187" s="65"/>
      <c r="B2187" s="63"/>
      <c r="C2187" s="63"/>
      <c r="D2187" s="84"/>
      <c r="E2187" s="63"/>
      <c r="G2187" s="64"/>
      <c r="I2187" s="64"/>
    </row>
    <row r="2188">
      <c r="A2188" s="65"/>
      <c r="B2188" s="63"/>
      <c r="C2188" s="63"/>
      <c r="D2188" s="84"/>
      <c r="E2188" s="63"/>
      <c r="G2188" s="64"/>
      <c r="I2188" s="64"/>
    </row>
    <row r="2189">
      <c r="A2189" s="65"/>
      <c r="B2189" s="63"/>
      <c r="C2189" s="63"/>
      <c r="D2189" s="84"/>
      <c r="E2189" s="63"/>
      <c r="G2189" s="64"/>
      <c r="I2189" s="64"/>
    </row>
    <row r="2190">
      <c r="A2190" s="65"/>
      <c r="B2190" s="63"/>
      <c r="C2190" s="63"/>
      <c r="D2190" s="84"/>
      <c r="E2190" s="63"/>
      <c r="G2190" s="64"/>
      <c r="I2190" s="64"/>
    </row>
    <row r="2191">
      <c r="A2191" s="65"/>
      <c r="B2191" s="63"/>
      <c r="C2191" s="63"/>
      <c r="D2191" s="84"/>
      <c r="E2191" s="63"/>
      <c r="G2191" s="64"/>
      <c r="I2191" s="64"/>
    </row>
    <row r="2192">
      <c r="A2192" s="65"/>
      <c r="B2192" s="63"/>
      <c r="C2192" s="63"/>
      <c r="D2192" s="84"/>
      <c r="E2192" s="63"/>
      <c r="G2192" s="64"/>
      <c r="I2192" s="64"/>
    </row>
    <row r="2193">
      <c r="A2193" s="65"/>
      <c r="B2193" s="63"/>
      <c r="C2193" s="63"/>
      <c r="D2193" s="84"/>
      <c r="E2193" s="63"/>
      <c r="G2193" s="64"/>
      <c r="I2193" s="64"/>
    </row>
    <row r="2194">
      <c r="A2194" s="65"/>
      <c r="B2194" s="63"/>
      <c r="C2194" s="63"/>
      <c r="D2194" s="84"/>
      <c r="E2194" s="63"/>
      <c r="G2194" s="64"/>
      <c r="I2194" s="64"/>
    </row>
    <row r="2195">
      <c r="A2195" s="65"/>
      <c r="B2195" s="63"/>
      <c r="C2195" s="63"/>
      <c r="D2195" s="84"/>
      <c r="E2195" s="63"/>
      <c r="G2195" s="64"/>
      <c r="I2195" s="64"/>
    </row>
    <row r="2196">
      <c r="A2196" s="65"/>
      <c r="B2196" s="63"/>
      <c r="C2196" s="63"/>
      <c r="D2196" s="84"/>
      <c r="E2196" s="63"/>
      <c r="G2196" s="64"/>
      <c r="I2196" s="64"/>
    </row>
    <row r="2197">
      <c r="A2197" s="65"/>
      <c r="B2197" s="63"/>
      <c r="C2197" s="63"/>
      <c r="D2197" s="84"/>
      <c r="E2197" s="63"/>
      <c r="G2197" s="64"/>
      <c r="I2197" s="64"/>
    </row>
    <row r="2198">
      <c r="A2198" s="65"/>
      <c r="B2198" s="63"/>
      <c r="C2198" s="63"/>
      <c r="D2198" s="84"/>
      <c r="E2198" s="63"/>
      <c r="G2198" s="64"/>
      <c r="I2198" s="64"/>
    </row>
    <row r="2199">
      <c r="A2199" s="65"/>
      <c r="B2199" s="63"/>
      <c r="C2199" s="63"/>
      <c r="D2199" s="84"/>
      <c r="E2199" s="63"/>
      <c r="G2199" s="64"/>
      <c r="I2199" s="64"/>
    </row>
    <row r="2200">
      <c r="A2200" s="65"/>
      <c r="B2200" s="63"/>
      <c r="C2200" s="63"/>
      <c r="D2200" s="84"/>
      <c r="E2200" s="63"/>
      <c r="G2200" s="64"/>
      <c r="I2200" s="64"/>
    </row>
    <row r="2201">
      <c r="A2201" s="65"/>
      <c r="B2201" s="63"/>
      <c r="C2201" s="63"/>
      <c r="D2201" s="84"/>
      <c r="E2201" s="63"/>
      <c r="G2201" s="64"/>
      <c r="I2201" s="64"/>
    </row>
    <row r="2202">
      <c r="A2202" s="65"/>
      <c r="B2202" s="63"/>
      <c r="C2202" s="63"/>
      <c r="D2202" s="84"/>
      <c r="E2202" s="63"/>
      <c r="G2202" s="64"/>
      <c r="I2202" s="64"/>
    </row>
    <row r="2203">
      <c r="A2203" s="65"/>
      <c r="B2203" s="63"/>
      <c r="C2203" s="63"/>
      <c r="D2203" s="84"/>
      <c r="E2203" s="63"/>
      <c r="G2203" s="64"/>
      <c r="I2203" s="64"/>
    </row>
    <row r="2204">
      <c r="A2204" s="65"/>
      <c r="B2204" s="63"/>
      <c r="C2204" s="63"/>
      <c r="D2204" s="84"/>
      <c r="E2204" s="63"/>
      <c r="G2204" s="64"/>
      <c r="I2204" s="64"/>
    </row>
    <row r="2205">
      <c r="A2205" s="65"/>
      <c r="B2205" s="63"/>
      <c r="C2205" s="63"/>
      <c r="D2205" s="84"/>
      <c r="E2205" s="63"/>
      <c r="G2205" s="64"/>
      <c r="I2205" s="64"/>
    </row>
    <row r="2206">
      <c r="A2206" s="65"/>
      <c r="B2206" s="63"/>
      <c r="C2206" s="63"/>
      <c r="D2206" s="84"/>
      <c r="E2206" s="63"/>
      <c r="G2206" s="64"/>
      <c r="I2206" s="64"/>
    </row>
    <row r="2207">
      <c r="A2207" s="65"/>
      <c r="B2207" s="63"/>
      <c r="C2207" s="63"/>
      <c r="D2207" s="84"/>
      <c r="E2207" s="63"/>
      <c r="G2207" s="64"/>
      <c r="I2207" s="64"/>
    </row>
    <row r="2208">
      <c r="A2208" s="65"/>
      <c r="B2208" s="63"/>
      <c r="C2208" s="63"/>
      <c r="D2208" s="84"/>
      <c r="E2208" s="63"/>
      <c r="G2208" s="64"/>
      <c r="I2208" s="64"/>
    </row>
    <row r="2209">
      <c r="A2209" s="65"/>
      <c r="B2209" s="63"/>
      <c r="C2209" s="63"/>
      <c r="D2209" s="84"/>
      <c r="E2209" s="63"/>
      <c r="G2209" s="64"/>
      <c r="I2209" s="64"/>
    </row>
    <row r="2210">
      <c r="A2210" s="65"/>
      <c r="B2210" s="63"/>
      <c r="C2210" s="63"/>
      <c r="D2210" s="84"/>
      <c r="E2210" s="63"/>
      <c r="G2210" s="64"/>
      <c r="I2210" s="64"/>
    </row>
    <row r="2211">
      <c r="A2211" s="65"/>
      <c r="B2211" s="63"/>
      <c r="C2211" s="63"/>
      <c r="D2211" s="84"/>
      <c r="E2211" s="63"/>
      <c r="G2211" s="64"/>
      <c r="I2211" s="64"/>
    </row>
    <row r="2212">
      <c r="A2212" s="65"/>
      <c r="B2212" s="63"/>
      <c r="C2212" s="63"/>
      <c r="D2212" s="84"/>
      <c r="E2212" s="63"/>
      <c r="G2212" s="64"/>
      <c r="I2212" s="64"/>
    </row>
    <row r="2213">
      <c r="A2213" s="65"/>
      <c r="B2213" s="63"/>
      <c r="C2213" s="63"/>
      <c r="D2213" s="84"/>
      <c r="E2213" s="63"/>
      <c r="G2213" s="64"/>
      <c r="I2213" s="64"/>
    </row>
    <row r="2214">
      <c r="A2214" s="65"/>
      <c r="B2214" s="63"/>
      <c r="C2214" s="63"/>
      <c r="D2214" s="84"/>
      <c r="E2214" s="63"/>
      <c r="G2214" s="64"/>
      <c r="I2214" s="64"/>
    </row>
    <row r="2215">
      <c r="A2215" s="65"/>
      <c r="B2215" s="63"/>
      <c r="C2215" s="63"/>
      <c r="D2215" s="84"/>
      <c r="E2215" s="63"/>
      <c r="G2215" s="64"/>
      <c r="I2215" s="64"/>
    </row>
    <row r="2216">
      <c r="A2216" s="65"/>
      <c r="B2216" s="63"/>
      <c r="C2216" s="63"/>
      <c r="D2216" s="84"/>
      <c r="E2216" s="63"/>
      <c r="G2216" s="64"/>
      <c r="I2216" s="64"/>
    </row>
    <row r="2217">
      <c r="A2217" s="65"/>
      <c r="B2217" s="63"/>
      <c r="C2217" s="63"/>
      <c r="D2217" s="84"/>
      <c r="E2217" s="63"/>
      <c r="G2217" s="64"/>
      <c r="I2217" s="64"/>
    </row>
    <row r="2218">
      <c r="A2218" s="65"/>
      <c r="B2218" s="63"/>
      <c r="C2218" s="63"/>
      <c r="D2218" s="84"/>
      <c r="E2218" s="63"/>
      <c r="G2218" s="64"/>
      <c r="I2218" s="64"/>
    </row>
    <row r="2219">
      <c r="A2219" s="65"/>
      <c r="B2219" s="63"/>
      <c r="C2219" s="63"/>
      <c r="D2219" s="84"/>
      <c r="E2219" s="63"/>
      <c r="G2219" s="64"/>
      <c r="I2219" s="64"/>
    </row>
    <row r="2220">
      <c r="A2220" s="65"/>
      <c r="B2220" s="63"/>
      <c r="C2220" s="63"/>
      <c r="D2220" s="84"/>
      <c r="E2220" s="63"/>
      <c r="G2220" s="64"/>
      <c r="I2220" s="64"/>
    </row>
    <row r="2221">
      <c r="A2221" s="65"/>
      <c r="B2221" s="63"/>
      <c r="C2221" s="63"/>
      <c r="D2221" s="84"/>
      <c r="E2221" s="63"/>
      <c r="G2221" s="64"/>
      <c r="I2221" s="64"/>
    </row>
    <row r="2222">
      <c r="A2222" s="65"/>
      <c r="B2222" s="63"/>
      <c r="C2222" s="63"/>
      <c r="D2222" s="84"/>
      <c r="E2222" s="63"/>
      <c r="G2222" s="64"/>
      <c r="I2222" s="64"/>
    </row>
    <row r="2223">
      <c r="A2223" s="65"/>
      <c r="B2223" s="63"/>
      <c r="C2223" s="63"/>
      <c r="D2223" s="84"/>
      <c r="E2223" s="63"/>
      <c r="G2223" s="64"/>
      <c r="I2223" s="64"/>
    </row>
    <row r="2224">
      <c r="A2224" s="65"/>
      <c r="B2224" s="63"/>
      <c r="C2224" s="63"/>
      <c r="D2224" s="84"/>
      <c r="E2224" s="63"/>
      <c r="G2224" s="64"/>
      <c r="I2224" s="64"/>
    </row>
    <row r="2225">
      <c r="A2225" s="65"/>
      <c r="B2225" s="63"/>
      <c r="C2225" s="63"/>
      <c r="D2225" s="84"/>
      <c r="E2225" s="63"/>
      <c r="G2225" s="64"/>
      <c r="I2225" s="64"/>
    </row>
    <row r="2226">
      <c r="A2226" s="65"/>
      <c r="B2226" s="63"/>
      <c r="C2226" s="63"/>
      <c r="D2226" s="84"/>
      <c r="E2226" s="63"/>
      <c r="G2226" s="64"/>
      <c r="I2226" s="64"/>
    </row>
    <row r="2227">
      <c r="A2227" s="65"/>
      <c r="B2227" s="63"/>
      <c r="C2227" s="63"/>
      <c r="D2227" s="84"/>
      <c r="E2227" s="63"/>
      <c r="G2227" s="64"/>
      <c r="I2227" s="64"/>
    </row>
    <row r="2228">
      <c r="A2228" s="65"/>
      <c r="B2228" s="63"/>
      <c r="C2228" s="63"/>
      <c r="D2228" s="84"/>
      <c r="E2228" s="63"/>
      <c r="G2228" s="64"/>
      <c r="I2228" s="64"/>
    </row>
    <row r="2229">
      <c r="A2229" s="65"/>
      <c r="B2229" s="63"/>
      <c r="C2229" s="63"/>
      <c r="D2229" s="84"/>
      <c r="E2229" s="63"/>
      <c r="G2229" s="64"/>
      <c r="I2229" s="64"/>
    </row>
    <row r="2230">
      <c r="A2230" s="65"/>
      <c r="B2230" s="63"/>
      <c r="C2230" s="63"/>
      <c r="D2230" s="84"/>
      <c r="E2230" s="63"/>
      <c r="G2230" s="64"/>
      <c r="I2230" s="64"/>
    </row>
    <row r="2231">
      <c r="A2231" s="65"/>
      <c r="B2231" s="63"/>
      <c r="C2231" s="63"/>
      <c r="D2231" s="84"/>
      <c r="E2231" s="63"/>
      <c r="G2231" s="64"/>
      <c r="I2231" s="64"/>
    </row>
    <row r="2232">
      <c r="A2232" s="65"/>
      <c r="B2232" s="63"/>
      <c r="C2232" s="63"/>
      <c r="D2232" s="84"/>
      <c r="E2232" s="63"/>
      <c r="G2232" s="64"/>
      <c r="I2232" s="64"/>
    </row>
    <row r="2233">
      <c r="A2233" s="65"/>
      <c r="B2233" s="63"/>
      <c r="C2233" s="63"/>
      <c r="D2233" s="84"/>
      <c r="E2233" s="63"/>
      <c r="G2233" s="64"/>
      <c r="I2233" s="64"/>
    </row>
    <row r="2234">
      <c r="A2234" s="65"/>
      <c r="B2234" s="63"/>
      <c r="C2234" s="63"/>
      <c r="D2234" s="84"/>
      <c r="E2234" s="63"/>
      <c r="G2234" s="64"/>
      <c r="I2234" s="64"/>
    </row>
    <row r="2235">
      <c r="A2235" s="65"/>
      <c r="B2235" s="63"/>
      <c r="C2235" s="63"/>
      <c r="D2235" s="84"/>
      <c r="E2235" s="63"/>
      <c r="G2235" s="64"/>
      <c r="I2235" s="64"/>
    </row>
    <row r="2236">
      <c r="A2236" s="65"/>
      <c r="B2236" s="63"/>
      <c r="C2236" s="63"/>
      <c r="D2236" s="84"/>
      <c r="E2236" s="63"/>
      <c r="G2236" s="64"/>
      <c r="I2236" s="64"/>
    </row>
    <row r="2237">
      <c r="A2237" s="65"/>
      <c r="B2237" s="63"/>
      <c r="C2237" s="63"/>
      <c r="D2237" s="84"/>
      <c r="E2237" s="63"/>
      <c r="G2237" s="64"/>
      <c r="I2237" s="64"/>
    </row>
    <row r="2238">
      <c r="A2238" s="65"/>
      <c r="B2238" s="63"/>
      <c r="C2238" s="63"/>
      <c r="D2238" s="84"/>
      <c r="E2238" s="63"/>
      <c r="G2238" s="64"/>
      <c r="I2238" s="64"/>
    </row>
    <row r="2239">
      <c r="A2239" s="65"/>
      <c r="B2239" s="63"/>
      <c r="C2239" s="63"/>
      <c r="D2239" s="84"/>
      <c r="E2239" s="63"/>
      <c r="G2239" s="64"/>
      <c r="I2239" s="64"/>
    </row>
    <row r="2240">
      <c r="A2240" s="65"/>
      <c r="B2240" s="63"/>
      <c r="C2240" s="63"/>
      <c r="D2240" s="84"/>
      <c r="E2240" s="63"/>
      <c r="G2240" s="64"/>
      <c r="I2240" s="64"/>
    </row>
    <row r="2241">
      <c r="A2241" s="65"/>
      <c r="B2241" s="63"/>
      <c r="C2241" s="63"/>
      <c r="D2241" s="84"/>
      <c r="E2241" s="63"/>
      <c r="G2241" s="64"/>
      <c r="I2241" s="64"/>
    </row>
    <row r="2242">
      <c r="A2242" s="65"/>
      <c r="B2242" s="63"/>
      <c r="C2242" s="63"/>
      <c r="D2242" s="84"/>
      <c r="E2242" s="63"/>
      <c r="G2242" s="64"/>
      <c r="I2242" s="64"/>
    </row>
    <row r="2243">
      <c r="A2243" s="65"/>
      <c r="B2243" s="63"/>
      <c r="C2243" s="63"/>
      <c r="D2243" s="84"/>
      <c r="E2243" s="63"/>
      <c r="G2243" s="64"/>
      <c r="I2243" s="64"/>
    </row>
    <row r="2244">
      <c r="A2244" s="65"/>
      <c r="B2244" s="63"/>
      <c r="C2244" s="63"/>
      <c r="D2244" s="84"/>
      <c r="E2244" s="63"/>
      <c r="G2244" s="64"/>
      <c r="I2244" s="64"/>
    </row>
    <row r="2245">
      <c r="A2245" s="65"/>
      <c r="B2245" s="63"/>
      <c r="C2245" s="63"/>
      <c r="D2245" s="84"/>
      <c r="E2245" s="63"/>
      <c r="G2245" s="64"/>
      <c r="I2245" s="64"/>
    </row>
    <row r="2246">
      <c r="A2246" s="65"/>
      <c r="B2246" s="63"/>
      <c r="C2246" s="63"/>
      <c r="D2246" s="84"/>
      <c r="E2246" s="63"/>
      <c r="G2246" s="64"/>
      <c r="I2246" s="64"/>
    </row>
    <row r="2247">
      <c r="A2247" s="65"/>
      <c r="B2247" s="63"/>
      <c r="C2247" s="63"/>
      <c r="D2247" s="84"/>
      <c r="E2247" s="63"/>
      <c r="G2247" s="64"/>
      <c r="I2247" s="64"/>
    </row>
    <row r="2248">
      <c r="A2248" s="65"/>
      <c r="B2248" s="63"/>
      <c r="C2248" s="63"/>
      <c r="D2248" s="84"/>
      <c r="E2248" s="63"/>
      <c r="G2248" s="64"/>
      <c r="I2248" s="64"/>
    </row>
    <row r="2249">
      <c r="A2249" s="65"/>
      <c r="B2249" s="63"/>
      <c r="C2249" s="63"/>
      <c r="D2249" s="84"/>
      <c r="E2249" s="63"/>
      <c r="G2249" s="64"/>
      <c r="I2249" s="64"/>
    </row>
    <row r="2250">
      <c r="A2250" s="65"/>
      <c r="B2250" s="63"/>
      <c r="C2250" s="63"/>
      <c r="D2250" s="84"/>
      <c r="E2250" s="63"/>
      <c r="G2250" s="64"/>
      <c r="I2250" s="64"/>
    </row>
    <row r="2251">
      <c r="A2251" s="65"/>
      <c r="B2251" s="63"/>
      <c r="C2251" s="63"/>
      <c r="D2251" s="84"/>
      <c r="E2251" s="63"/>
      <c r="G2251" s="64"/>
      <c r="I2251" s="64"/>
    </row>
    <row r="2252">
      <c r="A2252" s="65"/>
      <c r="B2252" s="63"/>
      <c r="C2252" s="63"/>
      <c r="D2252" s="84"/>
      <c r="E2252" s="63"/>
      <c r="G2252" s="64"/>
      <c r="I2252" s="64"/>
    </row>
    <row r="2253">
      <c r="A2253" s="65"/>
      <c r="B2253" s="63"/>
      <c r="C2253" s="63"/>
      <c r="D2253" s="84"/>
      <c r="E2253" s="63"/>
      <c r="G2253" s="64"/>
      <c r="I2253" s="64"/>
    </row>
    <row r="2254">
      <c r="A2254" s="65"/>
      <c r="B2254" s="63"/>
      <c r="C2254" s="63"/>
      <c r="D2254" s="84"/>
      <c r="E2254" s="63"/>
      <c r="G2254" s="64"/>
      <c r="I2254" s="64"/>
    </row>
    <row r="2255">
      <c r="A2255" s="65"/>
      <c r="B2255" s="63"/>
      <c r="C2255" s="63"/>
      <c r="D2255" s="84"/>
      <c r="E2255" s="63"/>
      <c r="G2255" s="64"/>
      <c r="I2255" s="64"/>
    </row>
    <row r="2256">
      <c r="A2256" s="65"/>
      <c r="B2256" s="63"/>
      <c r="C2256" s="63"/>
      <c r="D2256" s="84"/>
      <c r="E2256" s="63"/>
      <c r="G2256" s="64"/>
      <c r="I2256" s="64"/>
    </row>
    <row r="2257">
      <c r="A2257" s="65"/>
      <c r="B2257" s="63"/>
      <c r="C2257" s="63"/>
      <c r="D2257" s="84"/>
      <c r="E2257" s="63"/>
      <c r="G2257" s="64"/>
      <c r="I2257" s="64"/>
    </row>
    <row r="2258">
      <c r="A2258" s="65"/>
      <c r="B2258" s="63"/>
      <c r="C2258" s="63"/>
      <c r="D2258" s="84"/>
      <c r="E2258" s="63"/>
      <c r="G2258" s="64"/>
      <c r="I2258" s="64"/>
    </row>
    <row r="2259">
      <c r="A2259" s="65"/>
      <c r="B2259" s="63"/>
      <c r="C2259" s="63"/>
      <c r="D2259" s="84"/>
      <c r="E2259" s="63"/>
      <c r="G2259" s="64"/>
      <c r="I2259" s="64"/>
    </row>
    <row r="2260">
      <c r="A2260" s="65"/>
      <c r="B2260" s="63"/>
      <c r="C2260" s="63"/>
      <c r="D2260" s="84"/>
      <c r="E2260" s="63"/>
      <c r="G2260" s="64"/>
      <c r="I2260" s="64"/>
    </row>
    <row r="2261">
      <c r="A2261" s="65"/>
      <c r="B2261" s="63"/>
      <c r="C2261" s="63"/>
      <c r="D2261" s="84"/>
      <c r="E2261" s="63"/>
      <c r="G2261" s="64"/>
      <c r="I2261" s="64"/>
    </row>
    <row r="2262">
      <c r="A2262" s="65"/>
      <c r="B2262" s="63"/>
      <c r="C2262" s="63"/>
      <c r="D2262" s="84"/>
      <c r="E2262" s="63"/>
      <c r="G2262" s="64"/>
      <c r="I2262" s="64"/>
    </row>
    <row r="2263">
      <c r="A2263" s="65"/>
      <c r="B2263" s="63"/>
      <c r="C2263" s="63"/>
      <c r="D2263" s="84"/>
      <c r="E2263" s="63"/>
      <c r="G2263" s="64"/>
      <c r="I2263" s="64"/>
    </row>
    <row r="2264">
      <c r="A2264" s="65"/>
      <c r="B2264" s="63"/>
      <c r="C2264" s="63"/>
      <c r="D2264" s="84"/>
      <c r="E2264" s="63"/>
      <c r="G2264" s="64"/>
      <c r="I2264" s="64"/>
    </row>
    <row r="2265">
      <c r="A2265" s="65"/>
      <c r="B2265" s="63"/>
      <c r="C2265" s="63"/>
      <c r="D2265" s="84"/>
      <c r="E2265" s="63"/>
      <c r="G2265" s="64"/>
      <c r="I2265" s="64"/>
    </row>
    <row r="2266">
      <c r="A2266" s="65"/>
      <c r="B2266" s="63"/>
      <c r="C2266" s="63"/>
      <c r="D2266" s="84"/>
      <c r="E2266" s="63"/>
      <c r="G2266" s="64"/>
      <c r="I2266" s="64"/>
    </row>
    <row r="2267">
      <c r="A2267" s="65"/>
      <c r="B2267" s="63"/>
      <c r="C2267" s="63"/>
      <c r="D2267" s="84"/>
      <c r="E2267" s="63"/>
      <c r="G2267" s="64"/>
      <c r="I2267" s="64"/>
    </row>
    <row r="2268">
      <c r="A2268" s="65"/>
      <c r="B2268" s="63"/>
      <c r="C2268" s="63"/>
      <c r="D2268" s="84"/>
      <c r="E2268" s="63"/>
      <c r="G2268" s="64"/>
      <c r="I2268" s="64"/>
    </row>
    <row r="2269">
      <c r="A2269" s="65"/>
      <c r="B2269" s="63"/>
      <c r="C2269" s="63"/>
      <c r="D2269" s="84"/>
      <c r="E2269" s="63"/>
      <c r="G2269" s="64"/>
      <c r="I2269" s="64"/>
    </row>
    <row r="2270">
      <c r="A2270" s="65"/>
      <c r="B2270" s="63"/>
      <c r="C2270" s="63"/>
      <c r="D2270" s="84"/>
      <c r="E2270" s="63"/>
      <c r="G2270" s="64"/>
      <c r="I2270" s="64"/>
    </row>
    <row r="2271">
      <c r="A2271" s="65"/>
      <c r="B2271" s="63"/>
      <c r="C2271" s="63"/>
      <c r="D2271" s="84"/>
      <c r="E2271" s="63"/>
      <c r="G2271" s="64"/>
      <c r="I2271" s="64"/>
    </row>
    <row r="2272">
      <c r="A2272" s="65"/>
      <c r="B2272" s="63"/>
      <c r="C2272" s="63"/>
      <c r="D2272" s="84"/>
      <c r="E2272" s="63"/>
      <c r="G2272" s="64"/>
      <c r="I2272" s="64"/>
    </row>
    <row r="2273">
      <c r="A2273" s="65"/>
      <c r="B2273" s="63"/>
      <c r="C2273" s="63"/>
      <c r="D2273" s="84"/>
      <c r="E2273" s="63"/>
      <c r="G2273" s="64"/>
      <c r="I2273" s="64"/>
    </row>
    <row r="2274">
      <c r="A2274" s="65"/>
      <c r="B2274" s="63"/>
      <c r="C2274" s="63"/>
      <c r="D2274" s="84"/>
      <c r="E2274" s="63"/>
      <c r="G2274" s="64"/>
      <c r="I2274" s="64"/>
    </row>
    <row r="2275">
      <c r="A2275" s="65"/>
      <c r="B2275" s="63"/>
      <c r="C2275" s="63"/>
      <c r="D2275" s="84"/>
      <c r="E2275" s="63"/>
      <c r="G2275" s="64"/>
      <c r="I2275" s="64"/>
    </row>
    <row r="2276">
      <c r="A2276" s="65"/>
      <c r="B2276" s="63"/>
      <c r="C2276" s="63"/>
      <c r="D2276" s="84"/>
      <c r="E2276" s="63"/>
      <c r="G2276" s="64"/>
      <c r="I2276" s="64"/>
    </row>
    <row r="2277">
      <c r="A2277" s="65"/>
      <c r="B2277" s="63"/>
      <c r="C2277" s="63"/>
      <c r="D2277" s="84"/>
      <c r="E2277" s="63"/>
      <c r="G2277" s="64"/>
      <c r="I2277" s="64"/>
    </row>
    <row r="2278">
      <c r="A2278" s="65"/>
      <c r="B2278" s="63"/>
      <c r="C2278" s="63"/>
      <c r="D2278" s="84"/>
      <c r="E2278" s="63"/>
      <c r="G2278" s="64"/>
      <c r="I2278" s="64"/>
    </row>
    <row r="2279">
      <c r="A2279" s="65"/>
      <c r="B2279" s="63"/>
      <c r="C2279" s="63"/>
      <c r="D2279" s="84"/>
      <c r="E2279" s="63"/>
      <c r="G2279" s="64"/>
      <c r="I2279" s="64"/>
    </row>
    <row r="2280">
      <c r="A2280" s="65"/>
      <c r="B2280" s="63"/>
      <c r="C2280" s="63"/>
      <c r="D2280" s="84"/>
      <c r="E2280" s="63"/>
      <c r="G2280" s="64"/>
      <c r="I2280" s="64"/>
    </row>
    <row r="2281">
      <c r="A2281" s="65"/>
      <c r="B2281" s="63"/>
      <c r="C2281" s="63"/>
      <c r="D2281" s="84"/>
      <c r="E2281" s="63"/>
      <c r="G2281" s="64"/>
      <c r="I2281" s="64"/>
    </row>
    <row r="2282">
      <c r="A2282" s="65"/>
      <c r="B2282" s="63"/>
      <c r="C2282" s="63"/>
      <c r="D2282" s="84"/>
      <c r="E2282" s="63"/>
      <c r="G2282" s="64"/>
      <c r="I2282" s="64"/>
    </row>
    <row r="2283">
      <c r="A2283" s="65"/>
      <c r="B2283" s="63"/>
      <c r="C2283" s="63"/>
      <c r="D2283" s="84"/>
      <c r="E2283" s="63"/>
      <c r="G2283" s="64"/>
      <c r="I2283" s="64"/>
    </row>
    <row r="2284">
      <c r="A2284" s="65"/>
      <c r="B2284" s="63"/>
      <c r="C2284" s="63"/>
      <c r="D2284" s="84"/>
      <c r="E2284" s="63"/>
      <c r="G2284" s="64"/>
      <c r="I2284" s="64"/>
    </row>
    <row r="2285">
      <c r="A2285" s="65"/>
      <c r="B2285" s="63"/>
      <c r="C2285" s="63"/>
      <c r="D2285" s="84"/>
      <c r="E2285" s="63"/>
      <c r="G2285" s="64"/>
      <c r="I2285" s="64"/>
    </row>
    <row r="2286">
      <c r="A2286" s="65"/>
      <c r="B2286" s="63"/>
      <c r="C2286" s="63"/>
      <c r="D2286" s="84"/>
      <c r="E2286" s="63"/>
      <c r="G2286" s="64"/>
      <c r="I2286" s="64"/>
    </row>
    <row r="2287">
      <c r="A2287" s="65"/>
      <c r="B2287" s="63"/>
      <c r="C2287" s="63"/>
      <c r="D2287" s="84"/>
      <c r="E2287" s="63"/>
      <c r="G2287" s="64"/>
      <c r="I2287" s="64"/>
    </row>
    <row r="2288">
      <c r="A2288" s="65"/>
      <c r="B2288" s="63"/>
      <c r="C2288" s="63"/>
      <c r="D2288" s="84"/>
      <c r="E2288" s="63"/>
      <c r="G2288" s="64"/>
      <c r="I2288" s="64"/>
    </row>
    <row r="2289">
      <c r="A2289" s="65"/>
      <c r="B2289" s="63"/>
      <c r="C2289" s="63"/>
      <c r="D2289" s="84"/>
      <c r="E2289" s="63"/>
      <c r="G2289" s="64"/>
      <c r="I2289" s="64"/>
    </row>
    <row r="2290">
      <c r="A2290" s="65"/>
      <c r="B2290" s="63"/>
      <c r="C2290" s="63"/>
      <c r="D2290" s="84"/>
      <c r="E2290" s="63"/>
      <c r="G2290" s="64"/>
      <c r="I2290" s="64"/>
    </row>
    <row r="2291">
      <c r="A2291" s="65"/>
      <c r="B2291" s="63"/>
      <c r="C2291" s="63"/>
      <c r="D2291" s="84"/>
      <c r="E2291" s="63"/>
      <c r="G2291" s="64"/>
      <c r="I2291" s="64"/>
    </row>
    <row r="2292">
      <c r="A2292" s="65"/>
      <c r="B2292" s="63"/>
      <c r="C2292" s="63"/>
      <c r="D2292" s="84"/>
      <c r="E2292" s="63"/>
      <c r="G2292" s="64"/>
      <c r="I2292" s="64"/>
    </row>
    <row r="2293">
      <c r="A2293" s="65"/>
      <c r="B2293" s="63"/>
      <c r="C2293" s="63"/>
      <c r="D2293" s="84"/>
      <c r="E2293" s="63"/>
      <c r="G2293" s="64"/>
      <c r="I2293" s="64"/>
    </row>
    <row r="2294">
      <c r="A2294" s="65"/>
      <c r="B2294" s="63"/>
      <c r="C2294" s="63"/>
      <c r="D2294" s="84"/>
      <c r="E2294" s="63"/>
      <c r="G2294" s="64"/>
      <c r="I2294" s="64"/>
    </row>
    <row r="2295">
      <c r="A2295" s="65"/>
      <c r="B2295" s="63"/>
      <c r="C2295" s="63"/>
      <c r="D2295" s="84"/>
      <c r="E2295" s="63"/>
      <c r="G2295" s="64"/>
      <c r="I2295" s="64"/>
    </row>
    <row r="2296">
      <c r="A2296" s="65"/>
      <c r="B2296" s="63"/>
      <c r="C2296" s="63"/>
      <c r="D2296" s="84"/>
      <c r="E2296" s="63"/>
      <c r="G2296" s="64"/>
      <c r="I2296" s="64"/>
    </row>
    <row r="2297">
      <c r="A2297" s="65"/>
      <c r="B2297" s="63"/>
      <c r="C2297" s="63"/>
      <c r="D2297" s="84"/>
      <c r="E2297" s="63"/>
      <c r="G2297" s="64"/>
      <c r="I2297" s="64"/>
    </row>
    <row r="2298">
      <c r="A2298" s="65"/>
      <c r="B2298" s="63"/>
      <c r="C2298" s="63"/>
      <c r="D2298" s="84"/>
      <c r="E2298" s="63"/>
      <c r="G2298" s="64"/>
      <c r="I2298" s="64"/>
    </row>
    <row r="2299">
      <c r="A2299" s="65"/>
      <c r="B2299" s="63"/>
      <c r="C2299" s="63"/>
      <c r="D2299" s="84"/>
      <c r="E2299" s="63"/>
      <c r="G2299" s="64"/>
      <c r="I2299" s="64"/>
    </row>
    <row r="2300">
      <c r="A2300" s="65"/>
      <c r="B2300" s="63"/>
      <c r="C2300" s="63"/>
      <c r="D2300" s="84"/>
      <c r="E2300" s="63"/>
      <c r="G2300" s="64"/>
      <c r="I2300" s="64"/>
    </row>
    <row r="2301">
      <c r="A2301" s="65"/>
      <c r="B2301" s="63"/>
      <c r="C2301" s="63"/>
      <c r="D2301" s="84"/>
      <c r="E2301" s="63"/>
      <c r="G2301" s="64"/>
      <c r="I2301" s="64"/>
    </row>
    <row r="2302">
      <c r="A2302" s="65"/>
      <c r="B2302" s="63"/>
      <c r="C2302" s="63"/>
      <c r="D2302" s="84"/>
      <c r="E2302" s="63"/>
      <c r="G2302" s="64"/>
      <c r="I2302" s="64"/>
    </row>
    <row r="2303">
      <c r="A2303" s="65"/>
      <c r="B2303" s="63"/>
      <c r="C2303" s="63"/>
      <c r="D2303" s="84"/>
      <c r="E2303" s="63"/>
      <c r="G2303" s="64"/>
      <c r="I2303" s="64"/>
    </row>
    <row r="2304">
      <c r="A2304" s="65"/>
      <c r="B2304" s="63"/>
      <c r="C2304" s="63"/>
      <c r="D2304" s="84"/>
      <c r="E2304" s="63"/>
      <c r="G2304" s="64"/>
      <c r="I2304" s="64"/>
    </row>
    <row r="2305">
      <c r="A2305" s="65"/>
      <c r="B2305" s="63"/>
      <c r="C2305" s="63"/>
      <c r="D2305" s="84"/>
      <c r="E2305" s="63"/>
      <c r="G2305" s="64"/>
      <c r="I2305" s="64"/>
    </row>
    <row r="2306">
      <c r="A2306" s="65"/>
      <c r="B2306" s="63"/>
      <c r="C2306" s="63"/>
      <c r="D2306" s="84"/>
      <c r="E2306" s="63"/>
      <c r="G2306" s="64"/>
      <c r="I2306" s="64"/>
    </row>
    <row r="2307">
      <c r="A2307" s="65"/>
      <c r="B2307" s="63"/>
      <c r="C2307" s="63"/>
      <c r="D2307" s="84"/>
      <c r="E2307" s="63"/>
      <c r="G2307" s="64"/>
      <c r="I2307" s="64"/>
    </row>
    <row r="2308">
      <c r="A2308" s="65"/>
      <c r="B2308" s="63"/>
      <c r="C2308" s="63"/>
      <c r="D2308" s="84"/>
      <c r="E2308" s="63"/>
      <c r="G2308" s="64"/>
      <c r="I2308" s="64"/>
    </row>
    <row r="2309">
      <c r="A2309" s="65"/>
      <c r="B2309" s="63"/>
      <c r="C2309" s="63"/>
      <c r="D2309" s="84"/>
      <c r="E2309" s="63"/>
      <c r="G2309" s="64"/>
      <c r="I2309" s="64"/>
    </row>
    <row r="2310">
      <c r="A2310" s="65"/>
      <c r="B2310" s="63"/>
      <c r="C2310" s="63"/>
      <c r="D2310" s="84"/>
      <c r="E2310" s="63"/>
      <c r="G2310" s="64"/>
      <c r="I2310" s="64"/>
    </row>
    <row r="2311">
      <c r="A2311" s="65"/>
      <c r="B2311" s="63"/>
      <c r="C2311" s="63"/>
      <c r="D2311" s="84"/>
      <c r="E2311" s="63"/>
      <c r="G2311" s="64"/>
      <c r="I2311" s="64"/>
    </row>
    <row r="2312">
      <c r="A2312" s="65"/>
      <c r="B2312" s="63"/>
      <c r="C2312" s="63"/>
      <c r="D2312" s="84"/>
      <c r="E2312" s="63"/>
      <c r="G2312" s="64"/>
      <c r="I2312" s="64"/>
    </row>
    <row r="2313">
      <c r="A2313" s="65"/>
      <c r="B2313" s="63"/>
      <c r="C2313" s="63"/>
      <c r="D2313" s="84"/>
      <c r="E2313" s="63"/>
      <c r="G2313" s="64"/>
      <c r="I2313" s="64"/>
    </row>
    <row r="2314">
      <c r="A2314" s="65"/>
      <c r="B2314" s="63"/>
      <c r="C2314" s="63"/>
      <c r="D2314" s="84"/>
      <c r="E2314" s="63"/>
      <c r="G2314" s="64"/>
      <c r="I2314" s="64"/>
    </row>
    <row r="2315">
      <c r="A2315" s="65"/>
      <c r="B2315" s="63"/>
      <c r="C2315" s="63"/>
      <c r="D2315" s="84"/>
      <c r="E2315" s="63"/>
      <c r="G2315" s="64"/>
      <c r="I2315" s="64"/>
    </row>
    <row r="2316">
      <c r="A2316" s="65"/>
      <c r="B2316" s="63"/>
      <c r="C2316" s="63"/>
      <c r="D2316" s="84"/>
      <c r="E2316" s="63"/>
      <c r="G2316" s="64"/>
      <c r="I2316" s="64"/>
    </row>
    <row r="2317">
      <c r="A2317" s="65"/>
      <c r="B2317" s="63"/>
      <c r="C2317" s="63"/>
      <c r="D2317" s="84"/>
      <c r="E2317" s="63"/>
      <c r="G2317" s="64"/>
      <c r="I2317" s="64"/>
    </row>
    <row r="2318">
      <c r="A2318" s="65"/>
      <c r="B2318" s="63"/>
      <c r="C2318" s="63"/>
      <c r="D2318" s="84"/>
      <c r="E2318" s="63"/>
      <c r="G2318" s="64"/>
      <c r="I2318" s="64"/>
    </row>
    <row r="2319">
      <c r="A2319" s="65"/>
      <c r="B2319" s="63"/>
      <c r="C2319" s="63"/>
      <c r="D2319" s="84"/>
      <c r="E2319" s="63"/>
      <c r="G2319" s="64"/>
      <c r="I2319" s="64"/>
    </row>
    <row r="2320">
      <c r="A2320" s="65"/>
      <c r="B2320" s="63"/>
      <c r="C2320" s="63"/>
      <c r="D2320" s="84"/>
      <c r="E2320" s="63"/>
      <c r="G2320" s="64"/>
      <c r="I2320" s="64"/>
    </row>
    <row r="2321">
      <c r="A2321" s="65"/>
      <c r="B2321" s="63"/>
      <c r="C2321" s="63"/>
      <c r="D2321" s="84"/>
      <c r="E2321" s="63"/>
      <c r="G2321" s="64"/>
      <c r="I2321" s="64"/>
    </row>
    <row r="2322">
      <c r="A2322" s="65"/>
      <c r="B2322" s="63"/>
      <c r="C2322" s="63"/>
      <c r="D2322" s="84"/>
      <c r="E2322" s="63"/>
      <c r="G2322" s="64"/>
      <c r="I2322" s="64"/>
    </row>
    <row r="2323">
      <c r="A2323" s="65"/>
      <c r="B2323" s="63"/>
      <c r="C2323" s="63"/>
      <c r="D2323" s="84"/>
      <c r="E2323" s="63"/>
      <c r="G2323" s="64"/>
      <c r="I2323" s="64"/>
    </row>
    <row r="2324">
      <c r="A2324" s="65"/>
      <c r="B2324" s="63"/>
      <c r="C2324" s="63"/>
      <c r="D2324" s="84"/>
      <c r="E2324" s="63"/>
      <c r="G2324" s="64"/>
      <c r="I2324" s="64"/>
    </row>
    <row r="2325">
      <c r="A2325" s="65"/>
      <c r="B2325" s="63"/>
      <c r="C2325" s="63"/>
      <c r="D2325" s="84"/>
      <c r="E2325" s="63"/>
      <c r="G2325" s="64"/>
      <c r="I2325" s="64"/>
    </row>
    <row r="2326">
      <c r="A2326" s="65"/>
      <c r="B2326" s="63"/>
      <c r="C2326" s="63"/>
      <c r="D2326" s="84"/>
      <c r="E2326" s="63"/>
      <c r="G2326" s="64"/>
      <c r="I2326" s="64"/>
    </row>
    <row r="2327">
      <c r="A2327" s="65"/>
      <c r="B2327" s="63"/>
      <c r="C2327" s="63"/>
      <c r="D2327" s="84"/>
      <c r="E2327" s="63"/>
      <c r="G2327" s="64"/>
      <c r="I2327" s="64"/>
    </row>
    <row r="2328">
      <c r="A2328" s="65"/>
      <c r="B2328" s="63"/>
      <c r="C2328" s="63"/>
      <c r="D2328" s="84"/>
      <c r="E2328" s="63"/>
      <c r="G2328" s="64"/>
      <c r="I2328" s="64"/>
    </row>
    <row r="2329">
      <c r="A2329" s="65"/>
      <c r="B2329" s="63"/>
      <c r="C2329" s="63"/>
      <c r="D2329" s="84"/>
      <c r="E2329" s="63"/>
      <c r="G2329" s="64"/>
      <c r="I2329" s="64"/>
    </row>
    <row r="2330">
      <c r="A2330" s="65"/>
      <c r="B2330" s="63"/>
      <c r="C2330" s="63"/>
      <c r="D2330" s="84"/>
      <c r="E2330" s="63"/>
      <c r="G2330" s="64"/>
      <c r="I2330" s="64"/>
    </row>
    <row r="2331">
      <c r="A2331" s="65"/>
      <c r="B2331" s="63"/>
      <c r="C2331" s="63"/>
      <c r="D2331" s="84"/>
      <c r="E2331" s="63"/>
      <c r="G2331" s="64"/>
      <c r="I2331" s="64"/>
    </row>
    <row r="2332">
      <c r="A2332" s="65"/>
      <c r="B2332" s="63"/>
      <c r="C2332" s="63"/>
      <c r="D2332" s="84"/>
      <c r="E2332" s="63"/>
      <c r="G2332" s="64"/>
      <c r="I2332" s="64"/>
    </row>
    <row r="2333">
      <c r="A2333" s="65"/>
      <c r="B2333" s="63"/>
      <c r="C2333" s="63"/>
      <c r="D2333" s="84"/>
      <c r="E2333" s="63"/>
      <c r="G2333" s="64"/>
      <c r="I2333" s="64"/>
    </row>
    <row r="2334">
      <c r="A2334" s="65"/>
      <c r="B2334" s="63"/>
      <c r="C2334" s="63"/>
      <c r="D2334" s="84"/>
      <c r="E2334" s="63"/>
      <c r="G2334" s="64"/>
      <c r="I2334" s="64"/>
    </row>
    <row r="2335">
      <c r="A2335" s="65"/>
      <c r="B2335" s="63"/>
      <c r="C2335" s="63"/>
      <c r="D2335" s="84"/>
      <c r="E2335" s="63"/>
      <c r="G2335" s="64"/>
      <c r="I2335" s="64"/>
    </row>
    <row r="2336">
      <c r="A2336" s="65"/>
      <c r="B2336" s="63"/>
      <c r="C2336" s="63"/>
      <c r="D2336" s="84"/>
      <c r="E2336" s="63"/>
      <c r="G2336" s="64"/>
      <c r="I2336" s="64"/>
    </row>
    <row r="2337">
      <c r="A2337" s="65"/>
      <c r="B2337" s="63"/>
      <c r="C2337" s="63"/>
      <c r="D2337" s="84"/>
      <c r="E2337" s="63"/>
      <c r="G2337" s="64"/>
      <c r="I2337" s="64"/>
    </row>
    <row r="2338">
      <c r="A2338" s="65"/>
      <c r="B2338" s="63"/>
      <c r="C2338" s="63"/>
      <c r="D2338" s="84"/>
      <c r="E2338" s="63"/>
      <c r="G2338" s="64"/>
      <c r="I2338" s="64"/>
    </row>
    <row r="2339">
      <c r="A2339" s="65"/>
      <c r="B2339" s="63"/>
      <c r="C2339" s="63"/>
      <c r="D2339" s="84"/>
      <c r="E2339" s="63"/>
      <c r="G2339" s="64"/>
      <c r="I2339" s="64"/>
    </row>
    <row r="2340">
      <c r="A2340" s="65"/>
      <c r="B2340" s="63"/>
      <c r="C2340" s="63"/>
      <c r="D2340" s="84"/>
      <c r="E2340" s="63"/>
      <c r="G2340" s="64"/>
      <c r="I2340" s="64"/>
    </row>
    <row r="2341">
      <c r="A2341" s="65"/>
      <c r="B2341" s="63"/>
      <c r="C2341" s="63"/>
      <c r="D2341" s="84"/>
      <c r="E2341" s="63"/>
      <c r="G2341" s="64"/>
      <c r="I2341" s="64"/>
    </row>
    <row r="2342">
      <c r="A2342" s="65"/>
      <c r="B2342" s="63"/>
      <c r="C2342" s="63"/>
      <c r="D2342" s="84"/>
      <c r="E2342" s="63"/>
      <c r="G2342" s="64"/>
      <c r="I2342" s="64"/>
    </row>
    <row r="2343">
      <c r="A2343" s="65"/>
      <c r="B2343" s="63"/>
      <c r="C2343" s="63"/>
      <c r="D2343" s="84"/>
      <c r="E2343" s="63"/>
      <c r="G2343" s="64"/>
      <c r="I2343" s="64"/>
    </row>
    <row r="2344">
      <c r="A2344" s="65"/>
      <c r="B2344" s="63"/>
      <c r="C2344" s="63"/>
      <c r="D2344" s="84"/>
      <c r="E2344" s="63"/>
      <c r="G2344" s="64"/>
      <c r="I2344" s="64"/>
    </row>
    <row r="2345">
      <c r="A2345" s="65"/>
      <c r="B2345" s="63"/>
      <c r="C2345" s="63"/>
      <c r="D2345" s="84"/>
      <c r="E2345" s="63"/>
      <c r="G2345" s="64"/>
      <c r="I2345" s="64"/>
    </row>
    <row r="2346">
      <c r="A2346" s="65"/>
      <c r="B2346" s="63"/>
      <c r="C2346" s="63"/>
      <c r="D2346" s="84"/>
      <c r="E2346" s="63"/>
      <c r="G2346" s="64"/>
      <c r="I2346" s="64"/>
    </row>
    <row r="2347">
      <c r="A2347" s="65"/>
      <c r="B2347" s="63"/>
      <c r="C2347" s="63"/>
      <c r="D2347" s="84"/>
      <c r="E2347" s="63"/>
      <c r="G2347" s="64"/>
      <c r="I2347" s="64"/>
    </row>
    <row r="2348">
      <c r="A2348" s="65"/>
      <c r="B2348" s="63"/>
      <c r="C2348" s="63"/>
      <c r="D2348" s="84"/>
      <c r="E2348" s="63"/>
      <c r="G2348" s="64"/>
      <c r="I2348" s="64"/>
    </row>
    <row r="2349">
      <c r="A2349" s="65"/>
      <c r="B2349" s="63"/>
      <c r="C2349" s="63"/>
      <c r="D2349" s="84"/>
      <c r="E2349" s="63"/>
      <c r="G2349" s="64"/>
      <c r="I2349" s="64"/>
    </row>
    <row r="2350">
      <c r="A2350" s="65"/>
      <c r="B2350" s="63"/>
      <c r="C2350" s="63"/>
      <c r="D2350" s="84"/>
      <c r="E2350" s="63"/>
      <c r="G2350" s="64"/>
      <c r="I2350" s="64"/>
    </row>
    <row r="2351">
      <c r="A2351" s="65"/>
      <c r="B2351" s="63"/>
      <c r="C2351" s="63"/>
      <c r="D2351" s="84"/>
      <c r="E2351" s="63"/>
      <c r="G2351" s="64"/>
      <c r="I2351" s="64"/>
    </row>
    <row r="2352">
      <c r="A2352" s="65"/>
      <c r="B2352" s="63"/>
      <c r="C2352" s="63"/>
      <c r="D2352" s="84"/>
      <c r="E2352" s="63"/>
      <c r="G2352" s="64"/>
      <c r="I2352" s="64"/>
    </row>
    <row r="2353">
      <c r="A2353" s="65"/>
      <c r="B2353" s="63"/>
      <c r="C2353" s="63"/>
      <c r="D2353" s="84"/>
      <c r="E2353" s="63"/>
      <c r="G2353" s="64"/>
      <c r="I2353" s="64"/>
    </row>
    <row r="2354">
      <c r="A2354" s="65"/>
      <c r="B2354" s="63"/>
      <c r="C2354" s="63"/>
      <c r="D2354" s="84"/>
      <c r="E2354" s="63"/>
      <c r="G2354" s="64"/>
      <c r="I2354" s="64"/>
    </row>
    <row r="2355">
      <c r="A2355" s="65"/>
      <c r="B2355" s="63"/>
      <c r="C2355" s="63"/>
      <c r="D2355" s="84"/>
      <c r="E2355" s="63"/>
      <c r="G2355" s="64"/>
      <c r="I2355" s="64"/>
    </row>
    <row r="2356">
      <c r="A2356" s="65"/>
      <c r="B2356" s="63"/>
      <c r="C2356" s="63"/>
      <c r="D2356" s="84"/>
      <c r="E2356" s="63"/>
      <c r="G2356" s="64"/>
      <c r="I2356" s="64"/>
    </row>
    <row r="2357">
      <c r="A2357" s="65"/>
      <c r="B2357" s="63"/>
      <c r="C2357" s="63"/>
      <c r="D2357" s="84"/>
      <c r="E2357" s="63"/>
      <c r="G2357" s="64"/>
      <c r="I2357" s="64"/>
    </row>
    <row r="2358">
      <c r="A2358" s="65"/>
      <c r="B2358" s="63"/>
      <c r="C2358" s="63"/>
      <c r="D2358" s="84"/>
      <c r="E2358" s="63"/>
      <c r="G2358" s="64"/>
      <c r="I2358" s="64"/>
    </row>
    <row r="2359">
      <c r="A2359" s="65"/>
      <c r="B2359" s="63"/>
      <c r="C2359" s="63"/>
      <c r="D2359" s="84"/>
      <c r="E2359" s="63"/>
      <c r="G2359" s="64"/>
      <c r="I2359" s="64"/>
    </row>
    <row r="2360">
      <c r="A2360" s="65"/>
      <c r="B2360" s="63"/>
      <c r="C2360" s="63"/>
      <c r="D2360" s="84"/>
      <c r="E2360" s="63"/>
      <c r="G2360" s="64"/>
      <c r="I2360" s="64"/>
    </row>
    <row r="2361">
      <c r="A2361" s="65"/>
      <c r="B2361" s="63"/>
      <c r="C2361" s="63"/>
      <c r="D2361" s="84"/>
      <c r="E2361" s="63"/>
      <c r="G2361" s="64"/>
      <c r="I2361" s="64"/>
    </row>
    <row r="2362">
      <c r="A2362" s="65"/>
      <c r="B2362" s="63"/>
      <c r="C2362" s="63"/>
      <c r="D2362" s="84"/>
      <c r="E2362" s="63"/>
      <c r="G2362" s="64"/>
      <c r="I2362" s="64"/>
    </row>
    <row r="2363">
      <c r="A2363" s="65"/>
      <c r="B2363" s="63"/>
      <c r="C2363" s="63"/>
      <c r="D2363" s="84"/>
      <c r="E2363" s="63"/>
      <c r="G2363" s="64"/>
      <c r="I2363" s="64"/>
    </row>
    <row r="2364">
      <c r="A2364" s="65"/>
      <c r="B2364" s="63"/>
      <c r="C2364" s="63"/>
      <c r="D2364" s="84"/>
      <c r="E2364" s="63"/>
      <c r="G2364" s="64"/>
      <c r="I2364" s="64"/>
    </row>
    <row r="2365">
      <c r="A2365" s="65"/>
      <c r="B2365" s="63"/>
      <c r="C2365" s="63"/>
      <c r="D2365" s="84"/>
      <c r="E2365" s="63"/>
      <c r="G2365" s="64"/>
      <c r="I2365" s="64"/>
    </row>
    <row r="2366">
      <c r="A2366" s="65"/>
      <c r="B2366" s="63"/>
      <c r="C2366" s="63"/>
      <c r="D2366" s="84"/>
      <c r="E2366" s="63"/>
      <c r="G2366" s="64"/>
      <c r="I2366" s="64"/>
    </row>
    <row r="2367">
      <c r="A2367" s="65"/>
      <c r="B2367" s="63"/>
      <c r="C2367" s="63"/>
      <c r="D2367" s="84"/>
      <c r="E2367" s="63"/>
      <c r="G2367" s="64"/>
      <c r="I2367" s="64"/>
    </row>
    <row r="2368">
      <c r="A2368" s="65"/>
      <c r="B2368" s="63"/>
      <c r="C2368" s="63"/>
      <c r="D2368" s="84"/>
      <c r="E2368" s="63"/>
      <c r="G2368" s="64"/>
      <c r="I2368" s="64"/>
    </row>
    <row r="2369">
      <c r="A2369" s="65"/>
      <c r="B2369" s="63"/>
      <c r="C2369" s="63"/>
      <c r="D2369" s="84"/>
      <c r="E2369" s="63"/>
      <c r="G2369" s="64"/>
      <c r="I2369" s="64"/>
    </row>
    <row r="2370">
      <c r="A2370" s="65"/>
      <c r="B2370" s="63"/>
      <c r="C2370" s="63"/>
      <c r="D2370" s="84"/>
      <c r="E2370" s="63"/>
      <c r="G2370" s="64"/>
      <c r="I2370" s="64"/>
    </row>
    <row r="2371">
      <c r="A2371" s="65"/>
      <c r="B2371" s="63"/>
      <c r="C2371" s="63"/>
      <c r="D2371" s="84"/>
      <c r="E2371" s="63"/>
      <c r="G2371" s="64"/>
      <c r="I2371" s="64"/>
    </row>
    <row r="2372">
      <c r="A2372" s="65"/>
      <c r="B2372" s="63"/>
      <c r="C2372" s="63"/>
      <c r="D2372" s="84"/>
      <c r="E2372" s="63"/>
      <c r="G2372" s="64"/>
      <c r="I2372" s="64"/>
    </row>
    <row r="2373">
      <c r="A2373" s="65"/>
      <c r="B2373" s="63"/>
      <c r="C2373" s="63"/>
      <c r="D2373" s="84"/>
      <c r="E2373" s="63"/>
      <c r="G2373" s="64"/>
      <c r="I2373" s="64"/>
    </row>
    <row r="2374">
      <c r="A2374" s="65"/>
      <c r="B2374" s="63"/>
      <c r="C2374" s="63"/>
      <c r="D2374" s="84"/>
      <c r="E2374" s="63"/>
      <c r="G2374" s="64"/>
      <c r="I2374" s="64"/>
    </row>
    <row r="2375">
      <c r="A2375" s="65"/>
      <c r="B2375" s="63"/>
      <c r="C2375" s="63"/>
      <c r="D2375" s="84"/>
      <c r="E2375" s="63"/>
      <c r="G2375" s="64"/>
      <c r="I2375" s="64"/>
    </row>
    <row r="2376">
      <c r="A2376" s="65"/>
      <c r="B2376" s="63"/>
      <c r="C2376" s="63"/>
      <c r="D2376" s="84"/>
      <c r="E2376" s="63"/>
      <c r="G2376" s="64"/>
      <c r="I2376" s="64"/>
    </row>
    <row r="2377">
      <c r="A2377" s="65"/>
      <c r="B2377" s="63"/>
      <c r="C2377" s="63"/>
      <c r="D2377" s="84"/>
      <c r="E2377" s="63"/>
      <c r="G2377" s="64"/>
      <c r="I2377" s="64"/>
    </row>
    <row r="2378">
      <c r="A2378" s="65"/>
      <c r="B2378" s="63"/>
      <c r="C2378" s="63"/>
      <c r="D2378" s="84"/>
      <c r="E2378" s="63"/>
      <c r="G2378" s="64"/>
      <c r="I2378" s="64"/>
    </row>
    <row r="2379">
      <c r="A2379" s="65"/>
      <c r="B2379" s="63"/>
      <c r="C2379" s="63"/>
      <c r="D2379" s="84"/>
      <c r="E2379" s="63"/>
      <c r="G2379" s="64"/>
      <c r="I2379" s="64"/>
    </row>
    <row r="2380">
      <c r="A2380" s="65"/>
      <c r="B2380" s="63"/>
      <c r="C2380" s="63"/>
      <c r="D2380" s="84"/>
      <c r="E2380" s="63"/>
      <c r="G2380" s="64"/>
      <c r="I2380" s="64"/>
    </row>
    <row r="2381">
      <c r="A2381" s="65"/>
      <c r="B2381" s="63"/>
      <c r="C2381" s="63"/>
      <c r="D2381" s="84"/>
      <c r="E2381" s="63"/>
      <c r="G2381" s="64"/>
      <c r="I2381" s="64"/>
    </row>
    <row r="2382">
      <c r="A2382" s="65"/>
      <c r="B2382" s="63"/>
      <c r="C2382" s="63"/>
      <c r="D2382" s="84"/>
      <c r="E2382" s="63"/>
      <c r="G2382" s="64"/>
      <c r="I2382" s="64"/>
    </row>
    <row r="2383">
      <c r="A2383" s="65"/>
      <c r="B2383" s="63"/>
      <c r="C2383" s="63"/>
      <c r="D2383" s="84"/>
      <c r="E2383" s="63"/>
      <c r="G2383" s="64"/>
      <c r="I2383" s="64"/>
    </row>
    <row r="2384">
      <c r="A2384" s="65"/>
      <c r="B2384" s="63"/>
      <c r="C2384" s="63"/>
      <c r="D2384" s="84"/>
      <c r="E2384" s="63"/>
      <c r="G2384" s="64"/>
      <c r="I2384" s="64"/>
    </row>
    <row r="2385">
      <c r="A2385" s="65"/>
      <c r="B2385" s="63"/>
      <c r="C2385" s="63"/>
      <c r="D2385" s="84"/>
      <c r="E2385" s="63"/>
      <c r="G2385" s="64"/>
      <c r="I2385" s="64"/>
    </row>
    <row r="2386">
      <c r="A2386" s="65"/>
      <c r="B2386" s="63"/>
      <c r="C2386" s="63"/>
      <c r="D2386" s="84"/>
      <c r="E2386" s="63"/>
      <c r="G2386" s="64"/>
      <c r="I2386" s="64"/>
    </row>
    <row r="2387">
      <c r="A2387" s="65"/>
      <c r="B2387" s="63"/>
      <c r="C2387" s="63"/>
      <c r="D2387" s="84"/>
      <c r="E2387" s="63"/>
      <c r="G2387" s="64"/>
      <c r="I2387" s="64"/>
    </row>
    <row r="2388">
      <c r="A2388" s="65"/>
      <c r="B2388" s="63"/>
      <c r="C2388" s="63"/>
      <c r="D2388" s="84"/>
      <c r="E2388" s="63"/>
      <c r="G2388" s="64"/>
      <c r="I2388" s="64"/>
    </row>
    <row r="2389">
      <c r="A2389" s="65"/>
      <c r="B2389" s="63"/>
      <c r="C2389" s="63"/>
      <c r="D2389" s="84"/>
      <c r="E2389" s="63"/>
      <c r="G2389" s="64"/>
      <c r="I2389" s="64"/>
    </row>
    <row r="2390">
      <c r="A2390" s="65"/>
      <c r="B2390" s="63"/>
      <c r="C2390" s="63"/>
      <c r="D2390" s="84"/>
      <c r="E2390" s="63"/>
      <c r="G2390" s="64"/>
      <c r="I2390" s="64"/>
    </row>
    <row r="2391">
      <c r="A2391" s="65"/>
      <c r="B2391" s="63"/>
      <c r="C2391" s="63"/>
      <c r="D2391" s="84"/>
      <c r="E2391" s="63"/>
      <c r="G2391" s="64"/>
      <c r="I2391" s="64"/>
    </row>
    <row r="2392">
      <c r="A2392" s="65"/>
      <c r="B2392" s="63"/>
      <c r="C2392" s="63"/>
      <c r="D2392" s="84"/>
      <c r="E2392" s="63"/>
      <c r="G2392" s="64"/>
      <c r="I2392" s="64"/>
    </row>
    <row r="2393">
      <c r="A2393" s="65"/>
      <c r="B2393" s="63"/>
      <c r="C2393" s="63"/>
      <c r="D2393" s="84"/>
      <c r="E2393" s="63"/>
      <c r="G2393" s="64"/>
      <c r="I2393" s="64"/>
    </row>
    <row r="2394">
      <c r="A2394" s="65"/>
      <c r="B2394" s="63"/>
      <c r="C2394" s="63"/>
      <c r="D2394" s="84"/>
      <c r="E2394" s="63"/>
      <c r="G2394" s="64"/>
      <c r="I2394" s="64"/>
    </row>
    <row r="2395">
      <c r="A2395" s="65"/>
      <c r="B2395" s="63"/>
      <c r="C2395" s="63"/>
      <c r="D2395" s="84"/>
      <c r="E2395" s="63"/>
      <c r="G2395" s="64"/>
      <c r="I2395" s="64"/>
    </row>
    <row r="2396">
      <c r="A2396" s="65"/>
      <c r="B2396" s="63"/>
      <c r="C2396" s="63"/>
      <c r="D2396" s="84"/>
      <c r="E2396" s="63"/>
      <c r="G2396" s="64"/>
      <c r="I2396" s="64"/>
    </row>
    <row r="2397">
      <c r="A2397" s="65"/>
      <c r="B2397" s="63"/>
      <c r="C2397" s="63"/>
      <c r="D2397" s="84"/>
      <c r="E2397" s="63"/>
      <c r="G2397" s="64"/>
      <c r="I2397" s="64"/>
    </row>
    <row r="2398">
      <c r="A2398" s="65"/>
      <c r="B2398" s="63"/>
      <c r="C2398" s="63"/>
      <c r="D2398" s="84"/>
      <c r="E2398" s="63"/>
      <c r="G2398" s="64"/>
      <c r="I2398" s="64"/>
    </row>
    <row r="2399">
      <c r="A2399" s="65"/>
      <c r="B2399" s="63"/>
      <c r="C2399" s="63"/>
      <c r="D2399" s="84"/>
      <c r="E2399" s="63"/>
      <c r="G2399" s="64"/>
      <c r="I2399" s="64"/>
    </row>
    <row r="2400">
      <c r="A2400" s="65"/>
      <c r="B2400" s="63"/>
      <c r="C2400" s="63"/>
      <c r="D2400" s="84"/>
      <c r="E2400" s="63"/>
      <c r="G2400" s="64"/>
      <c r="I2400" s="64"/>
    </row>
    <row r="2401">
      <c r="A2401" s="65"/>
      <c r="B2401" s="63"/>
      <c r="C2401" s="63"/>
      <c r="D2401" s="84"/>
      <c r="E2401" s="63"/>
      <c r="G2401" s="64"/>
      <c r="I2401" s="64"/>
    </row>
    <row r="2402">
      <c r="A2402" s="65"/>
      <c r="B2402" s="63"/>
      <c r="C2402" s="63"/>
      <c r="D2402" s="84"/>
      <c r="E2402" s="63"/>
      <c r="G2402" s="64"/>
      <c r="I2402" s="64"/>
    </row>
    <row r="2403">
      <c r="A2403" s="65"/>
      <c r="B2403" s="63"/>
      <c r="C2403" s="63"/>
      <c r="D2403" s="84"/>
      <c r="E2403" s="63"/>
      <c r="G2403" s="64"/>
      <c r="I2403" s="64"/>
    </row>
    <row r="2404">
      <c r="A2404" s="65"/>
      <c r="B2404" s="63"/>
      <c r="C2404" s="63"/>
      <c r="D2404" s="84"/>
      <c r="E2404" s="63"/>
      <c r="G2404" s="64"/>
      <c r="I2404" s="64"/>
    </row>
    <row r="2405">
      <c r="A2405" s="65"/>
      <c r="B2405" s="63"/>
      <c r="C2405" s="63"/>
      <c r="D2405" s="84"/>
      <c r="E2405" s="63"/>
      <c r="G2405" s="64"/>
      <c r="I2405" s="64"/>
    </row>
    <row r="2406">
      <c r="A2406" s="65"/>
      <c r="B2406" s="63"/>
      <c r="C2406" s="63"/>
      <c r="D2406" s="84"/>
      <c r="E2406" s="63"/>
      <c r="G2406" s="64"/>
      <c r="I2406" s="64"/>
    </row>
    <row r="2407">
      <c r="A2407" s="65"/>
      <c r="B2407" s="63"/>
      <c r="C2407" s="63"/>
      <c r="D2407" s="84"/>
      <c r="E2407" s="63"/>
      <c r="G2407" s="64"/>
      <c r="I2407" s="64"/>
    </row>
    <row r="2408">
      <c r="A2408" s="65"/>
      <c r="B2408" s="63"/>
      <c r="C2408" s="63"/>
      <c r="D2408" s="84"/>
      <c r="E2408" s="63"/>
      <c r="G2408" s="64"/>
      <c r="I2408" s="64"/>
    </row>
    <row r="2409">
      <c r="A2409" s="65"/>
      <c r="B2409" s="63"/>
      <c r="C2409" s="63"/>
      <c r="D2409" s="84"/>
      <c r="E2409" s="63"/>
      <c r="G2409" s="64"/>
      <c r="I2409" s="64"/>
    </row>
    <row r="2410">
      <c r="A2410" s="65"/>
      <c r="B2410" s="63"/>
      <c r="C2410" s="63"/>
      <c r="D2410" s="84"/>
      <c r="E2410" s="63"/>
      <c r="G2410" s="64"/>
      <c r="I2410" s="64"/>
    </row>
    <row r="2411">
      <c r="A2411" s="65"/>
      <c r="B2411" s="63"/>
      <c r="C2411" s="63"/>
      <c r="D2411" s="84"/>
      <c r="E2411" s="63"/>
      <c r="G2411" s="64"/>
      <c r="I2411" s="64"/>
    </row>
    <row r="2412">
      <c r="A2412" s="65"/>
      <c r="B2412" s="63"/>
      <c r="C2412" s="63"/>
      <c r="D2412" s="84"/>
      <c r="E2412" s="63"/>
      <c r="G2412" s="64"/>
      <c r="I2412" s="64"/>
    </row>
    <row r="2413">
      <c r="A2413" s="65"/>
      <c r="B2413" s="63"/>
      <c r="C2413" s="63"/>
      <c r="D2413" s="84"/>
      <c r="E2413" s="63"/>
      <c r="G2413" s="64"/>
      <c r="I2413" s="64"/>
    </row>
    <row r="2414">
      <c r="A2414" s="65"/>
      <c r="B2414" s="63"/>
      <c r="C2414" s="63"/>
      <c r="D2414" s="84"/>
      <c r="E2414" s="63"/>
      <c r="G2414" s="64"/>
      <c r="I2414" s="64"/>
    </row>
    <row r="2415">
      <c r="A2415" s="65"/>
      <c r="B2415" s="63"/>
      <c r="C2415" s="63"/>
      <c r="D2415" s="84"/>
      <c r="E2415" s="63"/>
      <c r="G2415" s="64"/>
      <c r="I2415" s="64"/>
    </row>
    <row r="2416">
      <c r="A2416" s="65"/>
      <c r="B2416" s="63"/>
      <c r="C2416" s="63"/>
      <c r="D2416" s="84"/>
      <c r="E2416" s="63"/>
      <c r="G2416" s="64"/>
      <c r="I2416" s="64"/>
    </row>
    <row r="2417">
      <c r="A2417" s="65"/>
      <c r="B2417" s="63"/>
      <c r="C2417" s="63"/>
      <c r="D2417" s="84"/>
      <c r="E2417" s="63"/>
      <c r="G2417" s="64"/>
      <c r="I2417" s="64"/>
    </row>
    <row r="2418">
      <c r="A2418" s="65"/>
      <c r="B2418" s="63"/>
      <c r="C2418" s="63"/>
      <c r="D2418" s="84"/>
      <c r="E2418" s="63"/>
      <c r="G2418" s="64"/>
      <c r="I2418" s="64"/>
    </row>
    <row r="2419">
      <c r="A2419" s="65"/>
      <c r="B2419" s="63"/>
      <c r="C2419" s="63"/>
      <c r="D2419" s="84"/>
      <c r="E2419" s="63"/>
      <c r="G2419" s="64"/>
      <c r="I2419" s="64"/>
    </row>
    <row r="2420">
      <c r="A2420" s="65"/>
      <c r="B2420" s="63"/>
      <c r="C2420" s="63"/>
      <c r="D2420" s="84"/>
      <c r="E2420" s="63"/>
      <c r="G2420" s="64"/>
      <c r="I2420" s="64"/>
    </row>
    <row r="2421">
      <c r="A2421" s="65"/>
      <c r="B2421" s="63"/>
      <c r="C2421" s="63"/>
      <c r="D2421" s="84"/>
      <c r="E2421" s="63"/>
      <c r="G2421" s="64"/>
      <c r="I2421" s="64"/>
    </row>
    <row r="2422">
      <c r="A2422" s="65"/>
      <c r="B2422" s="63"/>
      <c r="C2422" s="63"/>
      <c r="D2422" s="84"/>
      <c r="E2422" s="63"/>
      <c r="G2422" s="64"/>
      <c r="I2422" s="64"/>
    </row>
    <row r="2423">
      <c r="A2423" s="65"/>
      <c r="B2423" s="63"/>
      <c r="C2423" s="63"/>
      <c r="D2423" s="84"/>
      <c r="E2423" s="63"/>
      <c r="G2423" s="64"/>
      <c r="I2423" s="64"/>
    </row>
    <row r="2424">
      <c r="A2424" s="65"/>
      <c r="B2424" s="63"/>
      <c r="C2424" s="63"/>
      <c r="D2424" s="84"/>
      <c r="E2424" s="63"/>
      <c r="G2424" s="64"/>
      <c r="I2424" s="64"/>
    </row>
    <row r="2425">
      <c r="A2425" s="65"/>
      <c r="B2425" s="63"/>
      <c r="C2425" s="63"/>
      <c r="D2425" s="84"/>
      <c r="E2425" s="63"/>
      <c r="G2425" s="64"/>
      <c r="I2425" s="64"/>
    </row>
    <row r="2426">
      <c r="A2426" s="65"/>
      <c r="B2426" s="63"/>
      <c r="C2426" s="63"/>
      <c r="D2426" s="84"/>
      <c r="E2426" s="63"/>
      <c r="G2426" s="64"/>
      <c r="I2426" s="64"/>
    </row>
    <row r="2427">
      <c r="A2427" s="65"/>
      <c r="B2427" s="63"/>
      <c r="C2427" s="63"/>
      <c r="D2427" s="84"/>
      <c r="E2427" s="63"/>
      <c r="G2427" s="64"/>
      <c r="I2427" s="64"/>
    </row>
    <row r="2428">
      <c r="A2428" s="65"/>
      <c r="B2428" s="63"/>
      <c r="C2428" s="63"/>
      <c r="D2428" s="84"/>
      <c r="E2428" s="63"/>
      <c r="G2428" s="64"/>
      <c r="I2428" s="64"/>
    </row>
    <row r="2429">
      <c r="A2429" s="65"/>
      <c r="B2429" s="63"/>
      <c r="C2429" s="63"/>
      <c r="D2429" s="84"/>
      <c r="E2429" s="63"/>
      <c r="G2429" s="64"/>
      <c r="I2429" s="64"/>
    </row>
    <row r="2430">
      <c r="A2430" s="65"/>
      <c r="B2430" s="63"/>
      <c r="C2430" s="63"/>
      <c r="D2430" s="84"/>
      <c r="E2430" s="63"/>
      <c r="G2430" s="64"/>
      <c r="I2430" s="64"/>
    </row>
    <row r="2431">
      <c r="A2431" s="65"/>
      <c r="B2431" s="63"/>
      <c r="C2431" s="63"/>
      <c r="D2431" s="84"/>
      <c r="E2431" s="63"/>
      <c r="G2431" s="64"/>
      <c r="I2431" s="64"/>
    </row>
    <row r="2432">
      <c r="A2432" s="65"/>
      <c r="B2432" s="63"/>
      <c r="C2432" s="63"/>
      <c r="D2432" s="84"/>
      <c r="E2432" s="63"/>
      <c r="G2432" s="64"/>
      <c r="I2432" s="64"/>
    </row>
    <row r="2433">
      <c r="A2433" s="65"/>
      <c r="B2433" s="63"/>
      <c r="C2433" s="63"/>
      <c r="D2433" s="84"/>
      <c r="E2433" s="63"/>
      <c r="G2433" s="64"/>
      <c r="I2433" s="64"/>
    </row>
    <row r="2434">
      <c r="A2434" s="65"/>
      <c r="B2434" s="63"/>
      <c r="C2434" s="63"/>
      <c r="D2434" s="84"/>
      <c r="E2434" s="63"/>
      <c r="G2434" s="64"/>
      <c r="I2434" s="64"/>
    </row>
    <row r="2435">
      <c r="A2435" s="65"/>
      <c r="B2435" s="63"/>
      <c r="C2435" s="63"/>
      <c r="D2435" s="84"/>
      <c r="E2435" s="63"/>
      <c r="G2435" s="64"/>
      <c r="I2435" s="64"/>
    </row>
    <row r="2436">
      <c r="A2436" s="65"/>
      <c r="B2436" s="63"/>
      <c r="C2436" s="63"/>
      <c r="D2436" s="84"/>
      <c r="E2436" s="63"/>
      <c r="G2436" s="64"/>
      <c r="I2436" s="64"/>
    </row>
    <row r="2437">
      <c r="A2437" s="65"/>
      <c r="B2437" s="63"/>
      <c r="C2437" s="63"/>
      <c r="D2437" s="84"/>
      <c r="E2437" s="63"/>
      <c r="G2437" s="64"/>
      <c r="I2437" s="64"/>
    </row>
    <row r="2438">
      <c r="A2438" s="65"/>
      <c r="B2438" s="63"/>
      <c r="C2438" s="63"/>
      <c r="D2438" s="84"/>
      <c r="E2438" s="63"/>
      <c r="G2438" s="64"/>
      <c r="I2438" s="64"/>
    </row>
    <row r="2439">
      <c r="A2439" s="65"/>
      <c r="B2439" s="63"/>
      <c r="C2439" s="63"/>
      <c r="D2439" s="84"/>
      <c r="E2439" s="63"/>
      <c r="G2439" s="64"/>
      <c r="I2439" s="64"/>
    </row>
    <row r="2440">
      <c r="A2440" s="65"/>
      <c r="B2440" s="63"/>
      <c r="C2440" s="63"/>
      <c r="D2440" s="84"/>
      <c r="E2440" s="63"/>
      <c r="G2440" s="64"/>
      <c r="I2440" s="64"/>
    </row>
    <row r="2441">
      <c r="A2441" s="65"/>
      <c r="B2441" s="63"/>
      <c r="C2441" s="63"/>
      <c r="D2441" s="84"/>
      <c r="E2441" s="63"/>
      <c r="G2441" s="64"/>
      <c r="I2441" s="64"/>
    </row>
    <row r="2442">
      <c r="A2442" s="65"/>
      <c r="B2442" s="63"/>
      <c r="C2442" s="63"/>
      <c r="D2442" s="84"/>
      <c r="E2442" s="63"/>
      <c r="G2442" s="64"/>
      <c r="I2442" s="64"/>
    </row>
    <row r="2443">
      <c r="A2443" s="65"/>
      <c r="B2443" s="63"/>
      <c r="C2443" s="63"/>
      <c r="D2443" s="84"/>
      <c r="E2443" s="63"/>
      <c r="G2443" s="64"/>
      <c r="I2443" s="64"/>
    </row>
    <row r="2444">
      <c r="A2444" s="65"/>
      <c r="B2444" s="63"/>
      <c r="C2444" s="63"/>
      <c r="D2444" s="84"/>
      <c r="E2444" s="63"/>
      <c r="G2444" s="64"/>
      <c r="I2444" s="64"/>
    </row>
    <row r="2445">
      <c r="A2445" s="65"/>
      <c r="B2445" s="63"/>
      <c r="C2445" s="63"/>
      <c r="D2445" s="84"/>
      <c r="E2445" s="63"/>
      <c r="G2445" s="64"/>
      <c r="I2445" s="64"/>
    </row>
    <row r="2446">
      <c r="A2446" s="65"/>
      <c r="B2446" s="63"/>
      <c r="C2446" s="63"/>
      <c r="D2446" s="84"/>
      <c r="E2446" s="63"/>
      <c r="G2446" s="64"/>
      <c r="I2446" s="64"/>
    </row>
    <row r="2447">
      <c r="A2447" s="65"/>
      <c r="B2447" s="63"/>
      <c r="C2447" s="63"/>
      <c r="D2447" s="84"/>
      <c r="E2447" s="63"/>
      <c r="G2447" s="64"/>
      <c r="I2447" s="64"/>
    </row>
    <row r="2448">
      <c r="A2448" s="65"/>
      <c r="B2448" s="63"/>
      <c r="C2448" s="63"/>
      <c r="D2448" s="84"/>
      <c r="E2448" s="63"/>
      <c r="G2448" s="64"/>
      <c r="I2448" s="64"/>
    </row>
    <row r="2449">
      <c r="A2449" s="65"/>
      <c r="B2449" s="63"/>
      <c r="C2449" s="63"/>
      <c r="D2449" s="84"/>
      <c r="E2449" s="63"/>
      <c r="G2449" s="64"/>
      <c r="I2449" s="64"/>
    </row>
    <row r="2450">
      <c r="A2450" s="65"/>
      <c r="B2450" s="63"/>
      <c r="C2450" s="63"/>
      <c r="D2450" s="84"/>
      <c r="E2450" s="63"/>
      <c r="G2450" s="64"/>
      <c r="I2450" s="64"/>
    </row>
    <row r="2451">
      <c r="A2451" s="65"/>
      <c r="B2451" s="63"/>
      <c r="C2451" s="63"/>
      <c r="D2451" s="84"/>
      <c r="E2451" s="63"/>
      <c r="G2451" s="64"/>
      <c r="I2451" s="64"/>
    </row>
    <row r="2452">
      <c r="A2452" s="65"/>
      <c r="B2452" s="63"/>
      <c r="C2452" s="63"/>
      <c r="D2452" s="84"/>
      <c r="E2452" s="63"/>
      <c r="G2452" s="64"/>
      <c r="I2452" s="64"/>
    </row>
    <row r="2453">
      <c r="A2453" s="65"/>
      <c r="B2453" s="63"/>
      <c r="C2453" s="63"/>
      <c r="D2453" s="84"/>
      <c r="E2453" s="63"/>
      <c r="G2453" s="64"/>
      <c r="I2453" s="64"/>
    </row>
    <row r="2454">
      <c r="A2454" s="65"/>
      <c r="B2454" s="63"/>
      <c r="C2454" s="63"/>
      <c r="D2454" s="84"/>
      <c r="E2454" s="63"/>
      <c r="G2454" s="64"/>
      <c r="I2454" s="64"/>
    </row>
    <row r="2455">
      <c r="A2455" s="65"/>
      <c r="B2455" s="63"/>
      <c r="C2455" s="63"/>
      <c r="D2455" s="84"/>
      <c r="E2455" s="63"/>
      <c r="G2455" s="64"/>
      <c r="I2455" s="64"/>
    </row>
    <row r="2456">
      <c r="A2456" s="65"/>
      <c r="B2456" s="63"/>
      <c r="C2456" s="63"/>
      <c r="D2456" s="84"/>
      <c r="E2456" s="63"/>
      <c r="G2456" s="64"/>
      <c r="I2456" s="64"/>
    </row>
    <row r="2457">
      <c r="A2457" s="65"/>
      <c r="B2457" s="63"/>
      <c r="C2457" s="63"/>
      <c r="D2457" s="84"/>
      <c r="E2457" s="63"/>
      <c r="G2457" s="64"/>
      <c r="I2457" s="64"/>
    </row>
    <row r="2458">
      <c r="A2458" s="65"/>
      <c r="B2458" s="63"/>
      <c r="C2458" s="63"/>
      <c r="D2458" s="84"/>
      <c r="E2458" s="63"/>
      <c r="G2458" s="64"/>
      <c r="I2458" s="64"/>
    </row>
    <row r="2459">
      <c r="A2459" s="65"/>
      <c r="B2459" s="63"/>
      <c r="C2459" s="63"/>
      <c r="D2459" s="84"/>
      <c r="E2459" s="63"/>
      <c r="G2459" s="64"/>
      <c r="I2459" s="64"/>
    </row>
    <row r="2460">
      <c r="A2460" s="65"/>
      <c r="B2460" s="63"/>
      <c r="C2460" s="63"/>
      <c r="D2460" s="84"/>
      <c r="E2460" s="63"/>
      <c r="G2460" s="64"/>
      <c r="I2460" s="64"/>
    </row>
    <row r="2461">
      <c r="A2461" s="65"/>
      <c r="B2461" s="63"/>
      <c r="C2461" s="63"/>
      <c r="D2461" s="84"/>
      <c r="E2461" s="63"/>
      <c r="G2461" s="64"/>
      <c r="I2461" s="64"/>
    </row>
    <row r="2462">
      <c r="A2462" s="65"/>
      <c r="B2462" s="63"/>
      <c r="C2462" s="63"/>
      <c r="D2462" s="84"/>
      <c r="E2462" s="63"/>
      <c r="G2462" s="64"/>
      <c r="I2462" s="64"/>
    </row>
    <row r="2463">
      <c r="A2463" s="65"/>
      <c r="B2463" s="63"/>
      <c r="C2463" s="63"/>
      <c r="D2463" s="84"/>
      <c r="E2463" s="63"/>
      <c r="G2463" s="64"/>
      <c r="I2463" s="64"/>
    </row>
    <row r="2464">
      <c r="A2464" s="65"/>
      <c r="B2464" s="63"/>
      <c r="C2464" s="63"/>
      <c r="D2464" s="84"/>
      <c r="E2464" s="63"/>
      <c r="G2464" s="64"/>
      <c r="I2464" s="64"/>
    </row>
    <row r="2465">
      <c r="A2465" s="65"/>
      <c r="B2465" s="63"/>
      <c r="C2465" s="63"/>
      <c r="D2465" s="84"/>
      <c r="E2465" s="63"/>
      <c r="G2465" s="64"/>
      <c r="I2465" s="64"/>
    </row>
    <row r="2466">
      <c r="A2466" s="65"/>
      <c r="B2466" s="63"/>
      <c r="C2466" s="63"/>
      <c r="D2466" s="84"/>
      <c r="E2466" s="63"/>
      <c r="G2466" s="64"/>
      <c r="I2466" s="64"/>
    </row>
    <row r="2467">
      <c r="A2467" s="65"/>
      <c r="B2467" s="63"/>
      <c r="C2467" s="63"/>
      <c r="D2467" s="84"/>
      <c r="E2467" s="63"/>
      <c r="G2467" s="64"/>
      <c r="I2467" s="64"/>
    </row>
    <row r="2468">
      <c r="A2468" s="65"/>
      <c r="B2468" s="63"/>
      <c r="C2468" s="63"/>
      <c r="D2468" s="84"/>
      <c r="E2468" s="63"/>
      <c r="G2468" s="64"/>
      <c r="I2468" s="64"/>
    </row>
    <row r="2469">
      <c r="A2469" s="65"/>
      <c r="B2469" s="63"/>
      <c r="C2469" s="63"/>
      <c r="D2469" s="84"/>
      <c r="E2469" s="63"/>
      <c r="G2469" s="64"/>
      <c r="I2469" s="64"/>
    </row>
    <row r="2470">
      <c r="A2470" s="65"/>
      <c r="B2470" s="63"/>
      <c r="C2470" s="63"/>
      <c r="D2470" s="84"/>
      <c r="E2470" s="63"/>
      <c r="G2470" s="64"/>
      <c r="I2470" s="64"/>
    </row>
    <row r="2471">
      <c r="A2471" s="65"/>
      <c r="B2471" s="63"/>
      <c r="C2471" s="63"/>
      <c r="D2471" s="84"/>
      <c r="E2471" s="63"/>
      <c r="G2471" s="64"/>
      <c r="I2471" s="64"/>
    </row>
    <row r="2472">
      <c r="A2472" s="65"/>
      <c r="B2472" s="63"/>
      <c r="C2472" s="63"/>
      <c r="D2472" s="84"/>
      <c r="E2472" s="63"/>
      <c r="G2472" s="64"/>
      <c r="I2472" s="64"/>
    </row>
    <row r="2473">
      <c r="A2473" s="65"/>
      <c r="B2473" s="63"/>
      <c r="C2473" s="63"/>
      <c r="D2473" s="84"/>
      <c r="E2473" s="63"/>
      <c r="G2473" s="64"/>
      <c r="I2473" s="64"/>
    </row>
    <row r="2474">
      <c r="A2474" s="65"/>
      <c r="B2474" s="63"/>
      <c r="C2474" s="63"/>
      <c r="D2474" s="84"/>
      <c r="E2474" s="63"/>
      <c r="G2474" s="64"/>
      <c r="I2474" s="64"/>
    </row>
    <row r="2475">
      <c r="A2475" s="65"/>
      <c r="B2475" s="63"/>
      <c r="C2475" s="63"/>
      <c r="D2475" s="84"/>
      <c r="E2475" s="63"/>
      <c r="G2475" s="64"/>
      <c r="I2475" s="64"/>
    </row>
    <row r="2476">
      <c r="A2476" s="65"/>
      <c r="B2476" s="63"/>
      <c r="C2476" s="63"/>
      <c r="D2476" s="84"/>
      <c r="E2476" s="63"/>
      <c r="G2476" s="64"/>
      <c r="I2476" s="64"/>
    </row>
    <row r="2477">
      <c r="A2477" s="65"/>
      <c r="B2477" s="63"/>
      <c r="C2477" s="63"/>
      <c r="D2477" s="84"/>
      <c r="E2477" s="63"/>
      <c r="G2477" s="64"/>
      <c r="I2477" s="64"/>
    </row>
    <row r="2478">
      <c r="A2478" s="65"/>
      <c r="B2478" s="63"/>
      <c r="C2478" s="63"/>
      <c r="D2478" s="84"/>
      <c r="E2478" s="63"/>
      <c r="G2478" s="64"/>
      <c r="I2478" s="64"/>
    </row>
    <row r="2479">
      <c r="A2479" s="65"/>
      <c r="B2479" s="63"/>
      <c r="C2479" s="63"/>
      <c r="D2479" s="84"/>
      <c r="E2479" s="63"/>
      <c r="G2479" s="64"/>
      <c r="I2479" s="64"/>
    </row>
    <row r="2480">
      <c r="A2480" s="65"/>
      <c r="B2480" s="63"/>
      <c r="C2480" s="63"/>
      <c r="D2480" s="84"/>
      <c r="E2480" s="63"/>
      <c r="G2480" s="64"/>
      <c r="I2480" s="64"/>
    </row>
    <row r="2481">
      <c r="A2481" s="65"/>
      <c r="B2481" s="63"/>
      <c r="C2481" s="63"/>
      <c r="D2481" s="84"/>
      <c r="E2481" s="63"/>
      <c r="G2481" s="64"/>
      <c r="I2481" s="64"/>
    </row>
    <row r="2482">
      <c r="A2482" s="65"/>
      <c r="B2482" s="63"/>
      <c r="C2482" s="63"/>
      <c r="D2482" s="84"/>
      <c r="E2482" s="63"/>
      <c r="G2482" s="64"/>
      <c r="I2482" s="64"/>
    </row>
    <row r="2483">
      <c r="A2483" s="65"/>
      <c r="B2483" s="63"/>
      <c r="C2483" s="63"/>
      <c r="D2483" s="84"/>
      <c r="E2483" s="63"/>
      <c r="G2483" s="64"/>
      <c r="I2483" s="64"/>
    </row>
    <row r="2484">
      <c r="A2484" s="65"/>
      <c r="B2484" s="63"/>
      <c r="C2484" s="63"/>
      <c r="D2484" s="84"/>
      <c r="E2484" s="63"/>
      <c r="G2484" s="64"/>
      <c r="I2484" s="64"/>
    </row>
    <row r="2485">
      <c r="A2485" s="65"/>
      <c r="B2485" s="63"/>
      <c r="C2485" s="63"/>
      <c r="D2485" s="84"/>
      <c r="E2485" s="63"/>
      <c r="G2485" s="64"/>
      <c r="I2485" s="64"/>
    </row>
    <row r="2486">
      <c r="A2486" s="65"/>
      <c r="B2486" s="63"/>
      <c r="C2486" s="63"/>
      <c r="D2486" s="84"/>
      <c r="E2486" s="63"/>
      <c r="G2486" s="64"/>
      <c r="I2486" s="64"/>
    </row>
    <row r="2487">
      <c r="A2487" s="65"/>
      <c r="B2487" s="63"/>
      <c r="C2487" s="63"/>
      <c r="D2487" s="84"/>
      <c r="E2487" s="63"/>
      <c r="G2487" s="64"/>
      <c r="I2487" s="64"/>
    </row>
    <row r="2488">
      <c r="A2488" s="65"/>
      <c r="B2488" s="63"/>
      <c r="C2488" s="63"/>
      <c r="D2488" s="84"/>
      <c r="E2488" s="63"/>
      <c r="G2488" s="64"/>
      <c r="I2488" s="64"/>
    </row>
    <row r="2489">
      <c r="A2489" s="65"/>
      <c r="B2489" s="63"/>
      <c r="C2489" s="63"/>
      <c r="D2489" s="84"/>
      <c r="E2489" s="63"/>
      <c r="G2489" s="64"/>
      <c r="I2489" s="64"/>
    </row>
    <row r="2490">
      <c r="A2490" s="65"/>
      <c r="B2490" s="63"/>
      <c r="C2490" s="63"/>
      <c r="D2490" s="84"/>
      <c r="E2490" s="63"/>
      <c r="G2490" s="64"/>
      <c r="I2490" s="64"/>
    </row>
    <row r="2491">
      <c r="A2491" s="65"/>
      <c r="B2491" s="63"/>
      <c r="C2491" s="63"/>
      <c r="D2491" s="84"/>
      <c r="E2491" s="63"/>
      <c r="G2491" s="64"/>
      <c r="I2491" s="64"/>
    </row>
    <row r="2492">
      <c r="A2492" s="65"/>
      <c r="B2492" s="63"/>
      <c r="C2492" s="63"/>
      <c r="D2492" s="84"/>
      <c r="E2492" s="63"/>
      <c r="G2492" s="64"/>
      <c r="I2492" s="64"/>
    </row>
    <row r="2493">
      <c r="A2493" s="65"/>
      <c r="B2493" s="63"/>
      <c r="C2493" s="63"/>
      <c r="D2493" s="84"/>
      <c r="E2493" s="63"/>
      <c r="G2493" s="64"/>
      <c r="I2493" s="64"/>
    </row>
    <row r="2494">
      <c r="A2494" s="65"/>
      <c r="B2494" s="63"/>
      <c r="C2494" s="63"/>
      <c r="D2494" s="84"/>
      <c r="E2494" s="63"/>
      <c r="G2494" s="64"/>
      <c r="I2494" s="64"/>
    </row>
    <row r="2495">
      <c r="A2495" s="65"/>
      <c r="B2495" s="63"/>
      <c r="C2495" s="63"/>
      <c r="D2495" s="84"/>
      <c r="E2495" s="63"/>
      <c r="G2495" s="64"/>
      <c r="I2495" s="64"/>
    </row>
    <row r="2496">
      <c r="A2496" s="65"/>
      <c r="B2496" s="63"/>
      <c r="C2496" s="63"/>
      <c r="D2496" s="84"/>
      <c r="E2496" s="63"/>
      <c r="G2496" s="64"/>
      <c r="I2496" s="64"/>
    </row>
    <row r="2497">
      <c r="A2497" s="65"/>
      <c r="B2497" s="63"/>
      <c r="C2497" s="63"/>
      <c r="D2497" s="84"/>
      <c r="E2497" s="63"/>
      <c r="G2497" s="64"/>
      <c r="I2497" s="64"/>
    </row>
    <row r="2498">
      <c r="A2498" s="65"/>
      <c r="B2498" s="63"/>
      <c r="C2498" s="63"/>
      <c r="D2498" s="84"/>
      <c r="E2498" s="63"/>
      <c r="G2498" s="64"/>
      <c r="I2498" s="64"/>
    </row>
    <row r="2499">
      <c r="A2499" s="65"/>
      <c r="B2499" s="63"/>
      <c r="C2499" s="63"/>
      <c r="D2499" s="84"/>
      <c r="E2499" s="63"/>
      <c r="G2499" s="64"/>
      <c r="I2499" s="64"/>
    </row>
    <row r="2500">
      <c r="A2500" s="65"/>
      <c r="B2500" s="63"/>
      <c r="C2500" s="63"/>
      <c r="D2500" s="84"/>
      <c r="E2500" s="63"/>
      <c r="G2500" s="64"/>
      <c r="I2500" s="64"/>
    </row>
    <row r="2501">
      <c r="A2501" s="65"/>
      <c r="B2501" s="63"/>
      <c r="C2501" s="63"/>
      <c r="D2501" s="84"/>
      <c r="E2501" s="63"/>
      <c r="G2501" s="64"/>
      <c r="I2501" s="64"/>
    </row>
    <row r="2502">
      <c r="A2502" s="65"/>
      <c r="B2502" s="63"/>
      <c r="C2502" s="63"/>
      <c r="D2502" s="84"/>
      <c r="E2502" s="63"/>
      <c r="G2502" s="64"/>
      <c r="I2502" s="64"/>
    </row>
    <row r="2503">
      <c r="A2503" s="65"/>
      <c r="B2503" s="63"/>
      <c r="C2503" s="63"/>
      <c r="D2503" s="84"/>
      <c r="E2503" s="63"/>
      <c r="G2503" s="64"/>
      <c r="I2503" s="64"/>
    </row>
    <row r="2504">
      <c r="A2504" s="65"/>
      <c r="B2504" s="63"/>
      <c r="C2504" s="63"/>
      <c r="D2504" s="84"/>
      <c r="E2504" s="63"/>
      <c r="G2504" s="64"/>
      <c r="I2504" s="64"/>
    </row>
    <row r="2505">
      <c r="A2505" s="65"/>
      <c r="B2505" s="63"/>
      <c r="C2505" s="63"/>
      <c r="D2505" s="84"/>
      <c r="E2505" s="63"/>
      <c r="G2505" s="64"/>
      <c r="I2505" s="64"/>
    </row>
    <row r="2506">
      <c r="A2506" s="65"/>
      <c r="B2506" s="63"/>
      <c r="C2506" s="63"/>
      <c r="D2506" s="84"/>
      <c r="E2506" s="63"/>
      <c r="G2506" s="64"/>
      <c r="I2506" s="64"/>
    </row>
    <row r="2507">
      <c r="A2507" s="65"/>
      <c r="B2507" s="63"/>
      <c r="C2507" s="63"/>
      <c r="D2507" s="84"/>
      <c r="E2507" s="63"/>
      <c r="G2507" s="64"/>
      <c r="I2507" s="64"/>
    </row>
    <row r="2508">
      <c r="A2508" s="65"/>
      <c r="B2508" s="63"/>
      <c r="C2508" s="63"/>
      <c r="D2508" s="84"/>
      <c r="E2508" s="63"/>
      <c r="G2508" s="64"/>
      <c r="I2508" s="64"/>
    </row>
    <row r="2509">
      <c r="A2509" s="65"/>
      <c r="B2509" s="63"/>
      <c r="C2509" s="63"/>
      <c r="D2509" s="84"/>
      <c r="E2509" s="63"/>
      <c r="G2509" s="64"/>
      <c r="I2509" s="64"/>
    </row>
    <row r="2510">
      <c r="A2510" s="65"/>
      <c r="B2510" s="63"/>
      <c r="C2510" s="63"/>
      <c r="D2510" s="84"/>
      <c r="E2510" s="63"/>
      <c r="G2510" s="64"/>
      <c r="I2510" s="64"/>
    </row>
    <row r="2511">
      <c r="A2511" s="65"/>
      <c r="B2511" s="63"/>
      <c r="C2511" s="63"/>
      <c r="D2511" s="84"/>
      <c r="E2511" s="63"/>
      <c r="G2511" s="64"/>
      <c r="I2511" s="64"/>
    </row>
    <row r="2512">
      <c r="A2512" s="65"/>
      <c r="B2512" s="63"/>
      <c r="C2512" s="63"/>
      <c r="D2512" s="84"/>
      <c r="E2512" s="63"/>
      <c r="G2512" s="64"/>
      <c r="I2512" s="64"/>
    </row>
    <row r="2513">
      <c r="A2513" s="65"/>
      <c r="B2513" s="63"/>
      <c r="C2513" s="63"/>
      <c r="D2513" s="84"/>
      <c r="E2513" s="63"/>
      <c r="G2513" s="64"/>
      <c r="I2513" s="64"/>
    </row>
    <row r="2514">
      <c r="A2514" s="65"/>
      <c r="B2514" s="63"/>
      <c r="C2514" s="63"/>
      <c r="D2514" s="84"/>
      <c r="E2514" s="63"/>
      <c r="G2514" s="64"/>
      <c r="I2514" s="64"/>
    </row>
    <row r="2515">
      <c r="A2515" s="65"/>
      <c r="B2515" s="63"/>
      <c r="C2515" s="63"/>
      <c r="D2515" s="84"/>
      <c r="E2515" s="63"/>
      <c r="G2515" s="64"/>
      <c r="I2515" s="64"/>
    </row>
    <row r="2516">
      <c r="A2516" s="65"/>
      <c r="B2516" s="63"/>
      <c r="C2516" s="63"/>
      <c r="D2516" s="84"/>
      <c r="E2516" s="63"/>
      <c r="G2516" s="64"/>
      <c r="I2516" s="64"/>
    </row>
    <row r="2517">
      <c r="A2517" s="65"/>
      <c r="B2517" s="63"/>
      <c r="C2517" s="63"/>
      <c r="D2517" s="84"/>
      <c r="E2517" s="63"/>
      <c r="G2517" s="64"/>
      <c r="I2517" s="64"/>
    </row>
    <row r="2518">
      <c r="A2518" s="65"/>
      <c r="B2518" s="63"/>
      <c r="C2518" s="63"/>
      <c r="D2518" s="84"/>
      <c r="E2518" s="63"/>
      <c r="G2518" s="64"/>
      <c r="I2518" s="64"/>
    </row>
    <row r="2519">
      <c r="A2519" s="65"/>
      <c r="B2519" s="63"/>
      <c r="C2519" s="63"/>
      <c r="D2519" s="84"/>
      <c r="E2519" s="63"/>
      <c r="G2519" s="64"/>
      <c r="I2519" s="64"/>
    </row>
    <row r="2520">
      <c r="A2520" s="65"/>
      <c r="B2520" s="63"/>
      <c r="C2520" s="63"/>
      <c r="D2520" s="84"/>
      <c r="E2520" s="63"/>
      <c r="G2520" s="64"/>
      <c r="I2520" s="64"/>
    </row>
    <row r="2521">
      <c r="A2521" s="65"/>
      <c r="B2521" s="63"/>
      <c r="C2521" s="63"/>
      <c r="D2521" s="84"/>
      <c r="E2521" s="63"/>
      <c r="G2521" s="64"/>
      <c r="I2521" s="64"/>
    </row>
    <row r="2522">
      <c r="A2522" s="65"/>
      <c r="B2522" s="63"/>
      <c r="C2522" s="63"/>
      <c r="D2522" s="84"/>
      <c r="E2522" s="63"/>
      <c r="G2522" s="64"/>
      <c r="I2522" s="64"/>
    </row>
    <row r="2523">
      <c r="A2523" s="65"/>
      <c r="B2523" s="63"/>
      <c r="C2523" s="63"/>
      <c r="D2523" s="84"/>
      <c r="E2523" s="63"/>
      <c r="G2523" s="64"/>
      <c r="I2523" s="64"/>
    </row>
    <row r="2524">
      <c r="A2524" s="65"/>
      <c r="B2524" s="63"/>
      <c r="C2524" s="63"/>
      <c r="D2524" s="84"/>
      <c r="E2524" s="63"/>
      <c r="G2524" s="64"/>
      <c r="I2524" s="64"/>
    </row>
    <row r="2525">
      <c r="A2525" s="65"/>
      <c r="B2525" s="63"/>
      <c r="C2525" s="63"/>
      <c r="D2525" s="84"/>
      <c r="E2525" s="63"/>
      <c r="G2525" s="64"/>
      <c r="I2525" s="64"/>
    </row>
    <row r="2526">
      <c r="A2526" s="65"/>
      <c r="B2526" s="63"/>
      <c r="C2526" s="63"/>
      <c r="D2526" s="84"/>
      <c r="E2526" s="63"/>
      <c r="G2526" s="64"/>
      <c r="I2526" s="64"/>
    </row>
    <row r="2527">
      <c r="A2527" s="65"/>
      <c r="B2527" s="63"/>
      <c r="C2527" s="63"/>
      <c r="D2527" s="84"/>
      <c r="E2527" s="63"/>
      <c r="G2527" s="64"/>
      <c r="I2527" s="64"/>
    </row>
    <row r="2528">
      <c r="A2528" s="65"/>
      <c r="B2528" s="63"/>
      <c r="C2528" s="63"/>
      <c r="D2528" s="84"/>
      <c r="E2528" s="63"/>
      <c r="G2528" s="64"/>
      <c r="I2528" s="64"/>
    </row>
    <row r="2529">
      <c r="A2529" s="65"/>
      <c r="B2529" s="63"/>
      <c r="C2529" s="63"/>
      <c r="D2529" s="84"/>
      <c r="E2529" s="63"/>
      <c r="G2529" s="64"/>
      <c r="I2529" s="64"/>
    </row>
    <row r="2530">
      <c r="A2530" s="65"/>
      <c r="B2530" s="63"/>
      <c r="C2530" s="63"/>
      <c r="D2530" s="84"/>
      <c r="E2530" s="63"/>
      <c r="G2530" s="64"/>
      <c r="I2530" s="64"/>
    </row>
    <row r="2531">
      <c r="A2531" s="65"/>
      <c r="B2531" s="63"/>
      <c r="C2531" s="63"/>
      <c r="D2531" s="84"/>
      <c r="E2531" s="63"/>
      <c r="G2531" s="64"/>
      <c r="I2531" s="64"/>
    </row>
    <row r="2532">
      <c r="A2532" s="65"/>
      <c r="B2532" s="63"/>
      <c r="C2532" s="63"/>
      <c r="D2532" s="84"/>
      <c r="E2532" s="63"/>
      <c r="G2532" s="64"/>
      <c r="I2532" s="64"/>
    </row>
    <row r="2533">
      <c r="A2533" s="65"/>
      <c r="B2533" s="63"/>
      <c r="C2533" s="63"/>
      <c r="D2533" s="84"/>
      <c r="E2533" s="63"/>
      <c r="G2533" s="64"/>
      <c r="I2533" s="64"/>
    </row>
    <row r="2534">
      <c r="A2534" s="65"/>
      <c r="B2534" s="63"/>
      <c r="C2534" s="63"/>
      <c r="D2534" s="84"/>
      <c r="E2534" s="63"/>
      <c r="G2534" s="64"/>
      <c r="I2534" s="64"/>
    </row>
    <row r="2535">
      <c r="A2535" s="65"/>
      <c r="B2535" s="63"/>
      <c r="C2535" s="63"/>
      <c r="D2535" s="84"/>
      <c r="E2535" s="63"/>
      <c r="G2535" s="64"/>
      <c r="I2535" s="64"/>
    </row>
    <row r="2536">
      <c r="A2536" s="65"/>
      <c r="B2536" s="63"/>
      <c r="C2536" s="63"/>
      <c r="D2536" s="84"/>
      <c r="E2536" s="63"/>
      <c r="G2536" s="64"/>
      <c r="I2536" s="64"/>
    </row>
    <row r="2537">
      <c r="A2537" s="65"/>
      <c r="B2537" s="63"/>
      <c r="C2537" s="63"/>
      <c r="D2537" s="84"/>
      <c r="E2537" s="63"/>
      <c r="G2537" s="64"/>
      <c r="I2537" s="64"/>
    </row>
    <row r="2538">
      <c r="A2538" s="65"/>
      <c r="B2538" s="63"/>
      <c r="C2538" s="63"/>
      <c r="D2538" s="84"/>
      <c r="E2538" s="63"/>
      <c r="G2538" s="64"/>
      <c r="I2538" s="64"/>
    </row>
    <row r="2539">
      <c r="A2539" s="65"/>
      <c r="B2539" s="63"/>
      <c r="C2539" s="63"/>
      <c r="D2539" s="84"/>
      <c r="E2539" s="63"/>
      <c r="G2539" s="64"/>
      <c r="I2539" s="64"/>
    </row>
    <row r="2540">
      <c r="A2540" s="65"/>
      <c r="B2540" s="63"/>
      <c r="C2540" s="63"/>
      <c r="D2540" s="84"/>
      <c r="E2540" s="63"/>
      <c r="G2540" s="64"/>
      <c r="I2540" s="64"/>
    </row>
    <row r="2541">
      <c r="A2541" s="65"/>
      <c r="B2541" s="63"/>
      <c r="C2541" s="63"/>
      <c r="D2541" s="84"/>
      <c r="E2541" s="63"/>
      <c r="G2541" s="64"/>
      <c r="I2541" s="64"/>
    </row>
    <row r="2542">
      <c r="A2542" s="65"/>
      <c r="B2542" s="63"/>
      <c r="C2542" s="63"/>
      <c r="D2542" s="84"/>
      <c r="E2542" s="63"/>
      <c r="G2542" s="64"/>
      <c r="I2542" s="64"/>
    </row>
    <row r="2543">
      <c r="A2543" s="65"/>
      <c r="B2543" s="63"/>
      <c r="C2543" s="63"/>
      <c r="D2543" s="84"/>
      <c r="E2543" s="63"/>
      <c r="G2543" s="64"/>
      <c r="I2543" s="64"/>
    </row>
    <row r="2544">
      <c r="A2544" s="65"/>
      <c r="B2544" s="63"/>
      <c r="C2544" s="63"/>
      <c r="D2544" s="84"/>
      <c r="E2544" s="63"/>
      <c r="G2544" s="64"/>
      <c r="I2544" s="64"/>
    </row>
    <row r="2545">
      <c r="A2545" s="65"/>
      <c r="B2545" s="63"/>
      <c r="C2545" s="63"/>
      <c r="D2545" s="84"/>
      <c r="E2545" s="63"/>
      <c r="G2545" s="64"/>
      <c r="I2545" s="64"/>
    </row>
    <row r="2546">
      <c r="A2546" s="65"/>
      <c r="B2546" s="63"/>
      <c r="C2546" s="63"/>
      <c r="D2546" s="84"/>
      <c r="E2546" s="63"/>
      <c r="G2546" s="64"/>
      <c r="I2546" s="64"/>
    </row>
    <row r="2547">
      <c r="A2547" s="65"/>
      <c r="B2547" s="63"/>
      <c r="C2547" s="63"/>
      <c r="D2547" s="84"/>
      <c r="E2547" s="63"/>
      <c r="G2547" s="64"/>
      <c r="I2547" s="64"/>
    </row>
    <row r="2548">
      <c r="A2548" s="65"/>
      <c r="B2548" s="63"/>
      <c r="C2548" s="63"/>
      <c r="D2548" s="84"/>
      <c r="E2548" s="63"/>
      <c r="G2548" s="64"/>
      <c r="I2548" s="64"/>
    </row>
    <row r="2549">
      <c r="A2549" s="65"/>
      <c r="B2549" s="63"/>
      <c r="C2549" s="63"/>
      <c r="D2549" s="84"/>
      <c r="E2549" s="63"/>
      <c r="G2549" s="64"/>
      <c r="I2549" s="64"/>
    </row>
    <row r="2550">
      <c r="A2550" s="65"/>
      <c r="B2550" s="63"/>
      <c r="C2550" s="63"/>
      <c r="D2550" s="84"/>
      <c r="E2550" s="63"/>
      <c r="G2550" s="64"/>
      <c r="I2550" s="64"/>
    </row>
    <row r="2551">
      <c r="A2551" s="65"/>
      <c r="B2551" s="63"/>
      <c r="C2551" s="63"/>
      <c r="D2551" s="84"/>
      <c r="E2551" s="63"/>
      <c r="G2551" s="64"/>
      <c r="I2551" s="64"/>
    </row>
    <row r="2552">
      <c r="A2552" s="65"/>
      <c r="B2552" s="63"/>
      <c r="C2552" s="63"/>
      <c r="D2552" s="84"/>
      <c r="E2552" s="63"/>
      <c r="G2552" s="64"/>
      <c r="I2552" s="64"/>
    </row>
    <row r="2553">
      <c r="A2553" s="65"/>
      <c r="B2553" s="63"/>
      <c r="C2553" s="63"/>
      <c r="D2553" s="84"/>
      <c r="E2553" s="63"/>
      <c r="G2553" s="64"/>
      <c r="I2553" s="64"/>
    </row>
    <row r="2554">
      <c r="A2554" s="65"/>
      <c r="B2554" s="63"/>
      <c r="C2554" s="63"/>
      <c r="D2554" s="84"/>
      <c r="E2554" s="63"/>
      <c r="G2554" s="64"/>
      <c r="I2554" s="64"/>
    </row>
    <row r="2555">
      <c r="A2555" s="65"/>
      <c r="B2555" s="63"/>
      <c r="C2555" s="63"/>
      <c r="D2555" s="84"/>
      <c r="E2555" s="63"/>
      <c r="G2555" s="64"/>
      <c r="I2555" s="64"/>
    </row>
    <row r="2556">
      <c r="A2556" s="65"/>
      <c r="B2556" s="63"/>
      <c r="C2556" s="63"/>
      <c r="D2556" s="84"/>
      <c r="E2556" s="63"/>
      <c r="G2556" s="64"/>
      <c r="I2556" s="64"/>
    </row>
    <row r="2557">
      <c r="A2557" s="65"/>
      <c r="B2557" s="63"/>
      <c r="C2557" s="63"/>
      <c r="D2557" s="84"/>
      <c r="E2557" s="63"/>
      <c r="G2557" s="64"/>
      <c r="I2557" s="64"/>
    </row>
    <row r="2558">
      <c r="A2558" s="65"/>
      <c r="B2558" s="63"/>
      <c r="C2558" s="63"/>
      <c r="D2558" s="84"/>
      <c r="E2558" s="63"/>
      <c r="G2558" s="64"/>
      <c r="I2558" s="64"/>
    </row>
    <row r="2559">
      <c r="A2559" s="65"/>
      <c r="B2559" s="63"/>
      <c r="C2559" s="63"/>
      <c r="D2559" s="84"/>
      <c r="E2559" s="63"/>
      <c r="G2559" s="64"/>
      <c r="I2559" s="64"/>
    </row>
    <row r="2560">
      <c r="A2560" s="65"/>
      <c r="B2560" s="63"/>
      <c r="C2560" s="63"/>
      <c r="D2560" s="84"/>
      <c r="E2560" s="63"/>
      <c r="G2560" s="64"/>
      <c r="I2560" s="64"/>
    </row>
    <row r="2561">
      <c r="A2561" s="65"/>
      <c r="B2561" s="63"/>
      <c r="C2561" s="63"/>
      <c r="D2561" s="84"/>
      <c r="E2561" s="63"/>
      <c r="G2561" s="64"/>
      <c r="I2561" s="64"/>
    </row>
    <row r="2562">
      <c r="A2562" s="65"/>
      <c r="B2562" s="63"/>
      <c r="C2562" s="63"/>
      <c r="D2562" s="84"/>
      <c r="E2562" s="63"/>
      <c r="G2562" s="64"/>
      <c r="I2562" s="64"/>
    </row>
    <row r="2563">
      <c r="A2563" s="65"/>
      <c r="B2563" s="63"/>
      <c r="C2563" s="63"/>
      <c r="D2563" s="84"/>
      <c r="E2563" s="63"/>
      <c r="G2563" s="64"/>
      <c r="I2563" s="64"/>
    </row>
    <row r="2564">
      <c r="A2564" s="65"/>
      <c r="B2564" s="63"/>
      <c r="C2564" s="63"/>
      <c r="D2564" s="84"/>
      <c r="E2564" s="63"/>
      <c r="G2564" s="64"/>
      <c r="I2564" s="64"/>
    </row>
    <row r="2565">
      <c r="A2565" s="65"/>
      <c r="B2565" s="63"/>
      <c r="C2565" s="63"/>
      <c r="D2565" s="84"/>
      <c r="E2565" s="63"/>
      <c r="G2565" s="64"/>
      <c r="I2565" s="64"/>
    </row>
    <row r="2566">
      <c r="A2566" s="65"/>
      <c r="B2566" s="63"/>
      <c r="C2566" s="63"/>
      <c r="D2566" s="84"/>
      <c r="E2566" s="63"/>
      <c r="G2566" s="64"/>
      <c r="I2566" s="64"/>
    </row>
    <row r="2567">
      <c r="A2567" s="65"/>
      <c r="B2567" s="63"/>
      <c r="C2567" s="63"/>
      <c r="D2567" s="84"/>
      <c r="E2567" s="63"/>
      <c r="G2567" s="64"/>
      <c r="I2567" s="64"/>
    </row>
    <row r="2568">
      <c r="A2568" s="65"/>
      <c r="B2568" s="63"/>
      <c r="C2568" s="63"/>
      <c r="D2568" s="84"/>
      <c r="E2568" s="63"/>
      <c r="G2568" s="64"/>
      <c r="I2568" s="64"/>
    </row>
    <row r="2569">
      <c r="A2569" s="65"/>
      <c r="B2569" s="63"/>
      <c r="C2569" s="63"/>
      <c r="D2569" s="84"/>
      <c r="E2569" s="63"/>
      <c r="G2569" s="64"/>
      <c r="I2569" s="64"/>
    </row>
    <row r="2570">
      <c r="A2570" s="65"/>
      <c r="B2570" s="63"/>
      <c r="C2570" s="63"/>
      <c r="D2570" s="84"/>
      <c r="E2570" s="63"/>
      <c r="G2570" s="64"/>
      <c r="I2570" s="64"/>
    </row>
    <row r="2571">
      <c r="A2571" s="65"/>
      <c r="B2571" s="63"/>
      <c r="C2571" s="63"/>
      <c r="D2571" s="84"/>
      <c r="E2571" s="63"/>
      <c r="G2571" s="64"/>
      <c r="I2571" s="64"/>
    </row>
    <row r="2572">
      <c r="A2572" s="65"/>
      <c r="B2572" s="63"/>
      <c r="C2572" s="63"/>
      <c r="D2572" s="84"/>
      <c r="E2572" s="63"/>
      <c r="G2572" s="64"/>
      <c r="I2572" s="64"/>
    </row>
    <row r="2573">
      <c r="A2573" s="65"/>
      <c r="B2573" s="63"/>
      <c r="C2573" s="63"/>
      <c r="D2573" s="84"/>
      <c r="E2573" s="63"/>
      <c r="G2573" s="64"/>
      <c r="I2573" s="64"/>
    </row>
    <row r="2574">
      <c r="A2574" s="65"/>
      <c r="B2574" s="63"/>
      <c r="C2574" s="63"/>
      <c r="D2574" s="84"/>
      <c r="E2574" s="63"/>
      <c r="G2574" s="64"/>
      <c r="I2574" s="64"/>
    </row>
    <row r="2575">
      <c r="A2575" s="65"/>
      <c r="B2575" s="63"/>
      <c r="C2575" s="63"/>
      <c r="D2575" s="84"/>
      <c r="E2575" s="63"/>
      <c r="G2575" s="64"/>
      <c r="I2575" s="64"/>
    </row>
    <row r="2576">
      <c r="A2576" s="65"/>
      <c r="B2576" s="63"/>
      <c r="C2576" s="63"/>
      <c r="D2576" s="84"/>
      <c r="E2576" s="63"/>
      <c r="G2576" s="64"/>
      <c r="I2576" s="64"/>
    </row>
    <row r="2577">
      <c r="A2577" s="65"/>
      <c r="B2577" s="63"/>
      <c r="C2577" s="63"/>
      <c r="D2577" s="84"/>
      <c r="E2577" s="63"/>
      <c r="G2577" s="64"/>
      <c r="I2577" s="64"/>
    </row>
    <row r="2578">
      <c r="A2578" s="65"/>
      <c r="B2578" s="63"/>
      <c r="C2578" s="63"/>
      <c r="D2578" s="84"/>
      <c r="E2578" s="63"/>
      <c r="G2578" s="64"/>
      <c r="I2578" s="64"/>
    </row>
    <row r="2579">
      <c r="A2579" s="65"/>
      <c r="B2579" s="63"/>
      <c r="C2579" s="63"/>
      <c r="D2579" s="84"/>
      <c r="E2579" s="63"/>
      <c r="G2579" s="64"/>
      <c r="I2579" s="64"/>
    </row>
    <row r="2580">
      <c r="A2580" s="65"/>
      <c r="B2580" s="63"/>
      <c r="C2580" s="63"/>
      <c r="D2580" s="84"/>
      <c r="E2580" s="63"/>
      <c r="G2580" s="64"/>
      <c r="I2580" s="64"/>
    </row>
    <row r="2581">
      <c r="A2581" s="65"/>
      <c r="B2581" s="63"/>
      <c r="C2581" s="63"/>
      <c r="D2581" s="84"/>
      <c r="E2581" s="63"/>
      <c r="G2581" s="64"/>
      <c r="I2581" s="64"/>
    </row>
    <row r="2582">
      <c r="A2582" s="65"/>
      <c r="B2582" s="63"/>
      <c r="C2582" s="63"/>
      <c r="D2582" s="84"/>
      <c r="E2582" s="63"/>
      <c r="G2582" s="64"/>
      <c r="I2582" s="64"/>
    </row>
    <row r="2583">
      <c r="A2583" s="65"/>
      <c r="B2583" s="63"/>
      <c r="C2583" s="63"/>
      <c r="D2583" s="84"/>
      <c r="E2583" s="63"/>
      <c r="G2583" s="64"/>
      <c r="I2583" s="64"/>
    </row>
    <row r="2584">
      <c r="A2584" s="65"/>
      <c r="B2584" s="63"/>
      <c r="C2584" s="63"/>
      <c r="D2584" s="84"/>
      <c r="E2584" s="63"/>
      <c r="G2584" s="64"/>
      <c r="I2584" s="64"/>
    </row>
    <row r="2585">
      <c r="A2585" s="65"/>
      <c r="B2585" s="63"/>
      <c r="C2585" s="63"/>
      <c r="D2585" s="84"/>
      <c r="E2585" s="63"/>
      <c r="G2585" s="64"/>
      <c r="I2585" s="64"/>
    </row>
    <row r="2586">
      <c r="A2586" s="65"/>
      <c r="B2586" s="63"/>
      <c r="C2586" s="63"/>
      <c r="D2586" s="84"/>
      <c r="E2586" s="63"/>
      <c r="G2586" s="64"/>
      <c r="I2586" s="64"/>
    </row>
    <row r="2587">
      <c r="A2587" s="65"/>
      <c r="B2587" s="63"/>
      <c r="C2587" s="63"/>
      <c r="D2587" s="84"/>
      <c r="E2587" s="63"/>
      <c r="G2587" s="64"/>
      <c r="I2587" s="64"/>
    </row>
    <row r="2588">
      <c r="A2588" s="65"/>
      <c r="B2588" s="63"/>
      <c r="C2588" s="63"/>
      <c r="D2588" s="84"/>
      <c r="E2588" s="63"/>
      <c r="G2588" s="64"/>
      <c r="I2588" s="64"/>
    </row>
    <row r="2589">
      <c r="A2589" s="65"/>
      <c r="B2589" s="63"/>
      <c r="C2589" s="63"/>
      <c r="D2589" s="84"/>
      <c r="E2589" s="63"/>
      <c r="G2589" s="64"/>
      <c r="I2589" s="64"/>
    </row>
    <row r="2590">
      <c r="A2590" s="65"/>
      <c r="B2590" s="63"/>
      <c r="C2590" s="63"/>
      <c r="D2590" s="84"/>
      <c r="E2590" s="63"/>
      <c r="G2590" s="64"/>
      <c r="I2590" s="64"/>
    </row>
    <row r="2591">
      <c r="A2591" s="65"/>
      <c r="B2591" s="63"/>
      <c r="C2591" s="63"/>
      <c r="D2591" s="84"/>
      <c r="E2591" s="63"/>
      <c r="G2591" s="64"/>
      <c r="I2591" s="64"/>
    </row>
    <row r="2592">
      <c r="A2592" s="65"/>
      <c r="B2592" s="63"/>
      <c r="C2592" s="63"/>
      <c r="D2592" s="84"/>
      <c r="E2592" s="63"/>
      <c r="G2592" s="64"/>
      <c r="I2592" s="64"/>
    </row>
    <row r="2593">
      <c r="A2593" s="65"/>
      <c r="B2593" s="63"/>
      <c r="C2593" s="63"/>
      <c r="D2593" s="84"/>
      <c r="E2593" s="63"/>
      <c r="G2593" s="64"/>
      <c r="I2593" s="64"/>
    </row>
    <row r="2594">
      <c r="A2594" s="65"/>
      <c r="B2594" s="63"/>
      <c r="C2594" s="63"/>
      <c r="D2594" s="84"/>
      <c r="E2594" s="63"/>
      <c r="G2594" s="64"/>
      <c r="I2594" s="64"/>
    </row>
    <row r="2595">
      <c r="A2595" s="65"/>
      <c r="B2595" s="63"/>
      <c r="C2595" s="63"/>
      <c r="D2595" s="84"/>
      <c r="E2595" s="63"/>
      <c r="G2595" s="64"/>
      <c r="I2595" s="64"/>
    </row>
    <row r="2596">
      <c r="A2596" s="65"/>
      <c r="B2596" s="63"/>
      <c r="C2596" s="63"/>
      <c r="D2596" s="84"/>
      <c r="E2596" s="63"/>
      <c r="G2596" s="64"/>
      <c r="I2596" s="64"/>
    </row>
    <row r="2597">
      <c r="A2597" s="65"/>
      <c r="B2597" s="63"/>
      <c r="C2597" s="63"/>
      <c r="D2597" s="84"/>
      <c r="E2597" s="63"/>
      <c r="G2597" s="64"/>
      <c r="I2597" s="64"/>
    </row>
    <row r="2598">
      <c r="A2598" s="65"/>
      <c r="B2598" s="63"/>
      <c r="C2598" s="63"/>
      <c r="D2598" s="84"/>
      <c r="E2598" s="63"/>
      <c r="G2598" s="64"/>
      <c r="I2598" s="64"/>
    </row>
    <row r="2599">
      <c r="A2599" s="65"/>
      <c r="B2599" s="63"/>
      <c r="C2599" s="63"/>
      <c r="D2599" s="84"/>
      <c r="E2599" s="63"/>
      <c r="G2599" s="64"/>
      <c r="I2599" s="64"/>
    </row>
    <row r="2600">
      <c r="A2600" s="65"/>
      <c r="B2600" s="63"/>
      <c r="C2600" s="63"/>
      <c r="D2600" s="84"/>
      <c r="E2600" s="63"/>
      <c r="G2600" s="64"/>
      <c r="I2600" s="64"/>
    </row>
    <row r="2601">
      <c r="A2601" s="65"/>
      <c r="B2601" s="63"/>
      <c r="C2601" s="63"/>
      <c r="D2601" s="84"/>
      <c r="E2601" s="63"/>
      <c r="G2601" s="64"/>
      <c r="I2601" s="64"/>
    </row>
    <row r="2602">
      <c r="A2602" s="65"/>
      <c r="B2602" s="63"/>
      <c r="C2602" s="63"/>
      <c r="D2602" s="84"/>
      <c r="E2602" s="63"/>
      <c r="G2602" s="64"/>
      <c r="I2602" s="64"/>
    </row>
    <row r="2603">
      <c r="A2603" s="65"/>
      <c r="B2603" s="63"/>
      <c r="C2603" s="63"/>
      <c r="D2603" s="84"/>
      <c r="E2603" s="63"/>
      <c r="G2603" s="64"/>
      <c r="I2603" s="64"/>
    </row>
    <row r="2604">
      <c r="A2604" s="65"/>
      <c r="B2604" s="63"/>
      <c r="C2604" s="63"/>
      <c r="D2604" s="84"/>
      <c r="E2604" s="63"/>
      <c r="G2604" s="64"/>
      <c r="I2604" s="64"/>
    </row>
    <row r="2605">
      <c r="A2605" s="65"/>
      <c r="B2605" s="63"/>
      <c r="C2605" s="63"/>
      <c r="D2605" s="84"/>
      <c r="E2605" s="63"/>
      <c r="G2605" s="64"/>
      <c r="I2605" s="64"/>
    </row>
    <row r="2606">
      <c r="A2606" s="65"/>
      <c r="B2606" s="63"/>
      <c r="C2606" s="63"/>
      <c r="D2606" s="84"/>
      <c r="E2606" s="63"/>
      <c r="G2606" s="64"/>
      <c r="I2606" s="64"/>
    </row>
    <row r="2607">
      <c r="A2607" s="65"/>
      <c r="B2607" s="63"/>
      <c r="C2607" s="63"/>
      <c r="D2607" s="84"/>
      <c r="E2607" s="63"/>
      <c r="G2607" s="64"/>
      <c r="I2607" s="64"/>
    </row>
    <row r="2608">
      <c r="A2608" s="65"/>
      <c r="B2608" s="63"/>
      <c r="C2608" s="63"/>
      <c r="D2608" s="84"/>
      <c r="E2608" s="63"/>
      <c r="G2608" s="64"/>
      <c r="I2608" s="64"/>
    </row>
    <row r="2609">
      <c r="A2609" s="65"/>
      <c r="B2609" s="63"/>
      <c r="C2609" s="63"/>
      <c r="D2609" s="84"/>
      <c r="E2609" s="63"/>
      <c r="G2609" s="64"/>
      <c r="I2609" s="64"/>
    </row>
    <row r="2610">
      <c r="A2610" s="65"/>
      <c r="B2610" s="63"/>
      <c r="C2610" s="63"/>
      <c r="D2610" s="84"/>
      <c r="E2610" s="63"/>
      <c r="G2610" s="64"/>
      <c r="I2610" s="64"/>
    </row>
    <row r="2611">
      <c r="A2611" s="65"/>
      <c r="B2611" s="63"/>
      <c r="C2611" s="63"/>
      <c r="D2611" s="84"/>
      <c r="E2611" s="63"/>
      <c r="G2611" s="64"/>
      <c r="I2611" s="64"/>
    </row>
    <row r="2612">
      <c r="A2612" s="65"/>
      <c r="B2612" s="63"/>
      <c r="C2612" s="63"/>
      <c r="D2612" s="84"/>
      <c r="E2612" s="63"/>
      <c r="G2612" s="64"/>
      <c r="I2612" s="64"/>
    </row>
    <row r="2613">
      <c r="A2613" s="65"/>
      <c r="B2613" s="63"/>
      <c r="C2613" s="63"/>
      <c r="D2613" s="84"/>
      <c r="E2613" s="63"/>
      <c r="G2613" s="64"/>
      <c r="I2613" s="64"/>
    </row>
    <row r="2614">
      <c r="A2614" s="65"/>
      <c r="B2614" s="63"/>
      <c r="C2614" s="63"/>
      <c r="D2614" s="84"/>
      <c r="E2614" s="63"/>
      <c r="G2614" s="64"/>
      <c r="I2614" s="64"/>
    </row>
    <row r="2615">
      <c r="A2615" s="65"/>
      <c r="B2615" s="63"/>
      <c r="C2615" s="63"/>
      <c r="D2615" s="84"/>
      <c r="E2615" s="63"/>
      <c r="G2615" s="64"/>
      <c r="I2615" s="64"/>
    </row>
    <row r="2616">
      <c r="A2616" s="65"/>
      <c r="B2616" s="63"/>
      <c r="C2616" s="63"/>
      <c r="D2616" s="84"/>
      <c r="E2616" s="63"/>
      <c r="G2616" s="64"/>
      <c r="I2616" s="64"/>
    </row>
    <row r="2617">
      <c r="A2617" s="65"/>
      <c r="B2617" s="63"/>
      <c r="C2617" s="63"/>
      <c r="D2617" s="84"/>
      <c r="E2617" s="63"/>
      <c r="G2617" s="64"/>
      <c r="I2617" s="64"/>
    </row>
    <row r="2618">
      <c r="A2618" s="65"/>
      <c r="B2618" s="63"/>
      <c r="C2618" s="63"/>
      <c r="D2618" s="84"/>
      <c r="E2618" s="63"/>
      <c r="G2618" s="64"/>
      <c r="I2618" s="64"/>
    </row>
    <row r="2619">
      <c r="A2619" s="65"/>
      <c r="B2619" s="63"/>
      <c r="C2619" s="63"/>
      <c r="D2619" s="84"/>
      <c r="E2619" s="63"/>
      <c r="G2619" s="64"/>
      <c r="I2619" s="64"/>
    </row>
    <row r="2620">
      <c r="A2620" s="65"/>
      <c r="B2620" s="63"/>
      <c r="C2620" s="63"/>
      <c r="D2620" s="84"/>
      <c r="E2620" s="63"/>
      <c r="G2620" s="64"/>
      <c r="I2620" s="64"/>
    </row>
    <row r="2621">
      <c r="A2621" s="65"/>
      <c r="B2621" s="63"/>
      <c r="C2621" s="63"/>
      <c r="D2621" s="84"/>
      <c r="E2621" s="63"/>
      <c r="G2621" s="64"/>
      <c r="I2621" s="64"/>
    </row>
    <row r="2622">
      <c r="A2622" s="65"/>
      <c r="B2622" s="63"/>
      <c r="C2622" s="63"/>
      <c r="D2622" s="84"/>
      <c r="E2622" s="63"/>
      <c r="G2622" s="64"/>
      <c r="I2622" s="64"/>
    </row>
    <row r="2623">
      <c r="A2623" s="65"/>
      <c r="B2623" s="63"/>
      <c r="C2623" s="63"/>
      <c r="D2623" s="84"/>
      <c r="E2623" s="63"/>
      <c r="G2623" s="64"/>
      <c r="I2623" s="64"/>
    </row>
    <row r="2624">
      <c r="A2624" s="65"/>
      <c r="B2624" s="63"/>
      <c r="C2624" s="63"/>
      <c r="D2624" s="84"/>
      <c r="E2624" s="63"/>
      <c r="G2624" s="64"/>
      <c r="I2624" s="64"/>
    </row>
    <row r="2625">
      <c r="A2625" s="65"/>
      <c r="B2625" s="63"/>
      <c r="C2625" s="63"/>
      <c r="D2625" s="84"/>
      <c r="E2625" s="63"/>
      <c r="G2625" s="64"/>
      <c r="I2625" s="64"/>
    </row>
    <row r="2626">
      <c r="A2626" s="65"/>
      <c r="B2626" s="63"/>
      <c r="C2626" s="63"/>
      <c r="D2626" s="84"/>
      <c r="E2626" s="63"/>
      <c r="G2626" s="64"/>
      <c r="I2626" s="64"/>
    </row>
    <row r="2627">
      <c r="A2627" s="65"/>
      <c r="B2627" s="63"/>
      <c r="C2627" s="63"/>
      <c r="D2627" s="84"/>
      <c r="E2627" s="63"/>
      <c r="G2627" s="64"/>
      <c r="I2627" s="64"/>
    </row>
    <row r="2628">
      <c r="A2628" s="65"/>
      <c r="B2628" s="63"/>
      <c r="C2628" s="63"/>
      <c r="D2628" s="84"/>
      <c r="E2628" s="63"/>
      <c r="G2628" s="64"/>
      <c r="I2628" s="64"/>
    </row>
    <row r="2629">
      <c r="A2629" s="65"/>
      <c r="B2629" s="63"/>
      <c r="C2629" s="63"/>
      <c r="D2629" s="84"/>
      <c r="E2629" s="63"/>
      <c r="G2629" s="64"/>
      <c r="I2629" s="64"/>
    </row>
    <row r="2630">
      <c r="A2630" s="65"/>
      <c r="B2630" s="63"/>
      <c r="C2630" s="63"/>
      <c r="D2630" s="84"/>
      <c r="E2630" s="63"/>
      <c r="G2630" s="64"/>
      <c r="I2630" s="64"/>
    </row>
    <row r="2631">
      <c r="A2631" s="65"/>
      <c r="B2631" s="63"/>
      <c r="C2631" s="63"/>
      <c r="D2631" s="84"/>
      <c r="E2631" s="63"/>
      <c r="G2631" s="64"/>
      <c r="I2631" s="64"/>
    </row>
    <row r="2632">
      <c r="A2632" s="65"/>
      <c r="B2632" s="63"/>
      <c r="C2632" s="63"/>
      <c r="D2632" s="84"/>
      <c r="E2632" s="63"/>
      <c r="G2632" s="64"/>
      <c r="I2632" s="64"/>
    </row>
    <row r="2633">
      <c r="A2633" s="65"/>
      <c r="B2633" s="63"/>
      <c r="C2633" s="63"/>
      <c r="D2633" s="84"/>
      <c r="E2633" s="63"/>
      <c r="G2633" s="64"/>
      <c r="I2633" s="64"/>
    </row>
    <row r="2634">
      <c r="A2634" s="65"/>
      <c r="B2634" s="63"/>
      <c r="C2634" s="63"/>
      <c r="D2634" s="84"/>
      <c r="E2634" s="63"/>
      <c r="G2634" s="64"/>
      <c r="I2634" s="64"/>
    </row>
    <row r="2635">
      <c r="A2635" s="65"/>
      <c r="B2635" s="63"/>
      <c r="C2635" s="63"/>
      <c r="D2635" s="84"/>
      <c r="E2635" s="63"/>
      <c r="G2635" s="64"/>
      <c r="I2635" s="64"/>
    </row>
    <row r="2636">
      <c r="A2636" s="65"/>
      <c r="B2636" s="63"/>
      <c r="C2636" s="63"/>
      <c r="D2636" s="84"/>
      <c r="E2636" s="63"/>
      <c r="G2636" s="64"/>
      <c r="I2636" s="64"/>
    </row>
    <row r="2637">
      <c r="A2637" s="65"/>
      <c r="B2637" s="63"/>
      <c r="C2637" s="63"/>
      <c r="D2637" s="84"/>
      <c r="E2637" s="63"/>
      <c r="G2637" s="64"/>
      <c r="I2637" s="64"/>
    </row>
    <row r="2638">
      <c r="A2638" s="65"/>
      <c r="B2638" s="63"/>
      <c r="C2638" s="63"/>
      <c r="D2638" s="84"/>
      <c r="E2638" s="63"/>
      <c r="G2638" s="64"/>
      <c r="I2638" s="64"/>
    </row>
    <row r="2639">
      <c r="A2639" s="65"/>
      <c r="B2639" s="63"/>
      <c r="C2639" s="63"/>
      <c r="D2639" s="84"/>
      <c r="E2639" s="63"/>
      <c r="G2639" s="64"/>
      <c r="I2639" s="64"/>
    </row>
    <row r="2640">
      <c r="A2640" s="65"/>
      <c r="B2640" s="63"/>
      <c r="C2640" s="63"/>
      <c r="D2640" s="84"/>
      <c r="E2640" s="63"/>
      <c r="G2640" s="64"/>
      <c r="I2640" s="64"/>
    </row>
    <row r="2641">
      <c r="A2641" s="65"/>
      <c r="B2641" s="63"/>
      <c r="C2641" s="63"/>
      <c r="D2641" s="84"/>
      <c r="E2641" s="63"/>
      <c r="G2641" s="64"/>
      <c r="I2641" s="64"/>
    </row>
    <row r="2642">
      <c r="A2642" s="65"/>
      <c r="B2642" s="63"/>
      <c r="C2642" s="63"/>
      <c r="D2642" s="84"/>
      <c r="E2642" s="63"/>
      <c r="G2642" s="64"/>
      <c r="I2642" s="64"/>
    </row>
    <row r="2643">
      <c r="A2643" s="65"/>
      <c r="B2643" s="63"/>
      <c r="C2643" s="63"/>
      <c r="D2643" s="84"/>
      <c r="E2643" s="63"/>
      <c r="G2643" s="64"/>
      <c r="I2643" s="64"/>
    </row>
    <row r="2644">
      <c r="A2644" s="65"/>
      <c r="B2644" s="63"/>
      <c r="C2644" s="63"/>
      <c r="D2644" s="84"/>
      <c r="E2644" s="63"/>
      <c r="G2644" s="64"/>
      <c r="I2644" s="64"/>
    </row>
    <row r="2645">
      <c r="A2645" s="65"/>
      <c r="B2645" s="63"/>
      <c r="C2645" s="63"/>
      <c r="D2645" s="84"/>
      <c r="E2645" s="63"/>
      <c r="G2645" s="64"/>
      <c r="I2645" s="64"/>
    </row>
    <row r="2646">
      <c r="A2646" s="65"/>
      <c r="B2646" s="63"/>
      <c r="C2646" s="63"/>
      <c r="D2646" s="84"/>
      <c r="E2646" s="63"/>
      <c r="G2646" s="64"/>
      <c r="I2646" s="64"/>
    </row>
    <row r="2647">
      <c r="A2647" s="65"/>
      <c r="B2647" s="63"/>
      <c r="C2647" s="63"/>
      <c r="D2647" s="84"/>
      <c r="E2647" s="63"/>
      <c r="G2647" s="64"/>
      <c r="I2647" s="64"/>
    </row>
    <row r="2648">
      <c r="A2648" s="65"/>
      <c r="B2648" s="63"/>
      <c r="C2648" s="63"/>
      <c r="D2648" s="84"/>
      <c r="E2648" s="63"/>
      <c r="G2648" s="64"/>
      <c r="I2648" s="64"/>
    </row>
    <row r="2649">
      <c r="A2649" s="65"/>
      <c r="B2649" s="63"/>
      <c r="C2649" s="63"/>
      <c r="D2649" s="84"/>
      <c r="E2649" s="63"/>
      <c r="G2649" s="64"/>
      <c r="I2649" s="64"/>
    </row>
    <row r="2650">
      <c r="A2650" s="65"/>
      <c r="B2650" s="63"/>
      <c r="C2650" s="63"/>
      <c r="D2650" s="84"/>
      <c r="E2650" s="63"/>
      <c r="G2650" s="64"/>
      <c r="I2650" s="64"/>
    </row>
    <row r="2651">
      <c r="A2651" s="65"/>
      <c r="B2651" s="63"/>
      <c r="C2651" s="63"/>
      <c r="D2651" s="84"/>
      <c r="E2651" s="63"/>
      <c r="G2651" s="64"/>
      <c r="I2651" s="64"/>
    </row>
    <row r="2652">
      <c r="A2652" s="65"/>
      <c r="B2652" s="63"/>
      <c r="C2652" s="63"/>
      <c r="D2652" s="84"/>
      <c r="E2652" s="63"/>
      <c r="G2652" s="64"/>
      <c r="I2652" s="64"/>
    </row>
    <row r="2653">
      <c r="A2653" s="65"/>
      <c r="B2653" s="63"/>
      <c r="C2653" s="63"/>
      <c r="D2653" s="84"/>
      <c r="E2653" s="63"/>
      <c r="G2653" s="64"/>
      <c r="I2653" s="64"/>
    </row>
    <row r="2654">
      <c r="A2654" s="65"/>
      <c r="B2654" s="63"/>
      <c r="C2654" s="63"/>
      <c r="D2654" s="84"/>
      <c r="E2654" s="63"/>
      <c r="G2654" s="64"/>
      <c r="I2654" s="64"/>
    </row>
    <row r="2655">
      <c r="A2655" s="65"/>
      <c r="B2655" s="63"/>
      <c r="C2655" s="63"/>
      <c r="D2655" s="84"/>
      <c r="E2655" s="63"/>
      <c r="G2655" s="64"/>
      <c r="I2655" s="64"/>
    </row>
    <row r="2656">
      <c r="A2656" s="65"/>
      <c r="B2656" s="63"/>
      <c r="C2656" s="63"/>
      <c r="D2656" s="84"/>
      <c r="E2656" s="63"/>
      <c r="G2656" s="64"/>
      <c r="I2656" s="64"/>
    </row>
    <row r="2657">
      <c r="A2657" s="65"/>
      <c r="B2657" s="63"/>
      <c r="C2657" s="63"/>
      <c r="D2657" s="84"/>
      <c r="E2657" s="63"/>
      <c r="G2657" s="64"/>
      <c r="I2657" s="64"/>
    </row>
    <row r="2658">
      <c r="A2658" s="65"/>
      <c r="B2658" s="63"/>
      <c r="C2658" s="63"/>
      <c r="D2658" s="84"/>
      <c r="E2658" s="63"/>
      <c r="G2658" s="64"/>
      <c r="I2658" s="64"/>
    </row>
    <row r="2659">
      <c r="A2659" s="65"/>
      <c r="B2659" s="63"/>
      <c r="C2659" s="63"/>
      <c r="D2659" s="84"/>
      <c r="E2659" s="63"/>
      <c r="G2659" s="64"/>
      <c r="I2659" s="64"/>
    </row>
    <row r="2660">
      <c r="A2660" s="65"/>
      <c r="B2660" s="63"/>
      <c r="C2660" s="63"/>
      <c r="D2660" s="84"/>
      <c r="E2660" s="63"/>
      <c r="G2660" s="64"/>
      <c r="I2660" s="64"/>
    </row>
    <row r="2661">
      <c r="A2661" s="65"/>
      <c r="B2661" s="63"/>
      <c r="C2661" s="63"/>
      <c r="D2661" s="84"/>
      <c r="E2661" s="63"/>
      <c r="G2661" s="64"/>
      <c r="I2661" s="64"/>
    </row>
    <row r="2662">
      <c r="A2662" s="65"/>
      <c r="B2662" s="63"/>
      <c r="C2662" s="63"/>
      <c r="D2662" s="84"/>
      <c r="E2662" s="63"/>
      <c r="G2662" s="64"/>
      <c r="I2662" s="64"/>
    </row>
    <row r="2663">
      <c r="A2663" s="65"/>
      <c r="B2663" s="63"/>
      <c r="C2663" s="63"/>
      <c r="D2663" s="84"/>
      <c r="E2663" s="63"/>
      <c r="G2663" s="64"/>
      <c r="I2663" s="64"/>
    </row>
    <row r="2664">
      <c r="A2664" s="65"/>
      <c r="B2664" s="63"/>
      <c r="C2664" s="63"/>
      <c r="D2664" s="84"/>
      <c r="E2664" s="63"/>
      <c r="G2664" s="64"/>
      <c r="I2664" s="64"/>
    </row>
    <row r="2665">
      <c r="A2665" s="65"/>
      <c r="B2665" s="63"/>
      <c r="C2665" s="63"/>
      <c r="D2665" s="84"/>
      <c r="E2665" s="63"/>
      <c r="G2665" s="64"/>
      <c r="I2665" s="64"/>
    </row>
    <row r="2666">
      <c r="A2666" s="65"/>
      <c r="B2666" s="63"/>
      <c r="C2666" s="63"/>
      <c r="D2666" s="84"/>
      <c r="E2666" s="63"/>
      <c r="G2666" s="64"/>
      <c r="I2666" s="64"/>
    </row>
    <row r="2667">
      <c r="A2667" s="65"/>
      <c r="B2667" s="63"/>
      <c r="C2667" s="63"/>
      <c r="D2667" s="84"/>
      <c r="E2667" s="63"/>
      <c r="G2667" s="64"/>
      <c r="I2667" s="64"/>
    </row>
    <row r="2668">
      <c r="A2668" s="65"/>
      <c r="B2668" s="63"/>
      <c r="C2668" s="63"/>
      <c r="D2668" s="84"/>
      <c r="E2668" s="63"/>
      <c r="G2668" s="64"/>
      <c r="I2668" s="64"/>
    </row>
    <row r="2669">
      <c r="A2669" s="65"/>
      <c r="B2669" s="63"/>
      <c r="C2669" s="63"/>
      <c r="D2669" s="84"/>
      <c r="E2669" s="63"/>
      <c r="G2669" s="64"/>
      <c r="I2669" s="64"/>
    </row>
    <row r="2670">
      <c r="A2670" s="65"/>
      <c r="B2670" s="63"/>
      <c r="C2670" s="63"/>
      <c r="D2670" s="84"/>
      <c r="E2670" s="63"/>
      <c r="G2670" s="64"/>
      <c r="I2670" s="64"/>
    </row>
    <row r="2671">
      <c r="A2671" s="65"/>
      <c r="B2671" s="63"/>
      <c r="C2671" s="63"/>
      <c r="D2671" s="84"/>
      <c r="E2671" s="63"/>
      <c r="G2671" s="64"/>
      <c r="I2671" s="64"/>
    </row>
    <row r="2672">
      <c r="A2672" s="65"/>
      <c r="B2672" s="63"/>
      <c r="C2672" s="63"/>
      <c r="D2672" s="84"/>
      <c r="E2672" s="63"/>
      <c r="G2672" s="64"/>
      <c r="I2672" s="64"/>
    </row>
    <row r="2673">
      <c r="A2673" s="65"/>
      <c r="B2673" s="63"/>
      <c r="C2673" s="63"/>
      <c r="D2673" s="84"/>
      <c r="E2673" s="63"/>
      <c r="G2673" s="64"/>
      <c r="I2673" s="64"/>
    </row>
    <row r="2674">
      <c r="A2674" s="65"/>
      <c r="B2674" s="63"/>
      <c r="C2674" s="63"/>
      <c r="D2674" s="84"/>
      <c r="E2674" s="63"/>
      <c r="G2674" s="64"/>
      <c r="I2674" s="64"/>
    </row>
    <row r="2675">
      <c r="A2675" s="65"/>
      <c r="B2675" s="63"/>
      <c r="C2675" s="63"/>
      <c r="D2675" s="84"/>
      <c r="E2675" s="63"/>
      <c r="G2675" s="64"/>
      <c r="I2675" s="64"/>
    </row>
    <row r="2676">
      <c r="A2676" s="65"/>
      <c r="B2676" s="63"/>
      <c r="C2676" s="63"/>
      <c r="D2676" s="84"/>
      <c r="E2676" s="63"/>
      <c r="G2676" s="64"/>
      <c r="I2676" s="64"/>
    </row>
    <row r="2677">
      <c r="A2677" s="65"/>
      <c r="B2677" s="63"/>
      <c r="C2677" s="63"/>
      <c r="D2677" s="84"/>
      <c r="E2677" s="63"/>
      <c r="G2677" s="64"/>
      <c r="I2677" s="64"/>
    </row>
    <row r="2678">
      <c r="A2678" s="65"/>
      <c r="B2678" s="63"/>
      <c r="C2678" s="63"/>
      <c r="D2678" s="84"/>
      <c r="E2678" s="63"/>
      <c r="G2678" s="64"/>
      <c r="I2678" s="64"/>
    </row>
    <row r="2679">
      <c r="A2679" s="65"/>
      <c r="B2679" s="63"/>
      <c r="C2679" s="63"/>
      <c r="D2679" s="84"/>
      <c r="E2679" s="63"/>
      <c r="G2679" s="64"/>
      <c r="I2679" s="64"/>
    </row>
    <row r="2680">
      <c r="A2680" s="65"/>
      <c r="B2680" s="63"/>
      <c r="C2680" s="63"/>
      <c r="D2680" s="84"/>
      <c r="E2680" s="63"/>
      <c r="G2680" s="64"/>
      <c r="I2680" s="64"/>
    </row>
    <row r="2681">
      <c r="A2681" s="65"/>
      <c r="B2681" s="63"/>
      <c r="C2681" s="63"/>
      <c r="D2681" s="84"/>
      <c r="E2681" s="63"/>
      <c r="G2681" s="64"/>
      <c r="I2681" s="64"/>
    </row>
    <row r="2682">
      <c r="A2682" s="65"/>
      <c r="B2682" s="63"/>
      <c r="C2682" s="63"/>
      <c r="D2682" s="84"/>
      <c r="E2682" s="63"/>
      <c r="G2682" s="64"/>
      <c r="I2682" s="64"/>
    </row>
    <row r="2683">
      <c r="A2683" s="65"/>
      <c r="B2683" s="63"/>
      <c r="C2683" s="63"/>
      <c r="D2683" s="84"/>
      <c r="E2683" s="63"/>
      <c r="G2683" s="64"/>
      <c r="I2683" s="64"/>
    </row>
    <row r="2684">
      <c r="A2684" s="65"/>
      <c r="B2684" s="63"/>
      <c r="C2684" s="63"/>
      <c r="D2684" s="84"/>
      <c r="E2684" s="63"/>
      <c r="G2684" s="64"/>
      <c r="I2684" s="64"/>
    </row>
    <row r="2685">
      <c r="A2685" s="65"/>
      <c r="B2685" s="63"/>
      <c r="C2685" s="63"/>
      <c r="D2685" s="84"/>
      <c r="E2685" s="63"/>
      <c r="G2685" s="64"/>
      <c r="I2685" s="64"/>
    </row>
    <row r="2686">
      <c r="A2686" s="65"/>
      <c r="B2686" s="63"/>
      <c r="C2686" s="63"/>
      <c r="D2686" s="84"/>
      <c r="E2686" s="63"/>
      <c r="G2686" s="64"/>
      <c r="I2686" s="64"/>
    </row>
    <row r="2687">
      <c r="A2687" s="65"/>
      <c r="B2687" s="63"/>
      <c r="C2687" s="63"/>
      <c r="D2687" s="84"/>
      <c r="E2687" s="63"/>
      <c r="G2687" s="64"/>
      <c r="I2687" s="64"/>
    </row>
    <row r="2688">
      <c r="A2688" s="65"/>
      <c r="B2688" s="63"/>
      <c r="C2688" s="63"/>
      <c r="D2688" s="84"/>
      <c r="E2688" s="63"/>
      <c r="G2688" s="64"/>
      <c r="I2688" s="64"/>
    </row>
    <row r="2689">
      <c r="A2689" s="65"/>
      <c r="B2689" s="63"/>
      <c r="C2689" s="63"/>
      <c r="D2689" s="84"/>
      <c r="E2689" s="63"/>
      <c r="G2689" s="64"/>
      <c r="I2689" s="64"/>
    </row>
    <row r="2690">
      <c r="A2690" s="65"/>
      <c r="B2690" s="63"/>
      <c r="C2690" s="63"/>
      <c r="D2690" s="84"/>
      <c r="E2690" s="63"/>
      <c r="G2690" s="64"/>
      <c r="I2690" s="64"/>
    </row>
    <row r="2691">
      <c r="A2691" s="65"/>
      <c r="B2691" s="63"/>
      <c r="C2691" s="63"/>
      <c r="D2691" s="84"/>
      <c r="E2691" s="63"/>
      <c r="G2691" s="64"/>
      <c r="I2691" s="64"/>
    </row>
    <row r="2692">
      <c r="A2692" s="65"/>
      <c r="B2692" s="63"/>
      <c r="C2692" s="63"/>
      <c r="D2692" s="84"/>
      <c r="E2692" s="63"/>
      <c r="G2692" s="64"/>
      <c r="I2692" s="64"/>
    </row>
    <row r="2693">
      <c r="A2693" s="65"/>
      <c r="B2693" s="63"/>
      <c r="C2693" s="63"/>
      <c r="D2693" s="84"/>
      <c r="E2693" s="63"/>
      <c r="G2693" s="64"/>
      <c r="I2693" s="64"/>
    </row>
    <row r="2694">
      <c r="A2694" s="65"/>
      <c r="B2694" s="63"/>
      <c r="C2694" s="63"/>
      <c r="D2694" s="84"/>
      <c r="E2694" s="63"/>
      <c r="G2694" s="64"/>
      <c r="I2694" s="64"/>
    </row>
    <row r="2695">
      <c r="A2695" s="65"/>
      <c r="B2695" s="63"/>
      <c r="C2695" s="63"/>
      <c r="D2695" s="84"/>
      <c r="E2695" s="63"/>
      <c r="G2695" s="64"/>
      <c r="I2695" s="64"/>
    </row>
    <row r="2696">
      <c r="A2696" s="65"/>
      <c r="B2696" s="63"/>
      <c r="C2696" s="63"/>
      <c r="D2696" s="84"/>
      <c r="E2696" s="63"/>
      <c r="G2696" s="64"/>
      <c r="I2696" s="64"/>
    </row>
    <row r="2697">
      <c r="A2697" s="65"/>
      <c r="B2697" s="63"/>
      <c r="C2697" s="63"/>
      <c r="D2697" s="84"/>
      <c r="E2697" s="63"/>
      <c r="G2697" s="64"/>
      <c r="I2697" s="64"/>
    </row>
    <row r="2698">
      <c r="A2698" s="65"/>
      <c r="B2698" s="63"/>
      <c r="C2698" s="63"/>
      <c r="D2698" s="84"/>
      <c r="E2698" s="63"/>
      <c r="G2698" s="64"/>
      <c r="I2698" s="64"/>
    </row>
    <row r="2699">
      <c r="A2699" s="65"/>
      <c r="B2699" s="63"/>
      <c r="C2699" s="63"/>
      <c r="D2699" s="84"/>
      <c r="E2699" s="63"/>
      <c r="G2699" s="64"/>
      <c r="I2699" s="64"/>
    </row>
    <row r="2700">
      <c r="A2700" s="65"/>
      <c r="B2700" s="63"/>
      <c r="C2700" s="63"/>
      <c r="D2700" s="84"/>
      <c r="E2700" s="63"/>
      <c r="G2700" s="64"/>
      <c r="I2700" s="64"/>
    </row>
    <row r="2701">
      <c r="A2701" s="65"/>
      <c r="B2701" s="63"/>
      <c r="C2701" s="63"/>
      <c r="D2701" s="84"/>
      <c r="E2701" s="63"/>
      <c r="G2701" s="64"/>
      <c r="I2701" s="64"/>
    </row>
    <row r="2702">
      <c r="A2702" s="65"/>
      <c r="B2702" s="63"/>
      <c r="C2702" s="63"/>
      <c r="D2702" s="84"/>
      <c r="E2702" s="63"/>
      <c r="G2702" s="64"/>
      <c r="I2702" s="64"/>
    </row>
    <row r="2703">
      <c r="A2703" s="65"/>
      <c r="B2703" s="63"/>
      <c r="C2703" s="63"/>
      <c r="D2703" s="84"/>
      <c r="E2703" s="63"/>
      <c r="G2703" s="64"/>
      <c r="I2703" s="64"/>
    </row>
    <row r="2704">
      <c r="A2704" s="65"/>
      <c r="B2704" s="63"/>
      <c r="C2704" s="63"/>
      <c r="D2704" s="84"/>
      <c r="E2704" s="63"/>
      <c r="G2704" s="64"/>
      <c r="I2704" s="64"/>
    </row>
    <row r="2705">
      <c r="A2705" s="65"/>
      <c r="B2705" s="63"/>
      <c r="C2705" s="63"/>
      <c r="D2705" s="84"/>
      <c r="E2705" s="63"/>
      <c r="G2705" s="64"/>
      <c r="I2705" s="64"/>
    </row>
    <row r="2706">
      <c r="A2706" s="65"/>
      <c r="B2706" s="63"/>
      <c r="C2706" s="63"/>
      <c r="D2706" s="84"/>
      <c r="E2706" s="63"/>
      <c r="G2706" s="64"/>
      <c r="I2706" s="64"/>
    </row>
    <row r="2707">
      <c r="A2707" s="65"/>
      <c r="B2707" s="63"/>
      <c r="C2707" s="63"/>
      <c r="D2707" s="84"/>
      <c r="E2707" s="63"/>
      <c r="G2707" s="64"/>
      <c r="I2707" s="64"/>
    </row>
    <row r="2708">
      <c r="A2708" s="65"/>
      <c r="B2708" s="63"/>
      <c r="C2708" s="63"/>
      <c r="D2708" s="84"/>
      <c r="E2708" s="63"/>
      <c r="G2708" s="64"/>
      <c r="I2708" s="64"/>
    </row>
    <row r="2709">
      <c r="A2709" s="65"/>
      <c r="B2709" s="63"/>
      <c r="C2709" s="63"/>
      <c r="D2709" s="84"/>
      <c r="E2709" s="63"/>
      <c r="G2709" s="64"/>
      <c r="I2709" s="64"/>
    </row>
    <row r="2710">
      <c r="A2710" s="65"/>
      <c r="B2710" s="63"/>
      <c r="C2710" s="63"/>
      <c r="D2710" s="84"/>
      <c r="E2710" s="63"/>
      <c r="G2710" s="64"/>
      <c r="I2710" s="64"/>
    </row>
    <row r="2711">
      <c r="A2711" s="65"/>
      <c r="B2711" s="63"/>
      <c r="C2711" s="63"/>
      <c r="D2711" s="84"/>
      <c r="E2711" s="63"/>
      <c r="G2711" s="64"/>
      <c r="I2711" s="64"/>
    </row>
    <row r="2712">
      <c r="A2712" s="65"/>
      <c r="B2712" s="63"/>
      <c r="C2712" s="63"/>
      <c r="D2712" s="84"/>
      <c r="E2712" s="63"/>
      <c r="G2712" s="64"/>
      <c r="I2712" s="64"/>
    </row>
    <row r="2713">
      <c r="A2713" s="65"/>
      <c r="B2713" s="63"/>
      <c r="C2713" s="63"/>
      <c r="D2713" s="84"/>
      <c r="E2713" s="63"/>
      <c r="G2713" s="64"/>
      <c r="I2713" s="64"/>
    </row>
    <row r="2714">
      <c r="A2714" s="65"/>
      <c r="B2714" s="63"/>
      <c r="C2714" s="63"/>
      <c r="D2714" s="84"/>
      <c r="E2714" s="63"/>
      <c r="G2714" s="64"/>
      <c r="I2714" s="64"/>
    </row>
    <row r="2715">
      <c r="A2715" s="65"/>
      <c r="B2715" s="63"/>
      <c r="C2715" s="63"/>
      <c r="D2715" s="84"/>
      <c r="E2715" s="63"/>
      <c r="G2715" s="64"/>
      <c r="I2715" s="64"/>
    </row>
    <row r="2716">
      <c r="A2716" s="65"/>
      <c r="B2716" s="63"/>
      <c r="C2716" s="63"/>
      <c r="D2716" s="84"/>
      <c r="E2716" s="63"/>
      <c r="G2716" s="64"/>
      <c r="I2716" s="64"/>
    </row>
    <row r="2717">
      <c r="A2717" s="65"/>
      <c r="B2717" s="63"/>
      <c r="C2717" s="63"/>
      <c r="D2717" s="84"/>
      <c r="E2717" s="63"/>
      <c r="G2717" s="64"/>
      <c r="I2717" s="64"/>
    </row>
    <row r="2718">
      <c r="A2718" s="65"/>
      <c r="B2718" s="63"/>
      <c r="C2718" s="63"/>
      <c r="D2718" s="84"/>
      <c r="E2718" s="63"/>
      <c r="G2718" s="64"/>
      <c r="I2718" s="64"/>
    </row>
    <row r="2719">
      <c r="A2719" s="65"/>
      <c r="B2719" s="63"/>
      <c r="C2719" s="63"/>
      <c r="D2719" s="84"/>
      <c r="E2719" s="63"/>
      <c r="G2719" s="64"/>
      <c r="I2719" s="64"/>
    </row>
    <row r="2720">
      <c r="A2720" s="65"/>
      <c r="B2720" s="63"/>
      <c r="C2720" s="63"/>
      <c r="D2720" s="84"/>
      <c r="E2720" s="63"/>
      <c r="G2720" s="64"/>
      <c r="I2720" s="64"/>
    </row>
    <row r="2721">
      <c r="A2721" s="65"/>
      <c r="B2721" s="63"/>
      <c r="C2721" s="63"/>
      <c r="D2721" s="84"/>
      <c r="E2721" s="63"/>
      <c r="G2721" s="64"/>
      <c r="I2721" s="64"/>
    </row>
    <row r="2722">
      <c r="A2722" s="65"/>
      <c r="B2722" s="63"/>
      <c r="C2722" s="63"/>
      <c r="D2722" s="84"/>
      <c r="E2722" s="63"/>
      <c r="G2722" s="64"/>
      <c r="I2722" s="64"/>
    </row>
    <row r="2723">
      <c r="A2723" s="65"/>
      <c r="B2723" s="63"/>
      <c r="C2723" s="63"/>
      <c r="D2723" s="84"/>
      <c r="E2723" s="63"/>
      <c r="G2723" s="64"/>
      <c r="I2723" s="64"/>
    </row>
    <row r="2724">
      <c r="A2724" s="65"/>
      <c r="B2724" s="63"/>
      <c r="C2724" s="63"/>
      <c r="D2724" s="84"/>
      <c r="E2724" s="63"/>
      <c r="G2724" s="64"/>
      <c r="I2724" s="64"/>
    </row>
    <row r="2725">
      <c r="A2725" s="65"/>
      <c r="B2725" s="63"/>
      <c r="C2725" s="63"/>
      <c r="D2725" s="84"/>
      <c r="E2725" s="63"/>
      <c r="G2725" s="64"/>
      <c r="I2725" s="64"/>
    </row>
    <row r="2726">
      <c r="A2726" s="65"/>
      <c r="B2726" s="63"/>
      <c r="C2726" s="63"/>
      <c r="D2726" s="84"/>
      <c r="E2726" s="63"/>
      <c r="G2726" s="64"/>
      <c r="I2726" s="64"/>
    </row>
    <row r="2727">
      <c r="A2727" s="65"/>
      <c r="B2727" s="63"/>
      <c r="C2727" s="63"/>
      <c r="D2727" s="84"/>
      <c r="E2727" s="63"/>
      <c r="G2727" s="64"/>
      <c r="I2727" s="64"/>
    </row>
    <row r="2728">
      <c r="A2728" s="65"/>
      <c r="B2728" s="63"/>
      <c r="C2728" s="63"/>
      <c r="D2728" s="84"/>
      <c r="E2728" s="63"/>
      <c r="G2728" s="64"/>
      <c r="I2728" s="64"/>
    </row>
    <row r="2729">
      <c r="A2729" s="65"/>
      <c r="B2729" s="63"/>
      <c r="C2729" s="63"/>
      <c r="D2729" s="84"/>
      <c r="E2729" s="63"/>
      <c r="G2729" s="64"/>
      <c r="I2729" s="64"/>
    </row>
    <row r="2730">
      <c r="A2730" s="65"/>
      <c r="B2730" s="63"/>
      <c r="C2730" s="63"/>
      <c r="D2730" s="84"/>
      <c r="E2730" s="63"/>
      <c r="G2730" s="64"/>
      <c r="I2730" s="64"/>
    </row>
    <row r="2731">
      <c r="A2731" s="65"/>
      <c r="B2731" s="63"/>
      <c r="C2731" s="63"/>
      <c r="D2731" s="84"/>
      <c r="E2731" s="63"/>
      <c r="G2731" s="64"/>
      <c r="I2731" s="64"/>
    </row>
    <row r="2732">
      <c r="A2732" s="65"/>
      <c r="B2732" s="63"/>
      <c r="C2732" s="63"/>
      <c r="D2732" s="84"/>
      <c r="E2732" s="63"/>
      <c r="G2732" s="64"/>
      <c r="I2732" s="64"/>
    </row>
    <row r="2733">
      <c r="A2733" s="65"/>
      <c r="B2733" s="63"/>
      <c r="C2733" s="63"/>
      <c r="D2733" s="84"/>
      <c r="E2733" s="63"/>
      <c r="G2733" s="64"/>
      <c r="I2733" s="64"/>
    </row>
    <row r="2734">
      <c r="A2734" s="65"/>
      <c r="B2734" s="63"/>
      <c r="C2734" s="63"/>
      <c r="D2734" s="84"/>
      <c r="E2734" s="63"/>
      <c r="G2734" s="64"/>
      <c r="I2734" s="64"/>
    </row>
    <row r="2735">
      <c r="A2735" s="65"/>
      <c r="B2735" s="63"/>
      <c r="C2735" s="63"/>
      <c r="D2735" s="84"/>
      <c r="E2735" s="63"/>
      <c r="G2735" s="64"/>
      <c r="I2735" s="64"/>
    </row>
    <row r="2736">
      <c r="A2736" s="65"/>
      <c r="B2736" s="63"/>
      <c r="C2736" s="63"/>
      <c r="D2736" s="84"/>
      <c r="E2736" s="63"/>
      <c r="G2736" s="64"/>
      <c r="I2736" s="64"/>
    </row>
    <row r="2737">
      <c r="A2737" s="65"/>
      <c r="B2737" s="63"/>
      <c r="C2737" s="63"/>
      <c r="D2737" s="84"/>
      <c r="E2737" s="63"/>
      <c r="G2737" s="64"/>
      <c r="I2737" s="64"/>
    </row>
    <row r="2738">
      <c r="A2738" s="65"/>
      <c r="B2738" s="63"/>
      <c r="C2738" s="63"/>
      <c r="D2738" s="84"/>
      <c r="E2738" s="63"/>
      <c r="G2738" s="64"/>
      <c r="I2738" s="64"/>
    </row>
    <row r="2739">
      <c r="A2739" s="65"/>
      <c r="B2739" s="63"/>
      <c r="C2739" s="63"/>
      <c r="D2739" s="84"/>
      <c r="E2739" s="63"/>
      <c r="G2739" s="64"/>
      <c r="I2739" s="64"/>
    </row>
    <row r="2740">
      <c r="A2740" s="65"/>
      <c r="B2740" s="63"/>
      <c r="C2740" s="63"/>
      <c r="D2740" s="84"/>
      <c r="E2740" s="63"/>
      <c r="G2740" s="64"/>
      <c r="I2740" s="64"/>
    </row>
    <row r="2741">
      <c r="A2741" s="65"/>
      <c r="B2741" s="63"/>
      <c r="C2741" s="63"/>
      <c r="D2741" s="84"/>
      <c r="E2741" s="63"/>
      <c r="G2741" s="64"/>
      <c r="I2741" s="64"/>
    </row>
    <row r="2742">
      <c r="A2742" s="65"/>
      <c r="B2742" s="63"/>
      <c r="C2742" s="63"/>
      <c r="D2742" s="84"/>
      <c r="E2742" s="63"/>
      <c r="G2742" s="64"/>
      <c r="I2742" s="64"/>
    </row>
    <row r="2743">
      <c r="A2743" s="65"/>
      <c r="B2743" s="63"/>
      <c r="C2743" s="63"/>
      <c r="D2743" s="84"/>
      <c r="E2743" s="63"/>
      <c r="G2743" s="64"/>
      <c r="I2743" s="64"/>
    </row>
    <row r="2744">
      <c r="A2744" s="65"/>
      <c r="B2744" s="63"/>
      <c r="C2744" s="63"/>
      <c r="D2744" s="84"/>
      <c r="E2744" s="63"/>
      <c r="G2744" s="64"/>
      <c r="I2744" s="64"/>
    </row>
    <row r="2745">
      <c r="A2745" s="65"/>
      <c r="B2745" s="63"/>
      <c r="C2745" s="63"/>
      <c r="D2745" s="84"/>
      <c r="E2745" s="63"/>
      <c r="G2745" s="64"/>
      <c r="I2745" s="64"/>
    </row>
    <row r="2746">
      <c r="A2746" s="65"/>
      <c r="B2746" s="63"/>
      <c r="C2746" s="63"/>
      <c r="D2746" s="84"/>
      <c r="E2746" s="63"/>
      <c r="G2746" s="64"/>
      <c r="I2746" s="64"/>
    </row>
    <row r="2747">
      <c r="A2747" s="65"/>
      <c r="B2747" s="63"/>
      <c r="C2747" s="63"/>
      <c r="D2747" s="84"/>
      <c r="E2747" s="63"/>
      <c r="G2747" s="64"/>
      <c r="I2747" s="64"/>
    </row>
    <row r="2748">
      <c r="A2748" s="65"/>
      <c r="B2748" s="63"/>
      <c r="C2748" s="63"/>
      <c r="D2748" s="84"/>
      <c r="E2748" s="63"/>
      <c r="G2748" s="64"/>
      <c r="I2748" s="64"/>
    </row>
    <row r="2749">
      <c r="A2749" s="65"/>
      <c r="B2749" s="63"/>
      <c r="C2749" s="63"/>
      <c r="D2749" s="84"/>
      <c r="E2749" s="63"/>
      <c r="G2749" s="64"/>
      <c r="I2749" s="64"/>
    </row>
    <row r="2750">
      <c r="A2750" s="65"/>
      <c r="B2750" s="63"/>
      <c r="C2750" s="63"/>
      <c r="D2750" s="84"/>
      <c r="E2750" s="63"/>
      <c r="G2750" s="64"/>
      <c r="I2750" s="64"/>
    </row>
    <row r="2751">
      <c r="A2751" s="65"/>
      <c r="B2751" s="63"/>
      <c r="C2751" s="63"/>
      <c r="D2751" s="84"/>
      <c r="E2751" s="63"/>
      <c r="G2751" s="64"/>
      <c r="I2751" s="64"/>
    </row>
    <row r="2752">
      <c r="A2752" s="65"/>
      <c r="B2752" s="63"/>
      <c r="C2752" s="63"/>
      <c r="D2752" s="84"/>
      <c r="E2752" s="63"/>
      <c r="G2752" s="64"/>
      <c r="I2752" s="64"/>
    </row>
    <row r="2753">
      <c r="A2753" s="65"/>
      <c r="B2753" s="63"/>
      <c r="C2753" s="63"/>
      <c r="D2753" s="84"/>
      <c r="E2753" s="63"/>
      <c r="G2753" s="64"/>
      <c r="I2753" s="64"/>
    </row>
    <row r="2754">
      <c r="A2754" s="65"/>
      <c r="B2754" s="63"/>
      <c r="C2754" s="63"/>
      <c r="D2754" s="84"/>
      <c r="E2754" s="63"/>
      <c r="G2754" s="64"/>
      <c r="I2754" s="64"/>
    </row>
    <row r="2755">
      <c r="A2755" s="65"/>
      <c r="B2755" s="63"/>
      <c r="C2755" s="63"/>
      <c r="D2755" s="84"/>
      <c r="E2755" s="63"/>
      <c r="G2755" s="64"/>
      <c r="I2755" s="64"/>
    </row>
    <row r="2756">
      <c r="A2756" s="65"/>
      <c r="B2756" s="63"/>
      <c r="C2756" s="63"/>
      <c r="D2756" s="84"/>
      <c r="E2756" s="63"/>
      <c r="G2756" s="64"/>
      <c r="I2756" s="64"/>
    </row>
    <row r="2757">
      <c r="A2757" s="65"/>
      <c r="B2757" s="63"/>
      <c r="C2757" s="63"/>
      <c r="D2757" s="84"/>
      <c r="E2757" s="63"/>
      <c r="G2757" s="64"/>
      <c r="I2757" s="64"/>
    </row>
    <row r="2758">
      <c r="A2758" s="65"/>
      <c r="B2758" s="63"/>
      <c r="C2758" s="63"/>
      <c r="D2758" s="84"/>
      <c r="E2758" s="63"/>
      <c r="G2758" s="64"/>
      <c r="I2758" s="64"/>
    </row>
    <row r="2759">
      <c r="A2759" s="65"/>
      <c r="B2759" s="63"/>
      <c r="C2759" s="63"/>
      <c r="D2759" s="84"/>
      <c r="E2759" s="63"/>
      <c r="G2759" s="64"/>
      <c r="I2759" s="64"/>
    </row>
    <row r="2760">
      <c r="A2760" s="65"/>
      <c r="B2760" s="63"/>
      <c r="C2760" s="63"/>
      <c r="D2760" s="84"/>
      <c r="E2760" s="63"/>
      <c r="G2760" s="64"/>
      <c r="I2760" s="64"/>
    </row>
    <row r="2761">
      <c r="A2761" s="65"/>
      <c r="B2761" s="63"/>
      <c r="C2761" s="63"/>
      <c r="D2761" s="84"/>
      <c r="E2761" s="63"/>
      <c r="G2761" s="64"/>
      <c r="I2761" s="64"/>
    </row>
    <row r="2762">
      <c r="A2762" s="65"/>
      <c r="B2762" s="63"/>
      <c r="C2762" s="63"/>
      <c r="D2762" s="84"/>
      <c r="E2762" s="63"/>
      <c r="G2762" s="64"/>
      <c r="I2762" s="64"/>
    </row>
    <row r="2763">
      <c r="A2763" s="65"/>
      <c r="B2763" s="63"/>
      <c r="C2763" s="63"/>
      <c r="D2763" s="84"/>
      <c r="E2763" s="63"/>
      <c r="G2763" s="64"/>
      <c r="I2763" s="64"/>
    </row>
    <row r="2764">
      <c r="A2764" s="65"/>
      <c r="B2764" s="63"/>
      <c r="C2764" s="63"/>
      <c r="D2764" s="84"/>
      <c r="E2764" s="63"/>
      <c r="G2764" s="64"/>
      <c r="I2764" s="64"/>
    </row>
    <row r="2765">
      <c r="A2765" s="65"/>
      <c r="B2765" s="63"/>
      <c r="C2765" s="63"/>
      <c r="D2765" s="84"/>
      <c r="E2765" s="63"/>
      <c r="G2765" s="64"/>
      <c r="I2765" s="64"/>
    </row>
    <row r="2766">
      <c r="A2766" s="65"/>
      <c r="B2766" s="63"/>
      <c r="C2766" s="63"/>
      <c r="D2766" s="84"/>
      <c r="E2766" s="63"/>
      <c r="G2766" s="64"/>
      <c r="I2766" s="64"/>
    </row>
    <row r="2767">
      <c r="A2767" s="65"/>
      <c r="B2767" s="63"/>
      <c r="C2767" s="63"/>
      <c r="D2767" s="84"/>
      <c r="E2767" s="63"/>
      <c r="G2767" s="64"/>
      <c r="I2767" s="64"/>
    </row>
    <row r="2768">
      <c r="A2768" s="65"/>
      <c r="B2768" s="63"/>
      <c r="C2768" s="63"/>
      <c r="D2768" s="84"/>
      <c r="E2768" s="63"/>
      <c r="G2768" s="64"/>
      <c r="I2768" s="64"/>
    </row>
    <row r="2769">
      <c r="A2769" s="65"/>
      <c r="B2769" s="63"/>
      <c r="C2769" s="63"/>
      <c r="D2769" s="84"/>
      <c r="E2769" s="63"/>
      <c r="G2769" s="64"/>
      <c r="I2769" s="64"/>
    </row>
    <row r="2770">
      <c r="A2770" s="65"/>
      <c r="B2770" s="63"/>
      <c r="C2770" s="63"/>
      <c r="D2770" s="84"/>
      <c r="E2770" s="63"/>
      <c r="G2770" s="64"/>
      <c r="I2770" s="64"/>
    </row>
    <row r="2771">
      <c r="A2771" s="65"/>
      <c r="B2771" s="63"/>
      <c r="C2771" s="63"/>
      <c r="D2771" s="84"/>
      <c r="E2771" s="63"/>
      <c r="G2771" s="64"/>
      <c r="I2771" s="64"/>
    </row>
    <row r="2772">
      <c r="A2772" s="65"/>
      <c r="B2772" s="63"/>
      <c r="C2772" s="63"/>
      <c r="D2772" s="84"/>
      <c r="E2772" s="63"/>
      <c r="G2772" s="64"/>
      <c r="I2772" s="64"/>
    </row>
    <row r="2773">
      <c r="A2773" s="65"/>
      <c r="B2773" s="63"/>
      <c r="C2773" s="63"/>
      <c r="D2773" s="84"/>
      <c r="E2773" s="63"/>
      <c r="G2773" s="64"/>
      <c r="I2773" s="64"/>
    </row>
    <row r="2774">
      <c r="A2774" s="65"/>
      <c r="B2774" s="63"/>
      <c r="C2774" s="63"/>
      <c r="D2774" s="84"/>
      <c r="E2774" s="63"/>
      <c r="G2774" s="64"/>
      <c r="I2774" s="64"/>
    </row>
    <row r="2775">
      <c r="A2775" s="65"/>
      <c r="B2775" s="63"/>
      <c r="C2775" s="63"/>
      <c r="D2775" s="84"/>
      <c r="E2775" s="63"/>
      <c r="G2775" s="64"/>
      <c r="I2775" s="64"/>
    </row>
    <row r="2776">
      <c r="A2776" s="65"/>
      <c r="B2776" s="63"/>
      <c r="C2776" s="63"/>
      <c r="D2776" s="84"/>
      <c r="E2776" s="63"/>
      <c r="G2776" s="64"/>
      <c r="I2776" s="64"/>
    </row>
    <row r="2777">
      <c r="A2777" s="65"/>
      <c r="B2777" s="63"/>
      <c r="C2777" s="63"/>
      <c r="D2777" s="84"/>
      <c r="E2777" s="63"/>
      <c r="G2777" s="64"/>
      <c r="I2777" s="64"/>
    </row>
    <row r="2778">
      <c r="A2778" s="65"/>
      <c r="B2778" s="63"/>
      <c r="C2778" s="63"/>
      <c r="D2778" s="84"/>
      <c r="E2778" s="63"/>
      <c r="G2778" s="64"/>
      <c r="I2778" s="64"/>
    </row>
    <row r="2779">
      <c r="A2779" s="65"/>
      <c r="B2779" s="63"/>
      <c r="C2779" s="63"/>
      <c r="D2779" s="84"/>
      <c r="E2779" s="63"/>
      <c r="G2779" s="64"/>
      <c r="I2779" s="64"/>
    </row>
    <row r="2780">
      <c r="A2780" s="65"/>
      <c r="B2780" s="63"/>
      <c r="C2780" s="63"/>
      <c r="D2780" s="84"/>
      <c r="E2780" s="63"/>
      <c r="G2780" s="64"/>
      <c r="I2780" s="64"/>
    </row>
    <row r="2781">
      <c r="A2781" s="65"/>
      <c r="B2781" s="63"/>
      <c r="C2781" s="63"/>
      <c r="D2781" s="84"/>
      <c r="E2781" s="63"/>
      <c r="G2781" s="64"/>
      <c r="I2781" s="64"/>
    </row>
    <row r="2782">
      <c r="A2782" s="65"/>
      <c r="B2782" s="63"/>
      <c r="C2782" s="63"/>
      <c r="D2782" s="84"/>
      <c r="E2782" s="63"/>
      <c r="G2782" s="64"/>
      <c r="I2782" s="64"/>
    </row>
    <row r="2783">
      <c r="A2783" s="65"/>
      <c r="B2783" s="63"/>
      <c r="C2783" s="63"/>
      <c r="D2783" s="84"/>
      <c r="E2783" s="63"/>
      <c r="G2783" s="64"/>
      <c r="I2783" s="64"/>
    </row>
    <row r="2784">
      <c r="A2784" s="65"/>
      <c r="B2784" s="63"/>
      <c r="C2784" s="63"/>
      <c r="D2784" s="84"/>
      <c r="E2784" s="63"/>
      <c r="G2784" s="64"/>
      <c r="I2784" s="64"/>
    </row>
    <row r="2785">
      <c r="A2785" s="65"/>
      <c r="B2785" s="63"/>
      <c r="C2785" s="63"/>
      <c r="D2785" s="84"/>
      <c r="E2785" s="63"/>
      <c r="G2785" s="64"/>
      <c r="I2785" s="64"/>
    </row>
    <row r="2786">
      <c r="A2786" s="65"/>
      <c r="B2786" s="63"/>
      <c r="C2786" s="63"/>
      <c r="D2786" s="84"/>
      <c r="E2786" s="63"/>
      <c r="G2786" s="64"/>
      <c r="I2786" s="64"/>
    </row>
    <row r="2787">
      <c r="A2787" s="65"/>
      <c r="B2787" s="63"/>
      <c r="C2787" s="63"/>
      <c r="D2787" s="84"/>
      <c r="E2787" s="63"/>
      <c r="G2787" s="64"/>
      <c r="I2787" s="64"/>
    </row>
    <row r="2788">
      <c r="A2788" s="65"/>
      <c r="B2788" s="63"/>
      <c r="C2788" s="63"/>
      <c r="D2788" s="84"/>
      <c r="E2788" s="63"/>
      <c r="G2788" s="64"/>
      <c r="I2788" s="64"/>
    </row>
    <row r="2789">
      <c r="A2789" s="65"/>
      <c r="B2789" s="63"/>
      <c r="C2789" s="63"/>
      <c r="D2789" s="84"/>
      <c r="E2789" s="63"/>
      <c r="G2789" s="64"/>
      <c r="I2789" s="64"/>
    </row>
    <row r="2790">
      <c r="A2790" s="65"/>
      <c r="B2790" s="63"/>
      <c r="C2790" s="63"/>
      <c r="D2790" s="84"/>
      <c r="E2790" s="63"/>
      <c r="G2790" s="64"/>
      <c r="I2790" s="64"/>
    </row>
    <row r="2791">
      <c r="A2791" s="65"/>
      <c r="B2791" s="63"/>
      <c r="C2791" s="63"/>
      <c r="D2791" s="84"/>
      <c r="E2791" s="63"/>
      <c r="G2791" s="64"/>
      <c r="I2791" s="64"/>
    </row>
    <row r="2792">
      <c r="A2792" s="65"/>
      <c r="B2792" s="63"/>
      <c r="C2792" s="63"/>
      <c r="D2792" s="84"/>
      <c r="E2792" s="63"/>
      <c r="G2792" s="64"/>
      <c r="I2792" s="64"/>
    </row>
    <row r="2793">
      <c r="A2793" s="65"/>
      <c r="B2793" s="63"/>
      <c r="C2793" s="63"/>
      <c r="D2793" s="84"/>
      <c r="E2793" s="63"/>
      <c r="G2793" s="64"/>
      <c r="I2793" s="64"/>
    </row>
    <row r="2794">
      <c r="A2794" s="65"/>
      <c r="B2794" s="63"/>
      <c r="C2794" s="63"/>
      <c r="D2794" s="84"/>
      <c r="E2794" s="63"/>
      <c r="G2794" s="64"/>
      <c r="I2794" s="64"/>
    </row>
    <row r="2795">
      <c r="A2795" s="65"/>
      <c r="B2795" s="63"/>
      <c r="C2795" s="63"/>
      <c r="D2795" s="84"/>
      <c r="E2795" s="63"/>
      <c r="G2795" s="64"/>
      <c r="I2795" s="64"/>
    </row>
    <row r="2796">
      <c r="A2796" s="65"/>
      <c r="B2796" s="63"/>
      <c r="C2796" s="63"/>
      <c r="D2796" s="84"/>
      <c r="E2796" s="63"/>
      <c r="G2796" s="64"/>
      <c r="I2796" s="64"/>
    </row>
    <row r="2797">
      <c r="A2797" s="65"/>
      <c r="B2797" s="63"/>
      <c r="C2797" s="63"/>
      <c r="D2797" s="84"/>
      <c r="E2797" s="63"/>
      <c r="G2797" s="64"/>
      <c r="I2797" s="64"/>
    </row>
    <row r="2798">
      <c r="A2798" s="65"/>
      <c r="B2798" s="63"/>
      <c r="C2798" s="63"/>
      <c r="D2798" s="84"/>
      <c r="E2798" s="63"/>
      <c r="G2798" s="64"/>
      <c r="I2798" s="64"/>
    </row>
    <row r="2799">
      <c r="A2799" s="65"/>
      <c r="B2799" s="63"/>
      <c r="C2799" s="63"/>
      <c r="D2799" s="84"/>
      <c r="E2799" s="63"/>
      <c r="G2799" s="64"/>
      <c r="I2799" s="64"/>
    </row>
    <row r="2800">
      <c r="A2800" s="65"/>
      <c r="B2800" s="63"/>
      <c r="C2800" s="63"/>
      <c r="D2800" s="84"/>
      <c r="E2800" s="63"/>
      <c r="G2800" s="64"/>
      <c r="I2800" s="64"/>
    </row>
    <row r="2801">
      <c r="A2801" s="65"/>
      <c r="B2801" s="63"/>
      <c r="C2801" s="63"/>
      <c r="D2801" s="84"/>
      <c r="E2801" s="63"/>
      <c r="G2801" s="64"/>
      <c r="I2801" s="64"/>
    </row>
    <row r="2802">
      <c r="A2802" s="65"/>
      <c r="B2802" s="63"/>
      <c r="C2802" s="63"/>
      <c r="D2802" s="84"/>
      <c r="E2802" s="63"/>
      <c r="G2802" s="64"/>
      <c r="I2802" s="64"/>
    </row>
    <row r="2803">
      <c r="A2803" s="65"/>
      <c r="B2803" s="63"/>
      <c r="C2803" s="63"/>
      <c r="D2803" s="84"/>
      <c r="E2803" s="63"/>
      <c r="G2803" s="64"/>
      <c r="I2803" s="64"/>
    </row>
    <row r="2804">
      <c r="A2804" s="65"/>
      <c r="B2804" s="63"/>
      <c r="C2804" s="63"/>
      <c r="D2804" s="84"/>
      <c r="E2804" s="63"/>
      <c r="G2804" s="64"/>
      <c r="I2804" s="64"/>
    </row>
    <row r="2805">
      <c r="A2805" s="65"/>
      <c r="B2805" s="63"/>
      <c r="C2805" s="63"/>
      <c r="D2805" s="84"/>
      <c r="E2805" s="63"/>
      <c r="G2805" s="64"/>
      <c r="I2805" s="64"/>
    </row>
    <row r="2806">
      <c r="A2806" s="65"/>
      <c r="B2806" s="63"/>
      <c r="C2806" s="63"/>
      <c r="D2806" s="84"/>
      <c r="E2806" s="63"/>
      <c r="G2806" s="64"/>
      <c r="I2806" s="64"/>
    </row>
    <row r="2807">
      <c r="A2807" s="65"/>
      <c r="B2807" s="63"/>
      <c r="C2807" s="63"/>
      <c r="D2807" s="84"/>
      <c r="E2807" s="63"/>
      <c r="G2807" s="64"/>
      <c r="I2807" s="64"/>
    </row>
    <row r="2808">
      <c r="A2808" s="65"/>
      <c r="B2808" s="63"/>
      <c r="C2808" s="63"/>
      <c r="D2808" s="84"/>
      <c r="E2808" s="63"/>
      <c r="G2808" s="64"/>
      <c r="I2808" s="64"/>
    </row>
    <row r="2809">
      <c r="A2809" s="65"/>
      <c r="B2809" s="63"/>
      <c r="C2809" s="63"/>
      <c r="D2809" s="84"/>
      <c r="E2809" s="63"/>
      <c r="G2809" s="64"/>
      <c r="I2809" s="64"/>
    </row>
    <row r="2810">
      <c r="A2810" s="65"/>
      <c r="B2810" s="63"/>
      <c r="C2810" s="63"/>
      <c r="D2810" s="84"/>
      <c r="E2810" s="63"/>
      <c r="G2810" s="64"/>
      <c r="I2810" s="64"/>
    </row>
    <row r="2811">
      <c r="A2811" s="65"/>
      <c r="B2811" s="63"/>
      <c r="C2811" s="63"/>
      <c r="D2811" s="84"/>
      <c r="E2811" s="63"/>
      <c r="G2811" s="64"/>
      <c r="I2811" s="64"/>
    </row>
    <row r="2812">
      <c r="A2812" s="65"/>
      <c r="B2812" s="63"/>
      <c r="C2812" s="63"/>
      <c r="D2812" s="84"/>
      <c r="E2812" s="63"/>
      <c r="G2812" s="64"/>
      <c r="I2812" s="64"/>
    </row>
    <row r="2813">
      <c r="A2813" s="65"/>
      <c r="B2813" s="63"/>
      <c r="C2813" s="63"/>
      <c r="D2813" s="84"/>
      <c r="E2813" s="63"/>
      <c r="G2813" s="64"/>
      <c r="I2813" s="64"/>
    </row>
    <row r="2814">
      <c r="A2814" s="65"/>
      <c r="B2814" s="63"/>
      <c r="C2814" s="63"/>
      <c r="D2814" s="84"/>
      <c r="E2814" s="63"/>
      <c r="G2814" s="64"/>
      <c r="I2814" s="64"/>
    </row>
    <row r="2815">
      <c r="A2815" s="65"/>
      <c r="B2815" s="63"/>
      <c r="C2815" s="63"/>
      <c r="D2815" s="84"/>
      <c r="E2815" s="63"/>
      <c r="G2815" s="64"/>
      <c r="I2815" s="64"/>
    </row>
    <row r="2816">
      <c r="A2816" s="65"/>
      <c r="B2816" s="63"/>
      <c r="C2816" s="63"/>
      <c r="D2816" s="84"/>
      <c r="E2816" s="63"/>
      <c r="G2816" s="64"/>
      <c r="I2816" s="64"/>
    </row>
    <row r="2817">
      <c r="A2817" s="65"/>
      <c r="B2817" s="63"/>
      <c r="C2817" s="63"/>
      <c r="D2817" s="84"/>
      <c r="E2817" s="63"/>
      <c r="G2817" s="64"/>
      <c r="I2817" s="64"/>
    </row>
    <row r="2818">
      <c r="A2818" s="65"/>
      <c r="B2818" s="63"/>
      <c r="C2818" s="63"/>
      <c r="D2818" s="84"/>
      <c r="E2818" s="63"/>
      <c r="G2818" s="64"/>
      <c r="I2818" s="64"/>
    </row>
    <row r="2819">
      <c r="A2819" s="65"/>
      <c r="B2819" s="63"/>
      <c r="C2819" s="63"/>
      <c r="D2819" s="84"/>
      <c r="E2819" s="63"/>
      <c r="G2819" s="64"/>
      <c r="I2819" s="64"/>
    </row>
    <row r="2820">
      <c r="A2820" s="65"/>
      <c r="B2820" s="63"/>
      <c r="C2820" s="63"/>
      <c r="D2820" s="84"/>
      <c r="E2820" s="63"/>
      <c r="G2820" s="64"/>
      <c r="I2820" s="64"/>
    </row>
    <row r="2821">
      <c r="A2821" s="65"/>
      <c r="B2821" s="63"/>
      <c r="C2821" s="63"/>
      <c r="D2821" s="84"/>
      <c r="E2821" s="63"/>
      <c r="G2821" s="64"/>
      <c r="I2821" s="64"/>
    </row>
    <row r="2822">
      <c r="A2822" s="65"/>
      <c r="B2822" s="63"/>
      <c r="C2822" s="63"/>
      <c r="D2822" s="84"/>
      <c r="E2822" s="63"/>
      <c r="G2822" s="64"/>
      <c r="I2822" s="64"/>
    </row>
    <row r="2823">
      <c r="A2823" s="65"/>
      <c r="B2823" s="63"/>
      <c r="C2823" s="63"/>
      <c r="D2823" s="84"/>
      <c r="E2823" s="63"/>
      <c r="G2823" s="64"/>
      <c r="I2823" s="64"/>
    </row>
    <row r="2824">
      <c r="A2824" s="65"/>
      <c r="B2824" s="63"/>
      <c r="C2824" s="63"/>
      <c r="D2824" s="84"/>
      <c r="E2824" s="63"/>
      <c r="G2824" s="64"/>
      <c r="I2824" s="64"/>
    </row>
    <row r="2825">
      <c r="A2825" s="65"/>
      <c r="B2825" s="63"/>
      <c r="C2825" s="63"/>
      <c r="D2825" s="84"/>
      <c r="E2825" s="63"/>
      <c r="G2825" s="64"/>
      <c r="I2825" s="64"/>
    </row>
    <row r="2826">
      <c r="A2826" s="65"/>
      <c r="B2826" s="63"/>
      <c r="C2826" s="63"/>
      <c r="D2826" s="84"/>
      <c r="E2826" s="63"/>
      <c r="G2826" s="64"/>
      <c r="I2826" s="64"/>
    </row>
    <row r="2827">
      <c r="A2827" s="65"/>
      <c r="B2827" s="63"/>
      <c r="C2827" s="63"/>
      <c r="D2827" s="84"/>
      <c r="E2827" s="63"/>
      <c r="G2827" s="64"/>
      <c r="I2827" s="64"/>
    </row>
    <row r="2828">
      <c r="A2828" s="65"/>
      <c r="B2828" s="63"/>
      <c r="C2828" s="63"/>
      <c r="D2828" s="84"/>
      <c r="E2828" s="63"/>
      <c r="G2828" s="64"/>
      <c r="I2828" s="64"/>
    </row>
    <row r="2829">
      <c r="A2829" s="65"/>
      <c r="B2829" s="63"/>
      <c r="C2829" s="63"/>
      <c r="D2829" s="84"/>
      <c r="E2829" s="63"/>
      <c r="G2829" s="64"/>
      <c r="I2829" s="64"/>
    </row>
    <row r="2830">
      <c r="A2830" s="65"/>
      <c r="B2830" s="63"/>
      <c r="C2830" s="63"/>
      <c r="D2830" s="84"/>
      <c r="E2830" s="63"/>
      <c r="G2830" s="64"/>
      <c r="I2830" s="64"/>
    </row>
    <row r="2831">
      <c r="A2831" s="65"/>
      <c r="B2831" s="63"/>
      <c r="C2831" s="63"/>
      <c r="D2831" s="84"/>
      <c r="E2831" s="63"/>
      <c r="G2831" s="64"/>
      <c r="I2831" s="64"/>
    </row>
    <row r="2832">
      <c r="A2832" s="65"/>
      <c r="B2832" s="63"/>
      <c r="C2832" s="63"/>
      <c r="D2832" s="84"/>
      <c r="E2832" s="63"/>
      <c r="G2832" s="64"/>
      <c r="I2832" s="64"/>
    </row>
    <row r="2833">
      <c r="A2833" s="65"/>
      <c r="B2833" s="63"/>
      <c r="C2833" s="63"/>
      <c r="D2833" s="84"/>
      <c r="E2833" s="63"/>
      <c r="G2833" s="64"/>
      <c r="I2833" s="64"/>
    </row>
    <row r="2834">
      <c r="A2834" s="65"/>
      <c r="B2834" s="63"/>
      <c r="C2834" s="63"/>
      <c r="D2834" s="84"/>
      <c r="E2834" s="63"/>
      <c r="G2834" s="64"/>
      <c r="I2834" s="64"/>
    </row>
    <row r="2835">
      <c r="A2835" s="65"/>
      <c r="B2835" s="63"/>
      <c r="C2835" s="63"/>
      <c r="D2835" s="84"/>
      <c r="E2835" s="63"/>
      <c r="G2835" s="64"/>
      <c r="I2835" s="64"/>
    </row>
    <row r="2836">
      <c r="A2836" s="65"/>
      <c r="B2836" s="63"/>
      <c r="C2836" s="63"/>
      <c r="D2836" s="84"/>
      <c r="E2836" s="63"/>
      <c r="G2836" s="64"/>
      <c r="I2836" s="64"/>
    </row>
    <row r="2837">
      <c r="A2837" s="65"/>
      <c r="B2837" s="63"/>
      <c r="C2837" s="63"/>
      <c r="D2837" s="84"/>
      <c r="E2837" s="63"/>
      <c r="G2837" s="64"/>
      <c r="I2837" s="64"/>
    </row>
    <row r="2838">
      <c r="A2838" s="65"/>
      <c r="B2838" s="63"/>
      <c r="C2838" s="63"/>
      <c r="D2838" s="84"/>
      <c r="E2838" s="63"/>
      <c r="G2838" s="64"/>
      <c r="I2838" s="64"/>
    </row>
    <row r="2839">
      <c r="A2839" s="65"/>
      <c r="B2839" s="63"/>
      <c r="C2839" s="63"/>
      <c r="D2839" s="84"/>
      <c r="E2839" s="63"/>
      <c r="G2839" s="64"/>
      <c r="I2839" s="64"/>
    </row>
    <row r="2840">
      <c r="A2840" s="65"/>
      <c r="B2840" s="63"/>
      <c r="C2840" s="63"/>
      <c r="D2840" s="84"/>
      <c r="E2840" s="63"/>
      <c r="G2840" s="64"/>
      <c r="I2840" s="64"/>
    </row>
    <row r="2841">
      <c r="A2841" s="65"/>
      <c r="B2841" s="63"/>
      <c r="C2841" s="63"/>
      <c r="D2841" s="84"/>
      <c r="E2841" s="63"/>
      <c r="G2841" s="64"/>
      <c r="I2841" s="64"/>
    </row>
    <row r="2842">
      <c r="A2842" s="65"/>
      <c r="B2842" s="63"/>
      <c r="C2842" s="63"/>
      <c r="D2842" s="84"/>
      <c r="E2842" s="63"/>
      <c r="G2842" s="64"/>
      <c r="I2842" s="64"/>
    </row>
    <row r="2843">
      <c r="A2843" s="65"/>
      <c r="B2843" s="63"/>
      <c r="C2843" s="63"/>
      <c r="D2843" s="84"/>
      <c r="E2843" s="63"/>
      <c r="G2843" s="64"/>
      <c r="I2843" s="64"/>
    </row>
    <row r="2844">
      <c r="A2844" s="65"/>
      <c r="B2844" s="63"/>
      <c r="C2844" s="63"/>
      <c r="D2844" s="84"/>
      <c r="E2844" s="63"/>
      <c r="G2844" s="64"/>
      <c r="I2844" s="64"/>
    </row>
    <row r="2845">
      <c r="A2845" s="65"/>
      <c r="B2845" s="63"/>
      <c r="C2845" s="63"/>
      <c r="D2845" s="84"/>
      <c r="E2845" s="63"/>
      <c r="G2845" s="64"/>
      <c r="I2845" s="64"/>
    </row>
    <row r="2846">
      <c r="A2846" s="65"/>
      <c r="B2846" s="63"/>
      <c r="C2846" s="63"/>
      <c r="D2846" s="84"/>
      <c r="E2846" s="63"/>
      <c r="G2846" s="64"/>
      <c r="I2846" s="64"/>
    </row>
    <row r="2847">
      <c r="A2847" s="65"/>
      <c r="B2847" s="63"/>
      <c r="C2847" s="63"/>
      <c r="D2847" s="84"/>
      <c r="E2847" s="63"/>
      <c r="G2847" s="64"/>
      <c r="I2847" s="64"/>
    </row>
    <row r="2848">
      <c r="A2848" s="65"/>
      <c r="B2848" s="63"/>
      <c r="C2848" s="63"/>
      <c r="D2848" s="84"/>
      <c r="E2848" s="63"/>
      <c r="G2848" s="64"/>
      <c r="I2848" s="64"/>
    </row>
    <row r="2849">
      <c r="A2849" s="65"/>
      <c r="B2849" s="63"/>
      <c r="C2849" s="63"/>
      <c r="D2849" s="84"/>
      <c r="E2849" s="63"/>
      <c r="G2849" s="64"/>
      <c r="I2849" s="64"/>
    </row>
    <row r="2850">
      <c r="A2850" s="65"/>
      <c r="B2850" s="63"/>
      <c r="C2850" s="63"/>
      <c r="D2850" s="84"/>
      <c r="E2850" s="63"/>
      <c r="G2850" s="64"/>
      <c r="I2850" s="64"/>
    </row>
    <row r="2851">
      <c r="A2851" s="65"/>
      <c r="B2851" s="63"/>
      <c r="C2851" s="63"/>
      <c r="D2851" s="84"/>
      <c r="E2851" s="63"/>
      <c r="G2851" s="64"/>
      <c r="I2851" s="64"/>
    </row>
    <row r="2852">
      <c r="A2852" s="65"/>
      <c r="B2852" s="63"/>
      <c r="C2852" s="63"/>
      <c r="D2852" s="84"/>
      <c r="E2852" s="63"/>
      <c r="G2852" s="64"/>
      <c r="I2852" s="64"/>
    </row>
    <row r="2853">
      <c r="A2853" s="65"/>
      <c r="B2853" s="63"/>
      <c r="C2853" s="63"/>
      <c r="D2853" s="84"/>
      <c r="E2853" s="63"/>
      <c r="G2853" s="64"/>
      <c r="I2853" s="64"/>
    </row>
    <row r="2854">
      <c r="A2854" s="65"/>
      <c r="B2854" s="63"/>
      <c r="C2854" s="63"/>
      <c r="D2854" s="84"/>
      <c r="E2854" s="63"/>
      <c r="G2854" s="64"/>
      <c r="I2854" s="64"/>
    </row>
    <row r="2855">
      <c r="A2855" s="65"/>
      <c r="B2855" s="63"/>
      <c r="C2855" s="63"/>
      <c r="D2855" s="84"/>
      <c r="E2855" s="63"/>
      <c r="G2855" s="64"/>
      <c r="I2855" s="64"/>
    </row>
    <row r="2856">
      <c r="A2856" s="65"/>
      <c r="B2856" s="63"/>
      <c r="C2856" s="63"/>
      <c r="D2856" s="84"/>
      <c r="E2856" s="63"/>
      <c r="G2856" s="64"/>
      <c r="I2856" s="64"/>
    </row>
    <row r="2857">
      <c r="A2857" s="65"/>
      <c r="B2857" s="63"/>
      <c r="C2857" s="63"/>
      <c r="D2857" s="84"/>
      <c r="E2857" s="63"/>
      <c r="G2857" s="64"/>
      <c r="I2857" s="64"/>
    </row>
    <row r="2858">
      <c r="A2858" s="65"/>
      <c r="B2858" s="63"/>
      <c r="C2858" s="63"/>
      <c r="D2858" s="84"/>
      <c r="E2858" s="63"/>
      <c r="G2858" s="64"/>
      <c r="I2858" s="64"/>
    </row>
    <row r="2859">
      <c r="A2859" s="65"/>
      <c r="B2859" s="63"/>
      <c r="C2859" s="63"/>
      <c r="D2859" s="84"/>
      <c r="E2859" s="63"/>
      <c r="G2859" s="64"/>
      <c r="I2859" s="64"/>
    </row>
    <row r="2860">
      <c r="A2860" s="65"/>
      <c r="B2860" s="63"/>
      <c r="C2860" s="63"/>
      <c r="D2860" s="84"/>
      <c r="E2860" s="63"/>
      <c r="G2860" s="64"/>
      <c r="I2860" s="64"/>
    </row>
    <row r="2861">
      <c r="A2861" s="65"/>
      <c r="B2861" s="63"/>
      <c r="C2861" s="63"/>
      <c r="D2861" s="84"/>
      <c r="E2861" s="63"/>
      <c r="G2861" s="64"/>
      <c r="I2861" s="64"/>
    </row>
    <row r="2862">
      <c r="A2862" s="65"/>
      <c r="B2862" s="63"/>
      <c r="C2862" s="63"/>
      <c r="D2862" s="84"/>
      <c r="E2862" s="63"/>
      <c r="G2862" s="64"/>
      <c r="I2862" s="64"/>
    </row>
    <row r="2863">
      <c r="A2863" s="65"/>
      <c r="B2863" s="63"/>
      <c r="C2863" s="63"/>
      <c r="D2863" s="84"/>
      <c r="E2863" s="63"/>
      <c r="G2863" s="64"/>
      <c r="I2863" s="64"/>
    </row>
    <row r="2864">
      <c r="A2864" s="65"/>
      <c r="B2864" s="63"/>
      <c r="C2864" s="63"/>
      <c r="D2864" s="84"/>
      <c r="E2864" s="63"/>
      <c r="G2864" s="64"/>
      <c r="I2864" s="64"/>
    </row>
    <row r="2865">
      <c r="A2865" s="65"/>
      <c r="B2865" s="63"/>
      <c r="C2865" s="63"/>
      <c r="D2865" s="84"/>
      <c r="E2865" s="63"/>
      <c r="G2865" s="64"/>
      <c r="I2865" s="64"/>
    </row>
    <row r="2866">
      <c r="A2866" s="65"/>
      <c r="B2866" s="63"/>
      <c r="C2866" s="63"/>
      <c r="D2866" s="84"/>
      <c r="E2866" s="63"/>
      <c r="G2866" s="64"/>
      <c r="I2866" s="64"/>
    </row>
    <row r="2867">
      <c r="A2867" s="65"/>
      <c r="B2867" s="63"/>
      <c r="C2867" s="63"/>
      <c r="D2867" s="84"/>
      <c r="E2867" s="63"/>
      <c r="G2867" s="64"/>
      <c r="I2867" s="64"/>
    </row>
    <row r="2868">
      <c r="A2868" s="65"/>
      <c r="B2868" s="63"/>
      <c r="C2868" s="63"/>
      <c r="D2868" s="84"/>
      <c r="E2868" s="63"/>
      <c r="G2868" s="64"/>
      <c r="I2868" s="64"/>
    </row>
    <row r="2869">
      <c r="A2869" s="65"/>
      <c r="B2869" s="63"/>
      <c r="C2869" s="63"/>
      <c r="D2869" s="84"/>
      <c r="E2869" s="63"/>
      <c r="G2869" s="64"/>
      <c r="I2869" s="64"/>
    </row>
    <row r="2870">
      <c r="A2870" s="65"/>
      <c r="B2870" s="63"/>
      <c r="C2870" s="63"/>
      <c r="D2870" s="84"/>
      <c r="E2870" s="63"/>
      <c r="G2870" s="64"/>
      <c r="I2870" s="64"/>
    </row>
    <row r="2871">
      <c r="A2871" s="65"/>
      <c r="B2871" s="63"/>
      <c r="C2871" s="63"/>
      <c r="D2871" s="84"/>
      <c r="E2871" s="63"/>
      <c r="G2871" s="64"/>
      <c r="I2871" s="64"/>
    </row>
    <row r="2872">
      <c r="A2872" s="65"/>
      <c r="B2872" s="63"/>
      <c r="C2872" s="63"/>
      <c r="D2872" s="84"/>
      <c r="E2872" s="63"/>
      <c r="G2872" s="64"/>
      <c r="I2872" s="64"/>
    </row>
    <row r="2873">
      <c r="A2873" s="65"/>
      <c r="B2873" s="63"/>
      <c r="C2873" s="63"/>
      <c r="D2873" s="84"/>
      <c r="E2873" s="63"/>
      <c r="G2873" s="64"/>
      <c r="I2873" s="64"/>
    </row>
    <row r="2874">
      <c r="A2874" s="65"/>
      <c r="B2874" s="63"/>
      <c r="C2874" s="63"/>
      <c r="D2874" s="84"/>
      <c r="E2874" s="63"/>
      <c r="G2874" s="64"/>
      <c r="I2874" s="64"/>
    </row>
    <row r="2875">
      <c r="A2875" s="65"/>
      <c r="B2875" s="63"/>
      <c r="C2875" s="63"/>
      <c r="D2875" s="84"/>
      <c r="E2875" s="63"/>
      <c r="G2875" s="64"/>
      <c r="I2875" s="64"/>
    </row>
    <row r="2876">
      <c r="A2876" s="65"/>
      <c r="B2876" s="63"/>
      <c r="C2876" s="63"/>
      <c r="D2876" s="84"/>
      <c r="E2876" s="63"/>
      <c r="G2876" s="64"/>
      <c r="I2876" s="64"/>
    </row>
    <row r="2877">
      <c r="A2877" s="65"/>
      <c r="B2877" s="63"/>
      <c r="C2877" s="63"/>
      <c r="D2877" s="84"/>
      <c r="E2877" s="63"/>
      <c r="G2877" s="64"/>
      <c r="I2877" s="64"/>
    </row>
    <row r="2878">
      <c r="A2878" s="65"/>
      <c r="B2878" s="63"/>
      <c r="C2878" s="63"/>
      <c r="D2878" s="84"/>
      <c r="E2878" s="63"/>
      <c r="G2878" s="64"/>
      <c r="I2878" s="64"/>
    </row>
    <row r="2879">
      <c r="A2879" s="65"/>
      <c r="B2879" s="63"/>
      <c r="C2879" s="63"/>
      <c r="D2879" s="84"/>
      <c r="E2879" s="63"/>
      <c r="G2879" s="64"/>
      <c r="I2879" s="64"/>
    </row>
    <row r="2880">
      <c r="A2880" s="65"/>
      <c r="B2880" s="63"/>
      <c r="C2880" s="63"/>
      <c r="D2880" s="84"/>
      <c r="E2880" s="63"/>
      <c r="G2880" s="64"/>
      <c r="I2880" s="64"/>
    </row>
    <row r="2881">
      <c r="A2881" s="65"/>
      <c r="B2881" s="63"/>
      <c r="C2881" s="63"/>
      <c r="D2881" s="84"/>
      <c r="E2881" s="63"/>
      <c r="G2881" s="64"/>
      <c r="I2881" s="64"/>
    </row>
    <row r="2882">
      <c r="A2882" s="65"/>
      <c r="B2882" s="63"/>
      <c r="C2882" s="63"/>
      <c r="D2882" s="84"/>
      <c r="E2882" s="63"/>
      <c r="G2882" s="64"/>
      <c r="I2882" s="64"/>
    </row>
    <row r="2883">
      <c r="A2883" s="65"/>
      <c r="B2883" s="63"/>
      <c r="C2883" s="63"/>
      <c r="D2883" s="84"/>
      <c r="E2883" s="63"/>
      <c r="G2883" s="64"/>
      <c r="I2883" s="64"/>
    </row>
    <row r="2884">
      <c r="A2884" s="65"/>
      <c r="B2884" s="63"/>
      <c r="C2884" s="63"/>
      <c r="D2884" s="84"/>
      <c r="E2884" s="63"/>
      <c r="G2884" s="64"/>
      <c r="I2884" s="64"/>
    </row>
    <row r="2885">
      <c r="A2885" s="65"/>
      <c r="B2885" s="63"/>
      <c r="C2885" s="63"/>
      <c r="D2885" s="84"/>
      <c r="E2885" s="63"/>
      <c r="G2885" s="64"/>
      <c r="I2885" s="64"/>
    </row>
    <row r="2886">
      <c r="A2886" s="65"/>
      <c r="B2886" s="63"/>
      <c r="C2886" s="63"/>
      <c r="D2886" s="84"/>
      <c r="E2886" s="63"/>
      <c r="G2886" s="64"/>
      <c r="I2886" s="64"/>
    </row>
    <row r="2887">
      <c r="A2887" s="65"/>
      <c r="B2887" s="63"/>
      <c r="C2887" s="63"/>
      <c r="D2887" s="84"/>
      <c r="E2887" s="63"/>
      <c r="G2887" s="64"/>
      <c r="I2887" s="64"/>
    </row>
    <row r="2888">
      <c r="A2888" s="65"/>
      <c r="B2888" s="63"/>
      <c r="C2888" s="63"/>
      <c r="D2888" s="84"/>
      <c r="E2888" s="63"/>
      <c r="G2888" s="64"/>
      <c r="I2888" s="64"/>
    </row>
    <row r="2889">
      <c r="A2889" s="65"/>
      <c r="B2889" s="63"/>
      <c r="C2889" s="63"/>
      <c r="D2889" s="84"/>
      <c r="E2889" s="63"/>
      <c r="G2889" s="64"/>
      <c r="I2889" s="64"/>
    </row>
    <row r="2890">
      <c r="A2890" s="65"/>
      <c r="B2890" s="63"/>
      <c r="C2890" s="63"/>
      <c r="D2890" s="84"/>
      <c r="E2890" s="63"/>
      <c r="G2890" s="64"/>
      <c r="I2890" s="64"/>
    </row>
    <row r="2891">
      <c r="A2891" s="65"/>
      <c r="B2891" s="63"/>
      <c r="C2891" s="63"/>
      <c r="D2891" s="84"/>
      <c r="E2891" s="63"/>
      <c r="G2891" s="64"/>
      <c r="I2891" s="64"/>
    </row>
    <row r="2892">
      <c r="A2892" s="65"/>
      <c r="B2892" s="63"/>
      <c r="C2892" s="63"/>
      <c r="D2892" s="84"/>
      <c r="E2892" s="63"/>
      <c r="G2892" s="64"/>
      <c r="I2892" s="64"/>
    </row>
    <row r="2893">
      <c r="A2893" s="65"/>
      <c r="B2893" s="63"/>
      <c r="C2893" s="63"/>
      <c r="D2893" s="84"/>
      <c r="E2893" s="63"/>
      <c r="G2893" s="64"/>
      <c r="I2893" s="64"/>
    </row>
    <row r="2894">
      <c r="A2894" s="65"/>
      <c r="B2894" s="63"/>
      <c r="C2894" s="63"/>
      <c r="D2894" s="84"/>
      <c r="E2894" s="63"/>
      <c r="G2894" s="64"/>
      <c r="I2894" s="64"/>
    </row>
    <row r="2895">
      <c r="A2895" s="65"/>
      <c r="B2895" s="63"/>
      <c r="C2895" s="63"/>
      <c r="D2895" s="84"/>
      <c r="E2895" s="63"/>
      <c r="G2895" s="64"/>
      <c r="I2895" s="64"/>
    </row>
    <row r="2896">
      <c r="A2896" s="65"/>
      <c r="B2896" s="63"/>
      <c r="C2896" s="63"/>
      <c r="D2896" s="84"/>
      <c r="E2896" s="63"/>
      <c r="G2896" s="64"/>
      <c r="I2896" s="64"/>
    </row>
    <row r="2897">
      <c r="A2897" s="65"/>
      <c r="B2897" s="63"/>
      <c r="C2897" s="63"/>
      <c r="D2897" s="84"/>
      <c r="E2897" s="63"/>
      <c r="G2897" s="64"/>
      <c r="I2897" s="64"/>
    </row>
    <row r="2898">
      <c r="A2898" s="65"/>
      <c r="B2898" s="63"/>
      <c r="C2898" s="63"/>
      <c r="D2898" s="84"/>
      <c r="E2898" s="63"/>
      <c r="G2898" s="64"/>
      <c r="I2898" s="64"/>
    </row>
    <row r="2899">
      <c r="A2899" s="65"/>
      <c r="B2899" s="63"/>
      <c r="C2899" s="63"/>
      <c r="D2899" s="84"/>
      <c r="E2899" s="63"/>
      <c r="G2899" s="64"/>
      <c r="I2899" s="64"/>
    </row>
    <row r="2900">
      <c r="A2900" s="65"/>
      <c r="B2900" s="63"/>
      <c r="C2900" s="63"/>
      <c r="D2900" s="84"/>
      <c r="E2900" s="63"/>
      <c r="G2900" s="64"/>
      <c r="I2900" s="64"/>
    </row>
    <row r="2901">
      <c r="A2901" s="65"/>
      <c r="B2901" s="63"/>
      <c r="C2901" s="63"/>
      <c r="D2901" s="84"/>
      <c r="E2901" s="63"/>
      <c r="G2901" s="64"/>
      <c r="I2901" s="64"/>
    </row>
    <row r="2902">
      <c r="A2902" s="65"/>
      <c r="B2902" s="63"/>
      <c r="C2902" s="63"/>
      <c r="D2902" s="84"/>
      <c r="E2902" s="63"/>
      <c r="G2902" s="64"/>
      <c r="I2902" s="64"/>
    </row>
    <row r="2903">
      <c r="A2903" s="65"/>
      <c r="B2903" s="63"/>
      <c r="C2903" s="63"/>
      <c r="D2903" s="84"/>
      <c r="E2903" s="63"/>
      <c r="G2903" s="64"/>
      <c r="I2903" s="64"/>
    </row>
    <row r="2904">
      <c r="A2904" s="65"/>
      <c r="B2904" s="63"/>
      <c r="C2904" s="63"/>
      <c r="D2904" s="84"/>
      <c r="E2904" s="63"/>
      <c r="G2904" s="64"/>
      <c r="I2904" s="64"/>
    </row>
    <row r="2905">
      <c r="A2905" s="65"/>
      <c r="B2905" s="63"/>
      <c r="C2905" s="63"/>
      <c r="D2905" s="84"/>
      <c r="E2905" s="63"/>
      <c r="G2905" s="64"/>
      <c r="I2905" s="64"/>
    </row>
    <row r="2906">
      <c r="A2906" s="65"/>
      <c r="B2906" s="63"/>
      <c r="C2906" s="63"/>
      <c r="D2906" s="84"/>
      <c r="E2906" s="63"/>
      <c r="G2906" s="64"/>
      <c r="I2906" s="64"/>
    </row>
    <row r="2907">
      <c r="A2907" s="65"/>
      <c r="B2907" s="63"/>
      <c r="C2907" s="63"/>
      <c r="D2907" s="84"/>
      <c r="E2907" s="63"/>
      <c r="G2907" s="64"/>
      <c r="I2907" s="64"/>
    </row>
    <row r="2908">
      <c r="A2908" s="65"/>
      <c r="B2908" s="63"/>
      <c r="C2908" s="63"/>
      <c r="D2908" s="84"/>
      <c r="E2908" s="63"/>
      <c r="G2908" s="64"/>
      <c r="I2908" s="64"/>
    </row>
    <row r="2909">
      <c r="A2909" s="65"/>
      <c r="B2909" s="63"/>
      <c r="C2909" s="63"/>
      <c r="D2909" s="84"/>
      <c r="E2909" s="63"/>
      <c r="G2909" s="64"/>
      <c r="I2909" s="64"/>
    </row>
    <row r="2910">
      <c r="A2910" s="65"/>
      <c r="B2910" s="63"/>
      <c r="C2910" s="63"/>
      <c r="D2910" s="84"/>
      <c r="E2910" s="63"/>
      <c r="G2910" s="64"/>
      <c r="I2910" s="64"/>
    </row>
    <row r="2911">
      <c r="A2911" s="65"/>
      <c r="B2911" s="63"/>
      <c r="C2911" s="63"/>
      <c r="D2911" s="84"/>
      <c r="E2911" s="63"/>
      <c r="G2911" s="64"/>
      <c r="I2911" s="64"/>
    </row>
    <row r="2912">
      <c r="A2912" s="65"/>
      <c r="B2912" s="63"/>
      <c r="C2912" s="63"/>
      <c r="D2912" s="84"/>
      <c r="E2912" s="63"/>
      <c r="G2912" s="64"/>
      <c r="I2912" s="64"/>
    </row>
    <row r="2913">
      <c r="A2913" s="65"/>
      <c r="B2913" s="63"/>
      <c r="C2913" s="63"/>
      <c r="D2913" s="84"/>
      <c r="E2913" s="63"/>
      <c r="G2913" s="64"/>
      <c r="I2913" s="64"/>
    </row>
    <row r="2914">
      <c r="A2914" s="65"/>
      <c r="B2914" s="63"/>
      <c r="C2914" s="63"/>
      <c r="D2914" s="84"/>
      <c r="E2914" s="63"/>
      <c r="G2914" s="64"/>
      <c r="I2914" s="64"/>
    </row>
    <row r="2915">
      <c r="A2915" s="65"/>
      <c r="B2915" s="63"/>
      <c r="C2915" s="63"/>
      <c r="D2915" s="84"/>
      <c r="E2915" s="63"/>
      <c r="G2915" s="64"/>
      <c r="I2915" s="64"/>
    </row>
    <row r="2916">
      <c r="A2916" s="65"/>
      <c r="B2916" s="63"/>
      <c r="C2916" s="63"/>
      <c r="D2916" s="84"/>
      <c r="E2916" s="63"/>
      <c r="G2916" s="64"/>
      <c r="I2916" s="64"/>
    </row>
    <row r="2917">
      <c r="A2917" s="65"/>
      <c r="B2917" s="63"/>
      <c r="C2917" s="63"/>
      <c r="D2917" s="84"/>
      <c r="E2917" s="63"/>
      <c r="G2917" s="64"/>
      <c r="I2917" s="64"/>
    </row>
    <row r="2918">
      <c r="A2918" s="65"/>
      <c r="B2918" s="63"/>
      <c r="C2918" s="63"/>
      <c r="D2918" s="84"/>
      <c r="E2918" s="63"/>
      <c r="G2918" s="64"/>
      <c r="I2918" s="64"/>
    </row>
    <row r="2919">
      <c r="A2919" s="65"/>
      <c r="B2919" s="63"/>
      <c r="C2919" s="63"/>
      <c r="D2919" s="84"/>
      <c r="E2919" s="63"/>
      <c r="G2919" s="64"/>
      <c r="I2919" s="64"/>
    </row>
    <row r="2920">
      <c r="A2920" s="65"/>
      <c r="B2920" s="63"/>
      <c r="C2920" s="63"/>
      <c r="D2920" s="84"/>
      <c r="E2920" s="63"/>
      <c r="G2920" s="64"/>
      <c r="I2920" s="64"/>
    </row>
    <row r="2921">
      <c r="A2921" s="65"/>
      <c r="B2921" s="63"/>
      <c r="C2921" s="63"/>
      <c r="D2921" s="84"/>
      <c r="E2921" s="63"/>
      <c r="G2921" s="64"/>
      <c r="I2921" s="64"/>
    </row>
    <row r="2922">
      <c r="A2922" s="65"/>
      <c r="B2922" s="63"/>
      <c r="C2922" s="63"/>
      <c r="D2922" s="84"/>
      <c r="E2922" s="63"/>
      <c r="G2922" s="64"/>
      <c r="I2922" s="64"/>
    </row>
    <row r="2923">
      <c r="A2923" s="65"/>
      <c r="B2923" s="63"/>
      <c r="C2923" s="63"/>
      <c r="D2923" s="84"/>
      <c r="E2923" s="63"/>
      <c r="G2923" s="64"/>
      <c r="I2923" s="64"/>
    </row>
    <row r="2924">
      <c r="A2924" s="65"/>
      <c r="B2924" s="63"/>
      <c r="C2924" s="63"/>
      <c r="D2924" s="84"/>
      <c r="E2924" s="63"/>
      <c r="G2924" s="64"/>
      <c r="I2924" s="64"/>
    </row>
    <row r="2925">
      <c r="A2925" s="65"/>
      <c r="B2925" s="63"/>
      <c r="C2925" s="63"/>
      <c r="D2925" s="84"/>
      <c r="E2925" s="63"/>
      <c r="G2925" s="64"/>
      <c r="I2925" s="64"/>
    </row>
    <row r="2926">
      <c r="A2926" s="65"/>
      <c r="B2926" s="63"/>
      <c r="C2926" s="63"/>
      <c r="D2926" s="84"/>
      <c r="E2926" s="63"/>
      <c r="G2926" s="64"/>
      <c r="I2926" s="64"/>
    </row>
    <row r="2927">
      <c r="A2927" s="65"/>
      <c r="B2927" s="63"/>
      <c r="C2927" s="63"/>
      <c r="D2927" s="84"/>
      <c r="E2927" s="63"/>
      <c r="G2927" s="64"/>
      <c r="I2927" s="64"/>
    </row>
    <row r="2928">
      <c r="A2928" s="65"/>
      <c r="B2928" s="63"/>
      <c r="C2928" s="63"/>
      <c r="D2928" s="84"/>
      <c r="E2928" s="63"/>
      <c r="G2928" s="64"/>
      <c r="I2928" s="64"/>
    </row>
    <row r="2929">
      <c r="A2929" s="65"/>
      <c r="B2929" s="63"/>
      <c r="C2929" s="63"/>
      <c r="D2929" s="84"/>
      <c r="E2929" s="63"/>
      <c r="G2929" s="64"/>
      <c r="I2929" s="64"/>
    </row>
    <row r="2930">
      <c r="A2930" s="65"/>
      <c r="B2930" s="63"/>
      <c r="C2930" s="63"/>
      <c r="D2930" s="84"/>
      <c r="E2930" s="63"/>
      <c r="G2930" s="64"/>
      <c r="I2930" s="64"/>
    </row>
    <row r="2931">
      <c r="A2931" s="65"/>
      <c r="B2931" s="63"/>
      <c r="C2931" s="63"/>
      <c r="D2931" s="84"/>
      <c r="E2931" s="63"/>
      <c r="G2931" s="64"/>
      <c r="I2931" s="64"/>
    </row>
    <row r="2932">
      <c r="A2932" s="65"/>
      <c r="B2932" s="63"/>
      <c r="C2932" s="63"/>
      <c r="D2932" s="84"/>
      <c r="E2932" s="63"/>
      <c r="G2932" s="64"/>
      <c r="I2932" s="64"/>
    </row>
    <row r="2933">
      <c r="A2933" s="65"/>
      <c r="B2933" s="63"/>
      <c r="C2933" s="63"/>
      <c r="D2933" s="84"/>
      <c r="E2933" s="63"/>
      <c r="G2933" s="64"/>
      <c r="I2933" s="64"/>
    </row>
    <row r="2934">
      <c r="A2934" s="65"/>
      <c r="B2934" s="63"/>
      <c r="C2934" s="63"/>
      <c r="D2934" s="84"/>
      <c r="E2934" s="63"/>
      <c r="G2934" s="64"/>
      <c r="I2934" s="64"/>
    </row>
    <row r="2935">
      <c r="A2935" s="65"/>
      <c r="B2935" s="63"/>
      <c r="C2935" s="63"/>
      <c r="D2935" s="84"/>
      <c r="E2935" s="63"/>
      <c r="G2935" s="64"/>
      <c r="I2935" s="64"/>
    </row>
    <row r="2936">
      <c r="A2936" s="65"/>
      <c r="B2936" s="63"/>
      <c r="C2936" s="63"/>
      <c r="D2936" s="84"/>
      <c r="E2936" s="63"/>
      <c r="G2936" s="64"/>
      <c r="I2936" s="64"/>
    </row>
    <row r="2937">
      <c r="A2937" s="65"/>
      <c r="B2937" s="63"/>
      <c r="C2937" s="63"/>
      <c r="D2937" s="84"/>
      <c r="E2937" s="63"/>
      <c r="G2937" s="64"/>
      <c r="I2937" s="64"/>
    </row>
    <row r="2938">
      <c r="A2938" s="65"/>
      <c r="B2938" s="63"/>
      <c r="C2938" s="63"/>
      <c r="D2938" s="84"/>
      <c r="E2938" s="63"/>
      <c r="G2938" s="64"/>
      <c r="I2938" s="64"/>
    </row>
    <row r="2939">
      <c r="A2939" s="65"/>
      <c r="B2939" s="63"/>
      <c r="C2939" s="63"/>
      <c r="D2939" s="84"/>
      <c r="E2939" s="63"/>
      <c r="G2939" s="64"/>
      <c r="I2939" s="64"/>
    </row>
    <row r="2940">
      <c r="A2940" s="65"/>
      <c r="B2940" s="63"/>
      <c r="C2940" s="63"/>
      <c r="D2940" s="84"/>
      <c r="E2940" s="63"/>
      <c r="G2940" s="64"/>
      <c r="I2940" s="64"/>
    </row>
    <row r="2941">
      <c r="A2941" s="65"/>
      <c r="B2941" s="63"/>
      <c r="C2941" s="63"/>
      <c r="D2941" s="84"/>
      <c r="E2941" s="63"/>
      <c r="G2941" s="64"/>
      <c r="I2941" s="64"/>
    </row>
    <row r="2942">
      <c r="A2942" s="65"/>
      <c r="B2942" s="63"/>
      <c r="C2942" s="63"/>
      <c r="D2942" s="84"/>
      <c r="E2942" s="63"/>
      <c r="G2942" s="64"/>
      <c r="I2942" s="64"/>
    </row>
    <row r="2943">
      <c r="A2943" s="65"/>
      <c r="B2943" s="63"/>
      <c r="C2943" s="63"/>
      <c r="D2943" s="84"/>
      <c r="E2943" s="63"/>
      <c r="G2943" s="64"/>
      <c r="I2943" s="64"/>
    </row>
    <row r="2944">
      <c r="A2944" s="65"/>
      <c r="B2944" s="63"/>
      <c r="C2944" s="63"/>
      <c r="D2944" s="84"/>
      <c r="E2944" s="63"/>
      <c r="G2944" s="64"/>
      <c r="I2944" s="64"/>
    </row>
    <row r="2945">
      <c r="A2945" s="65"/>
      <c r="B2945" s="63"/>
      <c r="C2945" s="63"/>
      <c r="D2945" s="84"/>
      <c r="E2945" s="63"/>
      <c r="G2945" s="64"/>
      <c r="I2945" s="64"/>
    </row>
    <row r="2946">
      <c r="A2946" s="65"/>
      <c r="B2946" s="63"/>
      <c r="C2946" s="63"/>
      <c r="D2946" s="84"/>
      <c r="E2946" s="63"/>
      <c r="G2946" s="64"/>
      <c r="I2946" s="64"/>
    </row>
    <row r="2947">
      <c r="A2947" s="65"/>
      <c r="B2947" s="63"/>
      <c r="C2947" s="63"/>
      <c r="D2947" s="84"/>
      <c r="E2947" s="63"/>
      <c r="G2947" s="64"/>
      <c r="I2947" s="64"/>
    </row>
    <row r="2948">
      <c r="A2948" s="65"/>
      <c r="B2948" s="63"/>
      <c r="C2948" s="63"/>
      <c r="D2948" s="84"/>
      <c r="E2948" s="63"/>
      <c r="G2948" s="64"/>
      <c r="I2948" s="64"/>
    </row>
    <row r="2949">
      <c r="A2949" s="65"/>
      <c r="B2949" s="63"/>
      <c r="C2949" s="63"/>
      <c r="D2949" s="84"/>
      <c r="E2949" s="63"/>
      <c r="G2949" s="64"/>
      <c r="I2949" s="64"/>
    </row>
    <row r="2950">
      <c r="A2950" s="65"/>
      <c r="B2950" s="63"/>
      <c r="C2950" s="63"/>
      <c r="D2950" s="84"/>
      <c r="E2950" s="63"/>
      <c r="G2950" s="64"/>
      <c r="I2950" s="64"/>
    </row>
    <row r="2951">
      <c r="A2951" s="65"/>
      <c r="B2951" s="63"/>
      <c r="C2951" s="63"/>
      <c r="D2951" s="84"/>
      <c r="E2951" s="63"/>
      <c r="G2951" s="64"/>
      <c r="I2951" s="64"/>
    </row>
    <row r="2952">
      <c r="A2952" s="65"/>
      <c r="B2952" s="63"/>
      <c r="C2952" s="63"/>
      <c r="D2952" s="84"/>
      <c r="E2952" s="63"/>
      <c r="G2952" s="64"/>
      <c r="I2952" s="64"/>
    </row>
    <row r="2953">
      <c r="A2953" s="65"/>
      <c r="B2953" s="63"/>
      <c r="C2953" s="63"/>
      <c r="D2953" s="84"/>
      <c r="E2953" s="63"/>
      <c r="G2953" s="64"/>
      <c r="I2953" s="64"/>
    </row>
    <row r="2954">
      <c r="A2954" s="65"/>
      <c r="B2954" s="63"/>
      <c r="C2954" s="63"/>
      <c r="D2954" s="84"/>
      <c r="E2954" s="63"/>
      <c r="G2954" s="64"/>
      <c r="I2954" s="64"/>
    </row>
    <row r="2955">
      <c r="A2955" s="65"/>
      <c r="B2955" s="63"/>
      <c r="C2955" s="63"/>
      <c r="D2955" s="84"/>
      <c r="E2955" s="63"/>
      <c r="G2955" s="64"/>
      <c r="I2955" s="64"/>
    </row>
    <row r="2956">
      <c r="A2956" s="65"/>
      <c r="B2956" s="63"/>
      <c r="C2956" s="63"/>
      <c r="D2956" s="84"/>
      <c r="E2956" s="63"/>
      <c r="G2956" s="64"/>
      <c r="I2956" s="64"/>
    </row>
    <row r="2957">
      <c r="A2957" s="65"/>
      <c r="B2957" s="63"/>
      <c r="C2957" s="63"/>
      <c r="D2957" s="84"/>
      <c r="E2957" s="63"/>
      <c r="G2957" s="64"/>
      <c r="I2957" s="64"/>
    </row>
    <row r="2958">
      <c r="A2958" s="65"/>
      <c r="B2958" s="63"/>
      <c r="C2958" s="63"/>
      <c r="D2958" s="84"/>
      <c r="E2958" s="63"/>
      <c r="G2958" s="64"/>
      <c r="I2958" s="64"/>
    </row>
    <row r="2959">
      <c r="A2959" s="65"/>
      <c r="B2959" s="63"/>
      <c r="C2959" s="63"/>
      <c r="D2959" s="84"/>
      <c r="E2959" s="63"/>
      <c r="G2959" s="64"/>
      <c r="I2959" s="64"/>
    </row>
    <row r="2960">
      <c r="A2960" s="65"/>
      <c r="B2960" s="63"/>
      <c r="C2960" s="63"/>
      <c r="D2960" s="84"/>
      <c r="E2960" s="63"/>
      <c r="G2960" s="64"/>
      <c r="I2960" s="64"/>
    </row>
    <row r="2961">
      <c r="A2961" s="65"/>
      <c r="B2961" s="63"/>
      <c r="C2961" s="63"/>
      <c r="D2961" s="84"/>
      <c r="E2961" s="63"/>
      <c r="G2961" s="64"/>
      <c r="I2961" s="64"/>
    </row>
    <row r="2962">
      <c r="A2962" s="65"/>
      <c r="B2962" s="63"/>
      <c r="C2962" s="63"/>
      <c r="D2962" s="84"/>
      <c r="E2962" s="63"/>
      <c r="G2962" s="64"/>
      <c r="I2962" s="64"/>
    </row>
    <row r="2963">
      <c r="A2963" s="65"/>
      <c r="B2963" s="63"/>
      <c r="C2963" s="63"/>
      <c r="D2963" s="84"/>
      <c r="E2963" s="63"/>
      <c r="G2963" s="64"/>
      <c r="I2963" s="64"/>
    </row>
    <row r="2964">
      <c r="A2964" s="65"/>
      <c r="B2964" s="63"/>
      <c r="C2964" s="63"/>
      <c r="D2964" s="84"/>
      <c r="E2964" s="63"/>
      <c r="G2964" s="64"/>
      <c r="I2964" s="64"/>
    </row>
    <row r="2965">
      <c r="A2965" s="65"/>
      <c r="B2965" s="63"/>
      <c r="C2965" s="63"/>
      <c r="D2965" s="84"/>
      <c r="E2965" s="63"/>
      <c r="G2965" s="64"/>
      <c r="I2965" s="64"/>
    </row>
    <row r="2966">
      <c r="A2966" s="65"/>
      <c r="B2966" s="63"/>
      <c r="C2966" s="63"/>
      <c r="D2966" s="84"/>
      <c r="E2966" s="63"/>
      <c r="G2966" s="64"/>
      <c r="I2966" s="64"/>
    </row>
    <row r="2967">
      <c r="A2967" s="65"/>
      <c r="B2967" s="63"/>
      <c r="C2967" s="63"/>
      <c r="D2967" s="84"/>
      <c r="E2967" s="63"/>
      <c r="G2967" s="64"/>
      <c r="I2967" s="64"/>
    </row>
    <row r="2968">
      <c r="A2968" s="65"/>
      <c r="B2968" s="63"/>
      <c r="C2968" s="63"/>
      <c r="D2968" s="84"/>
      <c r="E2968" s="63"/>
      <c r="G2968" s="64"/>
      <c r="I2968" s="64"/>
    </row>
    <row r="2969">
      <c r="A2969" s="65"/>
      <c r="B2969" s="63"/>
      <c r="C2969" s="63"/>
      <c r="D2969" s="84"/>
      <c r="E2969" s="63"/>
      <c r="G2969" s="64"/>
      <c r="I2969" s="64"/>
    </row>
    <row r="2970">
      <c r="A2970" s="65"/>
      <c r="B2970" s="63"/>
      <c r="C2970" s="63"/>
      <c r="D2970" s="84"/>
      <c r="E2970" s="63"/>
      <c r="G2970" s="64"/>
      <c r="I2970" s="64"/>
    </row>
    <row r="2971">
      <c r="A2971" s="65"/>
      <c r="B2971" s="63"/>
      <c r="C2971" s="63"/>
      <c r="D2971" s="84"/>
      <c r="E2971" s="63"/>
      <c r="G2971" s="64"/>
      <c r="I2971" s="64"/>
    </row>
    <row r="2972">
      <c r="A2972" s="65"/>
      <c r="B2972" s="63"/>
      <c r="C2972" s="63"/>
      <c r="D2972" s="84"/>
      <c r="E2972" s="63"/>
      <c r="G2972" s="64"/>
      <c r="I2972" s="64"/>
    </row>
    <row r="2973">
      <c r="A2973" s="65"/>
      <c r="B2973" s="63"/>
      <c r="C2973" s="63"/>
      <c r="D2973" s="84"/>
      <c r="E2973" s="63"/>
      <c r="G2973" s="64"/>
      <c r="I2973" s="64"/>
    </row>
    <row r="2974">
      <c r="A2974" s="65"/>
      <c r="B2974" s="63"/>
      <c r="C2974" s="63"/>
      <c r="D2974" s="84"/>
      <c r="E2974" s="63"/>
      <c r="G2974" s="64"/>
      <c r="I2974" s="64"/>
    </row>
    <row r="2975">
      <c r="A2975" s="65"/>
      <c r="B2975" s="63"/>
      <c r="C2975" s="63"/>
      <c r="D2975" s="84"/>
      <c r="E2975" s="63"/>
      <c r="G2975" s="64"/>
      <c r="I2975" s="64"/>
    </row>
    <row r="2976">
      <c r="A2976" s="65"/>
      <c r="B2976" s="63"/>
      <c r="C2976" s="63"/>
      <c r="D2976" s="84"/>
      <c r="E2976" s="63"/>
      <c r="G2976" s="64"/>
      <c r="I2976" s="64"/>
    </row>
    <row r="2977">
      <c r="A2977" s="65"/>
      <c r="B2977" s="63"/>
      <c r="C2977" s="63"/>
      <c r="D2977" s="84"/>
      <c r="E2977" s="63"/>
      <c r="G2977" s="64"/>
      <c r="I2977" s="64"/>
    </row>
    <row r="2978">
      <c r="A2978" s="65"/>
      <c r="B2978" s="63"/>
      <c r="C2978" s="63"/>
      <c r="D2978" s="84"/>
      <c r="E2978" s="63"/>
      <c r="G2978" s="64"/>
      <c r="I2978" s="64"/>
    </row>
    <row r="2979">
      <c r="A2979" s="65"/>
      <c r="B2979" s="63"/>
      <c r="C2979" s="63"/>
      <c r="D2979" s="84"/>
      <c r="E2979" s="63"/>
      <c r="G2979" s="64"/>
      <c r="I2979" s="64"/>
    </row>
    <row r="2980">
      <c r="A2980" s="65"/>
      <c r="B2980" s="63"/>
      <c r="C2980" s="63"/>
      <c r="D2980" s="84"/>
      <c r="E2980" s="63"/>
      <c r="G2980" s="64"/>
      <c r="I2980" s="64"/>
    </row>
    <row r="2981">
      <c r="A2981" s="65"/>
      <c r="B2981" s="63"/>
      <c r="C2981" s="63"/>
      <c r="D2981" s="84"/>
      <c r="E2981" s="63"/>
      <c r="G2981" s="64"/>
      <c r="I2981" s="64"/>
    </row>
    <row r="2982">
      <c r="A2982" s="65"/>
      <c r="B2982" s="63"/>
      <c r="C2982" s="63"/>
      <c r="D2982" s="84"/>
      <c r="E2982" s="63"/>
      <c r="G2982" s="64"/>
      <c r="I2982" s="64"/>
    </row>
    <row r="2983">
      <c r="A2983" s="65"/>
      <c r="B2983" s="63"/>
      <c r="C2983" s="63"/>
      <c r="D2983" s="84"/>
      <c r="E2983" s="63"/>
      <c r="G2983" s="64"/>
      <c r="I2983" s="64"/>
    </row>
    <row r="2984">
      <c r="A2984" s="65"/>
      <c r="B2984" s="63"/>
      <c r="C2984" s="63"/>
      <c r="D2984" s="84"/>
      <c r="E2984" s="63"/>
      <c r="G2984" s="64"/>
      <c r="I2984" s="64"/>
    </row>
    <row r="2985">
      <c r="A2985" s="65"/>
      <c r="B2985" s="63"/>
      <c r="C2985" s="63"/>
      <c r="D2985" s="84"/>
      <c r="E2985" s="63"/>
      <c r="G2985" s="64"/>
      <c r="I2985" s="64"/>
    </row>
    <row r="2986">
      <c r="A2986" s="65"/>
      <c r="B2986" s="63"/>
      <c r="C2986" s="63"/>
      <c r="D2986" s="84"/>
      <c r="E2986" s="63"/>
      <c r="G2986" s="64"/>
      <c r="I2986" s="64"/>
    </row>
    <row r="2987">
      <c r="A2987" s="65"/>
      <c r="B2987" s="63"/>
      <c r="C2987" s="63"/>
      <c r="D2987" s="84"/>
      <c r="E2987" s="63"/>
      <c r="G2987" s="64"/>
      <c r="I2987" s="64"/>
    </row>
    <row r="2988">
      <c r="A2988" s="65"/>
      <c r="B2988" s="63"/>
      <c r="C2988" s="63"/>
      <c r="D2988" s="84"/>
      <c r="E2988" s="63"/>
      <c r="G2988" s="64"/>
      <c r="I2988" s="64"/>
    </row>
    <row r="2989">
      <c r="A2989" s="65"/>
      <c r="B2989" s="63"/>
      <c r="C2989" s="63"/>
      <c r="D2989" s="84"/>
      <c r="E2989" s="63"/>
      <c r="G2989" s="64"/>
      <c r="I2989" s="64"/>
    </row>
    <row r="2990">
      <c r="A2990" s="65"/>
      <c r="B2990" s="63"/>
      <c r="C2990" s="63"/>
      <c r="D2990" s="84"/>
      <c r="E2990" s="63"/>
      <c r="G2990" s="64"/>
      <c r="I2990" s="64"/>
    </row>
    <row r="2991">
      <c r="A2991" s="65"/>
      <c r="B2991" s="63"/>
      <c r="C2991" s="63"/>
      <c r="D2991" s="84"/>
      <c r="E2991" s="63"/>
      <c r="G2991" s="64"/>
      <c r="I2991" s="64"/>
    </row>
    <row r="2992">
      <c r="A2992" s="65"/>
      <c r="B2992" s="63"/>
      <c r="C2992" s="63"/>
      <c r="D2992" s="84"/>
      <c r="E2992" s="63"/>
      <c r="G2992" s="64"/>
      <c r="I2992" s="64"/>
    </row>
    <row r="2993">
      <c r="A2993" s="65"/>
      <c r="B2993" s="63"/>
      <c r="C2993" s="63"/>
      <c r="D2993" s="84"/>
      <c r="E2993" s="63"/>
      <c r="G2993" s="64"/>
      <c r="I2993" s="64"/>
    </row>
    <row r="2994">
      <c r="A2994" s="65"/>
      <c r="B2994" s="63"/>
      <c r="C2994" s="63"/>
      <c r="D2994" s="84"/>
      <c r="E2994" s="63"/>
      <c r="G2994" s="64"/>
      <c r="I2994" s="64"/>
    </row>
    <row r="2995">
      <c r="A2995" s="65"/>
      <c r="B2995" s="63"/>
      <c r="C2995" s="63"/>
      <c r="D2995" s="84"/>
      <c r="E2995" s="63"/>
      <c r="G2995" s="64"/>
      <c r="I2995" s="64"/>
    </row>
    <row r="2996">
      <c r="A2996" s="65"/>
      <c r="B2996" s="63"/>
      <c r="C2996" s="63"/>
      <c r="D2996" s="84"/>
      <c r="E2996" s="63"/>
      <c r="G2996" s="64"/>
      <c r="I2996" s="64"/>
    </row>
    <row r="2997">
      <c r="A2997" s="65"/>
      <c r="B2997" s="63"/>
      <c r="C2997" s="63"/>
      <c r="D2997" s="84"/>
      <c r="E2997" s="63"/>
      <c r="G2997" s="64"/>
      <c r="I2997" s="64"/>
    </row>
    <row r="2998">
      <c r="A2998" s="65"/>
      <c r="B2998" s="63"/>
      <c r="C2998" s="63"/>
      <c r="D2998" s="84"/>
      <c r="E2998" s="63"/>
      <c r="G2998" s="64"/>
      <c r="I2998" s="64"/>
    </row>
    <row r="2999">
      <c r="A2999" s="65"/>
      <c r="B2999" s="63"/>
      <c r="C2999" s="63"/>
      <c r="D2999" s="84"/>
      <c r="E2999" s="63"/>
      <c r="G2999" s="64"/>
      <c r="I2999" s="64"/>
    </row>
    <row r="3000">
      <c r="A3000" s="65"/>
      <c r="B3000" s="63"/>
      <c r="C3000" s="63"/>
      <c r="D3000" s="84"/>
      <c r="E3000" s="63"/>
      <c r="G3000" s="64"/>
      <c r="I3000" s="64"/>
    </row>
    <row r="3001">
      <c r="A3001" s="65"/>
      <c r="B3001" s="63"/>
      <c r="C3001" s="63"/>
      <c r="D3001" s="84"/>
      <c r="E3001" s="63"/>
      <c r="G3001" s="64"/>
      <c r="I3001" s="64"/>
    </row>
    <row r="3002">
      <c r="A3002" s="65"/>
      <c r="B3002" s="63"/>
      <c r="C3002" s="63"/>
      <c r="D3002" s="84"/>
      <c r="E3002" s="63"/>
      <c r="G3002" s="64"/>
      <c r="I3002" s="64"/>
    </row>
    <row r="3003">
      <c r="A3003" s="65"/>
      <c r="B3003" s="63"/>
      <c r="C3003" s="63"/>
      <c r="D3003" s="84"/>
      <c r="E3003" s="63"/>
      <c r="G3003" s="64"/>
      <c r="I3003" s="64"/>
    </row>
    <row r="3004">
      <c r="A3004" s="65"/>
      <c r="B3004" s="63"/>
      <c r="C3004" s="63"/>
      <c r="D3004" s="84"/>
      <c r="E3004" s="63"/>
      <c r="G3004" s="64"/>
      <c r="I3004" s="64"/>
    </row>
    <row r="3005">
      <c r="A3005" s="65"/>
      <c r="B3005" s="63"/>
      <c r="C3005" s="63"/>
      <c r="D3005" s="84"/>
      <c r="E3005" s="63"/>
      <c r="G3005" s="64"/>
      <c r="I3005" s="64"/>
    </row>
    <row r="3006">
      <c r="A3006" s="65"/>
      <c r="B3006" s="63"/>
      <c r="C3006" s="63"/>
      <c r="D3006" s="84"/>
      <c r="E3006" s="63"/>
      <c r="G3006" s="64"/>
      <c r="I3006" s="64"/>
    </row>
    <row r="3007">
      <c r="A3007" s="65"/>
      <c r="B3007" s="63"/>
      <c r="C3007" s="63"/>
      <c r="D3007" s="84"/>
      <c r="E3007" s="63"/>
      <c r="G3007" s="64"/>
      <c r="I3007" s="64"/>
    </row>
    <row r="3008">
      <c r="A3008" s="65"/>
      <c r="B3008" s="63"/>
      <c r="C3008" s="63"/>
      <c r="D3008" s="84"/>
      <c r="E3008" s="63"/>
      <c r="G3008" s="64"/>
      <c r="I3008" s="64"/>
    </row>
    <row r="3009">
      <c r="A3009" s="65"/>
      <c r="B3009" s="63"/>
      <c r="C3009" s="63"/>
      <c r="D3009" s="84"/>
      <c r="E3009" s="63"/>
      <c r="G3009" s="64"/>
      <c r="I3009" s="64"/>
    </row>
    <row r="3010">
      <c r="A3010" s="65"/>
      <c r="B3010" s="63"/>
      <c r="C3010" s="63"/>
      <c r="D3010" s="84"/>
      <c r="E3010" s="63"/>
      <c r="G3010" s="64"/>
      <c r="I3010" s="64"/>
    </row>
    <row r="3011">
      <c r="A3011" s="65"/>
      <c r="B3011" s="63"/>
      <c r="C3011" s="63"/>
      <c r="D3011" s="84"/>
      <c r="E3011" s="63"/>
      <c r="G3011" s="64"/>
      <c r="I3011" s="64"/>
    </row>
    <row r="3012">
      <c r="A3012" s="65"/>
      <c r="B3012" s="63"/>
      <c r="C3012" s="63"/>
      <c r="D3012" s="84"/>
      <c r="E3012" s="63"/>
      <c r="G3012" s="64"/>
      <c r="I3012" s="64"/>
    </row>
    <row r="3013">
      <c r="A3013" s="65"/>
      <c r="B3013" s="63"/>
      <c r="C3013" s="63"/>
      <c r="D3013" s="84"/>
      <c r="E3013" s="63"/>
      <c r="G3013" s="64"/>
      <c r="I3013" s="64"/>
    </row>
    <row r="3014">
      <c r="A3014" s="65"/>
      <c r="B3014" s="63"/>
      <c r="C3014" s="63"/>
      <c r="D3014" s="84"/>
      <c r="E3014" s="63"/>
      <c r="G3014" s="64"/>
      <c r="I3014" s="64"/>
    </row>
    <row r="3015">
      <c r="A3015" s="65"/>
      <c r="B3015" s="63"/>
      <c r="C3015" s="63"/>
      <c r="D3015" s="84"/>
      <c r="E3015" s="63"/>
      <c r="G3015" s="64"/>
      <c r="I3015" s="64"/>
    </row>
    <row r="3016">
      <c r="A3016" s="65"/>
      <c r="B3016" s="63"/>
      <c r="C3016" s="63"/>
      <c r="D3016" s="84"/>
      <c r="E3016" s="63"/>
      <c r="G3016" s="64"/>
      <c r="I3016" s="64"/>
    </row>
    <row r="3017">
      <c r="A3017" s="65"/>
      <c r="B3017" s="63"/>
      <c r="C3017" s="63"/>
      <c r="D3017" s="84"/>
      <c r="E3017" s="63"/>
      <c r="G3017" s="64"/>
      <c r="I3017" s="64"/>
    </row>
    <row r="3018">
      <c r="A3018" s="65"/>
      <c r="B3018" s="63"/>
      <c r="C3018" s="63"/>
      <c r="D3018" s="84"/>
      <c r="E3018" s="63"/>
      <c r="G3018" s="64"/>
      <c r="I3018" s="64"/>
    </row>
    <row r="3019">
      <c r="A3019" s="65"/>
      <c r="B3019" s="63"/>
      <c r="C3019" s="63"/>
      <c r="D3019" s="84"/>
      <c r="E3019" s="63"/>
      <c r="G3019" s="64"/>
      <c r="I3019" s="64"/>
    </row>
    <row r="3020">
      <c r="A3020" s="65"/>
      <c r="B3020" s="63"/>
      <c r="C3020" s="63"/>
      <c r="D3020" s="84"/>
      <c r="E3020" s="63"/>
      <c r="G3020" s="64"/>
      <c r="I3020" s="64"/>
    </row>
    <row r="3021">
      <c r="A3021" s="65"/>
      <c r="B3021" s="63"/>
      <c r="C3021" s="63"/>
      <c r="D3021" s="84"/>
      <c r="E3021" s="63"/>
      <c r="G3021" s="64"/>
      <c r="I3021" s="64"/>
    </row>
    <row r="3022">
      <c r="A3022" s="65"/>
      <c r="B3022" s="63"/>
      <c r="C3022" s="63"/>
      <c r="D3022" s="84"/>
      <c r="E3022" s="63"/>
      <c r="G3022" s="64"/>
      <c r="I3022" s="64"/>
    </row>
    <row r="3023">
      <c r="A3023" s="65"/>
      <c r="B3023" s="63"/>
      <c r="C3023" s="63"/>
      <c r="D3023" s="84"/>
      <c r="E3023" s="63"/>
      <c r="G3023" s="64"/>
      <c r="I3023" s="64"/>
    </row>
    <row r="3024">
      <c r="A3024" s="65"/>
      <c r="B3024" s="63"/>
      <c r="C3024" s="63"/>
      <c r="D3024" s="84"/>
      <c r="E3024" s="63"/>
      <c r="G3024" s="64"/>
      <c r="I3024" s="64"/>
    </row>
    <row r="3025">
      <c r="A3025" s="65"/>
      <c r="B3025" s="63"/>
      <c r="C3025" s="63"/>
      <c r="D3025" s="84"/>
      <c r="E3025" s="63"/>
      <c r="G3025" s="64"/>
      <c r="I3025" s="64"/>
    </row>
    <row r="3026">
      <c r="A3026" s="65"/>
      <c r="B3026" s="63"/>
      <c r="C3026" s="63"/>
      <c r="D3026" s="84"/>
      <c r="E3026" s="63"/>
      <c r="G3026" s="64"/>
      <c r="I3026" s="64"/>
    </row>
    <row r="3027">
      <c r="A3027" s="65"/>
      <c r="B3027" s="63"/>
      <c r="C3027" s="63"/>
      <c r="D3027" s="84"/>
      <c r="E3027" s="63"/>
      <c r="G3027" s="64"/>
      <c r="I3027" s="64"/>
    </row>
    <row r="3028">
      <c r="A3028" s="65"/>
      <c r="B3028" s="63"/>
      <c r="C3028" s="63"/>
      <c r="D3028" s="84"/>
      <c r="E3028" s="63"/>
      <c r="G3028" s="64"/>
      <c r="I3028" s="64"/>
    </row>
    <row r="3029">
      <c r="A3029" s="65"/>
      <c r="B3029" s="63"/>
      <c r="C3029" s="63"/>
      <c r="D3029" s="84"/>
      <c r="E3029" s="63"/>
      <c r="G3029" s="64"/>
      <c r="I3029" s="64"/>
    </row>
    <row r="3030">
      <c r="A3030" s="65"/>
      <c r="B3030" s="63"/>
      <c r="C3030" s="63"/>
      <c r="D3030" s="84"/>
      <c r="E3030" s="63"/>
      <c r="G3030" s="64"/>
      <c r="I3030" s="64"/>
    </row>
    <row r="3031">
      <c r="A3031" s="65"/>
      <c r="B3031" s="63"/>
      <c r="C3031" s="63"/>
      <c r="D3031" s="84"/>
      <c r="E3031" s="63"/>
      <c r="G3031" s="64"/>
      <c r="I3031" s="64"/>
    </row>
    <row r="3032">
      <c r="A3032" s="65"/>
      <c r="B3032" s="63"/>
      <c r="C3032" s="63"/>
      <c r="D3032" s="84"/>
      <c r="E3032" s="63"/>
      <c r="G3032" s="64"/>
      <c r="I3032" s="64"/>
    </row>
    <row r="3033">
      <c r="A3033" s="65"/>
      <c r="B3033" s="63"/>
      <c r="C3033" s="63"/>
      <c r="D3033" s="84"/>
      <c r="E3033" s="63"/>
      <c r="G3033" s="64"/>
      <c r="I3033" s="64"/>
    </row>
    <row r="3034">
      <c r="A3034" s="65"/>
      <c r="B3034" s="63"/>
      <c r="C3034" s="63"/>
      <c r="D3034" s="84"/>
      <c r="E3034" s="63"/>
      <c r="G3034" s="64"/>
      <c r="I3034" s="64"/>
    </row>
    <row r="3035">
      <c r="A3035" s="65"/>
      <c r="B3035" s="63"/>
      <c r="C3035" s="63"/>
      <c r="D3035" s="84"/>
      <c r="E3035" s="63"/>
      <c r="G3035" s="64"/>
      <c r="I3035" s="64"/>
    </row>
    <row r="3036">
      <c r="A3036" s="65"/>
      <c r="B3036" s="63"/>
      <c r="C3036" s="63"/>
      <c r="D3036" s="84"/>
      <c r="E3036" s="63"/>
      <c r="G3036" s="64"/>
      <c r="I3036" s="64"/>
    </row>
    <row r="3037">
      <c r="A3037" s="65"/>
      <c r="B3037" s="63"/>
      <c r="C3037" s="63"/>
      <c r="D3037" s="84"/>
      <c r="E3037" s="63"/>
      <c r="G3037" s="64"/>
      <c r="I3037" s="64"/>
    </row>
    <row r="3038">
      <c r="A3038" s="65"/>
      <c r="B3038" s="63"/>
      <c r="C3038" s="63"/>
      <c r="D3038" s="84"/>
      <c r="E3038" s="63"/>
      <c r="G3038" s="64"/>
      <c r="I3038" s="64"/>
    </row>
    <row r="3039">
      <c r="A3039" s="65"/>
      <c r="B3039" s="63"/>
      <c r="C3039" s="63"/>
      <c r="D3039" s="84"/>
      <c r="E3039" s="63"/>
      <c r="G3039" s="64"/>
      <c r="I3039" s="64"/>
    </row>
    <row r="3040">
      <c r="A3040" s="65"/>
      <c r="B3040" s="63"/>
      <c r="C3040" s="63"/>
      <c r="D3040" s="84"/>
      <c r="E3040" s="63"/>
      <c r="G3040" s="64"/>
      <c r="I3040" s="64"/>
    </row>
    <row r="3041">
      <c r="A3041" s="65"/>
      <c r="B3041" s="63"/>
      <c r="C3041" s="63"/>
      <c r="D3041" s="84"/>
      <c r="E3041" s="63"/>
      <c r="G3041" s="64"/>
      <c r="I3041" s="64"/>
    </row>
    <row r="3042">
      <c r="A3042" s="65"/>
      <c r="B3042" s="63"/>
      <c r="C3042" s="63"/>
      <c r="D3042" s="84"/>
      <c r="E3042" s="63"/>
      <c r="G3042" s="64"/>
      <c r="I3042" s="64"/>
    </row>
    <row r="3043">
      <c r="A3043" s="65"/>
      <c r="B3043" s="63"/>
      <c r="C3043" s="63"/>
      <c r="D3043" s="84"/>
      <c r="E3043" s="63"/>
      <c r="G3043" s="64"/>
      <c r="I3043" s="64"/>
    </row>
    <row r="3044">
      <c r="A3044" s="65"/>
      <c r="B3044" s="63"/>
      <c r="C3044" s="63"/>
      <c r="D3044" s="84"/>
      <c r="E3044" s="63"/>
      <c r="G3044" s="64"/>
      <c r="I3044" s="64"/>
    </row>
    <row r="3045">
      <c r="A3045" s="65"/>
      <c r="B3045" s="63"/>
      <c r="C3045" s="63"/>
      <c r="D3045" s="84"/>
      <c r="E3045" s="63"/>
      <c r="G3045" s="64"/>
      <c r="I3045" s="64"/>
    </row>
    <row r="3046">
      <c r="A3046" s="65"/>
      <c r="B3046" s="63"/>
      <c r="C3046" s="63"/>
      <c r="D3046" s="84"/>
      <c r="E3046" s="63"/>
      <c r="G3046" s="64"/>
      <c r="I3046" s="64"/>
    </row>
    <row r="3047">
      <c r="A3047" s="65"/>
      <c r="B3047" s="63"/>
      <c r="C3047" s="63"/>
      <c r="D3047" s="84"/>
      <c r="E3047" s="63"/>
      <c r="G3047" s="64"/>
      <c r="I3047" s="64"/>
    </row>
    <row r="3048">
      <c r="A3048" s="65"/>
      <c r="B3048" s="63"/>
      <c r="C3048" s="63"/>
      <c r="D3048" s="84"/>
      <c r="E3048" s="63"/>
      <c r="G3048" s="64"/>
      <c r="I3048" s="64"/>
    </row>
    <row r="3049">
      <c r="A3049" s="65"/>
      <c r="B3049" s="63"/>
      <c r="C3049" s="63"/>
      <c r="D3049" s="84"/>
      <c r="E3049" s="63"/>
      <c r="G3049" s="64"/>
      <c r="I3049" s="64"/>
    </row>
    <row r="3050">
      <c r="A3050" s="65"/>
      <c r="B3050" s="63"/>
      <c r="C3050" s="63"/>
      <c r="D3050" s="84"/>
      <c r="E3050" s="63"/>
      <c r="G3050" s="64"/>
      <c r="I3050" s="64"/>
    </row>
    <row r="3051">
      <c r="A3051" s="65"/>
      <c r="B3051" s="63"/>
      <c r="C3051" s="63"/>
      <c r="D3051" s="84"/>
      <c r="E3051" s="63"/>
      <c r="G3051" s="64"/>
      <c r="I3051" s="64"/>
    </row>
    <row r="3052">
      <c r="A3052" s="65"/>
      <c r="B3052" s="63"/>
      <c r="C3052" s="63"/>
      <c r="D3052" s="84"/>
      <c r="E3052" s="63"/>
      <c r="G3052" s="64"/>
      <c r="I3052" s="64"/>
    </row>
    <row r="3053">
      <c r="A3053" s="65"/>
      <c r="B3053" s="63"/>
      <c r="C3053" s="63"/>
      <c r="D3053" s="84"/>
      <c r="E3053" s="63"/>
      <c r="G3053" s="64"/>
      <c r="I3053" s="64"/>
    </row>
    <row r="3054">
      <c r="A3054" s="65"/>
      <c r="B3054" s="63"/>
      <c r="C3054" s="63"/>
      <c r="D3054" s="84"/>
      <c r="E3054" s="63"/>
      <c r="G3054" s="64"/>
      <c r="I3054" s="64"/>
    </row>
    <row r="3055">
      <c r="A3055" s="65"/>
      <c r="B3055" s="63"/>
      <c r="C3055" s="63"/>
      <c r="D3055" s="84"/>
      <c r="E3055" s="63"/>
      <c r="G3055" s="64"/>
      <c r="I3055" s="64"/>
    </row>
    <row r="3056">
      <c r="A3056" s="65"/>
      <c r="B3056" s="63"/>
      <c r="C3056" s="63"/>
      <c r="D3056" s="84"/>
      <c r="E3056" s="63"/>
      <c r="G3056" s="64"/>
      <c r="I3056" s="64"/>
    </row>
    <row r="3057">
      <c r="A3057" s="65"/>
      <c r="B3057" s="63"/>
      <c r="C3057" s="63"/>
      <c r="D3057" s="84"/>
      <c r="E3057" s="63"/>
      <c r="G3057" s="64"/>
      <c r="I3057" s="64"/>
    </row>
    <row r="3058">
      <c r="A3058" s="65"/>
      <c r="B3058" s="63"/>
      <c r="C3058" s="63"/>
      <c r="D3058" s="84"/>
      <c r="E3058" s="63"/>
      <c r="G3058" s="64"/>
      <c r="I3058" s="64"/>
    </row>
    <row r="3059">
      <c r="A3059" s="65"/>
      <c r="B3059" s="63"/>
      <c r="C3059" s="63"/>
      <c r="D3059" s="84"/>
      <c r="E3059" s="63"/>
      <c r="G3059" s="64"/>
      <c r="I3059" s="64"/>
    </row>
    <row r="3060">
      <c r="A3060" s="65"/>
      <c r="B3060" s="63"/>
      <c r="C3060" s="63"/>
      <c r="D3060" s="84"/>
      <c r="E3060" s="63"/>
      <c r="G3060" s="64"/>
      <c r="I3060" s="64"/>
    </row>
    <row r="3061">
      <c r="A3061" s="65"/>
      <c r="B3061" s="63"/>
      <c r="C3061" s="63"/>
      <c r="D3061" s="84"/>
      <c r="E3061" s="63"/>
      <c r="G3061" s="64"/>
      <c r="I3061" s="64"/>
    </row>
    <row r="3062">
      <c r="A3062" s="65"/>
      <c r="B3062" s="63"/>
      <c r="C3062" s="63"/>
      <c r="D3062" s="84"/>
      <c r="E3062" s="63"/>
      <c r="G3062" s="64"/>
      <c r="I3062" s="64"/>
    </row>
    <row r="3063">
      <c r="A3063" s="65"/>
      <c r="B3063" s="63"/>
      <c r="C3063" s="63"/>
      <c r="D3063" s="84"/>
      <c r="E3063" s="63"/>
      <c r="G3063" s="64"/>
      <c r="I3063" s="64"/>
    </row>
    <row r="3064">
      <c r="A3064" s="65"/>
      <c r="B3064" s="63"/>
      <c r="C3064" s="63"/>
      <c r="D3064" s="84"/>
      <c r="E3064" s="63"/>
      <c r="G3064" s="64"/>
      <c r="I3064" s="64"/>
    </row>
    <row r="3065">
      <c r="A3065" s="65"/>
      <c r="B3065" s="63"/>
      <c r="C3065" s="63"/>
      <c r="D3065" s="84"/>
      <c r="E3065" s="63"/>
      <c r="G3065" s="64"/>
      <c r="I3065" s="64"/>
    </row>
    <row r="3066">
      <c r="A3066" s="65"/>
      <c r="B3066" s="63"/>
      <c r="C3066" s="63"/>
      <c r="D3066" s="84"/>
      <c r="E3066" s="63"/>
      <c r="G3066" s="64"/>
      <c r="I3066" s="64"/>
    </row>
    <row r="3067">
      <c r="A3067" s="65"/>
      <c r="B3067" s="63"/>
      <c r="C3067" s="63"/>
      <c r="D3067" s="84"/>
      <c r="E3067" s="63"/>
      <c r="G3067" s="64"/>
      <c r="I3067" s="64"/>
    </row>
    <row r="3068">
      <c r="A3068" s="65"/>
      <c r="B3068" s="63"/>
      <c r="C3068" s="63"/>
      <c r="D3068" s="84"/>
      <c r="E3068" s="63"/>
      <c r="G3068" s="64"/>
      <c r="I3068" s="64"/>
    </row>
    <row r="3069">
      <c r="A3069" s="65"/>
      <c r="B3069" s="63"/>
      <c r="C3069" s="63"/>
      <c r="D3069" s="84"/>
      <c r="E3069" s="63"/>
      <c r="G3069" s="64"/>
      <c r="I3069" s="64"/>
    </row>
    <row r="3070">
      <c r="A3070" s="65"/>
      <c r="B3070" s="63"/>
      <c r="C3070" s="63"/>
      <c r="D3070" s="84"/>
      <c r="E3070" s="63"/>
      <c r="G3070" s="64"/>
      <c r="I3070" s="64"/>
    </row>
    <row r="3071">
      <c r="A3071" s="65"/>
      <c r="B3071" s="63"/>
      <c r="C3071" s="63"/>
      <c r="D3071" s="84"/>
      <c r="E3071" s="63"/>
      <c r="G3071" s="64"/>
      <c r="I3071" s="64"/>
    </row>
    <row r="3072">
      <c r="A3072" s="65"/>
      <c r="B3072" s="63"/>
      <c r="C3072" s="63"/>
      <c r="D3072" s="84"/>
      <c r="E3072" s="63"/>
      <c r="G3072" s="64"/>
      <c r="I3072" s="64"/>
    </row>
    <row r="3073">
      <c r="A3073" s="65"/>
      <c r="B3073" s="63"/>
      <c r="C3073" s="63"/>
      <c r="D3073" s="84"/>
      <c r="E3073" s="63"/>
      <c r="G3073" s="64"/>
      <c r="I3073" s="64"/>
    </row>
    <row r="3074">
      <c r="A3074" s="65"/>
      <c r="B3074" s="63"/>
      <c r="C3074" s="63"/>
      <c r="D3074" s="84"/>
      <c r="E3074" s="63"/>
      <c r="G3074" s="64"/>
      <c r="I3074" s="64"/>
    </row>
    <row r="3075">
      <c r="A3075" s="65"/>
      <c r="B3075" s="63"/>
      <c r="C3075" s="63"/>
      <c r="D3075" s="84"/>
      <c r="E3075" s="63"/>
      <c r="G3075" s="64"/>
      <c r="I3075" s="64"/>
    </row>
    <row r="3076">
      <c r="A3076" s="65"/>
      <c r="B3076" s="63"/>
      <c r="C3076" s="63"/>
      <c r="D3076" s="84"/>
      <c r="E3076" s="63"/>
      <c r="G3076" s="64"/>
      <c r="I3076" s="64"/>
    </row>
    <row r="3077">
      <c r="A3077" s="65"/>
      <c r="B3077" s="63"/>
      <c r="C3077" s="63"/>
      <c r="D3077" s="84"/>
      <c r="E3077" s="63"/>
      <c r="G3077" s="64"/>
      <c r="I3077" s="64"/>
    </row>
    <row r="3078">
      <c r="A3078" s="65"/>
      <c r="B3078" s="63"/>
      <c r="C3078" s="63"/>
      <c r="D3078" s="84"/>
      <c r="E3078" s="63"/>
      <c r="G3078" s="64"/>
      <c r="I3078" s="64"/>
    </row>
    <row r="3079">
      <c r="A3079" s="65"/>
      <c r="B3079" s="63"/>
      <c r="C3079" s="63"/>
      <c r="D3079" s="84"/>
      <c r="E3079" s="63"/>
      <c r="G3079" s="64"/>
      <c r="I3079" s="64"/>
    </row>
    <row r="3080">
      <c r="A3080" s="65"/>
      <c r="B3080" s="63"/>
      <c r="C3080" s="63"/>
      <c r="D3080" s="84"/>
      <c r="E3080" s="63"/>
      <c r="G3080" s="64"/>
      <c r="I3080" s="64"/>
    </row>
    <row r="3081">
      <c r="A3081" s="65"/>
      <c r="B3081" s="63"/>
      <c r="C3081" s="63"/>
      <c r="D3081" s="84"/>
      <c r="E3081" s="63"/>
      <c r="G3081" s="64"/>
      <c r="I3081" s="64"/>
    </row>
    <row r="3082">
      <c r="A3082" s="65"/>
      <c r="B3082" s="63"/>
      <c r="C3082" s="63"/>
      <c r="D3082" s="84"/>
      <c r="E3082" s="63"/>
      <c r="G3082" s="64"/>
      <c r="I3082" s="64"/>
    </row>
    <row r="3083">
      <c r="A3083" s="65"/>
      <c r="B3083" s="63"/>
      <c r="C3083" s="63"/>
      <c r="D3083" s="84"/>
      <c r="E3083" s="63"/>
      <c r="G3083" s="64"/>
      <c r="I3083" s="64"/>
    </row>
    <row r="3084">
      <c r="A3084" s="65"/>
      <c r="B3084" s="63"/>
      <c r="C3084" s="63"/>
      <c r="D3084" s="84"/>
      <c r="E3084" s="63"/>
      <c r="G3084" s="64"/>
      <c r="I3084" s="64"/>
    </row>
    <row r="3085">
      <c r="A3085" s="65"/>
      <c r="B3085" s="63"/>
      <c r="C3085" s="63"/>
      <c r="D3085" s="84"/>
      <c r="E3085" s="63"/>
      <c r="G3085" s="64"/>
      <c r="I3085" s="64"/>
    </row>
    <row r="3086">
      <c r="A3086" s="65"/>
      <c r="B3086" s="63"/>
      <c r="C3086" s="63"/>
      <c r="D3086" s="84"/>
      <c r="E3086" s="63"/>
      <c r="G3086" s="64"/>
      <c r="I3086" s="64"/>
    </row>
    <row r="3087">
      <c r="A3087" s="65"/>
      <c r="B3087" s="63"/>
      <c r="C3087" s="63"/>
      <c r="D3087" s="84"/>
      <c r="E3087" s="63"/>
      <c r="G3087" s="64"/>
      <c r="I3087" s="64"/>
    </row>
    <row r="3088">
      <c r="A3088" s="65"/>
      <c r="B3088" s="63"/>
      <c r="C3088" s="63"/>
      <c r="D3088" s="84"/>
      <c r="E3088" s="63"/>
      <c r="G3088" s="64"/>
      <c r="I3088" s="64"/>
    </row>
    <row r="3089">
      <c r="A3089" s="65"/>
      <c r="B3089" s="63"/>
      <c r="C3089" s="63"/>
      <c r="D3089" s="84"/>
      <c r="E3089" s="63"/>
      <c r="G3089" s="64"/>
      <c r="I3089" s="64"/>
    </row>
    <row r="3090">
      <c r="A3090" s="65"/>
      <c r="B3090" s="63"/>
      <c r="C3090" s="63"/>
      <c r="D3090" s="84"/>
      <c r="E3090" s="63"/>
      <c r="G3090" s="64"/>
      <c r="I3090" s="64"/>
    </row>
    <row r="3091">
      <c r="A3091" s="65"/>
      <c r="B3091" s="63"/>
      <c r="C3091" s="63"/>
      <c r="D3091" s="84"/>
      <c r="E3091" s="63"/>
      <c r="G3091" s="64"/>
      <c r="I3091" s="64"/>
    </row>
    <row r="3092">
      <c r="A3092" s="65"/>
      <c r="B3092" s="63"/>
      <c r="C3092" s="63"/>
      <c r="D3092" s="84"/>
      <c r="E3092" s="63"/>
      <c r="G3092" s="64"/>
      <c r="I3092" s="64"/>
    </row>
    <row r="3093">
      <c r="A3093" s="65"/>
      <c r="B3093" s="63"/>
      <c r="C3093" s="63"/>
      <c r="D3093" s="84"/>
      <c r="E3093" s="63"/>
      <c r="G3093" s="64"/>
      <c r="I3093" s="64"/>
    </row>
    <row r="3094">
      <c r="A3094" s="65"/>
      <c r="B3094" s="63"/>
      <c r="C3094" s="63"/>
      <c r="D3094" s="84"/>
      <c r="E3094" s="63"/>
      <c r="G3094" s="64"/>
      <c r="I3094" s="64"/>
    </row>
    <row r="3095">
      <c r="A3095" s="65"/>
      <c r="B3095" s="63"/>
      <c r="C3095" s="63"/>
      <c r="D3095" s="84"/>
      <c r="E3095" s="63"/>
      <c r="G3095" s="64"/>
      <c r="I3095" s="64"/>
    </row>
    <row r="3096">
      <c r="A3096" s="65"/>
      <c r="B3096" s="63"/>
      <c r="C3096" s="63"/>
      <c r="D3096" s="84"/>
      <c r="E3096" s="63"/>
      <c r="G3096" s="64"/>
      <c r="I3096" s="64"/>
    </row>
    <row r="3097">
      <c r="A3097" s="65"/>
      <c r="B3097" s="63"/>
      <c r="C3097" s="63"/>
      <c r="D3097" s="84"/>
      <c r="E3097" s="63"/>
      <c r="G3097" s="64"/>
      <c r="I3097" s="64"/>
    </row>
    <row r="3098">
      <c r="A3098" s="65"/>
      <c r="B3098" s="63"/>
      <c r="C3098" s="63"/>
      <c r="D3098" s="84"/>
      <c r="E3098" s="63"/>
      <c r="G3098" s="64"/>
      <c r="I3098" s="64"/>
    </row>
    <row r="3099">
      <c r="A3099" s="65"/>
      <c r="B3099" s="63"/>
      <c r="C3099" s="63"/>
      <c r="D3099" s="84"/>
      <c r="E3099" s="63"/>
      <c r="G3099" s="64"/>
      <c r="I3099" s="64"/>
    </row>
    <row r="3100">
      <c r="A3100" s="65"/>
      <c r="B3100" s="63"/>
      <c r="C3100" s="63"/>
      <c r="D3100" s="84"/>
      <c r="E3100" s="63"/>
      <c r="G3100" s="64"/>
      <c r="I3100" s="64"/>
    </row>
    <row r="3101">
      <c r="A3101" s="65"/>
      <c r="B3101" s="63"/>
      <c r="C3101" s="63"/>
      <c r="D3101" s="84"/>
      <c r="E3101" s="63"/>
      <c r="G3101" s="64"/>
      <c r="I3101" s="64"/>
    </row>
    <row r="3102">
      <c r="A3102" s="65"/>
      <c r="B3102" s="63"/>
      <c r="C3102" s="63"/>
      <c r="D3102" s="84"/>
      <c r="E3102" s="63"/>
      <c r="G3102" s="64"/>
      <c r="I3102" s="64"/>
    </row>
    <row r="3103">
      <c r="A3103" s="65"/>
      <c r="B3103" s="63"/>
      <c r="C3103" s="63"/>
      <c r="D3103" s="84"/>
      <c r="E3103" s="63"/>
      <c r="G3103" s="64"/>
      <c r="I3103" s="64"/>
    </row>
    <row r="3104">
      <c r="A3104" s="65"/>
      <c r="B3104" s="63"/>
      <c r="C3104" s="63"/>
      <c r="D3104" s="84"/>
      <c r="E3104" s="63"/>
      <c r="G3104" s="64"/>
      <c r="I3104" s="64"/>
    </row>
    <row r="3105">
      <c r="A3105" s="65"/>
      <c r="B3105" s="63"/>
      <c r="C3105" s="63"/>
      <c r="D3105" s="84"/>
      <c r="E3105" s="63"/>
      <c r="G3105" s="64"/>
      <c r="I3105" s="64"/>
    </row>
    <row r="3106">
      <c r="A3106" s="65"/>
      <c r="B3106" s="63"/>
      <c r="C3106" s="63"/>
      <c r="D3106" s="84"/>
      <c r="E3106" s="63"/>
      <c r="G3106" s="64"/>
      <c r="I3106" s="64"/>
    </row>
    <row r="3107">
      <c r="A3107" s="65"/>
      <c r="B3107" s="63"/>
      <c r="C3107" s="63"/>
      <c r="D3107" s="84"/>
      <c r="E3107" s="63"/>
      <c r="G3107" s="64"/>
      <c r="I3107" s="64"/>
    </row>
    <row r="3108">
      <c r="A3108" s="65"/>
      <c r="B3108" s="63"/>
      <c r="C3108" s="63"/>
      <c r="D3108" s="84"/>
      <c r="E3108" s="63"/>
      <c r="G3108" s="64"/>
      <c r="I3108" s="64"/>
    </row>
    <row r="3109">
      <c r="A3109" s="65"/>
      <c r="B3109" s="63"/>
      <c r="C3109" s="63"/>
      <c r="D3109" s="84"/>
      <c r="E3109" s="63"/>
      <c r="G3109" s="64"/>
      <c r="I3109" s="64"/>
    </row>
    <row r="3110">
      <c r="A3110" s="65"/>
      <c r="B3110" s="63"/>
      <c r="C3110" s="63"/>
      <c r="D3110" s="84"/>
      <c r="E3110" s="63"/>
      <c r="G3110" s="64"/>
      <c r="I3110" s="64"/>
    </row>
    <row r="3111">
      <c r="A3111" s="65"/>
      <c r="B3111" s="63"/>
      <c r="C3111" s="63"/>
      <c r="D3111" s="84"/>
      <c r="E3111" s="63"/>
      <c r="G3111" s="64"/>
      <c r="I3111" s="64"/>
    </row>
    <row r="3112">
      <c r="A3112" s="65"/>
      <c r="B3112" s="63"/>
      <c r="C3112" s="63"/>
      <c r="D3112" s="84"/>
      <c r="E3112" s="63"/>
      <c r="G3112" s="64"/>
      <c r="I3112" s="64"/>
    </row>
    <row r="3113">
      <c r="A3113" s="65"/>
      <c r="B3113" s="63"/>
      <c r="C3113" s="63"/>
      <c r="D3113" s="84"/>
      <c r="E3113" s="63"/>
      <c r="G3113" s="64"/>
      <c r="I3113" s="64"/>
    </row>
    <row r="3114">
      <c r="A3114" s="65"/>
      <c r="B3114" s="63"/>
      <c r="C3114" s="63"/>
      <c r="D3114" s="84"/>
      <c r="E3114" s="63"/>
      <c r="G3114" s="64"/>
      <c r="I3114" s="64"/>
    </row>
    <row r="3115">
      <c r="A3115" s="65"/>
      <c r="B3115" s="63"/>
      <c r="C3115" s="63"/>
      <c r="D3115" s="84"/>
      <c r="E3115" s="63"/>
      <c r="G3115" s="64"/>
      <c r="I3115" s="64"/>
    </row>
    <row r="3116">
      <c r="A3116" s="65"/>
      <c r="B3116" s="63"/>
      <c r="C3116" s="63"/>
      <c r="D3116" s="84"/>
      <c r="E3116" s="63"/>
      <c r="G3116" s="64"/>
      <c r="I3116" s="64"/>
    </row>
    <row r="3117">
      <c r="A3117" s="65"/>
      <c r="B3117" s="63"/>
      <c r="C3117" s="63"/>
      <c r="D3117" s="84"/>
      <c r="E3117" s="63"/>
      <c r="G3117" s="64"/>
      <c r="I3117" s="64"/>
    </row>
    <row r="3118">
      <c r="A3118" s="65"/>
      <c r="B3118" s="63"/>
      <c r="C3118" s="63"/>
      <c r="D3118" s="84"/>
      <c r="E3118" s="63"/>
      <c r="G3118" s="64"/>
      <c r="I3118" s="64"/>
    </row>
    <row r="3119">
      <c r="A3119" s="65"/>
      <c r="B3119" s="63"/>
      <c r="C3119" s="63"/>
      <c r="D3119" s="84"/>
      <c r="E3119" s="63"/>
      <c r="G3119" s="64"/>
      <c r="I3119" s="64"/>
    </row>
    <row r="3120">
      <c r="A3120" s="65"/>
      <c r="B3120" s="63"/>
      <c r="C3120" s="63"/>
      <c r="D3120" s="84"/>
      <c r="E3120" s="63"/>
      <c r="G3120" s="64"/>
      <c r="I3120" s="64"/>
    </row>
    <row r="3121">
      <c r="A3121" s="65"/>
      <c r="B3121" s="63"/>
      <c r="C3121" s="63"/>
      <c r="D3121" s="84"/>
      <c r="E3121" s="63"/>
      <c r="G3121" s="64"/>
      <c r="I3121" s="64"/>
    </row>
    <row r="3122">
      <c r="A3122" s="65"/>
      <c r="B3122" s="63"/>
      <c r="C3122" s="63"/>
      <c r="D3122" s="84"/>
      <c r="E3122" s="63"/>
      <c r="G3122" s="64"/>
      <c r="I3122" s="64"/>
    </row>
    <row r="3123">
      <c r="A3123" s="65"/>
      <c r="B3123" s="63"/>
      <c r="C3123" s="63"/>
      <c r="D3123" s="84"/>
      <c r="E3123" s="63"/>
      <c r="G3123" s="64"/>
      <c r="I3123" s="64"/>
    </row>
    <row r="3124">
      <c r="A3124" s="65"/>
      <c r="B3124" s="63"/>
      <c r="C3124" s="63"/>
      <c r="D3124" s="84"/>
      <c r="E3124" s="63"/>
      <c r="G3124" s="64"/>
      <c r="I3124" s="64"/>
    </row>
    <row r="3125">
      <c r="A3125" s="65"/>
      <c r="B3125" s="63"/>
      <c r="C3125" s="63"/>
      <c r="D3125" s="84"/>
      <c r="E3125" s="63"/>
      <c r="G3125" s="64"/>
      <c r="I3125" s="64"/>
    </row>
    <row r="3126">
      <c r="A3126" s="65"/>
      <c r="B3126" s="63"/>
      <c r="C3126" s="63"/>
      <c r="D3126" s="84"/>
      <c r="E3126" s="63"/>
      <c r="G3126" s="64"/>
      <c r="I3126" s="64"/>
    </row>
    <row r="3127">
      <c r="A3127" s="65"/>
      <c r="B3127" s="63"/>
      <c r="C3127" s="63"/>
      <c r="D3127" s="84"/>
      <c r="E3127" s="63"/>
      <c r="G3127" s="64"/>
      <c r="I3127" s="64"/>
    </row>
    <row r="3128">
      <c r="A3128" s="65"/>
      <c r="B3128" s="63"/>
      <c r="C3128" s="63"/>
      <c r="D3128" s="84"/>
      <c r="E3128" s="63"/>
      <c r="G3128" s="64"/>
      <c r="I3128" s="64"/>
    </row>
    <row r="3129">
      <c r="A3129" s="65"/>
      <c r="B3129" s="63"/>
      <c r="C3129" s="63"/>
      <c r="D3129" s="84"/>
      <c r="E3129" s="63"/>
      <c r="G3129" s="64"/>
      <c r="I3129" s="64"/>
    </row>
    <row r="3130">
      <c r="A3130" s="65"/>
      <c r="B3130" s="63"/>
      <c r="C3130" s="63"/>
      <c r="D3130" s="84"/>
      <c r="E3130" s="63"/>
      <c r="G3130" s="64"/>
      <c r="I3130" s="64"/>
    </row>
    <row r="3131">
      <c r="A3131" s="65"/>
      <c r="B3131" s="63"/>
      <c r="C3131" s="63"/>
      <c r="D3131" s="84"/>
      <c r="E3131" s="63"/>
      <c r="G3131" s="64"/>
      <c r="I3131" s="64"/>
    </row>
    <row r="3132">
      <c r="A3132" s="65"/>
      <c r="B3132" s="63"/>
      <c r="C3132" s="63"/>
      <c r="D3132" s="84"/>
      <c r="E3132" s="63"/>
      <c r="G3132" s="64"/>
      <c r="I3132" s="64"/>
    </row>
    <row r="3133">
      <c r="A3133" s="65"/>
      <c r="B3133" s="63"/>
      <c r="C3133" s="63"/>
      <c r="D3133" s="84"/>
      <c r="E3133" s="63"/>
      <c r="G3133" s="64"/>
      <c r="I3133" s="64"/>
    </row>
    <row r="3134">
      <c r="A3134" s="65"/>
      <c r="B3134" s="63"/>
      <c r="C3134" s="63"/>
      <c r="D3134" s="84"/>
      <c r="E3134" s="63"/>
      <c r="G3134" s="64"/>
      <c r="I3134" s="64"/>
    </row>
    <row r="3135">
      <c r="A3135" s="65"/>
      <c r="B3135" s="63"/>
      <c r="C3135" s="63"/>
      <c r="D3135" s="84"/>
      <c r="E3135" s="63"/>
      <c r="G3135" s="64"/>
      <c r="I3135" s="64"/>
    </row>
    <row r="3136">
      <c r="A3136" s="65"/>
      <c r="B3136" s="63"/>
      <c r="C3136" s="63"/>
      <c r="D3136" s="84"/>
      <c r="E3136" s="63"/>
      <c r="G3136" s="64"/>
      <c r="I3136" s="64"/>
    </row>
    <row r="3137">
      <c r="A3137" s="65"/>
      <c r="B3137" s="63"/>
      <c r="C3137" s="63"/>
      <c r="D3137" s="84"/>
      <c r="E3137" s="63"/>
      <c r="G3137" s="64"/>
      <c r="I3137" s="64"/>
    </row>
    <row r="3138">
      <c r="A3138" s="65"/>
      <c r="B3138" s="63"/>
      <c r="C3138" s="63"/>
      <c r="D3138" s="84"/>
      <c r="E3138" s="63"/>
      <c r="G3138" s="64"/>
      <c r="I3138" s="64"/>
    </row>
    <row r="3139">
      <c r="A3139" s="65"/>
      <c r="B3139" s="63"/>
      <c r="C3139" s="63"/>
      <c r="D3139" s="84"/>
      <c r="E3139" s="63"/>
      <c r="G3139" s="64"/>
      <c r="I3139" s="64"/>
    </row>
    <row r="3140">
      <c r="A3140" s="65"/>
      <c r="B3140" s="63"/>
      <c r="C3140" s="63"/>
      <c r="D3140" s="84"/>
      <c r="E3140" s="63"/>
      <c r="G3140" s="64"/>
      <c r="I3140" s="64"/>
    </row>
    <row r="3141">
      <c r="A3141" s="65"/>
      <c r="B3141" s="63"/>
      <c r="C3141" s="63"/>
      <c r="D3141" s="84"/>
      <c r="E3141" s="63"/>
      <c r="G3141" s="64"/>
      <c r="I3141" s="64"/>
    </row>
    <row r="3142">
      <c r="A3142" s="65"/>
      <c r="B3142" s="63"/>
      <c r="C3142" s="63"/>
      <c r="D3142" s="84"/>
      <c r="E3142" s="63"/>
      <c r="G3142" s="64"/>
      <c r="I3142" s="64"/>
    </row>
    <row r="3143">
      <c r="A3143" s="65"/>
      <c r="B3143" s="63"/>
      <c r="C3143" s="63"/>
      <c r="D3143" s="84"/>
      <c r="E3143" s="63"/>
      <c r="G3143" s="64"/>
      <c r="I3143" s="64"/>
    </row>
    <row r="3144">
      <c r="A3144" s="65"/>
      <c r="B3144" s="63"/>
      <c r="C3144" s="63"/>
      <c r="D3144" s="84"/>
      <c r="E3144" s="63"/>
      <c r="G3144" s="64"/>
      <c r="I3144" s="64"/>
    </row>
    <row r="3145">
      <c r="A3145" s="65"/>
      <c r="B3145" s="63"/>
      <c r="C3145" s="63"/>
      <c r="D3145" s="84"/>
      <c r="E3145" s="63"/>
      <c r="G3145" s="64"/>
      <c r="I3145" s="64"/>
    </row>
    <row r="3146">
      <c r="A3146" s="65"/>
      <c r="B3146" s="63"/>
      <c r="C3146" s="63"/>
      <c r="D3146" s="84"/>
      <c r="E3146" s="63"/>
      <c r="G3146" s="64"/>
      <c r="I3146" s="64"/>
    </row>
    <row r="3147">
      <c r="A3147" s="65"/>
      <c r="B3147" s="63"/>
      <c r="C3147" s="63"/>
      <c r="D3147" s="84"/>
      <c r="E3147" s="63"/>
      <c r="G3147" s="64"/>
      <c r="I3147" s="64"/>
    </row>
    <row r="3148">
      <c r="A3148" s="65"/>
      <c r="B3148" s="63"/>
      <c r="C3148" s="63"/>
      <c r="D3148" s="84"/>
      <c r="E3148" s="63"/>
      <c r="G3148" s="64"/>
      <c r="I3148" s="64"/>
    </row>
    <row r="3149">
      <c r="A3149" s="65"/>
      <c r="B3149" s="63"/>
      <c r="C3149" s="63"/>
      <c r="D3149" s="84"/>
      <c r="E3149" s="63"/>
      <c r="G3149" s="64"/>
      <c r="I3149" s="64"/>
    </row>
    <row r="3150">
      <c r="A3150" s="65"/>
      <c r="B3150" s="63"/>
      <c r="C3150" s="63"/>
      <c r="D3150" s="84"/>
      <c r="E3150" s="63"/>
      <c r="G3150" s="64"/>
      <c r="I3150" s="64"/>
    </row>
    <row r="3151">
      <c r="A3151" s="65"/>
      <c r="B3151" s="63"/>
      <c r="C3151" s="63"/>
      <c r="D3151" s="84"/>
      <c r="E3151" s="63"/>
      <c r="G3151" s="64"/>
      <c r="I3151" s="64"/>
    </row>
    <row r="3152">
      <c r="A3152" s="65"/>
      <c r="B3152" s="63"/>
      <c r="C3152" s="63"/>
      <c r="D3152" s="84"/>
      <c r="E3152" s="63"/>
      <c r="G3152" s="64"/>
      <c r="I3152" s="64"/>
    </row>
    <row r="3153">
      <c r="A3153" s="65"/>
      <c r="B3153" s="63"/>
      <c r="C3153" s="63"/>
      <c r="D3153" s="84"/>
      <c r="E3153" s="63"/>
      <c r="G3153" s="64"/>
      <c r="I3153" s="64"/>
    </row>
    <row r="3154">
      <c r="A3154" s="65"/>
      <c r="B3154" s="63"/>
      <c r="C3154" s="63"/>
      <c r="D3154" s="84"/>
      <c r="E3154" s="63"/>
      <c r="G3154" s="64"/>
      <c r="I3154" s="64"/>
    </row>
    <row r="3155">
      <c r="A3155" s="65"/>
      <c r="B3155" s="63"/>
      <c r="C3155" s="63"/>
      <c r="D3155" s="84"/>
      <c r="E3155" s="63"/>
      <c r="G3155" s="64"/>
      <c r="I3155" s="64"/>
    </row>
    <row r="3156">
      <c r="A3156" s="65"/>
      <c r="B3156" s="63"/>
      <c r="C3156" s="63"/>
      <c r="D3156" s="84"/>
      <c r="E3156" s="63"/>
      <c r="G3156" s="64"/>
      <c r="I3156" s="64"/>
    </row>
    <row r="3157">
      <c r="A3157" s="65"/>
      <c r="B3157" s="63"/>
      <c r="C3157" s="63"/>
      <c r="D3157" s="84"/>
      <c r="E3157" s="63"/>
      <c r="G3157" s="64"/>
      <c r="I3157" s="64"/>
    </row>
    <row r="3158">
      <c r="A3158" s="65"/>
      <c r="B3158" s="63"/>
      <c r="C3158" s="63"/>
      <c r="D3158" s="84"/>
      <c r="E3158" s="63"/>
      <c r="G3158" s="64"/>
      <c r="I3158" s="64"/>
    </row>
    <row r="3159">
      <c r="A3159" s="65"/>
      <c r="B3159" s="63"/>
      <c r="C3159" s="63"/>
      <c r="D3159" s="84"/>
      <c r="E3159" s="63"/>
      <c r="G3159" s="64"/>
      <c r="I3159" s="64"/>
    </row>
    <row r="3160">
      <c r="A3160" s="65"/>
      <c r="B3160" s="63"/>
      <c r="C3160" s="63"/>
      <c r="D3160" s="84"/>
      <c r="E3160" s="63"/>
      <c r="G3160" s="64"/>
      <c r="I3160" s="64"/>
    </row>
    <row r="3161">
      <c r="A3161" s="65"/>
      <c r="B3161" s="63"/>
      <c r="C3161" s="63"/>
      <c r="D3161" s="84"/>
      <c r="E3161" s="63"/>
      <c r="G3161" s="64"/>
      <c r="I3161" s="64"/>
    </row>
    <row r="3162">
      <c r="A3162" s="65"/>
      <c r="B3162" s="63"/>
      <c r="C3162" s="63"/>
      <c r="D3162" s="84"/>
      <c r="E3162" s="63"/>
      <c r="G3162" s="64"/>
      <c r="I3162" s="64"/>
    </row>
    <row r="3163">
      <c r="A3163" s="65"/>
      <c r="B3163" s="63"/>
      <c r="C3163" s="63"/>
      <c r="D3163" s="84"/>
      <c r="E3163" s="63"/>
      <c r="G3163" s="64"/>
      <c r="I3163" s="64"/>
    </row>
    <row r="3164">
      <c r="A3164" s="65"/>
      <c r="B3164" s="63"/>
      <c r="C3164" s="63"/>
      <c r="D3164" s="84"/>
      <c r="E3164" s="63"/>
      <c r="G3164" s="64"/>
      <c r="I3164" s="64"/>
    </row>
    <row r="3165">
      <c r="A3165" s="65"/>
      <c r="B3165" s="63"/>
      <c r="C3165" s="63"/>
      <c r="D3165" s="84"/>
      <c r="E3165" s="63"/>
      <c r="G3165" s="64"/>
      <c r="I3165" s="64"/>
    </row>
    <row r="3166">
      <c r="A3166" s="65"/>
      <c r="B3166" s="63"/>
      <c r="C3166" s="63"/>
      <c r="D3166" s="84"/>
      <c r="E3166" s="63"/>
      <c r="G3166" s="64"/>
      <c r="I3166" s="64"/>
    </row>
    <row r="3167">
      <c r="A3167" s="65"/>
      <c r="B3167" s="63"/>
      <c r="C3167" s="63"/>
      <c r="D3167" s="84"/>
      <c r="E3167" s="63"/>
      <c r="G3167" s="64"/>
      <c r="I3167" s="64"/>
    </row>
    <row r="3168">
      <c r="A3168" s="65"/>
      <c r="B3168" s="63"/>
      <c r="C3168" s="63"/>
      <c r="D3168" s="84"/>
      <c r="E3168" s="63"/>
      <c r="G3168" s="64"/>
      <c r="I3168" s="64"/>
    </row>
    <row r="3169">
      <c r="A3169" s="65"/>
      <c r="B3169" s="63"/>
      <c r="C3169" s="63"/>
      <c r="D3169" s="84"/>
      <c r="E3169" s="63"/>
      <c r="G3169" s="64"/>
      <c r="I3169" s="64"/>
    </row>
    <row r="3170">
      <c r="A3170" s="65"/>
      <c r="B3170" s="63"/>
      <c r="C3170" s="63"/>
      <c r="D3170" s="84"/>
      <c r="E3170" s="63"/>
      <c r="G3170" s="64"/>
      <c r="I3170" s="64"/>
    </row>
    <row r="3171">
      <c r="A3171" s="65"/>
      <c r="B3171" s="63"/>
      <c r="C3171" s="63"/>
      <c r="D3171" s="84"/>
      <c r="E3171" s="63"/>
      <c r="G3171" s="64"/>
      <c r="I3171" s="64"/>
    </row>
    <row r="3172">
      <c r="A3172" s="65"/>
      <c r="B3172" s="63"/>
      <c r="C3172" s="63"/>
      <c r="D3172" s="84"/>
      <c r="E3172" s="63"/>
      <c r="G3172" s="64"/>
      <c r="I3172" s="64"/>
    </row>
    <row r="3173">
      <c r="A3173" s="65"/>
      <c r="B3173" s="63"/>
      <c r="C3173" s="63"/>
      <c r="D3173" s="84"/>
      <c r="E3173" s="63"/>
      <c r="G3173" s="64"/>
      <c r="I3173" s="64"/>
    </row>
    <row r="3174">
      <c r="A3174" s="65"/>
      <c r="B3174" s="63"/>
      <c r="C3174" s="63"/>
      <c r="D3174" s="84"/>
      <c r="E3174" s="63"/>
      <c r="G3174" s="64"/>
      <c r="I3174" s="64"/>
    </row>
    <row r="3175">
      <c r="A3175" s="65"/>
      <c r="B3175" s="63"/>
      <c r="C3175" s="63"/>
      <c r="D3175" s="84"/>
      <c r="E3175" s="63"/>
      <c r="G3175" s="64"/>
      <c r="I3175" s="64"/>
    </row>
    <row r="3176">
      <c r="A3176" s="65"/>
      <c r="B3176" s="63"/>
      <c r="C3176" s="63"/>
      <c r="D3176" s="84"/>
      <c r="E3176" s="63"/>
      <c r="G3176" s="64"/>
      <c r="I3176" s="64"/>
    </row>
    <row r="3177">
      <c r="A3177" s="65"/>
      <c r="B3177" s="63"/>
      <c r="C3177" s="63"/>
      <c r="D3177" s="84"/>
      <c r="E3177" s="63"/>
      <c r="G3177" s="64"/>
      <c r="I3177" s="64"/>
    </row>
    <row r="3178">
      <c r="A3178" s="65"/>
      <c r="B3178" s="63"/>
      <c r="C3178" s="63"/>
      <c r="D3178" s="84"/>
      <c r="E3178" s="63"/>
      <c r="G3178" s="64"/>
      <c r="I3178" s="64"/>
    </row>
    <row r="3179">
      <c r="A3179" s="65"/>
      <c r="B3179" s="63"/>
      <c r="C3179" s="63"/>
      <c r="D3179" s="84"/>
      <c r="E3179" s="63"/>
      <c r="G3179" s="64"/>
      <c r="I3179" s="64"/>
    </row>
    <row r="3180">
      <c r="A3180" s="65"/>
      <c r="B3180" s="63"/>
      <c r="C3180" s="63"/>
      <c r="D3180" s="84"/>
      <c r="E3180" s="63"/>
      <c r="G3180" s="64"/>
      <c r="I3180" s="64"/>
    </row>
    <row r="3181">
      <c r="A3181" s="65"/>
      <c r="B3181" s="63"/>
      <c r="C3181" s="63"/>
      <c r="D3181" s="84"/>
      <c r="E3181" s="63"/>
      <c r="G3181" s="64"/>
      <c r="I3181" s="64"/>
    </row>
    <row r="3182">
      <c r="A3182" s="65"/>
      <c r="B3182" s="63"/>
      <c r="C3182" s="63"/>
      <c r="D3182" s="84"/>
      <c r="E3182" s="63"/>
      <c r="G3182" s="64"/>
      <c r="I3182" s="64"/>
    </row>
    <row r="3183">
      <c r="A3183" s="65"/>
      <c r="B3183" s="63"/>
      <c r="C3183" s="63"/>
      <c r="D3183" s="84"/>
      <c r="E3183" s="63"/>
      <c r="G3183" s="64"/>
      <c r="I3183" s="64"/>
    </row>
    <row r="3184">
      <c r="A3184" s="65"/>
      <c r="B3184" s="63"/>
      <c r="C3184" s="63"/>
      <c r="D3184" s="84"/>
      <c r="E3184" s="63"/>
      <c r="G3184" s="64"/>
      <c r="I3184" s="64"/>
    </row>
    <row r="3185">
      <c r="A3185" s="65"/>
      <c r="B3185" s="63"/>
      <c r="C3185" s="63"/>
      <c r="D3185" s="84"/>
      <c r="E3185" s="63"/>
      <c r="G3185" s="64"/>
      <c r="I3185" s="64"/>
    </row>
    <row r="3186">
      <c r="A3186" s="65"/>
      <c r="B3186" s="63"/>
      <c r="C3186" s="63"/>
      <c r="D3186" s="84"/>
      <c r="E3186" s="63"/>
      <c r="G3186" s="64"/>
      <c r="I3186" s="64"/>
    </row>
    <row r="3187">
      <c r="A3187" s="65"/>
      <c r="B3187" s="63"/>
      <c r="C3187" s="63"/>
      <c r="D3187" s="84"/>
      <c r="E3187" s="63"/>
      <c r="G3187" s="64"/>
      <c r="I3187" s="64"/>
    </row>
    <row r="3188">
      <c r="A3188" s="65"/>
      <c r="B3188" s="63"/>
      <c r="C3188" s="63"/>
      <c r="D3188" s="84"/>
      <c r="E3188" s="63"/>
      <c r="G3188" s="64"/>
      <c r="I3188" s="64"/>
    </row>
    <row r="3189">
      <c r="A3189" s="65"/>
      <c r="B3189" s="63"/>
      <c r="C3189" s="63"/>
      <c r="D3189" s="84"/>
      <c r="E3189" s="63"/>
      <c r="G3189" s="64"/>
      <c r="I3189" s="64"/>
    </row>
    <row r="3190">
      <c r="A3190" s="65"/>
      <c r="B3190" s="63"/>
      <c r="C3190" s="63"/>
      <c r="D3190" s="84"/>
      <c r="E3190" s="63"/>
      <c r="G3190" s="64"/>
      <c r="I3190" s="64"/>
    </row>
    <row r="3191">
      <c r="A3191" s="65"/>
      <c r="B3191" s="63"/>
      <c r="C3191" s="63"/>
      <c r="D3191" s="84"/>
      <c r="E3191" s="63"/>
      <c r="G3191" s="64"/>
      <c r="I3191" s="64"/>
    </row>
    <row r="3192">
      <c r="A3192" s="65"/>
      <c r="B3192" s="63"/>
      <c r="C3192" s="63"/>
      <c r="D3192" s="84"/>
      <c r="E3192" s="63"/>
      <c r="G3192" s="64"/>
      <c r="I3192" s="64"/>
    </row>
    <row r="3193">
      <c r="A3193" s="65"/>
      <c r="B3193" s="63"/>
      <c r="C3193" s="63"/>
      <c r="D3193" s="84"/>
      <c r="E3193" s="63"/>
      <c r="G3193" s="64"/>
      <c r="I3193" s="64"/>
    </row>
    <row r="3194">
      <c r="A3194" s="65"/>
      <c r="B3194" s="63"/>
      <c r="C3194" s="63"/>
      <c r="D3194" s="84"/>
      <c r="E3194" s="63"/>
      <c r="G3194" s="64"/>
      <c r="I3194" s="64"/>
    </row>
    <row r="3195">
      <c r="A3195" s="65"/>
      <c r="B3195" s="63"/>
      <c r="C3195" s="63"/>
      <c r="D3195" s="84"/>
      <c r="E3195" s="63"/>
      <c r="G3195" s="64"/>
      <c r="I3195" s="64"/>
    </row>
    <row r="3196">
      <c r="A3196" s="65"/>
      <c r="B3196" s="63"/>
      <c r="C3196" s="63"/>
      <c r="D3196" s="84"/>
      <c r="E3196" s="63"/>
      <c r="G3196" s="64"/>
      <c r="I3196" s="64"/>
    </row>
    <row r="3197">
      <c r="A3197" s="65"/>
      <c r="B3197" s="63"/>
      <c r="C3197" s="63"/>
      <c r="D3197" s="84"/>
      <c r="E3197" s="63"/>
      <c r="G3197" s="64"/>
      <c r="I3197" s="64"/>
    </row>
    <row r="3198">
      <c r="A3198" s="65"/>
      <c r="B3198" s="63"/>
      <c r="C3198" s="63"/>
      <c r="D3198" s="84"/>
      <c r="E3198" s="63"/>
      <c r="G3198" s="64"/>
      <c r="I3198" s="64"/>
    </row>
    <row r="3199">
      <c r="A3199" s="65"/>
      <c r="B3199" s="63"/>
      <c r="C3199" s="63"/>
      <c r="D3199" s="84"/>
      <c r="E3199" s="63"/>
      <c r="G3199" s="64"/>
      <c r="I3199" s="64"/>
    </row>
    <row r="3200">
      <c r="A3200" s="65"/>
      <c r="B3200" s="63"/>
      <c r="C3200" s="63"/>
      <c r="D3200" s="84"/>
      <c r="E3200" s="63"/>
      <c r="G3200" s="64"/>
      <c r="I3200" s="64"/>
    </row>
    <row r="3201">
      <c r="A3201" s="65"/>
      <c r="B3201" s="63"/>
      <c r="C3201" s="63"/>
      <c r="D3201" s="84"/>
      <c r="E3201" s="63"/>
      <c r="G3201" s="64"/>
      <c r="I3201" s="64"/>
    </row>
    <row r="3202">
      <c r="A3202" s="65"/>
      <c r="B3202" s="63"/>
      <c r="C3202" s="63"/>
      <c r="D3202" s="84"/>
      <c r="E3202" s="63"/>
      <c r="G3202" s="64"/>
      <c r="I3202" s="64"/>
    </row>
    <row r="3203">
      <c r="A3203" s="65"/>
      <c r="B3203" s="63"/>
      <c r="C3203" s="63"/>
      <c r="D3203" s="84"/>
      <c r="E3203" s="63"/>
      <c r="G3203" s="64"/>
      <c r="I3203" s="64"/>
    </row>
    <row r="3204">
      <c r="A3204" s="65"/>
      <c r="B3204" s="63"/>
      <c r="C3204" s="63"/>
      <c r="D3204" s="84"/>
      <c r="E3204" s="63"/>
      <c r="G3204" s="64"/>
      <c r="I3204" s="64"/>
    </row>
    <row r="3205">
      <c r="A3205" s="65"/>
      <c r="B3205" s="63"/>
      <c r="C3205" s="63"/>
      <c r="D3205" s="84"/>
      <c r="E3205" s="63"/>
      <c r="G3205" s="64"/>
      <c r="I3205" s="64"/>
    </row>
    <row r="3206">
      <c r="A3206" s="65"/>
      <c r="B3206" s="63"/>
      <c r="C3206" s="63"/>
      <c r="D3206" s="84"/>
      <c r="E3206" s="63"/>
      <c r="G3206" s="64"/>
      <c r="I3206" s="64"/>
    </row>
    <row r="3207">
      <c r="A3207" s="65"/>
      <c r="B3207" s="63"/>
      <c r="C3207" s="63"/>
      <c r="D3207" s="84"/>
      <c r="E3207" s="63"/>
      <c r="G3207" s="64"/>
      <c r="I3207" s="64"/>
    </row>
    <row r="3208">
      <c r="A3208" s="65"/>
      <c r="B3208" s="63"/>
      <c r="C3208" s="63"/>
      <c r="D3208" s="84"/>
      <c r="E3208" s="63"/>
      <c r="G3208" s="64"/>
      <c r="I3208" s="64"/>
    </row>
    <row r="3209">
      <c r="A3209" s="65"/>
      <c r="B3209" s="63"/>
      <c r="C3209" s="63"/>
      <c r="D3209" s="84"/>
      <c r="E3209" s="63"/>
      <c r="G3209" s="64"/>
      <c r="I3209" s="64"/>
    </row>
    <row r="3210">
      <c r="A3210" s="65"/>
      <c r="B3210" s="63"/>
      <c r="C3210" s="63"/>
      <c r="D3210" s="84"/>
      <c r="E3210" s="63"/>
      <c r="G3210" s="64"/>
      <c r="I3210" s="64"/>
    </row>
    <row r="3211">
      <c r="A3211" s="65"/>
      <c r="B3211" s="63"/>
      <c r="C3211" s="63"/>
      <c r="D3211" s="84"/>
      <c r="E3211" s="63"/>
      <c r="G3211" s="64"/>
      <c r="I3211" s="64"/>
    </row>
    <row r="3212">
      <c r="A3212" s="65"/>
      <c r="B3212" s="63"/>
      <c r="C3212" s="63"/>
      <c r="D3212" s="84"/>
      <c r="E3212" s="63"/>
      <c r="G3212" s="64"/>
      <c r="I3212" s="64"/>
    </row>
    <row r="3213">
      <c r="A3213" s="65"/>
      <c r="B3213" s="63"/>
      <c r="C3213" s="63"/>
      <c r="D3213" s="84"/>
      <c r="E3213" s="63"/>
      <c r="G3213" s="64"/>
      <c r="I3213" s="64"/>
    </row>
    <row r="3214">
      <c r="A3214" s="65"/>
      <c r="B3214" s="63"/>
      <c r="C3214" s="63"/>
      <c r="D3214" s="84"/>
      <c r="E3214" s="63"/>
      <c r="G3214" s="64"/>
      <c r="I3214" s="64"/>
    </row>
    <row r="3215">
      <c r="A3215" s="65"/>
      <c r="B3215" s="63"/>
      <c r="C3215" s="63"/>
      <c r="D3215" s="84"/>
      <c r="E3215" s="63"/>
      <c r="G3215" s="64"/>
      <c r="I3215" s="64"/>
    </row>
    <row r="3216">
      <c r="A3216" s="65"/>
      <c r="B3216" s="63"/>
      <c r="C3216" s="63"/>
      <c r="D3216" s="84"/>
      <c r="E3216" s="63"/>
      <c r="G3216" s="64"/>
      <c r="I3216" s="64"/>
    </row>
    <row r="3217">
      <c r="A3217" s="65"/>
      <c r="B3217" s="63"/>
      <c r="C3217" s="63"/>
      <c r="D3217" s="84"/>
      <c r="E3217" s="63"/>
      <c r="G3217" s="64"/>
      <c r="I3217" s="64"/>
    </row>
    <row r="3218">
      <c r="A3218" s="65"/>
      <c r="B3218" s="63"/>
      <c r="C3218" s="63"/>
      <c r="D3218" s="84"/>
      <c r="E3218" s="63"/>
      <c r="G3218" s="64"/>
      <c r="I3218" s="64"/>
    </row>
    <row r="3219">
      <c r="A3219" s="65"/>
      <c r="B3219" s="63"/>
      <c r="C3219" s="63"/>
      <c r="D3219" s="84"/>
      <c r="E3219" s="63"/>
      <c r="G3219" s="64"/>
      <c r="I3219" s="64"/>
    </row>
    <row r="3220">
      <c r="A3220" s="65"/>
      <c r="B3220" s="63"/>
      <c r="C3220" s="63"/>
      <c r="D3220" s="84"/>
      <c r="E3220" s="63"/>
      <c r="G3220" s="64"/>
      <c r="I3220" s="64"/>
    </row>
    <row r="3221">
      <c r="A3221" s="65"/>
      <c r="B3221" s="63"/>
      <c r="C3221" s="63"/>
      <c r="D3221" s="84"/>
      <c r="E3221" s="63"/>
      <c r="G3221" s="64"/>
      <c r="I3221" s="64"/>
    </row>
    <row r="3222">
      <c r="A3222" s="65"/>
      <c r="B3222" s="63"/>
      <c r="C3222" s="63"/>
      <c r="D3222" s="84"/>
      <c r="E3222" s="63"/>
      <c r="G3222" s="64"/>
      <c r="I3222" s="64"/>
    </row>
    <row r="3223">
      <c r="A3223" s="65"/>
      <c r="B3223" s="63"/>
      <c r="C3223" s="63"/>
      <c r="D3223" s="84"/>
      <c r="E3223" s="63"/>
      <c r="G3223" s="64"/>
      <c r="I3223" s="64"/>
    </row>
    <row r="3224">
      <c r="A3224" s="65"/>
      <c r="B3224" s="63"/>
      <c r="C3224" s="63"/>
      <c r="D3224" s="84"/>
      <c r="E3224" s="63"/>
      <c r="G3224" s="64"/>
      <c r="I3224" s="64"/>
    </row>
    <row r="3225">
      <c r="A3225" s="65"/>
      <c r="B3225" s="63"/>
      <c r="C3225" s="63"/>
      <c r="D3225" s="84"/>
      <c r="E3225" s="63"/>
      <c r="G3225" s="64"/>
      <c r="I3225" s="64"/>
    </row>
    <row r="3226">
      <c r="A3226" s="65"/>
      <c r="B3226" s="63"/>
      <c r="C3226" s="63"/>
      <c r="D3226" s="84"/>
      <c r="E3226" s="63"/>
      <c r="G3226" s="64"/>
      <c r="I3226" s="64"/>
    </row>
    <row r="3227">
      <c r="A3227" s="65"/>
      <c r="B3227" s="63"/>
      <c r="C3227" s="63"/>
      <c r="D3227" s="84"/>
      <c r="E3227" s="63"/>
      <c r="G3227" s="64"/>
      <c r="I3227" s="64"/>
    </row>
    <row r="3228">
      <c r="A3228" s="65"/>
      <c r="B3228" s="63"/>
      <c r="C3228" s="63"/>
      <c r="D3228" s="84"/>
      <c r="E3228" s="63"/>
      <c r="G3228" s="64"/>
      <c r="I3228" s="64"/>
    </row>
    <row r="3229">
      <c r="A3229" s="65"/>
      <c r="B3229" s="63"/>
      <c r="C3229" s="63"/>
      <c r="D3229" s="84"/>
      <c r="E3229" s="63"/>
      <c r="G3229" s="64"/>
      <c r="I3229" s="64"/>
    </row>
    <row r="3230">
      <c r="A3230" s="65"/>
      <c r="B3230" s="63"/>
      <c r="C3230" s="63"/>
      <c r="D3230" s="84"/>
      <c r="E3230" s="63"/>
      <c r="G3230" s="64"/>
      <c r="I3230" s="64"/>
    </row>
    <row r="3231">
      <c r="A3231" s="65"/>
      <c r="B3231" s="63"/>
      <c r="C3231" s="63"/>
      <c r="D3231" s="84"/>
      <c r="E3231" s="63"/>
      <c r="G3231" s="64"/>
      <c r="I3231" s="64"/>
    </row>
    <row r="3232">
      <c r="A3232" s="65"/>
      <c r="B3232" s="63"/>
      <c r="C3232" s="63"/>
      <c r="D3232" s="84"/>
      <c r="E3232" s="63"/>
      <c r="G3232" s="64"/>
      <c r="I3232" s="64"/>
    </row>
    <row r="3233">
      <c r="A3233" s="65"/>
      <c r="B3233" s="63"/>
      <c r="C3233" s="63"/>
      <c r="D3233" s="84"/>
      <c r="E3233" s="63"/>
      <c r="G3233" s="64"/>
      <c r="I3233" s="64"/>
    </row>
    <row r="3234">
      <c r="A3234" s="65"/>
      <c r="B3234" s="63"/>
      <c r="C3234" s="63"/>
      <c r="D3234" s="84"/>
      <c r="E3234" s="63"/>
      <c r="G3234" s="64"/>
      <c r="I3234" s="64"/>
    </row>
    <row r="3235">
      <c r="A3235" s="65"/>
      <c r="B3235" s="63"/>
      <c r="C3235" s="63"/>
      <c r="D3235" s="84"/>
      <c r="E3235" s="63"/>
      <c r="G3235" s="64"/>
      <c r="I3235" s="64"/>
    </row>
    <row r="3236">
      <c r="A3236" s="65"/>
      <c r="B3236" s="63"/>
      <c r="C3236" s="63"/>
      <c r="D3236" s="84"/>
      <c r="E3236" s="63"/>
      <c r="G3236" s="64"/>
      <c r="I3236" s="64"/>
    </row>
    <row r="3237">
      <c r="A3237" s="65"/>
      <c r="B3237" s="63"/>
      <c r="C3237" s="63"/>
      <c r="D3237" s="84"/>
      <c r="E3237" s="63"/>
      <c r="G3237" s="64"/>
      <c r="I3237" s="64"/>
    </row>
    <row r="3238">
      <c r="A3238" s="65"/>
      <c r="B3238" s="63"/>
      <c r="C3238" s="63"/>
      <c r="D3238" s="84"/>
      <c r="E3238" s="63"/>
      <c r="G3238" s="64"/>
      <c r="I3238" s="64"/>
    </row>
    <row r="3239">
      <c r="A3239" s="65"/>
      <c r="B3239" s="63"/>
      <c r="C3239" s="63"/>
      <c r="D3239" s="84"/>
      <c r="E3239" s="63"/>
      <c r="G3239" s="64"/>
      <c r="I3239" s="64"/>
    </row>
    <row r="3240">
      <c r="A3240" s="65"/>
      <c r="B3240" s="63"/>
      <c r="C3240" s="63"/>
      <c r="D3240" s="84"/>
      <c r="E3240" s="63"/>
      <c r="G3240" s="64"/>
      <c r="I3240" s="64"/>
    </row>
    <row r="3241">
      <c r="A3241" s="65"/>
      <c r="B3241" s="63"/>
      <c r="C3241" s="63"/>
      <c r="D3241" s="84"/>
      <c r="E3241" s="63"/>
      <c r="G3241" s="64"/>
      <c r="I3241" s="64"/>
    </row>
    <row r="3242">
      <c r="A3242" s="65"/>
      <c r="B3242" s="63"/>
      <c r="C3242" s="63"/>
      <c r="D3242" s="84"/>
      <c r="E3242" s="63"/>
      <c r="G3242" s="64"/>
      <c r="I3242" s="64"/>
    </row>
    <row r="3243">
      <c r="A3243" s="65"/>
      <c r="B3243" s="63"/>
      <c r="C3243" s="63"/>
      <c r="D3243" s="84"/>
      <c r="E3243" s="63"/>
      <c r="G3243" s="64"/>
      <c r="I3243" s="64"/>
    </row>
    <row r="3244">
      <c r="A3244" s="65"/>
      <c r="B3244" s="63"/>
      <c r="C3244" s="63"/>
      <c r="D3244" s="84"/>
      <c r="E3244" s="63"/>
      <c r="G3244" s="64"/>
      <c r="I3244" s="64"/>
    </row>
    <row r="3245">
      <c r="A3245" s="65"/>
      <c r="B3245" s="63"/>
      <c r="C3245" s="63"/>
      <c r="D3245" s="84"/>
      <c r="E3245" s="63"/>
      <c r="G3245" s="64"/>
      <c r="I3245" s="64"/>
    </row>
    <row r="3246">
      <c r="A3246" s="65"/>
      <c r="B3246" s="63"/>
      <c r="C3246" s="63"/>
      <c r="D3246" s="84"/>
      <c r="E3246" s="63"/>
      <c r="G3246" s="64"/>
      <c r="I3246" s="64"/>
    </row>
    <row r="3247">
      <c r="A3247" s="65"/>
      <c r="B3247" s="63"/>
      <c r="C3247" s="63"/>
      <c r="D3247" s="84"/>
      <c r="E3247" s="63"/>
      <c r="G3247" s="64"/>
      <c r="I3247" s="64"/>
    </row>
    <row r="3248">
      <c r="A3248" s="65"/>
      <c r="B3248" s="63"/>
      <c r="C3248" s="63"/>
      <c r="D3248" s="84"/>
      <c r="E3248" s="63"/>
      <c r="G3248" s="64"/>
      <c r="I3248" s="64"/>
    </row>
    <row r="3249">
      <c r="A3249" s="65"/>
      <c r="B3249" s="63"/>
      <c r="C3249" s="63"/>
      <c r="D3249" s="84"/>
      <c r="E3249" s="63"/>
      <c r="G3249" s="64"/>
      <c r="I3249" s="64"/>
    </row>
    <row r="3250">
      <c r="A3250" s="65"/>
      <c r="B3250" s="63"/>
      <c r="C3250" s="63"/>
      <c r="D3250" s="84"/>
      <c r="E3250" s="63"/>
      <c r="G3250" s="64"/>
      <c r="I3250" s="64"/>
    </row>
    <row r="3251">
      <c r="A3251" s="65"/>
      <c r="B3251" s="63"/>
      <c r="C3251" s="63"/>
      <c r="D3251" s="84"/>
      <c r="E3251" s="63"/>
      <c r="G3251" s="64"/>
      <c r="I3251" s="64"/>
    </row>
    <row r="3252">
      <c r="A3252" s="65"/>
      <c r="B3252" s="63"/>
      <c r="C3252" s="63"/>
      <c r="D3252" s="84"/>
      <c r="E3252" s="63"/>
      <c r="G3252" s="64"/>
      <c r="I3252" s="64"/>
    </row>
    <row r="3253">
      <c r="A3253" s="65"/>
      <c r="B3253" s="63"/>
      <c r="C3253" s="63"/>
      <c r="D3253" s="84"/>
      <c r="E3253" s="63"/>
      <c r="G3253" s="64"/>
      <c r="I3253" s="64"/>
    </row>
    <row r="3254">
      <c r="A3254" s="65"/>
      <c r="B3254" s="63"/>
      <c r="C3254" s="63"/>
      <c r="D3254" s="84"/>
      <c r="E3254" s="63"/>
      <c r="G3254" s="64"/>
      <c r="I3254" s="64"/>
    </row>
    <row r="3255">
      <c r="A3255" s="65"/>
      <c r="B3255" s="63"/>
      <c r="C3255" s="63"/>
      <c r="D3255" s="84"/>
      <c r="E3255" s="63"/>
      <c r="G3255" s="64"/>
      <c r="I3255" s="64"/>
    </row>
    <row r="3256">
      <c r="A3256" s="65"/>
      <c r="B3256" s="63"/>
      <c r="C3256" s="63"/>
      <c r="D3256" s="84"/>
      <c r="E3256" s="63"/>
      <c r="G3256" s="64"/>
      <c r="I3256" s="64"/>
    </row>
    <row r="3257">
      <c r="A3257" s="65"/>
      <c r="B3257" s="63"/>
      <c r="C3257" s="63"/>
      <c r="D3257" s="84"/>
      <c r="E3257" s="63"/>
      <c r="G3257" s="64"/>
      <c r="I3257" s="64"/>
    </row>
    <row r="3258">
      <c r="A3258" s="65"/>
      <c r="B3258" s="63"/>
      <c r="C3258" s="63"/>
      <c r="D3258" s="84"/>
      <c r="E3258" s="63"/>
      <c r="G3258" s="64"/>
      <c r="I3258" s="64"/>
    </row>
    <row r="3259">
      <c r="A3259" s="65"/>
      <c r="B3259" s="63"/>
      <c r="C3259" s="63"/>
      <c r="D3259" s="84"/>
      <c r="E3259" s="63"/>
      <c r="G3259" s="64"/>
      <c r="I3259" s="64"/>
    </row>
    <row r="3260">
      <c r="A3260" s="65"/>
      <c r="B3260" s="63"/>
      <c r="C3260" s="63"/>
      <c r="D3260" s="84"/>
      <c r="E3260" s="63"/>
      <c r="G3260" s="64"/>
      <c r="I3260" s="64"/>
    </row>
    <row r="3261">
      <c r="A3261" s="65"/>
      <c r="B3261" s="63"/>
      <c r="C3261" s="63"/>
      <c r="D3261" s="84"/>
      <c r="E3261" s="63"/>
      <c r="G3261" s="64"/>
      <c r="I3261" s="64"/>
    </row>
    <row r="3262">
      <c r="A3262" s="65"/>
      <c r="B3262" s="63"/>
      <c r="C3262" s="63"/>
      <c r="D3262" s="84"/>
      <c r="E3262" s="63"/>
      <c r="G3262" s="64"/>
      <c r="I3262" s="64"/>
    </row>
    <row r="3263">
      <c r="A3263" s="65"/>
      <c r="B3263" s="63"/>
      <c r="C3263" s="63"/>
      <c r="D3263" s="84"/>
      <c r="E3263" s="63"/>
      <c r="G3263" s="64"/>
      <c r="I3263" s="64"/>
    </row>
    <row r="3264">
      <c r="A3264" s="65"/>
      <c r="B3264" s="63"/>
      <c r="C3264" s="63"/>
      <c r="D3264" s="84"/>
      <c r="E3264" s="63"/>
      <c r="G3264" s="64"/>
      <c r="I3264" s="64"/>
    </row>
    <row r="3265">
      <c r="A3265" s="65"/>
      <c r="B3265" s="63"/>
      <c r="C3265" s="63"/>
      <c r="D3265" s="84"/>
      <c r="E3265" s="63"/>
      <c r="G3265" s="64"/>
      <c r="I3265" s="64"/>
    </row>
    <row r="3266">
      <c r="A3266" s="65"/>
      <c r="B3266" s="63"/>
      <c r="C3266" s="63"/>
      <c r="D3266" s="84"/>
      <c r="E3266" s="63"/>
      <c r="G3266" s="64"/>
      <c r="I3266" s="64"/>
    </row>
    <row r="3267">
      <c r="A3267" s="65"/>
      <c r="B3267" s="63"/>
      <c r="C3267" s="63"/>
      <c r="D3267" s="84"/>
      <c r="E3267" s="63"/>
      <c r="G3267" s="64"/>
      <c r="I3267" s="64"/>
    </row>
    <row r="3268">
      <c r="A3268" s="65"/>
      <c r="B3268" s="63"/>
      <c r="C3268" s="63"/>
      <c r="D3268" s="84"/>
      <c r="E3268" s="63"/>
      <c r="G3268" s="64"/>
      <c r="I3268" s="64"/>
    </row>
    <row r="3269">
      <c r="A3269" s="65"/>
      <c r="B3269" s="63"/>
      <c r="C3269" s="63"/>
      <c r="D3269" s="84"/>
      <c r="E3269" s="63"/>
      <c r="G3269" s="64"/>
      <c r="I3269" s="64"/>
    </row>
    <row r="3270">
      <c r="A3270" s="65"/>
      <c r="B3270" s="63"/>
      <c r="C3270" s="63"/>
      <c r="D3270" s="84"/>
      <c r="E3270" s="63"/>
      <c r="G3270" s="64"/>
      <c r="I3270" s="64"/>
    </row>
    <row r="3271">
      <c r="A3271" s="65"/>
      <c r="B3271" s="63"/>
      <c r="C3271" s="63"/>
      <c r="D3271" s="84"/>
      <c r="E3271" s="63"/>
      <c r="G3271" s="64"/>
      <c r="I3271" s="64"/>
    </row>
    <row r="3272">
      <c r="A3272" s="65"/>
      <c r="B3272" s="63"/>
      <c r="C3272" s="63"/>
      <c r="D3272" s="84"/>
      <c r="E3272" s="63"/>
      <c r="G3272" s="64"/>
      <c r="I3272" s="64"/>
    </row>
    <row r="3273">
      <c r="A3273" s="65"/>
      <c r="B3273" s="63"/>
      <c r="C3273" s="63"/>
      <c r="D3273" s="84"/>
      <c r="E3273" s="63"/>
      <c r="G3273" s="64"/>
      <c r="I3273" s="64"/>
    </row>
    <row r="3274">
      <c r="A3274" s="65"/>
      <c r="B3274" s="63"/>
      <c r="C3274" s="63"/>
      <c r="D3274" s="84"/>
      <c r="E3274" s="63"/>
      <c r="G3274" s="64"/>
      <c r="I3274" s="64"/>
    </row>
    <row r="3275">
      <c r="A3275" s="65"/>
      <c r="B3275" s="63"/>
      <c r="C3275" s="63"/>
      <c r="D3275" s="84"/>
      <c r="E3275" s="63"/>
      <c r="G3275" s="64"/>
      <c r="I3275" s="64"/>
    </row>
    <row r="3276">
      <c r="A3276" s="65"/>
      <c r="B3276" s="63"/>
      <c r="C3276" s="63"/>
      <c r="D3276" s="84"/>
      <c r="E3276" s="63"/>
      <c r="G3276" s="64"/>
      <c r="I3276" s="64"/>
    </row>
    <row r="3277">
      <c r="A3277" s="65"/>
      <c r="B3277" s="63"/>
      <c r="C3277" s="63"/>
      <c r="D3277" s="84"/>
      <c r="E3277" s="63"/>
      <c r="G3277" s="64"/>
      <c r="I3277" s="64"/>
    </row>
    <row r="3278">
      <c r="A3278" s="65"/>
      <c r="B3278" s="63"/>
      <c r="C3278" s="63"/>
      <c r="D3278" s="84"/>
      <c r="E3278" s="63"/>
      <c r="G3278" s="64"/>
      <c r="I3278" s="64"/>
    </row>
    <row r="3279">
      <c r="A3279" s="65"/>
      <c r="B3279" s="63"/>
      <c r="C3279" s="63"/>
      <c r="D3279" s="84"/>
      <c r="E3279" s="63"/>
      <c r="G3279" s="64"/>
      <c r="I3279" s="64"/>
    </row>
    <row r="3280">
      <c r="A3280" s="65"/>
      <c r="B3280" s="63"/>
      <c r="C3280" s="63"/>
      <c r="D3280" s="84"/>
      <c r="E3280" s="63"/>
      <c r="G3280" s="64"/>
      <c r="I3280" s="64"/>
    </row>
    <row r="3281">
      <c r="A3281" s="65"/>
      <c r="B3281" s="63"/>
      <c r="C3281" s="63"/>
      <c r="D3281" s="84"/>
      <c r="E3281" s="63"/>
      <c r="G3281" s="64"/>
      <c r="I3281" s="64"/>
    </row>
    <row r="3282">
      <c r="A3282" s="65"/>
      <c r="B3282" s="63"/>
      <c r="C3282" s="63"/>
      <c r="D3282" s="84"/>
      <c r="E3282" s="63"/>
      <c r="G3282" s="64"/>
      <c r="I3282" s="64"/>
    </row>
    <row r="3283">
      <c r="A3283" s="65"/>
      <c r="B3283" s="63"/>
      <c r="C3283" s="63"/>
      <c r="D3283" s="84"/>
      <c r="E3283" s="63"/>
      <c r="G3283" s="64"/>
      <c r="I3283" s="64"/>
    </row>
    <row r="3284">
      <c r="A3284" s="65"/>
      <c r="B3284" s="63"/>
      <c r="C3284" s="63"/>
      <c r="D3284" s="84"/>
      <c r="E3284" s="63"/>
      <c r="G3284" s="64"/>
      <c r="I3284" s="64"/>
    </row>
    <row r="3285">
      <c r="A3285" s="65"/>
      <c r="B3285" s="63"/>
      <c r="C3285" s="63"/>
      <c r="D3285" s="84"/>
      <c r="E3285" s="63"/>
      <c r="G3285" s="64"/>
      <c r="I3285" s="64"/>
    </row>
    <row r="3286">
      <c r="A3286" s="65"/>
      <c r="B3286" s="63"/>
      <c r="C3286" s="63"/>
      <c r="D3286" s="84"/>
      <c r="E3286" s="63"/>
      <c r="G3286" s="64"/>
      <c r="I3286" s="64"/>
    </row>
    <row r="3287">
      <c r="A3287" s="65"/>
      <c r="B3287" s="63"/>
      <c r="C3287" s="63"/>
      <c r="D3287" s="84"/>
      <c r="E3287" s="63"/>
      <c r="G3287" s="64"/>
      <c r="I3287" s="64"/>
    </row>
    <row r="3288">
      <c r="A3288" s="65"/>
      <c r="B3288" s="63"/>
      <c r="C3288" s="63"/>
      <c r="D3288" s="84"/>
      <c r="E3288" s="63"/>
      <c r="G3288" s="64"/>
      <c r="I3288" s="64"/>
    </row>
    <row r="3289">
      <c r="A3289" s="65"/>
      <c r="B3289" s="63"/>
      <c r="C3289" s="63"/>
      <c r="D3289" s="84"/>
      <c r="E3289" s="63"/>
      <c r="G3289" s="64"/>
      <c r="I3289" s="64"/>
    </row>
    <row r="3290">
      <c r="A3290" s="65"/>
      <c r="B3290" s="63"/>
      <c r="C3290" s="63"/>
      <c r="D3290" s="84"/>
      <c r="E3290" s="63"/>
      <c r="G3290" s="64"/>
      <c r="I3290" s="64"/>
    </row>
    <row r="3291">
      <c r="A3291" s="65"/>
      <c r="B3291" s="63"/>
      <c r="C3291" s="63"/>
      <c r="D3291" s="84"/>
      <c r="E3291" s="63"/>
      <c r="G3291" s="64"/>
      <c r="I3291" s="64"/>
    </row>
    <row r="3292">
      <c r="A3292" s="65"/>
      <c r="B3292" s="63"/>
      <c r="C3292" s="63"/>
      <c r="D3292" s="84"/>
      <c r="E3292" s="63"/>
      <c r="G3292" s="64"/>
      <c r="I3292" s="64"/>
    </row>
    <row r="3293">
      <c r="A3293" s="65"/>
      <c r="B3293" s="63"/>
      <c r="C3293" s="63"/>
      <c r="D3293" s="84"/>
      <c r="E3293" s="63"/>
      <c r="G3293" s="64"/>
      <c r="I3293" s="64"/>
    </row>
    <row r="3294">
      <c r="A3294" s="65"/>
      <c r="B3294" s="63"/>
      <c r="C3294" s="63"/>
      <c r="D3294" s="84"/>
      <c r="E3294" s="63"/>
      <c r="G3294" s="64"/>
      <c r="I3294" s="64"/>
    </row>
    <row r="3295">
      <c r="A3295" s="65"/>
      <c r="B3295" s="63"/>
      <c r="C3295" s="63"/>
      <c r="D3295" s="84"/>
      <c r="E3295" s="63"/>
      <c r="G3295" s="64"/>
      <c r="I3295" s="64"/>
    </row>
    <row r="3296">
      <c r="A3296" s="65"/>
      <c r="B3296" s="63"/>
      <c r="C3296" s="63"/>
      <c r="D3296" s="84"/>
      <c r="E3296" s="63"/>
      <c r="G3296" s="64"/>
      <c r="I3296" s="64"/>
    </row>
    <row r="3297">
      <c r="A3297" s="65"/>
      <c r="B3297" s="63"/>
      <c r="C3297" s="63"/>
      <c r="D3297" s="84"/>
      <c r="E3297" s="63"/>
      <c r="G3297" s="64"/>
      <c r="I3297" s="64"/>
    </row>
    <row r="3298">
      <c r="A3298" s="65"/>
      <c r="B3298" s="63"/>
      <c r="C3298" s="63"/>
      <c r="D3298" s="84"/>
      <c r="E3298" s="63"/>
      <c r="G3298" s="64"/>
      <c r="I3298" s="64"/>
    </row>
    <row r="3299">
      <c r="A3299" s="65"/>
      <c r="B3299" s="63"/>
      <c r="C3299" s="63"/>
      <c r="D3299" s="84"/>
      <c r="E3299" s="63"/>
      <c r="G3299" s="64"/>
      <c r="I3299" s="64"/>
    </row>
    <row r="3300">
      <c r="A3300" s="65"/>
      <c r="B3300" s="63"/>
      <c r="C3300" s="63"/>
      <c r="D3300" s="84"/>
      <c r="E3300" s="63"/>
      <c r="G3300" s="64"/>
      <c r="I3300" s="64"/>
    </row>
    <row r="3301">
      <c r="A3301" s="65"/>
      <c r="B3301" s="63"/>
      <c r="C3301" s="63"/>
      <c r="D3301" s="84"/>
      <c r="E3301" s="63"/>
      <c r="G3301" s="64"/>
      <c r="I3301" s="64"/>
    </row>
    <row r="3302">
      <c r="A3302" s="65"/>
      <c r="B3302" s="63"/>
      <c r="C3302" s="63"/>
      <c r="D3302" s="84"/>
      <c r="E3302" s="63"/>
      <c r="G3302" s="64"/>
      <c r="I3302" s="64"/>
    </row>
    <row r="3303">
      <c r="A3303" s="65"/>
      <c r="B3303" s="63"/>
      <c r="C3303" s="63"/>
      <c r="D3303" s="84"/>
      <c r="E3303" s="63"/>
      <c r="G3303" s="64"/>
      <c r="I3303" s="64"/>
    </row>
    <row r="3304">
      <c r="A3304" s="65"/>
      <c r="B3304" s="63"/>
      <c r="C3304" s="63"/>
      <c r="D3304" s="84"/>
      <c r="E3304" s="63"/>
      <c r="G3304" s="64"/>
      <c r="I3304" s="64"/>
    </row>
    <row r="3305">
      <c r="A3305" s="65"/>
      <c r="B3305" s="63"/>
      <c r="C3305" s="63"/>
      <c r="D3305" s="84"/>
      <c r="E3305" s="63"/>
      <c r="G3305" s="64"/>
      <c r="I3305" s="64"/>
    </row>
    <row r="3306">
      <c r="A3306" s="65"/>
      <c r="B3306" s="63"/>
      <c r="C3306" s="63"/>
      <c r="D3306" s="84"/>
      <c r="E3306" s="63"/>
      <c r="G3306" s="64"/>
      <c r="I3306" s="64"/>
    </row>
    <row r="3307">
      <c r="A3307" s="65"/>
      <c r="B3307" s="63"/>
      <c r="C3307" s="63"/>
      <c r="D3307" s="84"/>
      <c r="E3307" s="63"/>
      <c r="G3307" s="64"/>
      <c r="I3307" s="64"/>
    </row>
    <row r="3308">
      <c r="A3308" s="65"/>
      <c r="B3308" s="63"/>
      <c r="C3308" s="63"/>
      <c r="D3308" s="84"/>
      <c r="E3308" s="63"/>
      <c r="G3308" s="64"/>
      <c r="I3308" s="64"/>
    </row>
    <row r="3309">
      <c r="A3309" s="65"/>
      <c r="B3309" s="63"/>
      <c r="C3309" s="63"/>
      <c r="D3309" s="84"/>
      <c r="E3309" s="63"/>
      <c r="G3309" s="64"/>
      <c r="I3309" s="64"/>
    </row>
    <row r="3310">
      <c r="A3310" s="65"/>
      <c r="B3310" s="63"/>
      <c r="C3310" s="63"/>
      <c r="D3310" s="84"/>
      <c r="E3310" s="63"/>
      <c r="G3310" s="64"/>
      <c r="I3310" s="64"/>
    </row>
    <row r="3311">
      <c r="A3311" s="65"/>
      <c r="B3311" s="63"/>
      <c r="C3311" s="63"/>
      <c r="D3311" s="84"/>
      <c r="E3311" s="63"/>
      <c r="G3311" s="64"/>
      <c r="I3311" s="64"/>
    </row>
    <row r="3312">
      <c r="A3312" s="65"/>
      <c r="B3312" s="63"/>
      <c r="C3312" s="63"/>
      <c r="D3312" s="84"/>
      <c r="E3312" s="63"/>
      <c r="G3312" s="64"/>
      <c r="I3312" s="64"/>
    </row>
    <row r="3313">
      <c r="A3313" s="65"/>
      <c r="B3313" s="63"/>
      <c r="C3313" s="63"/>
      <c r="D3313" s="84"/>
      <c r="E3313" s="63"/>
      <c r="G3313" s="64"/>
      <c r="I3313" s="64"/>
    </row>
    <row r="3314">
      <c r="A3314" s="65"/>
      <c r="B3314" s="63"/>
      <c r="C3314" s="63"/>
      <c r="D3314" s="84"/>
      <c r="E3314" s="63"/>
      <c r="G3314" s="64"/>
      <c r="I3314" s="64"/>
    </row>
    <row r="3315">
      <c r="A3315" s="65"/>
      <c r="B3315" s="63"/>
      <c r="C3315" s="63"/>
      <c r="D3315" s="84"/>
      <c r="E3315" s="63"/>
      <c r="G3315" s="64"/>
      <c r="I3315" s="64"/>
    </row>
    <row r="3316">
      <c r="A3316" s="65"/>
      <c r="B3316" s="63"/>
      <c r="C3316" s="63"/>
      <c r="D3316" s="84"/>
      <c r="E3316" s="63"/>
      <c r="G3316" s="64"/>
      <c r="I3316" s="64"/>
    </row>
    <row r="3317">
      <c r="A3317" s="65"/>
      <c r="B3317" s="63"/>
      <c r="C3317" s="63"/>
      <c r="D3317" s="84"/>
      <c r="E3317" s="63"/>
      <c r="G3317" s="64"/>
      <c r="I3317" s="64"/>
    </row>
    <row r="3318">
      <c r="A3318" s="65"/>
      <c r="B3318" s="63"/>
      <c r="C3318" s="63"/>
      <c r="D3318" s="84"/>
      <c r="E3318" s="63"/>
      <c r="G3318" s="64"/>
      <c r="I3318" s="64"/>
    </row>
    <row r="3319">
      <c r="A3319" s="65"/>
      <c r="B3319" s="63"/>
      <c r="C3319" s="63"/>
      <c r="D3319" s="84"/>
      <c r="E3319" s="63"/>
      <c r="G3319" s="64"/>
      <c r="I3319" s="64"/>
    </row>
    <row r="3320">
      <c r="A3320" s="65"/>
      <c r="B3320" s="63"/>
      <c r="C3320" s="63"/>
      <c r="D3320" s="84"/>
      <c r="E3320" s="63"/>
      <c r="G3320" s="64"/>
      <c r="I3320" s="64"/>
    </row>
    <row r="3321">
      <c r="A3321" s="65"/>
      <c r="B3321" s="63"/>
      <c r="C3321" s="63"/>
      <c r="D3321" s="84"/>
      <c r="E3321" s="63"/>
      <c r="G3321" s="64"/>
      <c r="I3321" s="64"/>
    </row>
    <row r="3322">
      <c r="A3322" s="65"/>
      <c r="B3322" s="63"/>
      <c r="C3322" s="63"/>
      <c r="D3322" s="84"/>
      <c r="E3322" s="63"/>
      <c r="G3322" s="64"/>
      <c r="I3322" s="64"/>
    </row>
    <row r="3323">
      <c r="A3323" s="65"/>
      <c r="B3323" s="63"/>
      <c r="C3323" s="63"/>
      <c r="D3323" s="84"/>
      <c r="E3323" s="63"/>
      <c r="G3323" s="64"/>
      <c r="I3323" s="64"/>
    </row>
    <row r="3324">
      <c r="A3324" s="65"/>
      <c r="B3324" s="63"/>
      <c r="C3324" s="63"/>
      <c r="D3324" s="84"/>
      <c r="E3324" s="63"/>
      <c r="G3324" s="64"/>
      <c r="I3324" s="64"/>
    </row>
    <row r="3325">
      <c r="A3325" s="65"/>
      <c r="B3325" s="63"/>
      <c r="C3325" s="63"/>
      <c r="D3325" s="84"/>
      <c r="E3325" s="63"/>
      <c r="G3325" s="64"/>
      <c r="I3325" s="64"/>
    </row>
    <row r="3326">
      <c r="A3326" s="65"/>
      <c r="B3326" s="63"/>
      <c r="C3326" s="63"/>
      <c r="D3326" s="84"/>
      <c r="E3326" s="63"/>
      <c r="G3326" s="64"/>
      <c r="I3326" s="64"/>
    </row>
    <row r="3327">
      <c r="A3327" s="65"/>
      <c r="B3327" s="63"/>
      <c r="C3327" s="63"/>
      <c r="D3327" s="84"/>
      <c r="E3327" s="63"/>
      <c r="G3327" s="64"/>
      <c r="I3327" s="64"/>
    </row>
    <row r="3328">
      <c r="A3328" s="65"/>
      <c r="B3328" s="63"/>
      <c r="C3328" s="63"/>
      <c r="D3328" s="84"/>
      <c r="E3328" s="63"/>
      <c r="G3328" s="64"/>
      <c r="I3328" s="64"/>
    </row>
    <row r="3329">
      <c r="A3329" s="65"/>
      <c r="B3329" s="63"/>
      <c r="C3329" s="63"/>
      <c r="D3329" s="84"/>
      <c r="E3329" s="63"/>
      <c r="G3329" s="64"/>
      <c r="I3329" s="64"/>
    </row>
    <row r="3330">
      <c r="A3330" s="65"/>
      <c r="B3330" s="63"/>
      <c r="C3330" s="63"/>
      <c r="D3330" s="84"/>
      <c r="E3330" s="63"/>
      <c r="G3330" s="64"/>
      <c r="I3330" s="64"/>
    </row>
    <row r="3331">
      <c r="A3331" s="65"/>
      <c r="B3331" s="63"/>
      <c r="C3331" s="63"/>
      <c r="D3331" s="84"/>
      <c r="E3331" s="63"/>
      <c r="G3331" s="64"/>
      <c r="I3331" s="64"/>
    </row>
    <row r="3332">
      <c r="A3332" s="65"/>
      <c r="B3332" s="63"/>
      <c r="C3332" s="63"/>
      <c r="D3332" s="84"/>
      <c r="E3332" s="63"/>
      <c r="G3332" s="64"/>
      <c r="I3332" s="64"/>
    </row>
    <row r="3333">
      <c r="A3333" s="65"/>
      <c r="B3333" s="63"/>
      <c r="C3333" s="63"/>
      <c r="D3333" s="84"/>
      <c r="E3333" s="63"/>
      <c r="G3333" s="64"/>
      <c r="I3333" s="64"/>
    </row>
    <row r="3334">
      <c r="A3334" s="65"/>
      <c r="B3334" s="63"/>
      <c r="C3334" s="63"/>
      <c r="D3334" s="84"/>
      <c r="E3334" s="63"/>
      <c r="G3334" s="64"/>
      <c r="I3334" s="64"/>
    </row>
    <row r="3335">
      <c r="A3335" s="65"/>
      <c r="B3335" s="63"/>
      <c r="C3335" s="63"/>
      <c r="D3335" s="84"/>
      <c r="E3335" s="63"/>
      <c r="G3335" s="64"/>
      <c r="I3335" s="64"/>
    </row>
    <row r="3336">
      <c r="A3336" s="65"/>
      <c r="B3336" s="63"/>
      <c r="C3336" s="63"/>
      <c r="D3336" s="84"/>
      <c r="E3336" s="63"/>
      <c r="G3336" s="64"/>
      <c r="I3336" s="64"/>
    </row>
    <row r="3337">
      <c r="A3337" s="65"/>
      <c r="B3337" s="63"/>
      <c r="C3337" s="63"/>
      <c r="D3337" s="84"/>
      <c r="E3337" s="63"/>
      <c r="G3337" s="64"/>
      <c r="I3337" s="64"/>
    </row>
    <row r="3338">
      <c r="A3338" s="65"/>
      <c r="B3338" s="63"/>
      <c r="C3338" s="63"/>
      <c r="D3338" s="84"/>
      <c r="E3338" s="63"/>
      <c r="G3338" s="64"/>
      <c r="I3338" s="64"/>
    </row>
    <row r="3339">
      <c r="A3339" s="65"/>
      <c r="B3339" s="63"/>
      <c r="C3339" s="63"/>
      <c r="D3339" s="84"/>
      <c r="E3339" s="63"/>
      <c r="G3339" s="64"/>
      <c r="I3339" s="64"/>
    </row>
    <row r="3340">
      <c r="A3340" s="65"/>
      <c r="B3340" s="63"/>
      <c r="C3340" s="63"/>
      <c r="D3340" s="84"/>
      <c r="E3340" s="63"/>
      <c r="G3340" s="64"/>
      <c r="I3340" s="64"/>
    </row>
    <row r="3341">
      <c r="A3341" s="65"/>
      <c r="B3341" s="63"/>
      <c r="C3341" s="63"/>
      <c r="D3341" s="84"/>
      <c r="E3341" s="63"/>
      <c r="G3341" s="64"/>
      <c r="I3341" s="64"/>
    </row>
    <row r="3342">
      <c r="A3342" s="65"/>
      <c r="B3342" s="63"/>
      <c r="C3342" s="63"/>
      <c r="D3342" s="84"/>
      <c r="E3342" s="63"/>
      <c r="G3342" s="64"/>
      <c r="I3342" s="64"/>
    </row>
    <row r="3343">
      <c r="A3343" s="65"/>
      <c r="B3343" s="63"/>
      <c r="C3343" s="63"/>
      <c r="D3343" s="84"/>
      <c r="E3343" s="63"/>
      <c r="G3343" s="64"/>
      <c r="I3343" s="64"/>
    </row>
    <row r="3344">
      <c r="A3344" s="65"/>
      <c r="B3344" s="63"/>
      <c r="C3344" s="63"/>
      <c r="D3344" s="84"/>
      <c r="E3344" s="63"/>
      <c r="G3344" s="64"/>
      <c r="I3344" s="64"/>
    </row>
    <row r="3345">
      <c r="A3345" s="65"/>
      <c r="B3345" s="63"/>
      <c r="C3345" s="63"/>
      <c r="D3345" s="84"/>
      <c r="E3345" s="63"/>
      <c r="G3345" s="64"/>
      <c r="I3345" s="64"/>
    </row>
    <row r="3346">
      <c r="A3346" s="65"/>
      <c r="B3346" s="63"/>
      <c r="C3346" s="63"/>
      <c r="D3346" s="84"/>
      <c r="E3346" s="63"/>
      <c r="G3346" s="64"/>
      <c r="I3346" s="64"/>
    </row>
    <row r="3347">
      <c r="A3347" s="65"/>
      <c r="B3347" s="63"/>
      <c r="C3347" s="63"/>
      <c r="D3347" s="84"/>
      <c r="E3347" s="63"/>
      <c r="G3347" s="64"/>
      <c r="I3347" s="64"/>
    </row>
    <row r="3348">
      <c r="A3348" s="65"/>
      <c r="B3348" s="63"/>
      <c r="C3348" s="63"/>
      <c r="D3348" s="84"/>
      <c r="E3348" s="63"/>
      <c r="G3348" s="64"/>
      <c r="I3348" s="64"/>
    </row>
    <row r="3349">
      <c r="A3349" s="65"/>
      <c r="B3349" s="63"/>
      <c r="C3349" s="63"/>
      <c r="D3349" s="84"/>
      <c r="E3349" s="63"/>
      <c r="G3349" s="64"/>
      <c r="I3349" s="64"/>
    </row>
    <row r="3350">
      <c r="A3350" s="65"/>
      <c r="B3350" s="63"/>
      <c r="C3350" s="63"/>
      <c r="D3350" s="84"/>
      <c r="E3350" s="63"/>
      <c r="G3350" s="64"/>
      <c r="I3350" s="64"/>
    </row>
    <row r="3351">
      <c r="A3351" s="65"/>
      <c r="B3351" s="63"/>
      <c r="C3351" s="63"/>
      <c r="D3351" s="84"/>
      <c r="E3351" s="63"/>
      <c r="G3351" s="64"/>
      <c r="I3351" s="64"/>
    </row>
    <row r="3352">
      <c r="A3352" s="65"/>
      <c r="B3352" s="63"/>
      <c r="C3352" s="63"/>
      <c r="D3352" s="84"/>
      <c r="E3352" s="63"/>
      <c r="G3352" s="64"/>
      <c r="I3352" s="64"/>
    </row>
    <row r="3353">
      <c r="A3353" s="65"/>
      <c r="B3353" s="63"/>
      <c r="C3353" s="63"/>
      <c r="D3353" s="84"/>
      <c r="E3353" s="63"/>
      <c r="G3353" s="64"/>
      <c r="I3353" s="64"/>
    </row>
    <row r="3354">
      <c r="A3354" s="65"/>
      <c r="B3354" s="63"/>
      <c r="C3354" s="63"/>
      <c r="D3354" s="84"/>
      <c r="E3354" s="63"/>
      <c r="G3354" s="64"/>
      <c r="I3354" s="64"/>
    </row>
    <row r="3355">
      <c r="A3355" s="65"/>
      <c r="B3355" s="63"/>
      <c r="C3355" s="63"/>
      <c r="D3355" s="84"/>
      <c r="E3355" s="63"/>
      <c r="G3355" s="64"/>
      <c r="I3355" s="64"/>
    </row>
    <row r="3356">
      <c r="A3356" s="65"/>
      <c r="B3356" s="63"/>
      <c r="C3356" s="63"/>
      <c r="D3356" s="84"/>
      <c r="E3356" s="63"/>
      <c r="G3356" s="64"/>
      <c r="I3356" s="64"/>
    </row>
    <row r="3357">
      <c r="A3357" s="65"/>
      <c r="B3357" s="63"/>
      <c r="C3357" s="63"/>
      <c r="D3357" s="84"/>
      <c r="E3357" s="63"/>
      <c r="G3357" s="64"/>
      <c r="I3357" s="64"/>
    </row>
    <row r="3358">
      <c r="A3358" s="65"/>
      <c r="B3358" s="63"/>
      <c r="C3358" s="63"/>
      <c r="D3358" s="84"/>
      <c r="E3358" s="63"/>
      <c r="G3358" s="64"/>
      <c r="I3358" s="64"/>
    </row>
    <row r="3359">
      <c r="A3359" s="65"/>
      <c r="B3359" s="63"/>
      <c r="C3359" s="63"/>
      <c r="D3359" s="84"/>
      <c r="E3359" s="63"/>
      <c r="G3359" s="64"/>
      <c r="I3359" s="64"/>
    </row>
    <row r="3360">
      <c r="A3360" s="65"/>
      <c r="B3360" s="63"/>
      <c r="C3360" s="63"/>
      <c r="D3360" s="84"/>
      <c r="E3360" s="63"/>
      <c r="G3360" s="64"/>
      <c r="I3360" s="64"/>
    </row>
    <row r="3361">
      <c r="A3361" s="65"/>
      <c r="B3361" s="63"/>
      <c r="C3361" s="63"/>
      <c r="D3361" s="84"/>
      <c r="E3361" s="63"/>
      <c r="G3361" s="64"/>
      <c r="I3361" s="64"/>
    </row>
    <row r="3362">
      <c r="A3362" s="65"/>
      <c r="B3362" s="63"/>
      <c r="C3362" s="63"/>
      <c r="D3362" s="84"/>
      <c r="E3362" s="63"/>
      <c r="G3362" s="64"/>
      <c r="I3362" s="64"/>
    </row>
    <row r="3363">
      <c r="A3363" s="65"/>
      <c r="B3363" s="63"/>
      <c r="C3363" s="63"/>
      <c r="D3363" s="84"/>
      <c r="E3363" s="63"/>
      <c r="G3363" s="64"/>
      <c r="I3363" s="64"/>
    </row>
    <row r="3364">
      <c r="A3364" s="65"/>
      <c r="B3364" s="63"/>
      <c r="C3364" s="63"/>
      <c r="D3364" s="84"/>
      <c r="E3364" s="63"/>
      <c r="G3364" s="64"/>
      <c r="I3364" s="64"/>
    </row>
    <row r="3365">
      <c r="A3365" s="65"/>
      <c r="B3365" s="63"/>
      <c r="C3365" s="63"/>
      <c r="D3365" s="84"/>
      <c r="E3365" s="63"/>
      <c r="G3365" s="64"/>
      <c r="I3365" s="64"/>
    </row>
    <row r="3366">
      <c r="A3366" s="65"/>
      <c r="B3366" s="63"/>
      <c r="C3366" s="63"/>
      <c r="D3366" s="84"/>
      <c r="E3366" s="63"/>
      <c r="G3366" s="64"/>
      <c r="I3366" s="64"/>
    </row>
    <row r="3367">
      <c r="A3367" s="65"/>
      <c r="B3367" s="63"/>
      <c r="C3367" s="63"/>
      <c r="D3367" s="84"/>
      <c r="E3367" s="63"/>
      <c r="G3367" s="64"/>
      <c r="I3367" s="64"/>
    </row>
    <row r="3368">
      <c r="A3368" s="65"/>
      <c r="B3368" s="63"/>
      <c r="C3368" s="63"/>
      <c r="D3368" s="84"/>
      <c r="E3368" s="63"/>
      <c r="G3368" s="64"/>
      <c r="I3368" s="64"/>
    </row>
    <row r="3369">
      <c r="A3369" s="65"/>
      <c r="B3369" s="63"/>
      <c r="C3369" s="63"/>
      <c r="D3369" s="84"/>
      <c r="E3369" s="63"/>
      <c r="G3369" s="64"/>
      <c r="I3369" s="64"/>
    </row>
    <row r="3370">
      <c r="A3370" s="65"/>
      <c r="B3370" s="63"/>
      <c r="C3370" s="63"/>
      <c r="D3370" s="84"/>
      <c r="E3370" s="63"/>
      <c r="G3370" s="64"/>
      <c r="I3370" s="64"/>
    </row>
    <row r="3371">
      <c r="A3371" s="65"/>
      <c r="B3371" s="63"/>
      <c r="C3371" s="63"/>
      <c r="D3371" s="84"/>
      <c r="E3371" s="63"/>
      <c r="G3371" s="64"/>
      <c r="I3371" s="64"/>
    </row>
    <row r="3372">
      <c r="A3372" s="65"/>
      <c r="B3372" s="63"/>
      <c r="C3372" s="63"/>
      <c r="D3372" s="84"/>
      <c r="E3372" s="63"/>
      <c r="G3372" s="64"/>
      <c r="I3372" s="64"/>
    </row>
    <row r="3373">
      <c r="A3373" s="65"/>
      <c r="B3373" s="63"/>
      <c r="C3373" s="63"/>
      <c r="D3373" s="84"/>
      <c r="E3373" s="63"/>
      <c r="G3373" s="64"/>
      <c r="I3373" s="64"/>
    </row>
    <row r="3374">
      <c r="A3374" s="65"/>
      <c r="B3374" s="63"/>
      <c r="C3374" s="63"/>
      <c r="D3374" s="84"/>
      <c r="E3374" s="63"/>
      <c r="G3374" s="64"/>
      <c r="I3374" s="64"/>
    </row>
    <row r="3375">
      <c r="A3375" s="65"/>
      <c r="B3375" s="63"/>
      <c r="C3375" s="63"/>
      <c r="D3375" s="84"/>
      <c r="E3375" s="63"/>
      <c r="G3375" s="64"/>
      <c r="I3375" s="64"/>
    </row>
    <row r="3376">
      <c r="A3376" s="65"/>
      <c r="B3376" s="63"/>
      <c r="C3376" s="63"/>
      <c r="D3376" s="84"/>
      <c r="E3376" s="63"/>
      <c r="G3376" s="64"/>
      <c r="I3376" s="64"/>
    </row>
    <row r="3377">
      <c r="A3377" s="65"/>
      <c r="B3377" s="63"/>
      <c r="C3377" s="63"/>
      <c r="D3377" s="84"/>
      <c r="E3377" s="63"/>
      <c r="G3377" s="64"/>
      <c r="I3377" s="64"/>
    </row>
    <row r="3378">
      <c r="A3378" s="65"/>
      <c r="B3378" s="63"/>
      <c r="C3378" s="63"/>
      <c r="D3378" s="84"/>
      <c r="E3378" s="63"/>
      <c r="G3378" s="64"/>
      <c r="I3378" s="64"/>
    </row>
    <row r="3379">
      <c r="A3379" s="65"/>
      <c r="B3379" s="63"/>
      <c r="C3379" s="63"/>
      <c r="D3379" s="84"/>
      <c r="E3379" s="63"/>
      <c r="G3379" s="64"/>
      <c r="I3379" s="64"/>
    </row>
    <row r="3380">
      <c r="A3380" s="65"/>
      <c r="B3380" s="63"/>
      <c r="C3380" s="63"/>
      <c r="D3380" s="84"/>
      <c r="E3380" s="63"/>
      <c r="G3380" s="64"/>
      <c r="I3380" s="64"/>
    </row>
    <row r="3381">
      <c r="A3381" s="65"/>
      <c r="B3381" s="63"/>
      <c r="C3381" s="63"/>
      <c r="D3381" s="84"/>
      <c r="E3381" s="63"/>
      <c r="G3381" s="64"/>
      <c r="I3381" s="64"/>
    </row>
    <row r="3382">
      <c r="A3382" s="65"/>
      <c r="B3382" s="63"/>
      <c r="C3382" s="63"/>
      <c r="D3382" s="84"/>
      <c r="E3382" s="63"/>
      <c r="G3382" s="64"/>
      <c r="I3382" s="64"/>
    </row>
    <row r="3383">
      <c r="A3383" s="65"/>
      <c r="B3383" s="63"/>
      <c r="C3383" s="63"/>
      <c r="D3383" s="84"/>
      <c r="E3383" s="63"/>
      <c r="G3383" s="64"/>
      <c r="I3383" s="64"/>
    </row>
    <row r="3384">
      <c r="A3384" s="65"/>
      <c r="B3384" s="63"/>
      <c r="C3384" s="63"/>
      <c r="D3384" s="84"/>
      <c r="E3384" s="63"/>
      <c r="G3384" s="64"/>
      <c r="I3384" s="64"/>
    </row>
    <row r="3385">
      <c r="A3385" s="65"/>
      <c r="B3385" s="63"/>
      <c r="C3385" s="63"/>
      <c r="D3385" s="84"/>
      <c r="E3385" s="63"/>
      <c r="G3385" s="64"/>
      <c r="I3385" s="64"/>
    </row>
    <row r="3386">
      <c r="A3386" s="65"/>
      <c r="B3386" s="63"/>
      <c r="C3386" s="63"/>
      <c r="D3386" s="84"/>
      <c r="E3386" s="63"/>
      <c r="G3386" s="64"/>
      <c r="I3386" s="64"/>
    </row>
    <row r="3387">
      <c r="A3387" s="65"/>
      <c r="B3387" s="63"/>
      <c r="C3387" s="63"/>
      <c r="D3387" s="84"/>
      <c r="E3387" s="63"/>
      <c r="G3387" s="64"/>
      <c r="I3387" s="64"/>
    </row>
    <row r="3388">
      <c r="A3388" s="65"/>
      <c r="B3388" s="63"/>
      <c r="C3388" s="63"/>
      <c r="D3388" s="84"/>
      <c r="E3388" s="63"/>
      <c r="G3388" s="64"/>
      <c r="I3388" s="64"/>
    </row>
    <row r="3389">
      <c r="A3389" s="65"/>
      <c r="B3389" s="63"/>
      <c r="C3389" s="63"/>
      <c r="D3389" s="84"/>
      <c r="E3389" s="63"/>
      <c r="G3389" s="64"/>
      <c r="I3389" s="64"/>
    </row>
    <row r="3390">
      <c r="A3390" s="65"/>
      <c r="B3390" s="63"/>
      <c r="C3390" s="63"/>
      <c r="D3390" s="84"/>
      <c r="E3390" s="63"/>
      <c r="G3390" s="64"/>
      <c r="I3390" s="64"/>
    </row>
    <row r="3391">
      <c r="A3391" s="65"/>
      <c r="B3391" s="63"/>
      <c r="C3391" s="63"/>
      <c r="D3391" s="84"/>
      <c r="E3391" s="63"/>
      <c r="G3391" s="64"/>
      <c r="I3391" s="64"/>
    </row>
    <row r="3392">
      <c r="A3392" s="65"/>
      <c r="B3392" s="63"/>
      <c r="C3392" s="63"/>
      <c r="D3392" s="84"/>
      <c r="E3392" s="63"/>
      <c r="G3392" s="64"/>
      <c r="I3392" s="64"/>
    </row>
    <row r="3393">
      <c r="A3393" s="65"/>
      <c r="B3393" s="63"/>
      <c r="C3393" s="63"/>
      <c r="D3393" s="84"/>
      <c r="E3393" s="63"/>
      <c r="G3393" s="64"/>
      <c r="I3393" s="64"/>
    </row>
    <row r="3394">
      <c r="A3394" s="65"/>
      <c r="B3394" s="63"/>
      <c r="C3394" s="63"/>
      <c r="D3394" s="84"/>
      <c r="E3394" s="63"/>
      <c r="G3394" s="64"/>
      <c r="I3394" s="64"/>
    </row>
    <row r="3395">
      <c r="A3395" s="65"/>
      <c r="B3395" s="63"/>
      <c r="C3395" s="63"/>
      <c r="D3395" s="84"/>
      <c r="E3395" s="63"/>
      <c r="G3395" s="64"/>
      <c r="I3395" s="64"/>
    </row>
    <row r="3396">
      <c r="A3396" s="65"/>
      <c r="B3396" s="63"/>
      <c r="C3396" s="63"/>
      <c r="D3396" s="84"/>
      <c r="E3396" s="63"/>
      <c r="G3396" s="64"/>
      <c r="I3396" s="64"/>
    </row>
    <row r="3397">
      <c r="A3397" s="65"/>
      <c r="B3397" s="63"/>
      <c r="C3397" s="63"/>
      <c r="D3397" s="84"/>
      <c r="E3397" s="63"/>
      <c r="G3397" s="64"/>
      <c r="I3397" s="64"/>
    </row>
    <row r="3398">
      <c r="A3398" s="65"/>
      <c r="B3398" s="63"/>
      <c r="C3398" s="63"/>
      <c r="D3398" s="84"/>
      <c r="E3398" s="63"/>
      <c r="G3398" s="64"/>
      <c r="I3398" s="64"/>
    </row>
    <row r="3399">
      <c r="A3399" s="65"/>
      <c r="B3399" s="63"/>
      <c r="C3399" s="63"/>
      <c r="D3399" s="84"/>
      <c r="E3399" s="63"/>
      <c r="G3399" s="64"/>
      <c r="I3399" s="64"/>
    </row>
    <row r="3400">
      <c r="A3400" s="65"/>
      <c r="B3400" s="63"/>
      <c r="C3400" s="63"/>
      <c r="D3400" s="84"/>
      <c r="E3400" s="63"/>
      <c r="G3400" s="64"/>
      <c r="I3400" s="64"/>
    </row>
    <row r="3401">
      <c r="A3401" s="65"/>
      <c r="B3401" s="63"/>
      <c r="C3401" s="63"/>
      <c r="D3401" s="84"/>
      <c r="E3401" s="63"/>
      <c r="G3401" s="64"/>
      <c r="I3401" s="64"/>
    </row>
    <row r="3402">
      <c r="A3402" s="65"/>
      <c r="B3402" s="63"/>
      <c r="C3402" s="63"/>
      <c r="D3402" s="84"/>
      <c r="E3402" s="63"/>
      <c r="G3402" s="64"/>
      <c r="I3402" s="64"/>
    </row>
    <row r="3403">
      <c r="A3403" s="65"/>
      <c r="B3403" s="63"/>
      <c r="C3403" s="63"/>
      <c r="D3403" s="84"/>
      <c r="E3403" s="63"/>
      <c r="G3403" s="64"/>
      <c r="I3403" s="64"/>
    </row>
    <row r="3404">
      <c r="A3404" s="65"/>
      <c r="B3404" s="63"/>
      <c r="C3404" s="63"/>
      <c r="D3404" s="84"/>
      <c r="E3404" s="63"/>
      <c r="G3404" s="64"/>
      <c r="I3404" s="64"/>
    </row>
    <row r="3405">
      <c r="A3405" s="65"/>
      <c r="B3405" s="63"/>
      <c r="C3405" s="63"/>
      <c r="D3405" s="84"/>
      <c r="E3405" s="63"/>
      <c r="G3405" s="64"/>
      <c r="I3405" s="64"/>
    </row>
    <row r="3406">
      <c r="A3406" s="65"/>
      <c r="B3406" s="63"/>
      <c r="C3406" s="63"/>
      <c r="D3406" s="84"/>
      <c r="E3406" s="63"/>
      <c r="G3406" s="64"/>
      <c r="I3406" s="64"/>
    </row>
    <row r="3407">
      <c r="A3407" s="65"/>
      <c r="B3407" s="63"/>
      <c r="C3407" s="63"/>
      <c r="D3407" s="84"/>
      <c r="E3407" s="63"/>
      <c r="G3407" s="64"/>
      <c r="I3407" s="64"/>
    </row>
    <row r="3408">
      <c r="A3408" s="65"/>
      <c r="B3408" s="63"/>
      <c r="C3408" s="63"/>
      <c r="D3408" s="84"/>
      <c r="E3408" s="63"/>
      <c r="G3408" s="64"/>
      <c r="I3408" s="64"/>
    </row>
    <row r="3409">
      <c r="A3409" s="65"/>
      <c r="B3409" s="63"/>
      <c r="C3409" s="63"/>
      <c r="D3409" s="84"/>
      <c r="E3409" s="63"/>
      <c r="G3409" s="64"/>
      <c r="I3409" s="64"/>
    </row>
    <row r="3410">
      <c r="A3410" s="65"/>
      <c r="B3410" s="63"/>
      <c r="C3410" s="63"/>
      <c r="D3410" s="84"/>
      <c r="E3410" s="63"/>
      <c r="G3410" s="64"/>
      <c r="I3410" s="64"/>
    </row>
    <row r="3411">
      <c r="A3411" s="65"/>
      <c r="B3411" s="63"/>
      <c r="C3411" s="63"/>
      <c r="D3411" s="84"/>
      <c r="E3411" s="63"/>
      <c r="G3411" s="64"/>
      <c r="I3411" s="64"/>
    </row>
    <row r="3412">
      <c r="A3412" s="65"/>
      <c r="B3412" s="63"/>
      <c r="C3412" s="63"/>
      <c r="D3412" s="84"/>
      <c r="E3412" s="63"/>
      <c r="G3412" s="64"/>
      <c r="I3412" s="64"/>
    </row>
    <row r="3413">
      <c r="A3413" s="65"/>
      <c r="B3413" s="63"/>
      <c r="C3413" s="63"/>
      <c r="D3413" s="84"/>
      <c r="E3413" s="63"/>
      <c r="G3413" s="64"/>
      <c r="I3413" s="64"/>
    </row>
    <row r="3414">
      <c r="A3414" s="65"/>
      <c r="B3414" s="63"/>
      <c r="C3414" s="63"/>
      <c r="D3414" s="84"/>
      <c r="E3414" s="63"/>
      <c r="G3414" s="64"/>
      <c r="I3414" s="64"/>
    </row>
    <row r="3415">
      <c r="A3415" s="65"/>
      <c r="B3415" s="63"/>
      <c r="C3415" s="63"/>
      <c r="D3415" s="84"/>
      <c r="E3415" s="63"/>
      <c r="G3415" s="64"/>
      <c r="I3415" s="64"/>
    </row>
    <row r="3416">
      <c r="A3416" s="65"/>
      <c r="B3416" s="63"/>
      <c r="C3416" s="63"/>
      <c r="D3416" s="84"/>
      <c r="E3416" s="63"/>
      <c r="G3416" s="64"/>
      <c r="I3416" s="64"/>
    </row>
    <row r="3417">
      <c r="A3417" s="65"/>
      <c r="B3417" s="63"/>
      <c r="C3417" s="63"/>
      <c r="D3417" s="84"/>
      <c r="E3417" s="63"/>
      <c r="G3417" s="64"/>
      <c r="I3417" s="64"/>
    </row>
    <row r="3418">
      <c r="A3418" s="65"/>
      <c r="B3418" s="63"/>
      <c r="C3418" s="63"/>
      <c r="D3418" s="84"/>
      <c r="E3418" s="63"/>
      <c r="G3418" s="64"/>
      <c r="I3418" s="64"/>
    </row>
    <row r="3419">
      <c r="A3419" s="65"/>
      <c r="B3419" s="63"/>
      <c r="C3419" s="63"/>
      <c r="D3419" s="84"/>
      <c r="E3419" s="63"/>
      <c r="G3419" s="64"/>
      <c r="I3419" s="64"/>
    </row>
    <row r="3420">
      <c r="A3420" s="65"/>
      <c r="B3420" s="63"/>
      <c r="C3420" s="63"/>
      <c r="D3420" s="84"/>
      <c r="E3420" s="63"/>
      <c r="G3420" s="64"/>
      <c r="I3420" s="64"/>
    </row>
    <row r="3421">
      <c r="A3421" s="65"/>
      <c r="B3421" s="63"/>
      <c r="C3421" s="63"/>
      <c r="D3421" s="84"/>
      <c r="E3421" s="63"/>
      <c r="G3421" s="64"/>
      <c r="I3421" s="64"/>
    </row>
    <row r="3422">
      <c r="A3422" s="65"/>
      <c r="B3422" s="63"/>
      <c r="C3422" s="63"/>
      <c r="D3422" s="84"/>
      <c r="E3422" s="63"/>
      <c r="G3422" s="64"/>
      <c r="I3422" s="64"/>
    </row>
    <row r="3423">
      <c r="A3423" s="65"/>
      <c r="B3423" s="63"/>
      <c r="C3423" s="63"/>
      <c r="D3423" s="84"/>
      <c r="E3423" s="63"/>
      <c r="G3423" s="64"/>
      <c r="I3423" s="64"/>
    </row>
    <row r="3424">
      <c r="A3424" s="65"/>
      <c r="B3424" s="63"/>
      <c r="C3424" s="63"/>
      <c r="D3424" s="84"/>
      <c r="E3424" s="63"/>
      <c r="G3424" s="64"/>
      <c r="I3424" s="64"/>
    </row>
    <row r="3425">
      <c r="A3425" s="65"/>
      <c r="B3425" s="63"/>
      <c r="C3425" s="63"/>
      <c r="D3425" s="84"/>
      <c r="E3425" s="63"/>
      <c r="G3425" s="64"/>
      <c r="I3425" s="64"/>
    </row>
    <row r="3426">
      <c r="A3426" s="65"/>
      <c r="B3426" s="63"/>
      <c r="C3426" s="63"/>
      <c r="D3426" s="84"/>
      <c r="E3426" s="63"/>
      <c r="G3426" s="64"/>
      <c r="I3426" s="64"/>
    </row>
    <row r="3427">
      <c r="A3427" s="65"/>
      <c r="B3427" s="63"/>
      <c r="C3427" s="63"/>
      <c r="D3427" s="84"/>
      <c r="E3427" s="63"/>
      <c r="G3427" s="64"/>
      <c r="I3427" s="64"/>
    </row>
    <row r="3428">
      <c r="A3428" s="65"/>
      <c r="B3428" s="63"/>
      <c r="C3428" s="63"/>
      <c r="D3428" s="84"/>
      <c r="E3428" s="63"/>
      <c r="G3428" s="64"/>
      <c r="I3428" s="64"/>
    </row>
    <row r="3429">
      <c r="A3429" s="65"/>
      <c r="B3429" s="63"/>
      <c r="C3429" s="63"/>
      <c r="D3429" s="84"/>
      <c r="E3429" s="63"/>
      <c r="G3429" s="64"/>
      <c r="I3429" s="64"/>
    </row>
    <row r="3430">
      <c r="A3430" s="65"/>
      <c r="B3430" s="63"/>
      <c r="C3430" s="63"/>
      <c r="D3430" s="84"/>
      <c r="E3430" s="63"/>
      <c r="G3430" s="64"/>
      <c r="I3430" s="64"/>
    </row>
    <row r="3431">
      <c r="A3431" s="65"/>
      <c r="B3431" s="63"/>
      <c r="C3431" s="63"/>
      <c r="D3431" s="84"/>
      <c r="E3431" s="63"/>
      <c r="G3431" s="64"/>
      <c r="I3431" s="64"/>
    </row>
    <row r="3432">
      <c r="A3432" s="65"/>
      <c r="B3432" s="63"/>
      <c r="C3432" s="63"/>
      <c r="D3432" s="84"/>
      <c r="E3432" s="63"/>
      <c r="G3432" s="64"/>
      <c r="I3432" s="64"/>
    </row>
    <row r="3433">
      <c r="A3433" s="65"/>
      <c r="B3433" s="63"/>
      <c r="C3433" s="63"/>
      <c r="D3433" s="84"/>
      <c r="E3433" s="63"/>
      <c r="G3433" s="64"/>
      <c r="I3433" s="64"/>
    </row>
    <row r="3434">
      <c r="A3434" s="65"/>
      <c r="B3434" s="63"/>
      <c r="C3434" s="63"/>
      <c r="D3434" s="84"/>
      <c r="E3434" s="63"/>
      <c r="G3434" s="64"/>
      <c r="I3434" s="64"/>
    </row>
    <row r="3435">
      <c r="A3435" s="65"/>
      <c r="B3435" s="63"/>
      <c r="C3435" s="63"/>
      <c r="D3435" s="84"/>
      <c r="E3435" s="63"/>
      <c r="G3435" s="64"/>
      <c r="I3435" s="64"/>
    </row>
    <row r="3436">
      <c r="A3436" s="65"/>
      <c r="B3436" s="63"/>
      <c r="C3436" s="63"/>
      <c r="D3436" s="84"/>
      <c r="E3436" s="63"/>
      <c r="G3436" s="64"/>
      <c r="I3436" s="64"/>
    </row>
    <row r="3437">
      <c r="A3437" s="65"/>
      <c r="B3437" s="63"/>
      <c r="C3437" s="63"/>
      <c r="D3437" s="84"/>
      <c r="E3437" s="63"/>
      <c r="G3437" s="64"/>
      <c r="I3437" s="64"/>
    </row>
    <row r="3438">
      <c r="A3438" s="65"/>
      <c r="B3438" s="63"/>
      <c r="C3438" s="63"/>
      <c r="D3438" s="84"/>
      <c r="E3438" s="63"/>
      <c r="G3438" s="64"/>
      <c r="I3438" s="64"/>
    </row>
    <row r="3439">
      <c r="A3439" s="65"/>
      <c r="B3439" s="63"/>
      <c r="C3439" s="63"/>
      <c r="D3439" s="84"/>
      <c r="E3439" s="63"/>
      <c r="G3439" s="64"/>
      <c r="I3439" s="64"/>
    </row>
    <row r="3440">
      <c r="A3440" s="65"/>
      <c r="B3440" s="63"/>
      <c r="C3440" s="63"/>
      <c r="D3440" s="84"/>
      <c r="E3440" s="63"/>
      <c r="G3440" s="64"/>
      <c r="I3440" s="64"/>
    </row>
    <row r="3441">
      <c r="A3441" s="65"/>
      <c r="B3441" s="63"/>
      <c r="C3441" s="63"/>
      <c r="D3441" s="84"/>
      <c r="E3441" s="63"/>
      <c r="G3441" s="64"/>
      <c r="I3441" s="64"/>
    </row>
    <row r="3442">
      <c r="A3442" s="65"/>
      <c r="B3442" s="63"/>
      <c r="C3442" s="63"/>
      <c r="D3442" s="84"/>
      <c r="E3442" s="63"/>
      <c r="G3442" s="64"/>
      <c r="I3442" s="64"/>
    </row>
    <row r="3443">
      <c r="A3443" s="65"/>
      <c r="B3443" s="63"/>
      <c r="C3443" s="63"/>
      <c r="D3443" s="84"/>
      <c r="E3443" s="63"/>
      <c r="G3443" s="64"/>
      <c r="I3443" s="64"/>
    </row>
    <row r="3444">
      <c r="A3444" s="65"/>
      <c r="B3444" s="63"/>
      <c r="C3444" s="63"/>
      <c r="D3444" s="84"/>
      <c r="E3444" s="63"/>
      <c r="G3444" s="64"/>
      <c r="I3444" s="64"/>
    </row>
    <row r="3445">
      <c r="A3445" s="65"/>
      <c r="B3445" s="63"/>
      <c r="C3445" s="63"/>
      <c r="D3445" s="84"/>
      <c r="E3445" s="63"/>
      <c r="G3445" s="64"/>
      <c r="I3445" s="64"/>
    </row>
    <row r="3446">
      <c r="A3446" s="65"/>
      <c r="B3446" s="63"/>
      <c r="C3446" s="63"/>
      <c r="D3446" s="84"/>
      <c r="E3446" s="63"/>
      <c r="G3446" s="64"/>
      <c r="I3446" s="64"/>
    </row>
    <row r="3447">
      <c r="A3447" s="65"/>
      <c r="B3447" s="63"/>
      <c r="C3447" s="63"/>
      <c r="D3447" s="84"/>
      <c r="E3447" s="63"/>
      <c r="G3447" s="64"/>
      <c r="I3447" s="64"/>
    </row>
    <row r="3448">
      <c r="A3448" s="65"/>
      <c r="B3448" s="63"/>
      <c r="C3448" s="63"/>
      <c r="D3448" s="84"/>
      <c r="E3448" s="63"/>
      <c r="G3448" s="64"/>
      <c r="I3448" s="64"/>
    </row>
    <row r="3449">
      <c r="A3449" s="65"/>
      <c r="B3449" s="63"/>
      <c r="C3449" s="63"/>
      <c r="D3449" s="84"/>
      <c r="E3449" s="63"/>
      <c r="G3449" s="64"/>
      <c r="I3449" s="64"/>
    </row>
    <row r="3450">
      <c r="A3450" s="65"/>
      <c r="B3450" s="63"/>
      <c r="C3450" s="63"/>
      <c r="D3450" s="84"/>
      <c r="E3450" s="63"/>
      <c r="G3450" s="64"/>
      <c r="I3450" s="64"/>
    </row>
    <row r="3451">
      <c r="A3451" s="65"/>
      <c r="B3451" s="63"/>
      <c r="C3451" s="63"/>
      <c r="D3451" s="84"/>
      <c r="E3451" s="63"/>
      <c r="G3451" s="64"/>
      <c r="I3451" s="64"/>
    </row>
    <row r="3452">
      <c r="A3452" s="65"/>
      <c r="B3452" s="63"/>
      <c r="C3452" s="63"/>
      <c r="D3452" s="84"/>
      <c r="E3452" s="63"/>
      <c r="G3452" s="64"/>
      <c r="I3452" s="64"/>
    </row>
    <row r="3453">
      <c r="A3453" s="65"/>
      <c r="B3453" s="63"/>
      <c r="C3453" s="63"/>
      <c r="D3453" s="84"/>
      <c r="E3453" s="63"/>
      <c r="G3453" s="64"/>
      <c r="I3453" s="64"/>
    </row>
    <row r="3454">
      <c r="A3454" s="65"/>
      <c r="B3454" s="63"/>
      <c r="C3454" s="63"/>
      <c r="D3454" s="84"/>
      <c r="E3454" s="63"/>
      <c r="G3454" s="64"/>
      <c r="I3454" s="64"/>
    </row>
    <row r="3455">
      <c r="A3455" s="65"/>
      <c r="B3455" s="63"/>
      <c r="C3455" s="63"/>
      <c r="D3455" s="84"/>
      <c r="E3455" s="63"/>
      <c r="G3455" s="64"/>
      <c r="I3455" s="64"/>
    </row>
    <row r="3456">
      <c r="A3456" s="65"/>
      <c r="B3456" s="63"/>
      <c r="C3456" s="63"/>
      <c r="D3456" s="84"/>
      <c r="E3456" s="63"/>
      <c r="G3456" s="64"/>
      <c r="I3456" s="64"/>
    </row>
    <row r="3457">
      <c r="A3457" s="65"/>
      <c r="B3457" s="63"/>
      <c r="C3457" s="63"/>
      <c r="D3457" s="84"/>
      <c r="E3457" s="63"/>
      <c r="G3457" s="64"/>
      <c r="I3457" s="64"/>
    </row>
    <row r="3458">
      <c r="A3458" s="65"/>
      <c r="B3458" s="63"/>
      <c r="C3458" s="63"/>
      <c r="D3458" s="84"/>
      <c r="E3458" s="63"/>
      <c r="G3458" s="64"/>
      <c r="I3458" s="64"/>
    </row>
    <row r="3459">
      <c r="A3459" s="65"/>
      <c r="B3459" s="63"/>
      <c r="C3459" s="63"/>
      <c r="D3459" s="84"/>
      <c r="E3459" s="63"/>
      <c r="G3459" s="64"/>
      <c r="I3459" s="64"/>
    </row>
    <row r="3460">
      <c r="A3460" s="65"/>
      <c r="B3460" s="63"/>
      <c r="C3460" s="63"/>
      <c r="D3460" s="84"/>
      <c r="E3460" s="63"/>
      <c r="G3460" s="64"/>
      <c r="I3460" s="64"/>
    </row>
    <row r="3461">
      <c r="A3461" s="65"/>
      <c r="B3461" s="63"/>
      <c r="C3461" s="63"/>
      <c r="D3461" s="84"/>
      <c r="E3461" s="63"/>
      <c r="G3461" s="64"/>
      <c r="I3461" s="64"/>
    </row>
    <row r="3462">
      <c r="A3462" s="65"/>
      <c r="B3462" s="63"/>
      <c r="C3462" s="63"/>
      <c r="D3462" s="84"/>
      <c r="E3462" s="63"/>
      <c r="G3462" s="64"/>
      <c r="I3462" s="64"/>
    </row>
    <row r="3463">
      <c r="A3463" s="65"/>
      <c r="B3463" s="63"/>
      <c r="C3463" s="63"/>
      <c r="D3463" s="84"/>
      <c r="E3463" s="63"/>
      <c r="G3463" s="64"/>
      <c r="I3463" s="64"/>
    </row>
    <row r="3464">
      <c r="A3464" s="65"/>
      <c r="B3464" s="63"/>
      <c r="C3464" s="63"/>
      <c r="D3464" s="84"/>
      <c r="E3464" s="63"/>
      <c r="G3464" s="64"/>
      <c r="I3464" s="64"/>
    </row>
    <row r="3465">
      <c r="A3465" s="65"/>
      <c r="B3465" s="63"/>
      <c r="C3465" s="63"/>
      <c r="D3465" s="84"/>
      <c r="E3465" s="63"/>
      <c r="G3465" s="64"/>
      <c r="I3465" s="64"/>
    </row>
    <row r="3466">
      <c r="A3466" s="65"/>
      <c r="B3466" s="63"/>
      <c r="C3466" s="63"/>
      <c r="D3466" s="84"/>
      <c r="E3466" s="63"/>
      <c r="G3466" s="64"/>
      <c r="I3466" s="64"/>
    </row>
    <row r="3467">
      <c r="A3467" s="65"/>
      <c r="B3467" s="63"/>
      <c r="C3467" s="63"/>
      <c r="D3467" s="84"/>
      <c r="E3467" s="63"/>
      <c r="G3467" s="64"/>
      <c r="I3467" s="64"/>
    </row>
    <row r="3468">
      <c r="A3468" s="65"/>
      <c r="B3468" s="63"/>
      <c r="C3468" s="63"/>
      <c r="D3468" s="84"/>
      <c r="E3468" s="63"/>
      <c r="G3468" s="64"/>
      <c r="I3468" s="64"/>
    </row>
    <row r="3469">
      <c r="A3469" s="65"/>
      <c r="B3469" s="63"/>
      <c r="C3469" s="63"/>
      <c r="D3469" s="84"/>
      <c r="E3469" s="63"/>
      <c r="G3469" s="64"/>
      <c r="I3469" s="64"/>
    </row>
    <row r="3470">
      <c r="A3470" s="65"/>
      <c r="B3470" s="63"/>
      <c r="C3470" s="63"/>
      <c r="D3470" s="84"/>
      <c r="E3470" s="63"/>
      <c r="G3470" s="64"/>
      <c r="I3470" s="64"/>
    </row>
    <row r="3471">
      <c r="A3471" s="65"/>
      <c r="B3471" s="63"/>
      <c r="C3471" s="63"/>
      <c r="D3471" s="84"/>
      <c r="E3471" s="63"/>
      <c r="G3471" s="64"/>
      <c r="I3471" s="64"/>
    </row>
    <row r="3472">
      <c r="A3472" s="65"/>
      <c r="B3472" s="63"/>
      <c r="C3472" s="63"/>
      <c r="D3472" s="84"/>
      <c r="E3472" s="63"/>
      <c r="G3472" s="64"/>
      <c r="I3472" s="64"/>
    </row>
    <row r="3473">
      <c r="A3473" s="65"/>
      <c r="B3473" s="63"/>
      <c r="C3473" s="63"/>
      <c r="D3473" s="84"/>
      <c r="E3473" s="63"/>
      <c r="G3473" s="64"/>
      <c r="I3473" s="64"/>
    </row>
    <row r="3474">
      <c r="A3474" s="65"/>
      <c r="B3474" s="63"/>
      <c r="C3474" s="63"/>
      <c r="D3474" s="84"/>
      <c r="E3474" s="63"/>
      <c r="G3474" s="64"/>
      <c r="I3474" s="64"/>
    </row>
    <row r="3475">
      <c r="A3475" s="65"/>
      <c r="B3475" s="63"/>
      <c r="C3475" s="63"/>
      <c r="D3475" s="84"/>
      <c r="E3475" s="63"/>
      <c r="G3475" s="64"/>
      <c r="I3475" s="64"/>
    </row>
    <row r="3476">
      <c r="A3476" s="65"/>
      <c r="B3476" s="63"/>
      <c r="C3476" s="63"/>
      <c r="D3476" s="84"/>
      <c r="E3476" s="63"/>
      <c r="G3476" s="64"/>
      <c r="I3476" s="64"/>
    </row>
    <row r="3477">
      <c r="A3477" s="65"/>
      <c r="B3477" s="63"/>
      <c r="C3477" s="63"/>
      <c r="D3477" s="84"/>
      <c r="E3477" s="63"/>
      <c r="G3477" s="64"/>
      <c r="I3477" s="64"/>
    </row>
    <row r="3478">
      <c r="A3478" s="65"/>
      <c r="B3478" s="63"/>
      <c r="C3478" s="63"/>
      <c r="D3478" s="84"/>
      <c r="E3478" s="63"/>
      <c r="G3478" s="64"/>
      <c r="I3478" s="64"/>
    </row>
    <row r="3479">
      <c r="A3479" s="65"/>
      <c r="B3479" s="63"/>
      <c r="C3479" s="63"/>
      <c r="D3479" s="84"/>
      <c r="E3479" s="63"/>
      <c r="G3479" s="64"/>
      <c r="I3479" s="64"/>
    </row>
    <row r="3480">
      <c r="A3480" s="65"/>
      <c r="B3480" s="63"/>
      <c r="C3480" s="63"/>
      <c r="D3480" s="84"/>
      <c r="E3480" s="63"/>
      <c r="G3480" s="64"/>
      <c r="I3480" s="64"/>
    </row>
    <row r="3481">
      <c r="A3481" s="65"/>
      <c r="B3481" s="63"/>
      <c r="C3481" s="63"/>
      <c r="D3481" s="84"/>
      <c r="E3481" s="63"/>
      <c r="G3481" s="64"/>
      <c r="I3481" s="64"/>
    </row>
    <row r="3482">
      <c r="A3482" s="65"/>
      <c r="B3482" s="63"/>
      <c r="C3482" s="63"/>
      <c r="D3482" s="84"/>
      <c r="E3482" s="63"/>
      <c r="G3482" s="64"/>
      <c r="I3482" s="64"/>
    </row>
    <row r="3483">
      <c r="A3483" s="65"/>
      <c r="B3483" s="63"/>
      <c r="C3483" s="63"/>
      <c r="D3483" s="84"/>
      <c r="E3483" s="63"/>
      <c r="G3483" s="64"/>
      <c r="I3483" s="64"/>
    </row>
    <row r="3484">
      <c r="A3484" s="65"/>
      <c r="B3484" s="63"/>
      <c r="C3484" s="63"/>
      <c r="D3484" s="84"/>
      <c r="E3484" s="63"/>
      <c r="G3484" s="64"/>
      <c r="I3484" s="64"/>
    </row>
    <row r="3485">
      <c r="A3485" s="65"/>
      <c r="B3485" s="63"/>
      <c r="C3485" s="63"/>
      <c r="D3485" s="84"/>
      <c r="E3485" s="63"/>
      <c r="G3485" s="64"/>
      <c r="I3485" s="64"/>
    </row>
    <row r="3486">
      <c r="A3486" s="65"/>
      <c r="B3486" s="63"/>
      <c r="C3486" s="63"/>
      <c r="D3486" s="84"/>
      <c r="E3486" s="63"/>
      <c r="G3486" s="64"/>
      <c r="I3486" s="64"/>
    </row>
    <row r="3487">
      <c r="A3487" s="65"/>
      <c r="B3487" s="63"/>
      <c r="C3487" s="63"/>
      <c r="D3487" s="84"/>
      <c r="E3487" s="63"/>
      <c r="G3487" s="64"/>
      <c r="I3487" s="64"/>
    </row>
    <row r="3488">
      <c r="A3488" s="65"/>
      <c r="B3488" s="63"/>
      <c r="C3488" s="63"/>
      <c r="D3488" s="84"/>
      <c r="E3488" s="63"/>
      <c r="G3488" s="64"/>
      <c r="I3488" s="64"/>
    </row>
    <row r="3489">
      <c r="A3489" s="65"/>
      <c r="B3489" s="63"/>
      <c r="C3489" s="63"/>
      <c r="D3489" s="84"/>
      <c r="E3489" s="63"/>
      <c r="G3489" s="64"/>
      <c r="I3489" s="64"/>
    </row>
    <row r="3490">
      <c r="A3490" s="65"/>
      <c r="B3490" s="63"/>
      <c r="C3490" s="63"/>
      <c r="D3490" s="84"/>
      <c r="E3490" s="63"/>
      <c r="G3490" s="64"/>
      <c r="I3490" s="64"/>
    </row>
    <row r="3491">
      <c r="A3491" s="65"/>
      <c r="B3491" s="63"/>
      <c r="C3491" s="63"/>
      <c r="D3491" s="84"/>
      <c r="E3491" s="63"/>
      <c r="G3491" s="64"/>
      <c r="I3491" s="64"/>
    </row>
    <row r="3492">
      <c r="A3492" s="65"/>
      <c r="B3492" s="63"/>
      <c r="C3492" s="63"/>
      <c r="D3492" s="84"/>
      <c r="E3492" s="63"/>
      <c r="G3492" s="64"/>
      <c r="I3492" s="64"/>
    </row>
    <row r="3493">
      <c r="A3493" s="65"/>
      <c r="B3493" s="63"/>
      <c r="C3493" s="63"/>
      <c r="D3493" s="84"/>
      <c r="E3493" s="63"/>
      <c r="G3493" s="64"/>
      <c r="I3493" s="64"/>
    </row>
    <row r="3494">
      <c r="A3494" s="65"/>
      <c r="B3494" s="63"/>
      <c r="C3494" s="63"/>
      <c r="D3494" s="84"/>
      <c r="E3494" s="63"/>
      <c r="G3494" s="64"/>
      <c r="I3494" s="64"/>
    </row>
    <row r="3495">
      <c r="A3495" s="65"/>
      <c r="B3495" s="63"/>
      <c r="C3495" s="63"/>
      <c r="D3495" s="84"/>
      <c r="E3495" s="63"/>
      <c r="G3495" s="64"/>
      <c r="I3495" s="64"/>
    </row>
    <row r="3496">
      <c r="A3496" s="65"/>
      <c r="B3496" s="63"/>
      <c r="C3496" s="63"/>
      <c r="D3496" s="84"/>
      <c r="E3496" s="63"/>
      <c r="G3496" s="64"/>
      <c r="I3496" s="64"/>
    </row>
    <row r="3497">
      <c r="A3497" s="65"/>
      <c r="B3497" s="63"/>
      <c r="C3497" s="63"/>
      <c r="D3497" s="84"/>
      <c r="E3497" s="63"/>
      <c r="G3497" s="64"/>
      <c r="I3497" s="64"/>
    </row>
    <row r="3498">
      <c r="A3498" s="65"/>
      <c r="B3498" s="63"/>
      <c r="C3498" s="63"/>
      <c r="D3498" s="84"/>
      <c r="E3498" s="63"/>
      <c r="G3498" s="64"/>
      <c r="I3498" s="64"/>
    </row>
    <row r="3499">
      <c r="A3499" s="65"/>
      <c r="B3499" s="63"/>
      <c r="C3499" s="63"/>
      <c r="D3499" s="84"/>
      <c r="E3499" s="63"/>
      <c r="G3499" s="64"/>
      <c r="I3499" s="64"/>
    </row>
    <row r="3500">
      <c r="A3500" s="65"/>
      <c r="B3500" s="63"/>
      <c r="C3500" s="63"/>
      <c r="D3500" s="84"/>
      <c r="E3500" s="63"/>
      <c r="G3500" s="64"/>
      <c r="I3500" s="64"/>
    </row>
    <row r="3501">
      <c r="A3501" s="65"/>
      <c r="B3501" s="63"/>
      <c r="C3501" s="63"/>
      <c r="D3501" s="84"/>
      <c r="E3501" s="63"/>
      <c r="G3501" s="64"/>
      <c r="I3501" s="64"/>
    </row>
    <row r="3502">
      <c r="A3502" s="65"/>
      <c r="B3502" s="63"/>
      <c r="C3502" s="63"/>
      <c r="D3502" s="84"/>
      <c r="E3502" s="63"/>
      <c r="G3502" s="64"/>
      <c r="I3502" s="64"/>
    </row>
    <row r="3503">
      <c r="A3503" s="65"/>
      <c r="B3503" s="63"/>
      <c r="C3503" s="63"/>
      <c r="D3503" s="84"/>
      <c r="E3503" s="63"/>
      <c r="G3503" s="64"/>
      <c r="I3503" s="64"/>
    </row>
    <row r="3504">
      <c r="A3504" s="65"/>
      <c r="B3504" s="63"/>
      <c r="C3504" s="63"/>
      <c r="D3504" s="84"/>
      <c r="E3504" s="63"/>
      <c r="G3504" s="64"/>
      <c r="I3504" s="64"/>
    </row>
    <row r="3505">
      <c r="A3505" s="65"/>
      <c r="B3505" s="63"/>
      <c r="C3505" s="63"/>
      <c r="D3505" s="84"/>
      <c r="E3505" s="63"/>
      <c r="G3505" s="64"/>
      <c r="I3505" s="64"/>
    </row>
    <row r="3506">
      <c r="A3506" s="65"/>
      <c r="B3506" s="63"/>
      <c r="C3506" s="63"/>
      <c r="D3506" s="84"/>
      <c r="E3506" s="63"/>
      <c r="G3506" s="64"/>
      <c r="I3506" s="64"/>
    </row>
    <row r="3507">
      <c r="A3507" s="65"/>
      <c r="B3507" s="63"/>
      <c r="C3507" s="63"/>
      <c r="D3507" s="84"/>
      <c r="E3507" s="63"/>
      <c r="G3507" s="64"/>
      <c r="I3507" s="64"/>
    </row>
    <row r="3508">
      <c r="A3508" s="65"/>
      <c r="B3508" s="63"/>
      <c r="C3508" s="63"/>
      <c r="D3508" s="84"/>
      <c r="E3508" s="63"/>
      <c r="G3508" s="64"/>
      <c r="I3508" s="64"/>
    </row>
    <row r="3509">
      <c r="A3509" s="65"/>
      <c r="B3509" s="63"/>
      <c r="C3509" s="63"/>
      <c r="D3509" s="84"/>
      <c r="E3509" s="63"/>
      <c r="G3509" s="64"/>
      <c r="I3509" s="64"/>
    </row>
    <row r="3510">
      <c r="A3510" s="65"/>
      <c r="B3510" s="63"/>
      <c r="C3510" s="63"/>
      <c r="D3510" s="84"/>
      <c r="E3510" s="63"/>
      <c r="G3510" s="64"/>
      <c r="I3510" s="64"/>
    </row>
    <row r="3511">
      <c r="A3511" s="65"/>
      <c r="B3511" s="63"/>
      <c r="C3511" s="63"/>
      <c r="D3511" s="84"/>
      <c r="E3511" s="63"/>
      <c r="G3511" s="64"/>
      <c r="I3511" s="64"/>
    </row>
    <row r="3512">
      <c r="A3512" s="65"/>
      <c r="B3512" s="63"/>
      <c r="C3512" s="63"/>
      <c r="D3512" s="84"/>
      <c r="E3512" s="63"/>
      <c r="G3512" s="64"/>
      <c r="I3512" s="64"/>
    </row>
    <row r="3513">
      <c r="A3513" s="65"/>
      <c r="B3513" s="63"/>
      <c r="C3513" s="63"/>
      <c r="D3513" s="84"/>
      <c r="E3513" s="63"/>
      <c r="G3513" s="64"/>
      <c r="I3513" s="64"/>
    </row>
    <row r="3514">
      <c r="A3514" s="65"/>
      <c r="B3514" s="63"/>
      <c r="C3514" s="63"/>
      <c r="D3514" s="84"/>
      <c r="E3514" s="63"/>
      <c r="G3514" s="64"/>
      <c r="I3514" s="64"/>
    </row>
    <row r="3515">
      <c r="A3515" s="65"/>
      <c r="B3515" s="63"/>
      <c r="C3515" s="63"/>
      <c r="D3515" s="84"/>
      <c r="E3515" s="63"/>
      <c r="G3515" s="64"/>
      <c r="I3515" s="64"/>
    </row>
    <row r="3516">
      <c r="A3516" s="65"/>
      <c r="B3516" s="63"/>
      <c r="C3516" s="63"/>
      <c r="D3516" s="84"/>
      <c r="E3516" s="63"/>
      <c r="G3516" s="64"/>
      <c r="I3516" s="64"/>
    </row>
    <row r="3517">
      <c r="A3517" s="65"/>
      <c r="B3517" s="63"/>
      <c r="C3517" s="63"/>
      <c r="D3517" s="84"/>
      <c r="E3517" s="63"/>
      <c r="G3517" s="64"/>
      <c r="I3517" s="64"/>
    </row>
    <row r="3518">
      <c r="A3518" s="65"/>
      <c r="B3518" s="63"/>
      <c r="C3518" s="63"/>
      <c r="D3518" s="84"/>
      <c r="E3518" s="63"/>
      <c r="G3518" s="64"/>
      <c r="I3518" s="64"/>
    </row>
    <row r="3519">
      <c r="A3519" s="65"/>
      <c r="B3519" s="63"/>
      <c r="C3519" s="63"/>
      <c r="D3519" s="84"/>
      <c r="E3519" s="63"/>
      <c r="G3519" s="64"/>
      <c r="I3519" s="64"/>
    </row>
    <row r="3520">
      <c r="A3520" s="65"/>
      <c r="B3520" s="63"/>
      <c r="C3520" s="63"/>
      <c r="D3520" s="84"/>
      <c r="E3520" s="63"/>
      <c r="G3520" s="64"/>
      <c r="I3520" s="64"/>
    </row>
    <row r="3521">
      <c r="A3521" s="65"/>
      <c r="B3521" s="63"/>
      <c r="C3521" s="63"/>
      <c r="D3521" s="84"/>
      <c r="E3521" s="63"/>
      <c r="G3521" s="64"/>
      <c r="I3521" s="64"/>
    </row>
    <row r="3522">
      <c r="A3522" s="65"/>
      <c r="B3522" s="63"/>
      <c r="C3522" s="63"/>
      <c r="D3522" s="84"/>
      <c r="E3522" s="63"/>
      <c r="G3522" s="64"/>
      <c r="I3522" s="64"/>
    </row>
    <row r="3523">
      <c r="A3523" s="65"/>
      <c r="B3523" s="63"/>
      <c r="C3523" s="63"/>
      <c r="D3523" s="84"/>
      <c r="E3523" s="63"/>
      <c r="G3523" s="64"/>
      <c r="I3523" s="64"/>
    </row>
    <row r="3524">
      <c r="A3524" s="65"/>
      <c r="B3524" s="63"/>
      <c r="C3524" s="63"/>
      <c r="D3524" s="84"/>
      <c r="E3524" s="63"/>
      <c r="G3524" s="64"/>
      <c r="I3524" s="64"/>
    </row>
    <row r="3525">
      <c r="A3525" s="65"/>
      <c r="B3525" s="63"/>
      <c r="C3525" s="63"/>
      <c r="D3525" s="84"/>
      <c r="E3525" s="63"/>
      <c r="G3525" s="64"/>
      <c r="I3525" s="64"/>
    </row>
    <row r="3526">
      <c r="A3526" s="65"/>
      <c r="B3526" s="63"/>
      <c r="C3526" s="63"/>
      <c r="D3526" s="84"/>
      <c r="E3526" s="63"/>
      <c r="G3526" s="64"/>
      <c r="I3526" s="64"/>
    </row>
    <row r="3527">
      <c r="A3527" s="65"/>
      <c r="B3527" s="63"/>
      <c r="C3527" s="63"/>
      <c r="D3527" s="84"/>
      <c r="E3527" s="63"/>
      <c r="G3527" s="64"/>
      <c r="I3527" s="64"/>
    </row>
    <row r="3528">
      <c r="A3528" s="65"/>
      <c r="B3528" s="63"/>
      <c r="C3528" s="63"/>
      <c r="D3528" s="84"/>
      <c r="E3528" s="63"/>
      <c r="G3528" s="64"/>
      <c r="I3528" s="64"/>
    </row>
    <row r="3529">
      <c r="A3529" s="65"/>
      <c r="B3529" s="63"/>
      <c r="C3529" s="63"/>
      <c r="D3529" s="84"/>
      <c r="E3529" s="63"/>
      <c r="G3529" s="64"/>
      <c r="I3529" s="64"/>
    </row>
    <row r="3530">
      <c r="A3530" s="65"/>
      <c r="B3530" s="63"/>
      <c r="C3530" s="63"/>
      <c r="D3530" s="84"/>
      <c r="E3530" s="63"/>
      <c r="G3530" s="64"/>
      <c r="I3530" s="64"/>
    </row>
    <row r="3531">
      <c r="A3531" s="65"/>
      <c r="B3531" s="63"/>
      <c r="C3531" s="63"/>
      <c r="D3531" s="84"/>
      <c r="E3531" s="63"/>
      <c r="G3531" s="64"/>
      <c r="I3531" s="64"/>
    </row>
    <row r="3532">
      <c r="A3532" s="65"/>
      <c r="B3532" s="63"/>
      <c r="C3532" s="63"/>
      <c r="D3532" s="84"/>
      <c r="E3532" s="63"/>
      <c r="G3532" s="64"/>
      <c r="I3532" s="64"/>
    </row>
    <row r="3533">
      <c r="A3533" s="65"/>
      <c r="B3533" s="63"/>
      <c r="C3533" s="63"/>
      <c r="D3533" s="84"/>
      <c r="E3533" s="63"/>
      <c r="G3533" s="64"/>
      <c r="I3533" s="64"/>
    </row>
    <row r="3534">
      <c r="A3534" s="65"/>
      <c r="B3534" s="63"/>
      <c r="C3534" s="63"/>
      <c r="D3534" s="84"/>
      <c r="E3534" s="63"/>
      <c r="G3534" s="64"/>
      <c r="I3534" s="64"/>
    </row>
    <row r="3535">
      <c r="A3535" s="65"/>
      <c r="B3535" s="63"/>
      <c r="C3535" s="63"/>
      <c r="D3535" s="84"/>
      <c r="E3535" s="63"/>
      <c r="G3535" s="64"/>
      <c r="I3535" s="64"/>
    </row>
    <row r="3536">
      <c r="A3536" s="65"/>
      <c r="B3536" s="63"/>
      <c r="C3536" s="63"/>
      <c r="D3536" s="84"/>
      <c r="E3536" s="63"/>
      <c r="G3536" s="64"/>
      <c r="I3536" s="64"/>
    </row>
    <row r="3537">
      <c r="A3537" s="65"/>
      <c r="B3537" s="63"/>
      <c r="C3537" s="63"/>
      <c r="D3537" s="84"/>
      <c r="E3537" s="63"/>
      <c r="G3537" s="64"/>
      <c r="I3537" s="64"/>
    </row>
    <row r="3538">
      <c r="A3538" s="65"/>
      <c r="B3538" s="63"/>
      <c r="C3538" s="63"/>
      <c r="D3538" s="84"/>
      <c r="E3538" s="63"/>
      <c r="G3538" s="64"/>
      <c r="I3538" s="64"/>
    </row>
    <row r="3539">
      <c r="A3539" s="65"/>
      <c r="B3539" s="63"/>
      <c r="C3539" s="63"/>
      <c r="D3539" s="84"/>
      <c r="E3539" s="63"/>
      <c r="G3539" s="64"/>
      <c r="I3539" s="64"/>
    </row>
    <row r="3540">
      <c r="A3540" s="65"/>
      <c r="B3540" s="63"/>
      <c r="C3540" s="63"/>
      <c r="D3540" s="84"/>
      <c r="E3540" s="63"/>
      <c r="G3540" s="64"/>
      <c r="I3540" s="64"/>
    </row>
    <row r="3541">
      <c r="A3541" s="65"/>
      <c r="B3541" s="63"/>
      <c r="C3541" s="63"/>
      <c r="D3541" s="84"/>
      <c r="E3541" s="63"/>
      <c r="G3541" s="64"/>
      <c r="I3541" s="64"/>
    </row>
    <row r="3542">
      <c r="A3542" s="65"/>
      <c r="B3542" s="63"/>
      <c r="C3542" s="63"/>
      <c r="D3542" s="84"/>
      <c r="E3542" s="63"/>
      <c r="G3542" s="64"/>
      <c r="I3542" s="64"/>
    </row>
    <row r="3543">
      <c r="A3543" s="65"/>
      <c r="B3543" s="63"/>
      <c r="C3543" s="63"/>
      <c r="D3543" s="84"/>
      <c r="E3543" s="63"/>
      <c r="G3543" s="64"/>
      <c r="I3543" s="64"/>
    </row>
    <row r="3544">
      <c r="A3544" s="65"/>
      <c r="B3544" s="63"/>
      <c r="C3544" s="63"/>
      <c r="D3544" s="84"/>
      <c r="E3544" s="63"/>
      <c r="G3544" s="64"/>
      <c r="I3544" s="64"/>
    </row>
    <row r="3545">
      <c r="A3545" s="65"/>
      <c r="B3545" s="63"/>
      <c r="C3545" s="63"/>
      <c r="D3545" s="84"/>
      <c r="E3545" s="63"/>
      <c r="G3545" s="64"/>
      <c r="I3545" s="64"/>
    </row>
    <row r="3546">
      <c r="A3546" s="65"/>
      <c r="B3546" s="63"/>
      <c r="C3546" s="63"/>
      <c r="D3546" s="84"/>
      <c r="E3546" s="63"/>
      <c r="G3546" s="64"/>
      <c r="I3546" s="64"/>
    </row>
    <row r="3547">
      <c r="A3547" s="65"/>
      <c r="B3547" s="63"/>
      <c r="C3547" s="63"/>
      <c r="D3547" s="84"/>
      <c r="E3547" s="63"/>
      <c r="G3547" s="64"/>
      <c r="I3547" s="64"/>
    </row>
    <row r="3548">
      <c r="A3548" s="65"/>
      <c r="B3548" s="63"/>
      <c r="C3548" s="63"/>
      <c r="D3548" s="84"/>
      <c r="E3548" s="63"/>
      <c r="G3548" s="64"/>
      <c r="I3548" s="64"/>
    </row>
    <row r="3549">
      <c r="A3549" s="65"/>
      <c r="B3549" s="63"/>
      <c r="C3549" s="63"/>
      <c r="D3549" s="84"/>
      <c r="E3549" s="63"/>
      <c r="G3549" s="64"/>
      <c r="I3549" s="64"/>
    </row>
    <row r="3550">
      <c r="A3550" s="65"/>
      <c r="B3550" s="63"/>
      <c r="C3550" s="63"/>
      <c r="D3550" s="84"/>
      <c r="E3550" s="63"/>
      <c r="G3550" s="64"/>
      <c r="I3550" s="64"/>
    </row>
    <row r="3551">
      <c r="A3551" s="65"/>
      <c r="B3551" s="63"/>
      <c r="C3551" s="63"/>
      <c r="D3551" s="84"/>
      <c r="E3551" s="63"/>
      <c r="G3551" s="64"/>
      <c r="I3551" s="64"/>
    </row>
    <row r="3552">
      <c r="A3552" s="65"/>
      <c r="B3552" s="63"/>
      <c r="C3552" s="63"/>
      <c r="D3552" s="84"/>
      <c r="E3552" s="63"/>
      <c r="G3552" s="64"/>
      <c r="I3552" s="64"/>
    </row>
    <row r="3553">
      <c r="A3553" s="65"/>
      <c r="B3553" s="63"/>
      <c r="C3553" s="63"/>
      <c r="D3553" s="84"/>
      <c r="E3553" s="63"/>
      <c r="G3553" s="64"/>
      <c r="I3553" s="64"/>
    </row>
    <row r="3554">
      <c r="A3554" s="65"/>
      <c r="B3554" s="63"/>
      <c r="C3554" s="63"/>
      <c r="D3554" s="84"/>
      <c r="E3554" s="63"/>
      <c r="G3554" s="64"/>
      <c r="I3554" s="64"/>
    </row>
    <row r="3555">
      <c r="A3555" s="65"/>
      <c r="B3555" s="63"/>
      <c r="C3555" s="63"/>
      <c r="D3555" s="84"/>
      <c r="E3555" s="63"/>
      <c r="G3555" s="64"/>
      <c r="I3555" s="64"/>
    </row>
    <row r="3556">
      <c r="A3556" s="65"/>
      <c r="B3556" s="63"/>
      <c r="C3556" s="63"/>
      <c r="D3556" s="84"/>
      <c r="E3556" s="63"/>
      <c r="G3556" s="64"/>
      <c r="I3556" s="64"/>
    </row>
    <row r="3557">
      <c r="A3557" s="65"/>
      <c r="B3557" s="63"/>
      <c r="C3557" s="63"/>
      <c r="D3557" s="84"/>
      <c r="E3557" s="63"/>
      <c r="G3557" s="64"/>
      <c r="I3557" s="64"/>
    </row>
    <row r="3558">
      <c r="A3558" s="65"/>
      <c r="B3558" s="63"/>
      <c r="C3558" s="63"/>
      <c r="D3558" s="84"/>
      <c r="E3558" s="63"/>
      <c r="G3558" s="64"/>
      <c r="I3558" s="64"/>
    </row>
    <row r="3559">
      <c r="A3559" s="65"/>
      <c r="B3559" s="63"/>
      <c r="C3559" s="63"/>
      <c r="D3559" s="84"/>
      <c r="E3559" s="63"/>
      <c r="G3559" s="64"/>
      <c r="I3559" s="64"/>
    </row>
    <row r="3560">
      <c r="A3560" s="65"/>
      <c r="B3560" s="63"/>
      <c r="C3560" s="63"/>
      <c r="D3560" s="84"/>
      <c r="E3560" s="63"/>
      <c r="G3560" s="64"/>
      <c r="I3560" s="64"/>
    </row>
    <row r="3561">
      <c r="A3561" s="65"/>
      <c r="B3561" s="63"/>
      <c r="C3561" s="63"/>
      <c r="D3561" s="84"/>
      <c r="E3561" s="63"/>
      <c r="G3561" s="64"/>
      <c r="I3561" s="64"/>
    </row>
    <row r="3562">
      <c r="A3562" s="65"/>
      <c r="B3562" s="63"/>
      <c r="C3562" s="63"/>
      <c r="D3562" s="84"/>
      <c r="E3562" s="63"/>
      <c r="G3562" s="64"/>
      <c r="I3562" s="64"/>
    </row>
    <row r="3563">
      <c r="A3563" s="65"/>
      <c r="B3563" s="63"/>
      <c r="C3563" s="63"/>
      <c r="D3563" s="84"/>
      <c r="E3563" s="63"/>
      <c r="G3563" s="64"/>
      <c r="I3563" s="64"/>
    </row>
    <row r="3564">
      <c r="A3564" s="65"/>
      <c r="B3564" s="63"/>
      <c r="C3564" s="63"/>
      <c r="D3564" s="84"/>
      <c r="E3564" s="63"/>
      <c r="G3564" s="64"/>
      <c r="I3564" s="64"/>
    </row>
    <row r="3565">
      <c r="A3565" s="65"/>
      <c r="B3565" s="63"/>
      <c r="C3565" s="63"/>
      <c r="D3565" s="84"/>
      <c r="E3565" s="63"/>
      <c r="G3565" s="64"/>
      <c r="I3565" s="64"/>
    </row>
    <row r="3566">
      <c r="A3566" s="65"/>
      <c r="B3566" s="63"/>
      <c r="C3566" s="63"/>
      <c r="D3566" s="84"/>
      <c r="E3566" s="63"/>
      <c r="G3566" s="64"/>
      <c r="I3566" s="64"/>
    </row>
    <row r="3567">
      <c r="A3567" s="65"/>
      <c r="B3567" s="63"/>
      <c r="C3567" s="63"/>
      <c r="D3567" s="84"/>
      <c r="E3567" s="63"/>
      <c r="G3567" s="64"/>
      <c r="I3567" s="64"/>
    </row>
    <row r="3568">
      <c r="A3568" s="65"/>
      <c r="B3568" s="63"/>
      <c r="C3568" s="63"/>
      <c r="D3568" s="84"/>
      <c r="E3568" s="63"/>
      <c r="G3568" s="64"/>
      <c r="I3568" s="64"/>
    </row>
    <row r="3569">
      <c r="A3569" s="65"/>
      <c r="B3569" s="63"/>
      <c r="C3569" s="63"/>
      <c r="D3569" s="84"/>
      <c r="E3569" s="63"/>
      <c r="G3569" s="64"/>
      <c r="I3569" s="64"/>
    </row>
    <row r="3570">
      <c r="A3570" s="65"/>
      <c r="B3570" s="63"/>
      <c r="C3570" s="63"/>
      <c r="D3570" s="84"/>
      <c r="E3570" s="63"/>
      <c r="G3570" s="64"/>
      <c r="I3570" s="64"/>
    </row>
    <row r="3571">
      <c r="A3571" s="65"/>
      <c r="B3571" s="63"/>
      <c r="C3571" s="63"/>
      <c r="D3571" s="84"/>
      <c r="E3571" s="63"/>
      <c r="G3571" s="64"/>
      <c r="I3571" s="64"/>
    </row>
    <row r="3572">
      <c r="A3572" s="65"/>
      <c r="B3572" s="63"/>
      <c r="C3572" s="63"/>
      <c r="D3572" s="84"/>
      <c r="E3572" s="63"/>
      <c r="G3572" s="64"/>
      <c r="I3572" s="64"/>
    </row>
    <row r="3573">
      <c r="A3573" s="65"/>
      <c r="B3573" s="63"/>
      <c r="C3573" s="63"/>
      <c r="D3573" s="84"/>
      <c r="E3573" s="63"/>
      <c r="G3573" s="64"/>
      <c r="I3573" s="64"/>
    </row>
    <row r="3574">
      <c r="A3574" s="65"/>
      <c r="B3574" s="63"/>
      <c r="C3574" s="63"/>
      <c r="D3574" s="84"/>
      <c r="E3574" s="63"/>
      <c r="G3574" s="64"/>
      <c r="I3574" s="64"/>
    </row>
    <row r="3575">
      <c r="A3575" s="65"/>
      <c r="B3575" s="63"/>
      <c r="C3575" s="63"/>
      <c r="D3575" s="84"/>
      <c r="E3575" s="63"/>
      <c r="G3575" s="64"/>
      <c r="I3575" s="64"/>
    </row>
    <row r="3576">
      <c r="A3576" s="65"/>
      <c r="B3576" s="63"/>
      <c r="C3576" s="63"/>
      <c r="D3576" s="84"/>
      <c r="E3576" s="63"/>
      <c r="G3576" s="64"/>
      <c r="I3576" s="64"/>
    </row>
    <row r="3577">
      <c r="A3577" s="65"/>
      <c r="B3577" s="63"/>
      <c r="C3577" s="63"/>
      <c r="D3577" s="84"/>
      <c r="E3577" s="63"/>
      <c r="G3577" s="64"/>
      <c r="I3577" s="64"/>
    </row>
    <row r="3578">
      <c r="A3578" s="65"/>
      <c r="B3578" s="63"/>
      <c r="C3578" s="63"/>
      <c r="D3578" s="84"/>
      <c r="E3578" s="63"/>
      <c r="G3578" s="64"/>
      <c r="I3578" s="64"/>
    </row>
    <row r="3579">
      <c r="A3579" s="65"/>
      <c r="B3579" s="63"/>
      <c r="C3579" s="63"/>
      <c r="D3579" s="84"/>
      <c r="E3579" s="63"/>
      <c r="G3579" s="64"/>
      <c r="I3579" s="64"/>
    </row>
    <row r="3580">
      <c r="A3580" s="65"/>
      <c r="B3580" s="63"/>
      <c r="C3580" s="63"/>
      <c r="D3580" s="84"/>
      <c r="E3580" s="63"/>
      <c r="G3580" s="64"/>
      <c r="I3580" s="64"/>
    </row>
    <row r="3581">
      <c r="A3581" s="65"/>
      <c r="B3581" s="63"/>
      <c r="C3581" s="63"/>
      <c r="D3581" s="84"/>
      <c r="E3581" s="63"/>
      <c r="G3581" s="64"/>
      <c r="I3581" s="64"/>
    </row>
    <row r="3582">
      <c r="A3582" s="65"/>
      <c r="B3582" s="63"/>
      <c r="C3582" s="63"/>
      <c r="D3582" s="84"/>
      <c r="E3582" s="63"/>
      <c r="G3582" s="64"/>
      <c r="I3582" s="64"/>
    </row>
    <row r="3583">
      <c r="A3583" s="65"/>
      <c r="B3583" s="63"/>
      <c r="C3583" s="63"/>
      <c r="D3583" s="84"/>
      <c r="E3583" s="63"/>
      <c r="G3583" s="64"/>
      <c r="I3583" s="64"/>
    </row>
    <row r="3584">
      <c r="A3584" s="65"/>
      <c r="B3584" s="63"/>
      <c r="C3584" s="63"/>
      <c r="D3584" s="84"/>
      <c r="E3584" s="63"/>
      <c r="G3584" s="64"/>
      <c r="I3584" s="64"/>
    </row>
    <row r="3585">
      <c r="A3585" s="65"/>
      <c r="B3585" s="63"/>
      <c r="C3585" s="63"/>
      <c r="D3585" s="84"/>
      <c r="E3585" s="63"/>
      <c r="G3585" s="64"/>
      <c r="I3585" s="64"/>
    </row>
    <row r="3586">
      <c r="A3586" s="65"/>
      <c r="B3586" s="63"/>
      <c r="C3586" s="63"/>
      <c r="D3586" s="84"/>
      <c r="E3586" s="63"/>
      <c r="G3586" s="64"/>
      <c r="I3586" s="64"/>
    </row>
    <row r="3587">
      <c r="A3587" s="65"/>
      <c r="B3587" s="63"/>
      <c r="C3587" s="63"/>
      <c r="D3587" s="84"/>
      <c r="E3587" s="63"/>
      <c r="G3587" s="64"/>
      <c r="I3587" s="64"/>
    </row>
    <row r="3588">
      <c r="A3588" s="65"/>
      <c r="B3588" s="63"/>
      <c r="C3588" s="63"/>
      <c r="D3588" s="84"/>
      <c r="E3588" s="63"/>
      <c r="G3588" s="64"/>
      <c r="I3588" s="64"/>
    </row>
    <row r="3589">
      <c r="A3589" s="65"/>
      <c r="B3589" s="63"/>
      <c r="C3589" s="63"/>
      <c r="D3589" s="84"/>
      <c r="E3589" s="63"/>
      <c r="G3589" s="64"/>
      <c r="I3589" s="64"/>
    </row>
    <row r="3590">
      <c r="A3590" s="65"/>
      <c r="B3590" s="63"/>
      <c r="C3590" s="63"/>
      <c r="D3590" s="84"/>
      <c r="E3590" s="63"/>
      <c r="G3590" s="64"/>
      <c r="I3590" s="64"/>
    </row>
    <row r="3591">
      <c r="A3591" s="65"/>
      <c r="B3591" s="63"/>
      <c r="C3591" s="63"/>
      <c r="D3591" s="84"/>
      <c r="E3591" s="63"/>
      <c r="G3591" s="64"/>
      <c r="I3591" s="64"/>
    </row>
    <row r="3592">
      <c r="A3592" s="65"/>
      <c r="B3592" s="63"/>
      <c r="C3592" s="63"/>
      <c r="D3592" s="84"/>
      <c r="E3592" s="63"/>
      <c r="G3592" s="64"/>
      <c r="I3592" s="64"/>
    </row>
    <row r="3593">
      <c r="A3593" s="65"/>
      <c r="B3593" s="63"/>
      <c r="C3593" s="63"/>
      <c r="D3593" s="84"/>
      <c r="E3593" s="63"/>
      <c r="G3593" s="64"/>
      <c r="I3593" s="64"/>
    </row>
    <row r="3594">
      <c r="A3594" s="65"/>
      <c r="B3594" s="63"/>
      <c r="C3594" s="63"/>
      <c r="D3594" s="84"/>
      <c r="E3594" s="63"/>
      <c r="G3594" s="64"/>
      <c r="I3594" s="64"/>
    </row>
    <row r="3595">
      <c r="A3595" s="65"/>
      <c r="B3595" s="63"/>
      <c r="C3595" s="63"/>
      <c r="D3595" s="84"/>
      <c r="E3595" s="63"/>
      <c r="G3595" s="64"/>
      <c r="I3595" s="64"/>
    </row>
    <row r="3596">
      <c r="A3596" s="65"/>
      <c r="B3596" s="63"/>
      <c r="C3596" s="63"/>
      <c r="D3596" s="84"/>
      <c r="E3596" s="63"/>
      <c r="G3596" s="64"/>
      <c r="I3596" s="64"/>
    </row>
    <row r="3597">
      <c r="A3597" s="65"/>
      <c r="B3597" s="63"/>
      <c r="C3597" s="63"/>
      <c r="D3597" s="84"/>
      <c r="E3597" s="63"/>
      <c r="G3597" s="64"/>
      <c r="I3597" s="64"/>
    </row>
    <row r="3598">
      <c r="A3598" s="65"/>
      <c r="B3598" s="63"/>
      <c r="C3598" s="63"/>
      <c r="D3598" s="84"/>
      <c r="E3598" s="63"/>
      <c r="G3598" s="64"/>
      <c r="I3598" s="64"/>
    </row>
    <row r="3599">
      <c r="A3599" s="65"/>
      <c r="B3599" s="63"/>
      <c r="C3599" s="63"/>
      <c r="D3599" s="84"/>
      <c r="E3599" s="63"/>
      <c r="G3599" s="64"/>
      <c r="I3599" s="64"/>
    </row>
    <row r="3600">
      <c r="A3600" s="65"/>
      <c r="B3600" s="63"/>
      <c r="C3600" s="63"/>
      <c r="D3600" s="84"/>
      <c r="E3600" s="63"/>
      <c r="G3600" s="64"/>
      <c r="I3600" s="64"/>
    </row>
    <row r="3601">
      <c r="A3601" s="65"/>
      <c r="B3601" s="63"/>
      <c r="C3601" s="63"/>
      <c r="D3601" s="84"/>
      <c r="E3601" s="63"/>
      <c r="G3601" s="64"/>
      <c r="I3601" s="64"/>
    </row>
    <row r="3602">
      <c r="A3602" s="65"/>
      <c r="B3602" s="63"/>
      <c r="C3602" s="63"/>
      <c r="D3602" s="84"/>
      <c r="E3602" s="63"/>
      <c r="G3602" s="64"/>
      <c r="I3602" s="64"/>
    </row>
    <row r="3603">
      <c r="A3603" s="65"/>
      <c r="B3603" s="63"/>
      <c r="C3603" s="63"/>
      <c r="D3603" s="84"/>
      <c r="E3603" s="63"/>
      <c r="G3603" s="64"/>
      <c r="I3603" s="64"/>
    </row>
    <row r="3604">
      <c r="A3604" s="65"/>
      <c r="B3604" s="63"/>
      <c r="C3604" s="63"/>
      <c r="D3604" s="84"/>
      <c r="E3604" s="63"/>
      <c r="G3604" s="64"/>
      <c r="I3604" s="64"/>
    </row>
    <row r="3605">
      <c r="A3605" s="65"/>
      <c r="B3605" s="63"/>
      <c r="C3605" s="63"/>
      <c r="D3605" s="84"/>
      <c r="E3605" s="63"/>
      <c r="G3605" s="64"/>
      <c r="I3605" s="64"/>
    </row>
    <row r="3606">
      <c r="A3606" s="65"/>
      <c r="B3606" s="63"/>
      <c r="C3606" s="63"/>
      <c r="D3606" s="84"/>
      <c r="E3606" s="63"/>
      <c r="G3606" s="64"/>
      <c r="I3606" s="64"/>
    </row>
    <row r="3607">
      <c r="A3607" s="65"/>
      <c r="B3607" s="63"/>
      <c r="C3607" s="63"/>
      <c r="D3607" s="84"/>
      <c r="E3607" s="63"/>
      <c r="G3607" s="64"/>
      <c r="I3607" s="64"/>
    </row>
    <row r="3608">
      <c r="A3608" s="65"/>
      <c r="B3608" s="63"/>
      <c r="C3608" s="63"/>
      <c r="D3608" s="84"/>
      <c r="E3608" s="63"/>
      <c r="G3608" s="64"/>
      <c r="I3608" s="64"/>
    </row>
    <row r="3609">
      <c r="A3609" s="65"/>
      <c r="B3609" s="63"/>
      <c r="C3609" s="63"/>
      <c r="D3609" s="84"/>
      <c r="E3609" s="63"/>
      <c r="G3609" s="64"/>
      <c r="I3609" s="64"/>
    </row>
    <row r="3610">
      <c r="A3610" s="65"/>
      <c r="B3610" s="63"/>
      <c r="C3610" s="63"/>
      <c r="D3610" s="84"/>
      <c r="E3610" s="63"/>
      <c r="G3610" s="64"/>
      <c r="I3610" s="64"/>
    </row>
    <row r="3611">
      <c r="A3611" s="65"/>
      <c r="B3611" s="63"/>
      <c r="C3611" s="63"/>
      <c r="D3611" s="84"/>
      <c r="E3611" s="63"/>
      <c r="G3611" s="64"/>
      <c r="I3611" s="64"/>
    </row>
    <row r="3612">
      <c r="A3612" s="65"/>
      <c r="B3612" s="63"/>
      <c r="C3612" s="63"/>
      <c r="D3612" s="84"/>
      <c r="E3612" s="63"/>
      <c r="G3612" s="64"/>
      <c r="I3612" s="64"/>
    </row>
    <row r="3613">
      <c r="A3613" s="65"/>
      <c r="B3613" s="63"/>
      <c r="C3613" s="63"/>
      <c r="D3613" s="84"/>
      <c r="E3613" s="63"/>
      <c r="G3613" s="64"/>
      <c r="I3613" s="64"/>
    </row>
    <row r="3614">
      <c r="A3614" s="65"/>
      <c r="B3614" s="63"/>
      <c r="C3614" s="63"/>
      <c r="D3614" s="84"/>
      <c r="E3614" s="63"/>
      <c r="G3614" s="64"/>
      <c r="I3614" s="64"/>
    </row>
    <row r="3615">
      <c r="A3615" s="65"/>
      <c r="B3615" s="63"/>
      <c r="C3615" s="63"/>
      <c r="D3615" s="84"/>
      <c r="E3615" s="63"/>
      <c r="G3615" s="64"/>
      <c r="I3615" s="64"/>
    </row>
    <row r="3616">
      <c r="A3616" s="65"/>
      <c r="B3616" s="63"/>
      <c r="C3616" s="63"/>
      <c r="D3616" s="84"/>
      <c r="E3616" s="63"/>
      <c r="G3616" s="64"/>
      <c r="I3616" s="64"/>
    </row>
    <row r="3617">
      <c r="A3617" s="65"/>
      <c r="B3617" s="63"/>
      <c r="C3617" s="63"/>
      <c r="D3617" s="84"/>
      <c r="E3617" s="63"/>
      <c r="G3617" s="64"/>
      <c r="I3617" s="64"/>
    </row>
    <row r="3618">
      <c r="A3618" s="65"/>
      <c r="B3618" s="63"/>
      <c r="C3618" s="63"/>
      <c r="D3618" s="84"/>
      <c r="E3618" s="63"/>
      <c r="G3618" s="64"/>
      <c r="I3618" s="64"/>
    </row>
    <row r="3619">
      <c r="A3619" s="65"/>
      <c r="B3619" s="63"/>
      <c r="C3619" s="63"/>
      <c r="D3619" s="84"/>
      <c r="E3619" s="63"/>
      <c r="G3619" s="64"/>
      <c r="I3619" s="64"/>
    </row>
    <row r="3620">
      <c r="A3620" s="65"/>
      <c r="B3620" s="63"/>
      <c r="C3620" s="63"/>
      <c r="D3620" s="84"/>
      <c r="E3620" s="63"/>
      <c r="G3620" s="64"/>
      <c r="I3620" s="64"/>
    </row>
    <row r="3621">
      <c r="A3621" s="65"/>
      <c r="B3621" s="63"/>
      <c r="C3621" s="63"/>
      <c r="D3621" s="84"/>
      <c r="E3621" s="63"/>
      <c r="G3621" s="64"/>
      <c r="I3621" s="64"/>
    </row>
    <row r="3622">
      <c r="A3622" s="65"/>
      <c r="B3622" s="63"/>
      <c r="C3622" s="63"/>
      <c r="D3622" s="84"/>
      <c r="E3622" s="63"/>
      <c r="G3622" s="64"/>
      <c r="I3622" s="64"/>
    </row>
    <row r="3623">
      <c r="A3623" s="65"/>
      <c r="B3623" s="63"/>
      <c r="C3623" s="63"/>
      <c r="D3623" s="84"/>
      <c r="E3623" s="63"/>
      <c r="G3623" s="64"/>
      <c r="I3623" s="64"/>
    </row>
    <row r="3624">
      <c r="A3624" s="65"/>
      <c r="B3624" s="63"/>
      <c r="C3624" s="63"/>
      <c r="D3624" s="84"/>
      <c r="E3624" s="63"/>
      <c r="G3624" s="64"/>
      <c r="I3624" s="64"/>
    </row>
    <row r="3625">
      <c r="A3625" s="65"/>
      <c r="B3625" s="63"/>
      <c r="C3625" s="63"/>
      <c r="D3625" s="84"/>
      <c r="E3625" s="63"/>
      <c r="G3625" s="64"/>
      <c r="I3625" s="64"/>
    </row>
    <row r="3626">
      <c r="A3626" s="65"/>
      <c r="B3626" s="63"/>
      <c r="C3626" s="63"/>
      <c r="D3626" s="84"/>
      <c r="E3626" s="63"/>
      <c r="G3626" s="64"/>
      <c r="I3626" s="64"/>
    </row>
    <row r="3627">
      <c r="A3627" s="65"/>
      <c r="B3627" s="63"/>
      <c r="C3627" s="63"/>
      <c r="D3627" s="84"/>
      <c r="E3627" s="63"/>
      <c r="G3627" s="64"/>
      <c r="I3627" s="64"/>
    </row>
    <row r="3628">
      <c r="A3628" s="65"/>
      <c r="B3628" s="63"/>
      <c r="C3628" s="63"/>
      <c r="D3628" s="84"/>
      <c r="E3628" s="63"/>
      <c r="G3628" s="64"/>
      <c r="I3628" s="64"/>
    </row>
    <row r="3629">
      <c r="A3629" s="65"/>
      <c r="B3629" s="63"/>
      <c r="C3629" s="63"/>
      <c r="D3629" s="84"/>
      <c r="E3629" s="63"/>
      <c r="G3629" s="64"/>
      <c r="I3629" s="64"/>
    </row>
    <row r="3630">
      <c r="A3630" s="65"/>
      <c r="B3630" s="63"/>
      <c r="C3630" s="63"/>
      <c r="D3630" s="84"/>
      <c r="E3630" s="63"/>
      <c r="G3630" s="64"/>
      <c r="I3630" s="64"/>
    </row>
    <row r="3631">
      <c r="A3631" s="65"/>
      <c r="B3631" s="63"/>
      <c r="C3631" s="63"/>
      <c r="D3631" s="84"/>
      <c r="E3631" s="63"/>
      <c r="G3631" s="64"/>
      <c r="I3631" s="64"/>
    </row>
    <row r="3632">
      <c r="A3632" s="65"/>
      <c r="B3632" s="63"/>
      <c r="C3632" s="63"/>
      <c r="D3632" s="84"/>
      <c r="E3632" s="63"/>
      <c r="G3632" s="64"/>
      <c r="I3632" s="64"/>
    </row>
    <row r="3633">
      <c r="A3633" s="65"/>
      <c r="B3633" s="63"/>
      <c r="C3633" s="63"/>
      <c r="D3633" s="84"/>
      <c r="E3633" s="63"/>
      <c r="G3633" s="64"/>
      <c r="I3633" s="64"/>
    </row>
    <row r="3634">
      <c r="A3634" s="65"/>
      <c r="B3634" s="63"/>
      <c r="C3634" s="63"/>
      <c r="D3634" s="84"/>
      <c r="E3634" s="63"/>
      <c r="G3634" s="64"/>
      <c r="I3634" s="64"/>
    </row>
    <row r="3635">
      <c r="A3635" s="65"/>
      <c r="B3635" s="63"/>
      <c r="C3635" s="63"/>
      <c r="D3635" s="84"/>
      <c r="E3635" s="63"/>
      <c r="G3635" s="64"/>
      <c r="I3635" s="64"/>
    </row>
    <row r="3636">
      <c r="A3636" s="65"/>
      <c r="B3636" s="63"/>
      <c r="C3636" s="63"/>
      <c r="D3636" s="84"/>
      <c r="E3636" s="63"/>
      <c r="G3636" s="64"/>
      <c r="I3636" s="64"/>
    </row>
    <row r="3637">
      <c r="A3637" s="65"/>
      <c r="B3637" s="63"/>
      <c r="C3637" s="63"/>
      <c r="D3637" s="84"/>
      <c r="E3637" s="63"/>
      <c r="G3637" s="64"/>
      <c r="I3637" s="64"/>
    </row>
    <row r="3638">
      <c r="A3638" s="65"/>
      <c r="B3638" s="63"/>
      <c r="C3638" s="63"/>
      <c r="D3638" s="84"/>
      <c r="E3638" s="63"/>
      <c r="G3638" s="64"/>
      <c r="I3638" s="64"/>
    </row>
    <row r="3639">
      <c r="A3639" s="65"/>
      <c r="B3639" s="63"/>
      <c r="C3639" s="63"/>
      <c r="D3639" s="84"/>
      <c r="E3639" s="63"/>
      <c r="G3639" s="64"/>
      <c r="I3639" s="64"/>
    </row>
    <row r="3640">
      <c r="A3640" s="65"/>
      <c r="B3640" s="63"/>
      <c r="C3640" s="63"/>
      <c r="D3640" s="84"/>
      <c r="E3640" s="63"/>
      <c r="G3640" s="64"/>
      <c r="I3640" s="64"/>
    </row>
    <row r="3641">
      <c r="A3641" s="65"/>
      <c r="B3641" s="63"/>
      <c r="C3641" s="63"/>
      <c r="D3641" s="84"/>
      <c r="E3641" s="63"/>
      <c r="G3641" s="64"/>
      <c r="I3641" s="64"/>
    </row>
    <row r="3642">
      <c r="A3642" s="65"/>
      <c r="B3642" s="63"/>
      <c r="C3642" s="63"/>
      <c r="D3642" s="84"/>
      <c r="E3642" s="63"/>
      <c r="G3642" s="64"/>
      <c r="I3642" s="64"/>
    </row>
    <row r="3643">
      <c r="A3643" s="65"/>
      <c r="B3643" s="63"/>
      <c r="C3643" s="63"/>
      <c r="D3643" s="84"/>
      <c r="E3643" s="63"/>
      <c r="G3643" s="64"/>
      <c r="I3643" s="64"/>
    </row>
    <row r="3644">
      <c r="A3644" s="65"/>
      <c r="B3644" s="63"/>
      <c r="C3644" s="63"/>
      <c r="D3644" s="84"/>
      <c r="E3644" s="63"/>
      <c r="G3644" s="64"/>
      <c r="I3644" s="64"/>
    </row>
    <row r="3645">
      <c r="A3645" s="65"/>
      <c r="B3645" s="63"/>
      <c r="C3645" s="63"/>
      <c r="D3645" s="84"/>
      <c r="E3645" s="63"/>
      <c r="G3645" s="64"/>
      <c r="I3645" s="64"/>
    </row>
    <row r="3646">
      <c r="A3646" s="65"/>
      <c r="B3646" s="63"/>
      <c r="C3646" s="63"/>
      <c r="D3646" s="84"/>
      <c r="E3646" s="63"/>
      <c r="G3646" s="64"/>
      <c r="I3646" s="64"/>
    </row>
    <row r="3647">
      <c r="A3647" s="65"/>
      <c r="B3647" s="63"/>
      <c r="C3647" s="63"/>
      <c r="D3647" s="84"/>
      <c r="E3647" s="63"/>
      <c r="G3647" s="64"/>
      <c r="I3647" s="64"/>
    </row>
    <row r="3648">
      <c r="A3648" s="65"/>
      <c r="B3648" s="63"/>
      <c r="C3648" s="63"/>
      <c r="D3648" s="84"/>
      <c r="E3648" s="63"/>
      <c r="G3648" s="64"/>
      <c r="I3648" s="64"/>
    </row>
    <row r="3649">
      <c r="A3649" s="65"/>
      <c r="B3649" s="63"/>
      <c r="C3649" s="63"/>
      <c r="D3649" s="84"/>
      <c r="E3649" s="63"/>
      <c r="G3649" s="64"/>
      <c r="I3649" s="64"/>
    </row>
    <row r="3650">
      <c r="A3650" s="65"/>
      <c r="B3650" s="63"/>
      <c r="C3650" s="63"/>
      <c r="D3650" s="84"/>
      <c r="E3650" s="63"/>
      <c r="G3650" s="64"/>
      <c r="I3650" s="64"/>
    </row>
    <row r="3651">
      <c r="A3651" s="65"/>
      <c r="B3651" s="63"/>
      <c r="C3651" s="63"/>
      <c r="D3651" s="84"/>
      <c r="E3651" s="63"/>
      <c r="G3651" s="64"/>
      <c r="I3651" s="64"/>
    </row>
    <row r="3652">
      <c r="A3652" s="65"/>
      <c r="B3652" s="63"/>
      <c r="C3652" s="63"/>
      <c r="D3652" s="84"/>
      <c r="E3652" s="63"/>
      <c r="G3652" s="64"/>
      <c r="I3652" s="64"/>
    </row>
    <row r="3653">
      <c r="A3653" s="65"/>
      <c r="B3653" s="63"/>
      <c r="C3653" s="63"/>
      <c r="D3653" s="84"/>
      <c r="E3653" s="63"/>
      <c r="G3653" s="64"/>
      <c r="I3653" s="64"/>
    </row>
    <row r="3654">
      <c r="A3654" s="65"/>
      <c r="B3654" s="63"/>
      <c r="C3654" s="63"/>
      <c r="D3654" s="84"/>
      <c r="E3654" s="63"/>
      <c r="G3654" s="64"/>
      <c r="I3654" s="64"/>
    </row>
    <row r="3655">
      <c r="A3655" s="65"/>
      <c r="B3655" s="63"/>
      <c r="C3655" s="63"/>
      <c r="D3655" s="84"/>
      <c r="E3655" s="63"/>
      <c r="G3655" s="64"/>
      <c r="I3655" s="64"/>
    </row>
    <row r="3656">
      <c r="A3656" s="65"/>
      <c r="B3656" s="63"/>
      <c r="C3656" s="63"/>
      <c r="D3656" s="84"/>
      <c r="E3656" s="63"/>
      <c r="G3656" s="64"/>
      <c r="I3656" s="64"/>
    </row>
    <row r="3657">
      <c r="A3657" s="65"/>
      <c r="B3657" s="63"/>
      <c r="C3657" s="63"/>
      <c r="D3657" s="84"/>
      <c r="E3657" s="63"/>
      <c r="G3657" s="64"/>
      <c r="I3657" s="64"/>
    </row>
    <row r="3658">
      <c r="A3658" s="65"/>
      <c r="B3658" s="63"/>
      <c r="C3658" s="63"/>
      <c r="D3658" s="84"/>
      <c r="E3658" s="63"/>
      <c r="G3658" s="64"/>
      <c r="I3658" s="64"/>
    </row>
    <row r="3659">
      <c r="A3659" s="65"/>
      <c r="B3659" s="63"/>
      <c r="C3659" s="63"/>
      <c r="D3659" s="84"/>
      <c r="E3659" s="63"/>
      <c r="G3659" s="64"/>
      <c r="I3659" s="64"/>
    </row>
    <row r="3660">
      <c r="A3660" s="65"/>
      <c r="B3660" s="63"/>
      <c r="C3660" s="63"/>
      <c r="D3660" s="84"/>
      <c r="E3660" s="63"/>
      <c r="G3660" s="64"/>
      <c r="I3660" s="64"/>
    </row>
    <row r="3661">
      <c r="A3661" s="65"/>
      <c r="B3661" s="63"/>
      <c r="C3661" s="63"/>
      <c r="D3661" s="84"/>
      <c r="E3661" s="63"/>
      <c r="G3661" s="64"/>
      <c r="I3661" s="64"/>
    </row>
    <row r="3662">
      <c r="A3662" s="65"/>
      <c r="B3662" s="63"/>
      <c r="C3662" s="63"/>
      <c r="D3662" s="84"/>
      <c r="E3662" s="63"/>
      <c r="G3662" s="64"/>
      <c r="I3662" s="64"/>
    </row>
    <row r="3663">
      <c r="A3663" s="65"/>
      <c r="B3663" s="63"/>
      <c r="C3663" s="63"/>
      <c r="D3663" s="84"/>
      <c r="E3663" s="63"/>
      <c r="G3663" s="64"/>
      <c r="I3663" s="64"/>
    </row>
    <row r="3664">
      <c r="A3664" s="65"/>
      <c r="B3664" s="63"/>
      <c r="C3664" s="63"/>
      <c r="D3664" s="84"/>
      <c r="E3664" s="63"/>
      <c r="G3664" s="64"/>
      <c r="I3664" s="64"/>
    </row>
    <row r="3665">
      <c r="A3665" s="65"/>
      <c r="B3665" s="63"/>
      <c r="C3665" s="63"/>
      <c r="D3665" s="84"/>
      <c r="E3665" s="63"/>
      <c r="G3665" s="64"/>
      <c r="I3665" s="64"/>
    </row>
    <row r="3666">
      <c r="A3666" s="65"/>
      <c r="B3666" s="63"/>
      <c r="C3666" s="63"/>
      <c r="D3666" s="84"/>
      <c r="E3666" s="63"/>
      <c r="G3666" s="64"/>
      <c r="I3666" s="64"/>
    </row>
    <row r="3667">
      <c r="A3667" s="65"/>
      <c r="B3667" s="63"/>
      <c r="C3667" s="63"/>
      <c r="D3667" s="84"/>
      <c r="E3667" s="63"/>
      <c r="G3667" s="64"/>
      <c r="I3667" s="64"/>
    </row>
    <row r="3668">
      <c r="A3668" s="65"/>
      <c r="B3668" s="63"/>
      <c r="C3668" s="63"/>
      <c r="D3668" s="84"/>
      <c r="E3668" s="63"/>
      <c r="G3668" s="64"/>
      <c r="I3668" s="64"/>
    </row>
    <row r="3669">
      <c r="A3669" s="65"/>
      <c r="B3669" s="63"/>
      <c r="C3669" s="63"/>
      <c r="D3669" s="84"/>
      <c r="E3669" s="63"/>
      <c r="G3669" s="64"/>
      <c r="I3669" s="64"/>
    </row>
    <row r="3670">
      <c r="A3670" s="65"/>
      <c r="B3670" s="63"/>
      <c r="C3670" s="63"/>
      <c r="D3670" s="84"/>
      <c r="E3670" s="63"/>
      <c r="G3670" s="64"/>
      <c r="I3670" s="64"/>
    </row>
    <row r="3671">
      <c r="A3671" s="65"/>
      <c r="B3671" s="63"/>
      <c r="C3671" s="63"/>
      <c r="D3671" s="84"/>
      <c r="E3671" s="63"/>
      <c r="G3671" s="64"/>
      <c r="I3671" s="64"/>
    </row>
    <row r="3672">
      <c r="A3672" s="65"/>
      <c r="B3672" s="63"/>
      <c r="C3672" s="63"/>
      <c r="D3672" s="84"/>
      <c r="E3672" s="63"/>
      <c r="G3672" s="64"/>
      <c r="I3672" s="64"/>
    </row>
    <row r="3673">
      <c r="A3673" s="65"/>
      <c r="B3673" s="63"/>
      <c r="C3673" s="63"/>
      <c r="D3673" s="84"/>
      <c r="E3673" s="63"/>
      <c r="G3673" s="64"/>
      <c r="I3673" s="64"/>
    </row>
    <row r="3674">
      <c r="A3674" s="65"/>
      <c r="B3674" s="63"/>
      <c r="C3674" s="63"/>
      <c r="D3674" s="84"/>
      <c r="E3674" s="63"/>
      <c r="G3674" s="64"/>
      <c r="I3674" s="64"/>
    </row>
    <row r="3675">
      <c r="A3675" s="65"/>
      <c r="B3675" s="63"/>
      <c r="C3675" s="63"/>
      <c r="D3675" s="84"/>
      <c r="E3675" s="63"/>
      <c r="G3675" s="64"/>
      <c r="I3675" s="64"/>
    </row>
    <row r="3676">
      <c r="A3676" s="65"/>
      <c r="B3676" s="63"/>
      <c r="C3676" s="63"/>
      <c r="D3676" s="84"/>
      <c r="E3676" s="63"/>
      <c r="G3676" s="64"/>
      <c r="I3676" s="64"/>
    </row>
    <row r="3677">
      <c r="A3677" s="65"/>
      <c r="B3677" s="63"/>
      <c r="C3677" s="63"/>
      <c r="D3677" s="84"/>
      <c r="E3677" s="63"/>
      <c r="G3677" s="64"/>
      <c r="I3677" s="64"/>
    </row>
    <row r="3678">
      <c r="A3678" s="65"/>
      <c r="B3678" s="63"/>
      <c r="C3678" s="63"/>
      <c r="D3678" s="84"/>
      <c r="E3678" s="63"/>
      <c r="G3678" s="64"/>
      <c r="I3678" s="64"/>
    </row>
    <row r="3679">
      <c r="A3679" s="65"/>
      <c r="B3679" s="63"/>
      <c r="C3679" s="63"/>
      <c r="D3679" s="84"/>
      <c r="E3679" s="63"/>
      <c r="G3679" s="64"/>
      <c r="I3679" s="64"/>
    </row>
    <row r="3680">
      <c r="A3680" s="65"/>
      <c r="B3680" s="63"/>
      <c r="C3680" s="63"/>
      <c r="D3680" s="84"/>
      <c r="E3680" s="63"/>
      <c r="G3680" s="64"/>
      <c r="I3680" s="64"/>
    </row>
    <row r="3681">
      <c r="A3681" s="65"/>
      <c r="B3681" s="63"/>
      <c r="C3681" s="63"/>
      <c r="D3681" s="84"/>
      <c r="E3681" s="63"/>
      <c r="G3681" s="64"/>
      <c r="I3681" s="64"/>
    </row>
    <row r="3682">
      <c r="A3682" s="65"/>
      <c r="B3682" s="63"/>
      <c r="C3682" s="63"/>
      <c r="D3682" s="84"/>
      <c r="E3682" s="63"/>
      <c r="G3682" s="64"/>
      <c r="I3682" s="64"/>
    </row>
    <row r="3683">
      <c r="A3683" s="65"/>
      <c r="B3683" s="63"/>
      <c r="C3683" s="63"/>
      <c r="D3683" s="84"/>
      <c r="E3683" s="63"/>
      <c r="G3683" s="64"/>
      <c r="I3683" s="64"/>
    </row>
    <row r="3684">
      <c r="A3684" s="65"/>
      <c r="B3684" s="63"/>
      <c r="C3684" s="63"/>
      <c r="D3684" s="84"/>
      <c r="E3684" s="63"/>
      <c r="G3684" s="64"/>
      <c r="I3684" s="64"/>
    </row>
    <row r="3685">
      <c r="A3685" s="65"/>
      <c r="B3685" s="63"/>
      <c r="C3685" s="63"/>
      <c r="D3685" s="84"/>
      <c r="E3685" s="63"/>
      <c r="G3685" s="64"/>
      <c r="I3685" s="64"/>
    </row>
    <row r="3686">
      <c r="A3686" s="65"/>
      <c r="B3686" s="63"/>
      <c r="C3686" s="63"/>
      <c r="D3686" s="84"/>
      <c r="E3686" s="63"/>
      <c r="G3686" s="64"/>
      <c r="I3686" s="64"/>
    </row>
    <row r="3687">
      <c r="A3687" s="65"/>
      <c r="B3687" s="63"/>
      <c r="C3687" s="63"/>
      <c r="D3687" s="84"/>
      <c r="E3687" s="63"/>
      <c r="G3687" s="64"/>
      <c r="I3687" s="64"/>
    </row>
    <row r="3688">
      <c r="A3688" s="65"/>
      <c r="B3688" s="63"/>
      <c r="C3688" s="63"/>
      <c r="D3688" s="84"/>
      <c r="E3688" s="63"/>
      <c r="G3688" s="64"/>
      <c r="I3688" s="64"/>
    </row>
    <row r="3689">
      <c r="A3689" s="65"/>
      <c r="B3689" s="63"/>
      <c r="C3689" s="63"/>
      <c r="D3689" s="84"/>
      <c r="E3689" s="63"/>
      <c r="G3689" s="64"/>
      <c r="I3689" s="64"/>
    </row>
    <row r="3690">
      <c r="A3690" s="65"/>
      <c r="B3690" s="63"/>
      <c r="C3690" s="63"/>
      <c r="D3690" s="84"/>
      <c r="E3690" s="63"/>
      <c r="G3690" s="64"/>
      <c r="I3690" s="64"/>
    </row>
    <row r="3691">
      <c r="A3691" s="65"/>
      <c r="B3691" s="63"/>
      <c r="C3691" s="63"/>
      <c r="D3691" s="84"/>
      <c r="E3691" s="63"/>
      <c r="G3691" s="64"/>
      <c r="I3691" s="64"/>
    </row>
    <row r="3692">
      <c r="A3692" s="65"/>
      <c r="B3692" s="63"/>
      <c r="C3692" s="63"/>
      <c r="D3692" s="84"/>
      <c r="E3692" s="63"/>
      <c r="G3692" s="64"/>
      <c r="I3692" s="64"/>
    </row>
    <row r="3693">
      <c r="A3693" s="65"/>
      <c r="B3693" s="63"/>
      <c r="C3693" s="63"/>
      <c r="D3693" s="84"/>
      <c r="E3693" s="63"/>
      <c r="G3693" s="64"/>
      <c r="I3693" s="64"/>
    </row>
    <row r="3694">
      <c r="A3694" s="65"/>
      <c r="B3694" s="63"/>
      <c r="C3694" s="63"/>
      <c r="D3694" s="84"/>
      <c r="E3694" s="63"/>
      <c r="G3694" s="64"/>
      <c r="I3694" s="64"/>
    </row>
    <row r="3695">
      <c r="A3695" s="65"/>
      <c r="B3695" s="63"/>
      <c r="C3695" s="63"/>
      <c r="D3695" s="84"/>
      <c r="E3695" s="63"/>
      <c r="G3695" s="64"/>
      <c r="I3695" s="64"/>
    </row>
    <row r="3696">
      <c r="A3696" s="65"/>
      <c r="B3696" s="63"/>
      <c r="C3696" s="63"/>
      <c r="D3696" s="84"/>
      <c r="E3696" s="63"/>
      <c r="G3696" s="64"/>
      <c r="I3696" s="64"/>
    </row>
    <row r="3697">
      <c r="A3697" s="65"/>
      <c r="B3697" s="63"/>
      <c r="C3697" s="63"/>
      <c r="D3697" s="84"/>
      <c r="E3697" s="63"/>
      <c r="G3697" s="64"/>
      <c r="I3697" s="64"/>
    </row>
    <row r="3698">
      <c r="A3698" s="65"/>
      <c r="B3698" s="63"/>
      <c r="C3698" s="63"/>
      <c r="D3698" s="84"/>
      <c r="E3698" s="63"/>
      <c r="G3698" s="64"/>
      <c r="I3698" s="64"/>
    </row>
    <row r="3699">
      <c r="A3699" s="65"/>
      <c r="B3699" s="63"/>
      <c r="C3699" s="63"/>
      <c r="D3699" s="84"/>
      <c r="E3699" s="63"/>
      <c r="G3699" s="64"/>
      <c r="I3699" s="64"/>
    </row>
    <row r="3700">
      <c r="A3700" s="65"/>
      <c r="B3700" s="63"/>
      <c r="C3700" s="63"/>
      <c r="D3700" s="84"/>
      <c r="E3700" s="63"/>
      <c r="G3700" s="64"/>
      <c r="I3700" s="64"/>
    </row>
    <row r="3701">
      <c r="A3701" s="65"/>
      <c r="B3701" s="63"/>
      <c r="C3701" s="63"/>
      <c r="D3701" s="84"/>
      <c r="E3701" s="63"/>
      <c r="G3701" s="64"/>
      <c r="I3701" s="64"/>
    </row>
    <row r="3702">
      <c r="A3702" s="65"/>
      <c r="B3702" s="63"/>
      <c r="C3702" s="63"/>
      <c r="D3702" s="84"/>
      <c r="E3702" s="63"/>
      <c r="G3702" s="64"/>
      <c r="I3702" s="64"/>
    </row>
    <row r="3703">
      <c r="A3703" s="65"/>
      <c r="B3703" s="63"/>
      <c r="C3703" s="63"/>
      <c r="D3703" s="84"/>
      <c r="E3703" s="63"/>
      <c r="G3703" s="64"/>
      <c r="I3703" s="64"/>
    </row>
    <row r="3704">
      <c r="A3704" s="65"/>
      <c r="B3704" s="63"/>
      <c r="C3704" s="63"/>
      <c r="D3704" s="84"/>
      <c r="E3704" s="63"/>
      <c r="G3704" s="64"/>
      <c r="I3704" s="64"/>
    </row>
    <row r="3705">
      <c r="A3705" s="65"/>
      <c r="B3705" s="63"/>
      <c r="C3705" s="63"/>
      <c r="D3705" s="84"/>
      <c r="E3705" s="63"/>
      <c r="G3705" s="64"/>
      <c r="I3705" s="64"/>
    </row>
    <row r="3706">
      <c r="A3706" s="65"/>
      <c r="B3706" s="63"/>
      <c r="C3706" s="63"/>
      <c r="D3706" s="84"/>
      <c r="E3706" s="63"/>
      <c r="G3706" s="64"/>
      <c r="I3706" s="64"/>
    </row>
    <row r="3707">
      <c r="A3707" s="65"/>
      <c r="B3707" s="63"/>
      <c r="C3707" s="63"/>
      <c r="D3707" s="84"/>
      <c r="E3707" s="63"/>
      <c r="G3707" s="64"/>
      <c r="I3707" s="64"/>
    </row>
    <row r="3708">
      <c r="A3708" s="65"/>
      <c r="B3708" s="63"/>
      <c r="C3708" s="63"/>
      <c r="D3708" s="84"/>
      <c r="E3708" s="63"/>
      <c r="G3708" s="64"/>
      <c r="I3708" s="64"/>
    </row>
    <row r="3709">
      <c r="A3709" s="65"/>
      <c r="B3709" s="63"/>
      <c r="C3709" s="63"/>
      <c r="D3709" s="84"/>
      <c r="E3709" s="63"/>
      <c r="G3709" s="64"/>
      <c r="I3709" s="64"/>
    </row>
    <row r="3710">
      <c r="A3710" s="65"/>
      <c r="B3710" s="63"/>
      <c r="C3710" s="63"/>
      <c r="D3710" s="84"/>
      <c r="E3710" s="63"/>
      <c r="G3710" s="64"/>
      <c r="I3710" s="64"/>
    </row>
    <row r="3711">
      <c r="A3711" s="65"/>
      <c r="B3711" s="63"/>
      <c r="C3711" s="63"/>
      <c r="D3711" s="84"/>
      <c r="E3711" s="63"/>
      <c r="G3711" s="64"/>
      <c r="I3711" s="64"/>
    </row>
    <row r="3712">
      <c r="A3712" s="65"/>
      <c r="B3712" s="63"/>
      <c r="C3712" s="63"/>
      <c r="D3712" s="84"/>
      <c r="E3712" s="63"/>
      <c r="G3712" s="64"/>
      <c r="I3712" s="64"/>
    </row>
    <row r="3713">
      <c r="A3713" s="65"/>
      <c r="B3713" s="63"/>
      <c r="C3713" s="63"/>
      <c r="D3713" s="84"/>
      <c r="E3713" s="63"/>
      <c r="G3713" s="64"/>
      <c r="I3713" s="64"/>
    </row>
    <row r="3714">
      <c r="A3714" s="65"/>
      <c r="B3714" s="63"/>
      <c r="C3714" s="63"/>
      <c r="D3714" s="84"/>
      <c r="E3714" s="63"/>
      <c r="G3714" s="64"/>
      <c r="I3714" s="64"/>
    </row>
    <row r="3715">
      <c r="A3715" s="65"/>
      <c r="B3715" s="63"/>
      <c r="C3715" s="63"/>
      <c r="D3715" s="84"/>
      <c r="E3715" s="63"/>
      <c r="G3715" s="64"/>
      <c r="I3715" s="64"/>
    </row>
    <row r="3716">
      <c r="A3716" s="65"/>
      <c r="B3716" s="63"/>
      <c r="C3716" s="63"/>
      <c r="D3716" s="84"/>
      <c r="E3716" s="63"/>
      <c r="G3716" s="64"/>
      <c r="I3716" s="64"/>
    </row>
    <row r="3717">
      <c r="A3717" s="65"/>
      <c r="B3717" s="63"/>
      <c r="C3717" s="63"/>
      <c r="D3717" s="84"/>
      <c r="E3717" s="63"/>
      <c r="G3717" s="64"/>
      <c r="I3717" s="64"/>
    </row>
    <row r="3718">
      <c r="A3718" s="65"/>
      <c r="B3718" s="63"/>
      <c r="C3718" s="63"/>
      <c r="D3718" s="84"/>
      <c r="E3718" s="63"/>
      <c r="G3718" s="64"/>
      <c r="I3718" s="64"/>
    </row>
    <row r="3719">
      <c r="A3719" s="65"/>
      <c r="B3719" s="63"/>
      <c r="C3719" s="63"/>
      <c r="D3719" s="84"/>
      <c r="E3719" s="63"/>
      <c r="G3719" s="64"/>
      <c r="I3719" s="64"/>
    </row>
    <row r="3720">
      <c r="A3720" s="65"/>
      <c r="B3720" s="63"/>
      <c r="C3720" s="63"/>
      <c r="D3720" s="84"/>
      <c r="E3720" s="63"/>
      <c r="G3720" s="64"/>
      <c r="I3720" s="64"/>
    </row>
    <row r="3721">
      <c r="A3721" s="65"/>
      <c r="B3721" s="63"/>
      <c r="C3721" s="63"/>
      <c r="D3721" s="84"/>
      <c r="E3721" s="63"/>
      <c r="G3721" s="64"/>
      <c r="I3721" s="64"/>
    </row>
    <row r="3722">
      <c r="A3722" s="65"/>
      <c r="B3722" s="63"/>
      <c r="C3722" s="63"/>
      <c r="D3722" s="84"/>
      <c r="E3722" s="63"/>
      <c r="G3722" s="64"/>
      <c r="I3722" s="64"/>
    </row>
    <row r="3723">
      <c r="A3723" s="65"/>
      <c r="B3723" s="63"/>
      <c r="C3723" s="63"/>
      <c r="D3723" s="84"/>
      <c r="E3723" s="63"/>
      <c r="G3723" s="64"/>
      <c r="I3723" s="64"/>
    </row>
    <row r="3724">
      <c r="A3724" s="65"/>
      <c r="B3724" s="63"/>
      <c r="C3724" s="63"/>
      <c r="D3724" s="84"/>
      <c r="E3724" s="63"/>
      <c r="G3724" s="64"/>
      <c r="I3724" s="64"/>
    </row>
    <row r="3725">
      <c r="A3725" s="65"/>
      <c r="B3725" s="63"/>
      <c r="C3725" s="63"/>
      <c r="D3725" s="84"/>
      <c r="E3725" s="63"/>
      <c r="G3725" s="64"/>
      <c r="I3725" s="64"/>
    </row>
    <row r="3726">
      <c r="A3726" s="65"/>
      <c r="B3726" s="63"/>
      <c r="C3726" s="63"/>
      <c r="D3726" s="84"/>
      <c r="E3726" s="63"/>
      <c r="G3726" s="64"/>
      <c r="I3726" s="64"/>
    </row>
    <row r="3727">
      <c r="A3727" s="65"/>
      <c r="B3727" s="63"/>
      <c r="C3727" s="63"/>
      <c r="D3727" s="84"/>
      <c r="E3727" s="63"/>
      <c r="G3727" s="64"/>
      <c r="I3727" s="64"/>
    </row>
    <row r="3728">
      <c r="A3728" s="65"/>
      <c r="B3728" s="63"/>
      <c r="C3728" s="63"/>
      <c r="D3728" s="84"/>
      <c r="E3728" s="63"/>
      <c r="G3728" s="64"/>
      <c r="I3728" s="64"/>
    </row>
    <row r="3729">
      <c r="A3729" s="65"/>
      <c r="B3729" s="63"/>
      <c r="C3729" s="63"/>
      <c r="D3729" s="84"/>
      <c r="E3729" s="63"/>
      <c r="G3729" s="64"/>
      <c r="I3729" s="64"/>
    </row>
    <row r="3730">
      <c r="A3730" s="65"/>
      <c r="B3730" s="63"/>
      <c r="C3730" s="63"/>
      <c r="D3730" s="84"/>
      <c r="E3730" s="63"/>
      <c r="G3730" s="64"/>
      <c r="I3730" s="64"/>
    </row>
    <row r="3731">
      <c r="A3731" s="65"/>
      <c r="B3731" s="63"/>
      <c r="C3731" s="63"/>
      <c r="D3731" s="84"/>
      <c r="E3731" s="63"/>
      <c r="G3731" s="64"/>
      <c r="I3731" s="64"/>
    </row>
    <row r="3732">
      <c r="A3732" s="65"/>
      <c r="B3732" s="63"/>
      <c r="C3732" s="63"/>
      <c r="D3732" s="84"/>
      <c r="E3732" s="63"/>
      <c r="G3732" s="64"/>
      <c r="I3732" s="64"/>
    </row>
    <row r="3733">
      <c r="A3733" s="65"/>
      <c r="B3733" s="63"/>
      <c r="C3733" s="63"/>
      <c r="D3733" s="84"/>
      <c r="E3733" s="63"/>
      <c r="G3733" s="64"/>
      <c r="I3733" s="64"/>
    </row>
    <row r="3734">
      <c r="A3734" s="65"/>
      <c r="B3734" s="63"/>
      <c r="C3734" s="63"/>
      <c r="D3734" s="84"/>
      <c r="E3734" s="63"/>
      <c r="G3734" s="64"/>
      <c r="I3734" s="64"/>
    </row>
    <row r="3735">
      <c r="A3735" s="65"/>
      <c r="B3735" s="63"/>
      <c r="C3735" s="63"/>
      <c r="D3735" s="84"/>
      <c r="E3735" s="63"/>
      <c r="G3735" s="64"/>
      <c r="I3735" s="64"/>
    </row>
    <row r="3736">
      <c r="A3736" s="65"/>
      <c r="B3736" s="63"/>
      <c r="C3736" s="63"/>
      <c r="D3736" s="84"/>
      <c r="E3736" s="63"/>
      <c r="G3736" s="64"/>
      <c r="I3736" s="64"/>
    </row>
    <row r="3737">
      <c r="A3737" s="65"/>
      <c r="B3737" s="63"/>
      <c r="C3737" s="63"/>
      <c r="D3737" s="84"/>
      <c r="E3737" s="63"/>
      <c r="G3737" s="64"/>
      <c r="I3737" s="64"/>
    </row>
    <row r="3738">
      <c r="A3738" s="65"/>
      <c r="B3738" s="63"/>
      <c r="C3738" s="63"/>
      <c r="D3738" s="84"/>
      <c r="E3738" s="63"/>
      <c r="G3738" s="64"/>
      <c r="I3738" s="64"/>
    </row>
    <row r="3739">
      <c r="A3739" s="65"/>
      <c r="B3739" s="63"/>
      <c r="C3739" s="63"/>
      <c r="D3739" s="84"/>
      <c r="E3739" s="63"/>
      <c r="G3739" s="64"/>
      <c r="I3739" s="64"/>
    </row>
    <row r="3740">
      <c r="A3740" s="65"/>
      <c r="B3740" s="63"/>
      <c r="C3740" s="63"/>
      <c r="D3740" s="84"/>
      <c r="E3740" s="63"/>
      <c r="G3740" s="64"/>
      <c r="I3740" s="64"/>
    </row>
    <row r="3741">
      <c r="A3741" s="65"/>
      <c r="B3741" s="63"/>
      <c r="C3741" s="63"/>
      <c r="D3741" s="84"/>
      <c r="E3741" s="63"/>
      <c r="G3741" s="64"/>
      <c r="I3741" s="64"/>
    </row>
    <row r="3742">
      <c r="A3742" s="65"/>
      <c r="B3742" s="63"/>
      <c r="C3742" s="63"/>
      <c r="D3742" s="84"/>
      <c r="E3742" s="63"/>
      <c r="G3742" s="64"/>
      <c r="I3742" s="64"/>
    </row>
    <row r="3743">
      <c r="A3743" s="65"/>
      <c r="B3743" s="63"/>
      <c r="C3743" s="63"/>
      <c r="D3743" s="84"/>
      <c r="E3743" s="63"/>
      <c r="G3743" s="64"/>
      <c r="I3743" s="64"/>
    </row>
    <row r="3744">
      <c r="A3744" s="65"/>
      <c r="B3744" s="63"/>
      <c r="C3744" s="63"/>
      <c r="D3744" s="84"/>
      <c r="E3744" s="63"/>
      <c r="G3744" s="64"/>
      <c r="I3744" s="64"/>
    </row>
    <row r="3745">
      <c r="A3745" s="65"/>
      <c r="B3745" s="63"/>
      <c r="C3745" s="63"/>
      <c r="D3745" s="84"/>
      <c r="E3745" s="63"/>
      <c r="G3745" s="64"/>
      <c r="I3745" s="64"/>
    </row>
    <row r="3746">
      <c r="A3746" s="65"/>
      <c r="B3746" s="63"/>
      <c r="C3746" s="63"/>
      <c r="D3746" s="84"/>
      <c r="E3746" s="63"/>
      <c r="G3746" s="64"/>
      <c r="I3746" s="64"/>
    </row>
    <row r="3747">
      <c r="A3747" s="65"/>
      <c r="B3747" s="63"/>
      <c r="C3747" s="63"/>
      <c r="D3747" s="84"/>
      <c r="E3747" s="63"/>
      <c r="G3747" s="64"/>
      <c r="I3747" s="64"/>
    </row>
    <row r="3748">
      <c r="A3748" s="65"/>
      <c r="B3748" s="63"/>
      <c r="C3748" s="63"/>
      <c r="D3748" s="84"/>
      <c r="E3748" s="63"/>
      <c r="G3748" s="64"/>
      <c r="I3748" s="64"/>
    </row>
    <row r="3749">
      <c r="A3749" s="65"/>
      <c r="B3749" s="63"/>
      <c r="C3749" s="63"/>
      <c r="D3749" s="84"/>
      <c r="E3749" s="63"/>
      <c r="G3749" s="64"/>
      <c r="I3749" s="64"/>
    </row>
    <row r="3750">
      <c r="A3750" s="65"/>
      <c r="B3750" s="63"/>
      <c r="C3750" s="63"/>
      <c r="D3750" s="84"/>
      <c r="E3750" s="63"/>
      <c r="G3750" s="64"/>
      <c r="I3750" s="64"/>
    </row>
    <row r="3751">
      <c r="A3751" s="65"/>
      <c r="B3751" s="63"/>
      <c r="C3751" s="63"/>
      <c r="D3751" s="84"/>
      <c r="E3751" s="63"/>
      <c r="G3751" s="64"/>
      <c r="I3751" s="64"/>
    </row>
    <row r="3752">
      <c r="A3752" s="65"/>
      <c r="B3752" s="63"/>
      <c r="C3752" s="63"/>
      <c r="D3752" s="84"/>
      <c r="E3752" s="63"/>
      <c r="G3752" s="64"/>
      <c r="I3752" s="64"/>
    </row>
    <row r="3753">
      <c r="A3753" s="65"/>
      <c r="B3753" s="63"/>
      <c r="C3753" s="63"/>
      <c r="D3753" s="84"/>
      <c r="E3753" s="63"/>
      <c r="G3753" s="64"/>
      <c r="I3753" s="64"/>
    </row>
    <row r="3754">
      <c r="A3754" s="65"/>
      <c r="B3754" s="63"/>
      <c r="C3754" s="63"/>
      <c r="D3754" s="84"/>
      <c r="E3754" s="63"/>
      <c r="G3754" s="64"/>
      <c r="I3754" s="64"/>
    </row>
    <row r="3755">
      <c r="A3755" s="65"/>
      <c r="B3755" s="63"/>
      <c r="C3755" s="63"/>
      <c r="D3755" s="84"/>
      <c r="E3755" s="63"/>
      <c r="G3755" s="64"/>
      <c r="I3755" s="64"/>
    </row>
    <row r="3756">
      <c r="A3756" s="65"/>
      <c r="B3756" s="63"/>
      <c r="C3756" s="63"/>
      <c r="D3756" s="84"/>
      <c r="E3756" s="63"/>
      <c r="G3756" s="64"/>
      <c r="I3756" s="64"/>
    </row>
    <row r="3757">
      <c r="A3757" s="65"/>
      <c r="B3757" s="63"/>
      <c r="C3757" s="63"/>
      <c r="D3757" s="84"/>
      <c r="E3757" s="63"/>
      <c r="G3757" s="64"/>
      <c r="I3757" s="64"/>
    </row>
    <row r="3758">
      <c r="A3758" s="65"/>
      <c r="B3758" s="63"/>
      <c r="C3758" s="63"/>
      <c r="D3758" s="84"/>
      <c r="E3758" s="63"/>
      <c r="G3758" s="64"/>
      <c r="I3758" s="64"/>
    </row>
    <row r="3759">
      <c r="A3759" s="65"/>
      <c r="B3759" s="63"/>
      <c r="C3759" s="63"/>
      <c r="D3759" s="84"/>
      <c r="E3759" s="63"/>
      <c r="G3759" s="64"/>
      <c r="I3759" s="64"/>
    </row>
    <row r="3760">
      <c r="A3760" s="65"/>
      <c r="B3760" s="63"/>
      <c r="C3760" s="63"/>
      <c r="D3760" s="84"/>
      <c r="E3760" s="63"/>
      <c r="G3760" s="64"/>
      <c r="I3760" s="64"/>
    </row>
    <row r="3761">
      <c r="A3761" s="65"/>
      <c r="B3761" s="63"/>
      <c r="C3761" s="63"/>
      <c r="D3761" s="84"/>
      <c r="E3761" s="63"/>
      <c r="G3761" s="64"/>
      <c r="I3761" s="64"/>
    </row>
    <row r="3762">
      <c r="A3762" s="65"/>
      <c r="B3762" s="63"/>
      <c r="C3762" s="63"/>
      <c r="D3762" s="84"/>
      <c r="E3762" s="63"/>
      <c r="G3762" s="64"/>
      <c r="I3762" s="64"/>
    </row>
    <row r="3763">
      <c r="A3763" s="65"/>
      <c r="B3763" s="63"/>
      <c r="C3763" s="63"/>
      <c r="D3763" s="84"/>
      <c r="E3763" s="63"/>
      <c r="G3763" s="64"/>
      <c r="I3763" s="64"/>
    </row>
    <row r="3764">
      <c r="A3764" s="65"/>
      <c r="B3764" s="63"/>
      <c r="C3764" s="63"/>
      <c r="D3764" s="84"/>
      <c r="E3764" s="63"/>
      <c r="G3764" s="64"/>
      <c r="I3764" s="64"/>
    </row>
    <row r="3765">
      <c r="A3765" s="65"/>
      <c r="B3765" s="63"/>
      <c r="C3765" s="63"/>
      <c r="D3765" s="84"/>
      <c r="E3765" s="63"/>
      <c r="G3765" s="64"/>
      <c r="I3765" s="64"/>
    </row>
    <row r="3766">
      <c r="A3766" s="65"/>
      <c r="B3766" s="63"/>
      <c r="C3766" s="63"/>
      <c r="D3766" s="84"/>
      <c r="E3766" s="63"/>
      <c r="G3766" s="64"/>
      <c r="I3766" s="64"/>
    </row>
    <row r="3767">
      <c r="A3767" s="65"/>
      <c r="B3767" s="63"/>
      <c r="C3767" s="63"/>
      <c r="D3767" s="84"/>
      <c r="E3767" s="63"/>
      <c r="G3767" s="64"/>
      <c r="I3767" s="64"/>
    </row>
    <row r="3768">
      <c r="A3768" s="65"/>
      <c r="B3768" s="63"/>
      <c r="C3768" s="63"/>
      <c r="D3768" s="84"/>
      <c r="E3768" s="63"/>
      <c r="G3768" s="64"/>
      <c r="I3768" s="64"/>
    </row>
    <row r="3769">
      <c r="A3769" s="65"/>
      <c r="B3769" s="63"/>
      <c r="C3769" s="63"/>
      <c r="D3769" s="84"/>
      <c r="E3769" s="63"/>
      <c r="G3769" s="64"/>
      <c r="I3769" s="64"/>
    </row>
    <row r="3770">
      <c r="A3770" s="65"/>
      <c r="B3770" s="63"/>
      <c r="C3770" s="63"/>
      <c r="D3770" s="84"/>
      <c r="E3770" s="63"/>
      <c r="G3770" s="64"/>
      <c r="I3770" s="64"/>
    </row>
    <row r="3771">
      <c r="A3771" s="65"/>
      <c r="B3771" s="63"/>
      <c r="C3771" s="63"/>
      <c r="D3771" s="84"/>
      <c r="E3771" s="63"/>
      <c r="G3771" s="64"/>
      <c r="I3771" s="64"/>
    </row>
    <row r="3772">
      <c r="A3772" s="65"/>
      <c r="B3772" s="63"/>
      <c r="C3772" s="63"/>
      <c r="D3772" s="84"/>
      <c r="E3772" s="63"/>
      <c r="G3772" s="64"/>
      <c r="I3772" s="64"/>
    </row>
    <row r="3773">
      <c r="A3773" s="65"/>
      <c r="B3773" s="63"/>
      <c r="C3773" s="63"/>
      <c r="D3773" s="84"/>
      <c r="E3773" s="63"/>
      <c r="G3773" s="64"/>
      <c r="I3773" s="64"/>
    </row>
    <row r="3774">
      <c r="A3774" s="65"/>
      <c r="B3774" s="63"/>
      <c r="C3774" s="63"/>
      <c r="D3774" s="84"/>
      <c r="E3774" s="63"/>
      <c r="G3774" s="64"/>
      <c r="I3774" s="64"/>
    </row>
    <row r="3775">
      <c r="A3775" s="65"/>
      <c r="B3775" s="63"/>
      <c r="C3775" s="63"/>
      <c r="D3775" s="84"/>
      <c r="E3775" s="63"/>
      <c r="G3775" s="64"/>
      <c r="I3775" s="64"/>
    </row>
    <row r="3776">
      <c r="A3776" s="65"/>
      <c r="B3776" s="63"/>
      <c r="C3776" s="63"/>
      <c r="D3776" s="84"/>
      <c r="E3776" s="63"/>
      <c r="G3776" s="64"/>
      <c r="I3776" s="64"/>
    </row>
    <row r="3777">
      <c r="A3777" s="65"/>
      <c r="B3777" s="63"/>
      <c r="C3777" s="63"/>
      <c r="D3777" s="84"/>
      <c r="E3777" s="63"/>
      <c r="G3777" s="64"/>
      <c r="I3777" s="64"/>
    </row>
    <row r="3778">
      <c r="A3778" s="65"/>
      <c r="B3778" s="63"/>
      <c r="C3778" s="63"/>
      <c r="D3778" s="84"/>
      <c r="E3778" s="63"/>
      <c r="G3778" s="64"/>
      <c r="I3778" s="64"/>
    </row>
    <row r="3779">
      <c r="A3779" s="65"/>
      <c r="B3779" s="63"/>
      <c r="C3779" s="63"/>
      <c r="D3779" s="84"/>
      <c r="E3779" s="63"/>
      <c r="G3779" s="64"/>
      <c r="I3779" s="64"/>
    </row>
    <row r="3780">
      <c r="A3780" s="65"/>
      <c r="B3780" s="63"/>
      <c r="C3780" s="63"/>
      <c r="D3780" s="84"/>
      <c r="E3780" s="63"/>
      <c r="G3780" s="64"/>
      <c r="I3780" s="64"/>
    </row>
    <row r="3781">
      <c r="A3781" s="65"/>
      <c r="B3781" s="63"/>
      <c r="C3781" s="63"/>
      <c r="D3781" s="84"/>
      <c r="E3781" s="63"/>
      <c r="G3781" s="64"/>
      <c r="I3781" s="64"/>
    </row>
    <row r="3782">
      <c r="A3782" s="65"/>
      <c r="B3782" s="63"/>
      <c r="C3782" s="63"/>
      <c r="D3782" s="84"/>
      <c r="E3782" s="63"/>
      <c r="G3782" s="64"/>
      <c r="I3782" s="64"/>
    </row>
    <row r="3783">
      <c r="A3783" s="65"/>
      <c r="B3783" s="63"/>
      <c r="C3783" s="63"/>
      <c r="D3783" s="84"/>
      <c r="E3783" s="63"/>
      <c r="G3783" s="64"/>
      <c r="I3783" s="64"/>
    </row>
    <row r="3784">
      <c r="A3784" s="65"/>
      <c r="B3784" s="63"/>
      <c r="C3784" s="63"/>
      <c r="D3784" s="84"/>
      <c r="E3784" s="63"/>
      <c r="G3784" s="64"/>
      <c r="I3784" s="64"/>
    </row>
    <row r="3785">
      <c r="A3785" s="65"/>
      <c r="B3785" s="63"/>
      <c r="C3785" s="63"/>
      <c r="D3785" s="84"/>
      <c r="E3785" s="63"/>
      <c r="G3785" s="64"/>
      <c r="I3785" s="64"/>
    </row>
    <row r="3786">
      <c r="A3786" s="65"/>
      <c r="B3786" s="63"/>
      <c r="C3786" s="63"/>
      <c r="D3786" s="84"/>
      <c r="E3786" s="63"/>
      <c r="G3786" s="64"/>
      <c r="I3786" s="64"/>
    </row>
    <row r="3787">
      <c r="A3787" s="65"/>
      <c r="B3787" s="63"/>
      <c r="C3787" s="63"/>
      <c r="D3787" s="84"/>
      <c r="E3787" s="63"/>
      <c r="G3787" s="64"/>
      <c r="I3787" s="64"/>
    </row>
    <row r="3788">
      <c r="A3788" s="65"/>
      <c r="B3788" s="63"/>
      <c r="C3788" s="63"/>
      <c r="D3788" s="84"/>
      <c r="E3788" s="63"/>
      <c r="G3788" s="64"/>
      <c r="I3788" s="64"/>
    </row>
    <row r="3789">
      <c r="A3789" s="65"/>
      <c r="B3789" s="63"/>
      <c r="C3789" s="63"/>
      <c r="D3789" s="84"/>
      <c r="E3789" s="63"/>
      <c r="G3789" s="64"/>
      <c r="I3789" s="64"/>
    </row>
    <row r="3790">
      <c r="A3790" s="65"/>
      <c r="B3790" s="63"/>
      <c r="C3790" s="63"/>
      <c r="D3790" s="84"/>
      <c r="E3790" s="63"/>
      <c r="G3790" s="64"/>
      <c r="I3790" s="64"/>
    </row>
    <row r="3791">
      <c r="A3791" s="65"/>
      <c r="B3791" s="63"/>
      <c r="C3791" s="63"/>
      <c r="D3791" s="84"/>
      <c r="E3791" s="63"/>
      <c r="G3791" s="64"/>
      <c r="I3791" s="64"/>
    </row>
    <row r="3792">
      <c r="A3792" s="65"/>
      <c r="B3792" s="63"/>
      <c r="C3792" s="63"/>
      <c r="D3792" s="84"/>
      <c r="E3792" s="63"/>
      <c r="G3792" s="64"/>
      <c r="I3792" s="64"/>
    </row>
    <row r="3793">
      <c r="A3793" s="65"/>
      <c r="B3793" s="63"/>
      <c r="C3793" s="63"/>
      <c r="D3793" s="84"/>
      <c r="E3793" s="63"/>
      <c r="G3793" s="64"/>
      <c r="I3793" s="64"/>
    </row>
    <row r="3794">
      <c r="A3794" s="65"/>
      <c r="B3794" s="63"/>
      <c r="C3794" s="63"/>
      <c r="D3794" s="84"/>
      <c r="E3794" s="63"/>
      <c r="G3794" s="64"/>
      <c r="I3794" s="64"/>
    </row>
    <row r="3795">
      <c r="A3795" s="65"/>
      <c r="B3795" s="63"/>
      <c r="C3795" s="63"/>
      <c r="D3795" s="84"/>
      <c r="E3795" s="63"/>
      <c r="G3795" s="64"/>
      <c r="I3795" s="64"/>
    </row>
    <row r="3796">
      <c r="A3796" s="65"/>
      <c r="B3796" s="63"/>
      <c r="C3796" s="63"/>
      <c r="D3796" s="84"/>
      <c r="E3796" s="63"/>
      <c r="G3796" s="64"/>
      <c r="I3796" s="64"/>
    </row>
    <row r="3797">
      <c r="A3797" s="65"/>
      <c r="B3797" s="63"/>
      <c r="C3797" s="63"/>
      <c r="D3797" s="84"/>
      <c r="E3797" s="63"/>
      <c r="G3797" s="64"/>
      <c r="I3797" s="64"/>
    </row>
    <row r="3798">
      <c r="A3798" s="65"/>
      <c r="B3798" s="63"/>
      <c r="C3798" s="63"/>
      <c r="D3798" s="84"/>
      <c r="E3798" s="63"/>
      <c r="G3798" s="64"/>
      <c r="I3798" s="64"/>
    </row>
    <row r="3799">
      <c r="A3799" s="65"/>
      <c r="B3799" s="63"/>
      <c r="C3799" s="63"/>
      <c r="D3799" s="84"/>
      <c r="E3799" s="63"/>
      <c r="G3799" s="64"/>
      <c r="I3799" s="64"/>
    </row>
    <row r="3800">
      <c r="A3800" s="65"/>
      <c r="B3800" s="63"/>
      <c r="C3800" s="63"/>
      <c r="D3800" s="84"/>
      <c r="E3800" s="63"/>
      <c r="G3800" s="64"/>
      <c r="I3800" s="64"/>
    </row>
    <row r="3801">
      <c r="A3801" s="65"/>
      <c r="B3801" s="63"/>
      <c r="C3801" s="63"/>
      <c r="D3801" s="84"/>
      <c r="E3801" s="63"/>
      <c r="G3801" s="64"/>
      <c r="I3801" s="64"/>
    </row>
    <row r="3802">
      <c r="A3802" s="65"/>
      <c r="B3802" s="63"/>
      <c r="C3802" s="63"/>
      <c r="D3802" s="84"/>
      <c r="E3802" s="63"/>
      <c r="G3802" s="64"/>
      <c r="I3802" s="64"/>
    </row>
    <row r="3803">
      <c r="A3803" s="65"/>
      <c r="B3803" s="63"/>
      <c r="C3803" s="63"/>
      <c r="D3803" s="84"/>
      <c r="E3803" s="63"/>
      <c r="G3803" s="64"/>
      <c r="I3803" s="64"/>
    </row>
    <row r="3804">
      <c r="A3804" s="65"/>
      <c r="B3804" s="63"/>
      <c r="C3804" s="63"/>
      <c r="D3804" s="84"/>
      <c r="E3804" s="63"/>
      <c r="G3804" s="64"/>
      <c r="I3804" s="64"/>
    </row>
    <row r="3805">
      <c r="A3805" s="65"/>
      <c r="B3805" s="63"/>
      <c r="C3805" s="63"/>
      <c r="D3805" s="84"/>
      <c r="E3805" s="63"/>
      <c r="G3805" s="64"/>
      <c r="I3805" s="64"/>
    </row>
    <row r="3806">
      <c r="A3806" s="65"/>
      <c r="B3806" s="63"/>
      <c r="C3806" s="63"/>
      <c r="D3806" s="84"/>
      <c r="E3806" s="63"/>
      <c r="G3806" s="64"/>
      <c r="I3806" s="64"/>
    </row>
    <row r="3807">
      <c r="A3807" s="65"/>
      <c r="B3807" s="63"/>
      <c r="C3807" s="63"/>
      <c r="D3807" s="84"/>
      <c r="E3807" s="63"/>
      <c r="G3807" s="64"/>
      <c r="I3807" s="64"/>
    </row>
    <row r="3808">
      <c r="A3808" s="65"/>
      <c r="B3808" s="63"/>
      <c r="C3808" s="63"/>
      <c r="D3808" s="84"/>
      <c r="E3808" s="63"/>
      <c r="G3808" s="64"/>
      <c r="I3808" s="64"/>
    </row>
    <row r="3809">
      <c r="A3809" s="65"/>
      <c r="B3809" s="63"/>
      <c r="C3809" s="63"/>
      <c r="D3809" s="84"/>
      <c r="E3809" s="63"/>
      <c r="G3809" s="64"/>
      <c r="I3809" s="64"/>
    </row>
    <row r="3810">
      <c r="A3810" s="65"/>
      <c r="B3810" s="63"/>
      <c r="C3810" s="63"/>
      <c r="D3810" s="84"/>
      <c r="E3810" s="63"/>
      <c r="G3810" s="64"/>
      <c r="I3810" s="64"/>
    </row>
    <row r="3811">
      <c r="A3811" s="65"/>
      <c r="B3811" s="63"/>
      <c r="C3811" s="63"/>
      <c r="D3811" s="84"/>
      <c r="E3811" s="63"/>
      <c r="G3811" s="64"/>
      <c r="I3811" s="64"/>
    </row>
    <row r="3812">
      <c r="A3812" s="65"/>
      <c r="B3812" s="63"/>
      <c r="C3812" s="63"/>
      <c r="D3812" s="84"/>
      <c r="E3812" s="63"/>
      <c r="G3812" s="64"/>
      <c r="I3812" s="64"/>
    </row>
    <row r="3813">
      <c r="A3813" s="65"/>
      <c r="B3813" s="63"/>
      <c r="C3813" s="63"/>
      <c r="D3813" s="84"/>
      <c r="E3813" s="63"/>
      <c r="G3813" s="64"/>
      <c r="I3813" s="64"/>
    </row>
    <row r="3814">
      <c r="A3814" s="65"/>
      <c r="B3814" s="63"/>
      <c r="C3814" s="63"/>
      <c r="D3814" s="84"/>
      <c r="E3814" s="63"/>
      <c r="G3814" s="64"/>
      <c r="I3814" s="64"/>
    </row>
    <row r="3815">
      <c r="A3815" s="65"/>
      <c r="B3815" s="63"/>
      <c r="C3815" s="63"/>
      <c r="D3815" s="84"/>
      <c r="E3815" s="63"/>
      <c r="G3815" s="64"/>
      <c r="I3815" s="64"/>
    </row>
    <row r="3816">
      <c r="A3816" s="65"/>
      <c r="B3816" s="63"/>
      <c r="C3816" s="63"/>
      <c r="D3816" s="84"/>
      <c r="E3816" s="63"/>
      <c r="G3816" s="64"/>
      <c r="I3816" s="64"/>
    </row>
    <row r="3817">
      <c r="A3817" s="65"/>
      <c r="B3817" s="63"/>
      <c r="C3817" s="63"/>
      <c r="D3817" s="84"/>
      <c r="E3817" s="63"/>
      <c r="G3817" s="64"/>
      <c r="I3817" s="64"/>
    </row>
    <row r="3818">
      <c r="A3818" s="65"/>
      <c r="B3818" s="63"/>
      <c r="C3818" s="63"/>
      <c r="D3818" s="84"/>
      <c r="E3818" s="63"/>
      <c r="G3818" s="64"/>
      <c r="I3818" s="64"/>
    </row>
    <row r="3819">
      <c r="A3819" s="65"/>
      <c r="B3819" s="63"/>
      <c r="C3819" s="63"/>
      <c r="D3819" s="84"/>
      <c r="E3819" s="63"/>
      <c r="G3819" s="64"/>
      <c r="I3819" s="64"/>
    </row>
    <row r="3820">
      <c r="A3820" s="65"/>
      <c r="B3820" s="63"/>
      <c r="C3820" s="63"/>
      <c r="D3820" s="84"/>
      <c r="E3820" s="63"/>
      <c r="G3820" s="64"/>
      <c r="I3820" s="64"/>
    </row>
    <row r="3821">
      <c r="A3821" s="65"/>
      <c r="B3821" s="63"/>
      <c r="C3821" s="63"/>
      <c r="D3821" s="84"/>
      <c r="E3821" s="63"/>
      <c r="G3821" s="64"/>
      <c r="I3821" s="64"/>
    </row>
    <row r="3822">
      <c r="A3822" s="65"/>
      <c r="B3822" s="63"/>
      <c r="C3822" s="63"/>
      <c r="D3822" s="84"/>
      <c r="E3822" s="63"/>
      <c r="G3822" s="64"/>
      <c r="I3822" s="64"/>
    </row>
    <row r="3823">
      <c r="A3823" s="65"/>
      <c r="B3823" s="63"/>
      <c r="C3823" s="63"/>
      <c r="D3823" s="84"/>
      <c r="E3823" s="63"/>
      <c r="G3823" s="64"/>
      <c r="I3823" s="64"/>
    </row>
    <row r="3824">
      <c r="A3824" s="65"/>
      <c r="B3824" s="63"/>
      <c r="C3824" s="63"/>
      <c r="D3824" s="84"/>
      <c r="E3824" s="63"/>
      <c r="G3824" s="64"/>
      <c r="I3824" s="64"/>
    </row>
    <row r="3825">
      <c r="A3825" s="65"/>
      <c r="B3825" s="63"/>
      <c r="C3825" s="63"/>
      <c r="D3825" s="84"/>
      <c r="E3825" s="63"/>
      <c r="G3825" s="64"/>
      <c r="I3825" s="64"/>
    </row>
    <row r="3826">
      <c r="A3826" s="65"/>
      <c r="B3826" s="63"/>
      <c r="C3826" s="63"/>
      <c r="D3826" s="84"/>
      <c r="E3826" s="63"/>
      <c r="G3826" s="64"/>
      <c r="I3826" s="64"/>
    </row>
    <row r="3827">
      <c r="A3827" s="65"/>
      <c r="B3827" s="63"/>
      <c r="C3827" s="63"/>
      <c r="D3827" s="84"/>
      <c r="E3827" s="63"/>
      <c r="G3827" s="64"/>
      <c r="I3827" s="64"/>
    </row>
    <row r="3828">
      <c r="A3828" s="65"/>
      <c r="B3828" s="63"/>
      <c r="C3828" s="63"/>
      <c r="D3828" s="84"/>
      <c r="E3828" s="63"/>
      <c r="G3828" s="64"/>
      <c r="I3828" s="64"/>
    </row>
    <row r="3829">
      <c r="A3829" s="65"/>
      <c r="B3829" s="63"/>
      <c r="C3829" s="63"/>
      <c r="D3829" s="84"/>
      <c r="E3829" s="63"/>
      <c r="G3829" s="64"/>
      <c r="I3829" s="64"/>
    </row>
    <row r="3830">
      <c r="A3830" s="65"/>
      <c r="B3830" s="63"/>
      <c r="C3830" s="63"/>
      <c r="D3830" s="84"/>
      <c r="E3830" s="63"/>
      <c r="G3830" s="64"/>
      <c r="I3830" s="64"/>
    </row>
    <row r="3831">
      <c r="A3831" s="65"/>
      <c r="B3831" s="63"/>
      <c r="C3831" s="63"/>
      <c r="D3831" s="84"/>
      <c r="E3831" s="63"/>
      <c r="G3831" s="64"/>
      <c r="I3831" s="64"/>
    </row>
    <row r="3832">
      <c r="A3832" s="65"/>
      <c r="B3832" s="63"/>
      <c r="C3832" s="63"/>
      <c r="D3832" s="84"/>
      <c r="E3832" s="63"/>
      <c r="G3832" s="64"/>
      <c r="I3832" s="64"/>
    </row>
    <row r="3833">
      <c r="A3833" s="65"/>
      <c r="B3833" s="63"/>
      <c r="C3833" s="63"/>
      <c r="D3833" s="84"/>
      <c r="E3833" s="63"/>
      <c r="G3833" s="64"/>
      <c r="I3833" s="64"/>
    </row>
    <row r="3834">
      <c r="A3834" s="65"/>
      <c r="B3834" s="63"/>
      <c r="C3834" s="63"/>
      <c r="D3834" s="84"/>
      <c r="E3834" s="63"/>
      <c r="G3834" s="64"/>
      <c r="I3834" s="64"/>
    </row>
    <row r="3835">
      <c r="A3835" s="65"/>
      <c r="B3835" s="63"/>
      <c r="C3835" s="63"/>
      <c r="D3835" s="84"/>
      <c r="E3835" s="63"/>
      <c r="G3835" s="64"/>
      <c r="I3835" s="64"/>
    </row>
    <row r="3836">
      <c r="A3836" s="65"/>
      <c r="B3836" s="63"/>
      <c r="C3836" s="63"/>
      <c r="D3836" s="84"/>
      <c r="E3836" s="63"/>
      <c r="G3836" s="64"/>
      <c r="I3836" s="64"/>
    </row>
    <row r="3837">
      <c r="A3837" s="65"/>
      <c r="B3837" s="63"/>
      <c r="C3837" s="63"/>
      <c r="D3837" s="84"/>
      <c r="E3837" s="63"/>
      <c r="G3837" s="64"/>
      <c r="I3837" s="64"/>
    </row>
    <row r="3838">
      <c r="A3838" s="65"/>
      <c r="B3838" s="63"/>
      <c r="C3838" s="63"/>
      <c r="D3838" s="84"/>
      <c r="E3838" s="63"/>
      <c r="G3838" s="64"/>
      <c r="I3838" s="64"/>
    </row>
    <row r="3839">
      <c r="A3839" s="65"/>
      <c r="B3839" s="63"/>
      <c r="C3839" s="63"/>
      <c r="D3839" s="84"/>
      <c r="E3839" s="63"/>
      <c r="G3839" s="64"/>
      <c r="I3839" s="64"/>
    </row>
    <row r="3840">
      <c r="A3840" s="65"/>
      <c r="B3840" s="63"/>
      <c r="C3840" s="63"/>
      <c r="D3840" s="84"/>
      <c r="E3840" s="63"/>
      <c r="G3840" s="64"/>
      <c r="I3840" s="64"/>
    </row>
    <row r="3841">
      <c r="A3841" s="65"/>
      <c r="B3841" s="63"/>
      <c r="C3841" s="63"/>
      <c r="D3841" s="84"/>
      <c r="E3841" s="63"/>
      <c r="G3841" s="64"/>
      <c r="I3841" s="64"/>
    </row>
    <row r="3842">
      <c r="A3842" s="65"/>
      <c r="B3842" s="63"/>
      <c r="C3842" s="63"/>
      <c r="D3842" s="84"/>
      <c r="E3842" s="63"/>
      <c r="G3842" s="64"/>
      <c r="I3842" s="64"/>
    </row>
    <row r="3843">
      <c r="A3843" s="65"/>
      <c r="B3843" s="63"/>
      <c r="C3843" s="63"/>
      <c r="D3843" s="84"/>
      <c r="E3843" s="63"/>
      <c r="G3843" s="64"/>
      <c r="I3843" s="64"/>
    </row>
    <row r="3844">
      <c r="A3844" s="65"/>
      <c r="B3844" s="63"/>
      <c r="C3844" s="63"/>
      <c r="D3844" s="84"/>
      <c r="E3844" s="63"/>
      <c r="G3844" s="64"/>
      <c r="I3844" s="64"/>
    </row>
    <row r="3845">
      <c r="A3845" s="65"/>
      <c r="B3845" s="63"/>
      <c r="C3845" s="63"/>
      <c r="D3845" s="84"/>
      <c r="E3845" s="63"/>
      <c r="G3845" s="64"/>
      <c r="I3845" s="64"/>
    </row>
    <row r="3846">
      <c r="A3846" s="65"/>
      <c r="B3846" s="63"/>
      <c r="C3846" s="63"/>
      <c r="D3846" s="84"/>
      <c r="E3846" s="63"/>
      <c r="G3846" s="64"/>
      <c r="I3846" s="64"/>
    </row>
    <row r="3847">
      <c r="A3847" s="65"/>
      <c r="B3847" s="63"/>
      <c r="C3847" s="63"/>
      <c r="D3847" s="84"/>
      <c r="E3847" s="63"/>
      <c r="G3847" s="64"/>
      <c r="I3847" s="64"/>
    </row>
    <row r="3848">
      <c r="A3848" s="65"/>
      <c r="B3848" s="63"/>
      <c r="C3848" s="63"/>
      <c r="D3848" s="84"/>
      <c r="E3848" s="63"/>
      <c r="G3848" s="64"/>
      <c r="I3848" s="64"/>
    </row>
    <row r="3849">
      <c r="A3849" s="65"/>
      <c r="B3849" s="63"/>
      <c r="C3849" s="63"/>
      <c r="D3849" s="84"/>
      <c r="E3849" s="63"/>
      <c r="G3849" s="64"/>
      <c r="I3849" s="64"/>
    </row>
    <row r="3850">
      <c r="A3850" s="65"/>
      <c r="B3850" s="63"/>
      <c r="C3850" s="63"/>
      <c r="D3850" s="84"/>
      <c r="E3850" s="63"/>
      <c r="G3850" s="64"/>
      <c r="I3850" s="64"/>
    </row>
    <row r="3851">
      <c r="A3851" s="65"/>
      <c r="B3851" s="63"/>
      <c r="C3851" s="63"/>
      <c r="D3851" s="84"/>
      <c r="E3851" s="63"/>
      <c r="G3851" s="64"/>
      <c r="I3851" s="64"/>
    </row>
    <row r="3852">
      <c r="A3852" s="65"/>
      <c r="B3852" s="63"/>
      <c r="C3852" s="63"/>
      <c r="D3852" s="84"/>
      <c r="E3852" s="63"/>
      <c r="G3852" s="64"/>
      <c r="I3852" s="64"/>
    </row>
    <row r="3853">
      <c r="A3853" s="65"/>
      <c r="B3853" s="63"/>
      <c r="C3853" s="63"/>
      <c r="D3853" s="84"/>
      <c r="E3853" s="63"/>
      <c r="G3853" s="64"/>
      <c r="I3853" s="64"/>
    </row>
    <row r="3854">
      <c r="A3854" s="65"/>
      <c r="B3854" s="63"/>
      <c r="C3854" s="63"/>
      <c r="D3854" s="84"/>
      <c r="E3854" s="63"/>
      <c r="G3854" s="64"/>
      <c r="I3854" s="64"/>
    </row>
    <row r="3855">
      <c r="A3855" s="65"/>
      <c r="B3855" s="63"/>
      <c r="C3855" s="63"/>
      <c r="D3855" s="84"/>
      <c r="E3855" s="63"/>
      <c r="G3855" s="64"/>
      <c r="I3855" s="64"/>
    </row>
    <row r="3856">
      <c r="A3856" s="65"/>
      <c r="B3856" s="63"/>
      <c r="C3856" s="63"/>
      <c r="D3856" s="84"/>
      <c r="E3856" s="63"/>
      <c r="G3856" s="64"/>
      <c r="I3856" s="64"/>
    </row>
    <row r="3857">
      <c r="A3857" s="65"/>
      <c r="B3857" s="63"/>
      <c r="C3857" s="63"/>
      <c r="D3857" s="84"/>
      <c r="E3857" s="63"/>
      <c r="G3857" s="64"/>
      <c r="I3857" s="64"/>
    </row>
    <row r="3858">
      <c r="A3858" s="65"/>
      <c r="B3858" s="63"/>
      <c r="C3858" s="63"/>
      <c r="D3858" s="84"/>
      <c r="E3858" s="63"/>
      <c r="G3858" s="64"/>
      <c r="I3858" s="64"/>
    </row>
    <row r="3859">
      <c r="A3859" s="65"/>
      <c r="B3859" s="63"/>
      <c r="C3859" s="63"/>
      <c r="D3859" s="84"/>
      <c r="E3859" s="63"/>
      <c r="G3859" s="64"/>
      <c r="I3859" s="64"/>
    </row>
    <row r="3860">
      <c r="A3860" s="65"/>
      <c r="B3860" s="63"/>
      <c r="C3860" s="63"/>
      <c r="D3860" s="84"/>
      <c r="E3860" s="63"/>
      <c r="G3860" s="64"/>
      <c r="I3860" s="64"/>
    </row>
    <row r="3861">
      <c r="A3861" s="65"/>
      <c r="B3861" s="63"/>
      <c r="C3861" s="63"/>
      <c r="D3861" s="84"/>
      <c r="E3861" s="63"/>
      <c r="G3861" s="64"/>
      <c r="I3861" s="64"/>
    </row>
    <row r="3862">
      <c r="A3862" s="65"/>
      <c r="B3862" s="63"/>
      <c r="C3862" s="63"/>
      <c r="D3862" s="84"/>
      <c r="E3862" s="63"/>
      <c r="G3862" s="64"/>
      <c r="I3862" s="64"/>
    </row>
    <row r="3863">
      <c r="A3863" s="65"/>
      <c r="B3863" s="63"/>
      <c r="C3863" s="63"/>
      <c r="D3863" s="84"/>
      <c r="E3863" s="63"/>
      <c r="G3863" s="64"/>
      <c r="I3863" s="64"/>
    </row>
    <row r="3864">
      <c r="A3864" s="65"/>
      <c r="B3864" s="63"/>
      <c r="C3864" s="63"/>
      <c r="D3864" s="84"/>
      <c r="E3864" s="63"/>
      <c r="G3864" s="64"/>
      <c r="I3864" s="64"/>
    </row>
    <row r="3865">
      <c r="A3865" s="65"/>
      <c r="B3865" s="63"/>
      <c r="C3865" s="63"/>
      <c r="D3865" s="84"/>
      <c r="E3865" s="63"/>
      <c r="G3865" s="64"/>
      <c r="I3865" s="64"/>
    </row>
    <row r="3866">
      <c r="A3866" s="65"/>
      <c r="B3866" s="63"/>
      <c r="C3866" s="63"/>
      <c r="D3866" s="84"/>
      <c r="E3866" s="63"/>
      <c r="G3866" s="64"/>
      <c r="I3866" s="64"/>
    </row>
    <row r="3867">
      <c r="A3867" s="65"/>
      <c r="B3867" s="63"/>
      <c r="C3867" s="63"/>
      <c r="D3867" s="84"/>
      <c r="E3867" s="63"/>
      <c r="G3867" s="64"/>
      <c r="I3867" s="64"/>
    </row>
    <row r="3868">
      <c r="A3868" s="65"/>
      <c r="B3868" s="63"/>
      <c r="C3868" s="63"/>
      <c r="D3868" s="84"/>
      <c r="E3868" s="63"/>
      <c r="G3868" s="64"/>
      <c r="I3868" s="64"/>
    </row>
    <row r="3869">
      <c r="A3869" s="65"/>
      <c r="B3869" s="63"/>
      <c r="C3869" s="63"/>
      <c r="D3869" s="84"/>
      <c r="E3869" s="63"/>
      <c r="G3869" s="64"/>
      <c r="I3869" s="64"/>
    </row>
    <row r="3870">
      <c r="A3870" s="65"/>
      <c r="B3870" s="63"/>
      <c r="C3870" s="63"/>
      <c r="D3870" s="84"/>
      <c r="E3870" s="63"/>
      <c r="G3870" s="64"/>
      <c r="I3870" s="64"/>
    </row>
    <row r="3871">
      <c r="A3871" s="65"/>
      <c r="B3871" s="63"/>
      <c r="C3871" s="63"/>
      <c r="D3871" s="84"/>
      <c r="E3871" s="63"/>
      <c r="G3871" s="64"/>
      <c r="I3871" s="64"/>
    </row>
    <row r="3872">
      <c r="A3872" s="65"/>
      <c r="B3872" s="63"/>
      <c r="C3872" s="63"/>
      <c r="D3872" s="84"/>
      <c r="E3872" s="63"/>
      <c r="G3872" s="64"/>
      <c r="I3872" s="64"/>
    </row>
    <row r="3873">
      <c r="A3873" s="65"/>
      <c r="B3873" s="63"/>
      <c r="C3873" s="63"/>
      <c r="D3873" s="84"/>
      <c r="E3873" s="63"/>
      <c r="G3873" s="64"/>
      <c r="I3873" s="64"/>
    </row>
    <row r="3874">
      <c r="A3874" s="65"/>
      <c r="B3874" s="63"/>
      <c r="C3874" s="63"/>
      <c r="D3874" s="84"/>
      <c r="E3874" s="63"/>
      <c r="G3874" s="64"/>
      <c r="I3874" s="64"/>
    </row>
    <row r="3875">
      <c r="A3875" s="65"/>
      <c r="B3875" s="63"/>
      <c r="C3875" s="63"/>
      <c r="D3875" s="84"/>
      <c r="E3875" s="63"/>
      <c r="G3875" s="64"/>
      <c r="I3875" s="64"/>
    </row>
    <row r="3876">
      <c r="A3876" s="65"/>
      <c r="B3876" s="63"/>
      <c r="C3876" s="63"/>
      <c r="D3876" s="84"/>
      <c r="E3876" s="63"/>
      <c r="G3876" s="64"/>
      <c r="I3876" s="64"/>
    </row>
    <row r="3877">
      <c r="A3877" s="65"/>
      <c r="B3877" s="63"/>
      <c r="C3877" s="63"/>
      <c r="D3877" s="84"/>
      <c r="E3877" s="63"/>
      <c r="G3877" s="64"/>
      <c r="I3877" s="64"/>
    </row>
    <row r="3878">
      <c r="A3878" s="65"/>
      <c r="B3878" s="63"/>
      <c r="C3878" s="63"/>
      <c r="D3878" s="84"/>
      <c r="E3878" s="63"/>
      <c r="G3878" s="64"/>
      <c r="I3878" s="64"/>
    </row>
    <row r="3879">
      <c r="A3879" s="65"/>
      <c r="B3879" s="63"/>
      <c r="C3879" s="63"/>
      <c r="D3879" s="84"/>
      <c r="E3879" s="63"/>
      <c r="G3879" s="64"/>
      <c r="I3879" s="64"/>
    </row>
    <row r="3880">
      <c r="A3880" s="65"/>
      <c r="B3880" s="63"/>
      <c r="C3880" s="63"/>
      <c r="D3880" s="84"/>
      <c r="E3880" s="63"/>
      <c r="G3880" s="64"/>
      <c r="I3880" s="64"/>
    </row>
    <row r="3881">
      <c r="A3881" s="65"/>
      <c r="B3881" s="63"/>
      <c r="C3881" s="63"/>
      <c r="D3881" s="84"/>
      <c r="E3881" s="63"/>
      <c r="G3881" s="64"/>
      <c r="I3881" s="64"/>
    </row>
    <row r="3882">
      <c r="A3882" s="65"/>
      <c r="B3882" s="63"/>
      <c r="C3882" s="63"/>
      <c r="D3882" s="84"/>
      <c r="E3882" s="63"/>
      <c r="G3882" s="64"/>
      <c r="I3882" s="64"/>
    </row>
    <row r="3883">
      <c r="A3883" s="65"/>
      <c r="B3883" s="63"/>
      <c r="C3883" s="63"/>
      <c r="D3883" s="84"/>
      <c r="E3883" s="84"/>
      <c r="G3883" s="64"/>
      <c r="I3883" s="6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  <col customWidth="1" min="6" max="6" width="13.67"/>
    <col customWidth="1" min="11" max="11" width="15.11"/>
    <col customWidth="1" min="13" max="13" width="15.78"/>
  </cols>
  <sheetData>
    <row r="1">
      <c r="A1" s="66" t="s">
        <v>0</v>
      </c>
      <c r="B1" s="67" t="s">
        <v>1</v>
      </c>
      <c r="C1" s="67" t="s">
        <v>2</v>
      </c>
      <c r="D1" s="67" t="s">
        <v>3</v>
      </c>
      <c r="E1" s="68" t="s">
        <v>4</v>
      </c>
      <c r="F1" s="69" t="s">
        <v>24</v>
      </c>
      <c r="G1" s="67" t="s">
        <v>7</v>
      </c>
      <c r="H1" s="67" t="s">
        <v>8</v>
      </c>
      <c r="I1" s="70" t="s">
        <v>5</v>
      </c>
      <c r="J1" s="70" t="s">
        <v>6</v>
      </c>
      <c r="K1" s="71" t="s">
        <v>25</v>
      </c>
      <c r="L1" s="71" t="s">
        <v>26</v>
      </c>
      <c r="M1" s="72" t="s">
        <v>27</v>
      </c>
      <c r="N1" s="72" t="s">
        <v>28</v>
      </c>
      <c r="O1" s="67" t="s">
        <v>29</v>
      </c>
      <c r="P1" s="67" t="s">
        <v>30</v>
      </c>
      <c r="Q1" s="73"/>
      <c r="R1" s="73"/>
      <c r="S1" s="74" t="s">
        <v>29</v>
      </c>
      <c r="T1" s="74" t="s">
        <v>30</v>
      </c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</row>
    <row r="2">
      <c r="A2" s="75">
        <v>43851.0</v>
      </c>
      <c r="B2" s="76">
        <f t="shared" ref="B2:B112" si="2">A2-43851</f>
        <v>0</v>
      </c>
      <c r="C2" s="76">
        <f>average('NYTCOVID Tracker comparison'!B2,'NYTCOVID Tracker comparison'!C2)</f>
        <v>1</v>
      </c>
      <c r="D2" s="76">
        <f>average('NYTCOVID Tracker comparison'!D2,'NYTCOVID Tracker comparison'!E2)</f>
        <v>0</v>
      </c>
      <c r="E2" s="77">
        <f t="shared" ref="E2:E111" si="3">D2/C2</f>
        <v>0</v>
      </c>
      <c r="F2" s="78"/>
      <c r="G2" s="76"/>
      <c r="H2" s="76"/>
      <c r="I2" s="79">
        <f t="shared" ref="I2:I111" si="5">log(C2)</f>
        <v>0</v>
      </c>
      <c r="J2" s="79" t="str">
        <f t="shared" ref="J2:J111" si="6">if(D2=0,"",log(D2))</f>
        <v/>
      </c>
      <c r="K2" s="80">
        <f t="shared" ref="K2:K109" si="7">correl(B2:B$1000,C2:C$1000)</f>
        <v>0.8556440669</v>
      </c>
      <c r="L2" s="80">
        <f t="shared" ref="L2:L109" si="8">correl(B2:B$1000,D2:D$1000)</f>
        <v>0.8066363091</v>
      </c>
      <c r="M2" s="81" t="str">
        <f t="shared" ref="M2:N2" si="1">if(K2=max(K$2:K$104),"yes","")</f>
        <v/>
      </c>
      <c r="N2" s="81" t="str">
        <f t="shared" si="1"/>
        <v/>
      </c>
      <c r="O2" s="76"/>
      <c r="P2" s="76"/>
      <c r="R2" s="82" t="s">
        <v>31</v>
      </c>
      <c r="S2" s="83">
        <f>slope(C70:C104,B70:B104)</f>
        <v>29310.87381</v>
      </c>
      <c r="T2" s="83">
        <f>slope(D76:D104,B76:B104)</f>
        <v>1917.64803</v>
      </c>
    </row>
    <row r="3">
      <c r="A3" s="75">
        <v>43852.0</v>
      </c>
      <c r="B3" s="76">
        <f t="shared" si="2"/>
        <v>1</v>
      </c>
      <c r="C3" s="76">
        <f>average('NYTCOVID Tracker comparison'!B3,'NYTCOVID Tracker comparison'!C3)</f>
        <v>1</v>
      </c>
      <c r="D3" s="76">
        <f>average('NYTCOVID Tracker comparison'!D3,'NYTCOVID Tracker comparison'!E3)</f>
        <v>0</v>
      </c>
      <c r="E3" s="77">
        <f t="shared" si="3"/>
        <v>0</v>
      </c>
      <c r="F3" s="78"/>
      <c r="G3" s="76">
        <f t="shared" ref="G3:H3" si="4">C3-C2</f>
        <v>0</v>
      </c>
      <c r="H3" s="76">
        <f t="shared" si="4"/>
        <v>0</v>
      </c>
      <c r="I3" s="79">
        <f t="shared" si="5"/>
        <v>0</v>
      </c>
      <c r="J3" s="79" t="str">
        <f t="shared" si="6"/>
        <v/>
      </c>
      <c r="K3" s="80">
        <f t="shared" si="7"/>
        <v>0.8582144012</v>
      </c>
      <c r="L3" s="80">
        <f t="shared" si="8"/>
        <v>0.8093124694</v>
      </c>
      <c r="M3" s="81" t="str">
        <f t="shared" ref="M3:N3" si="9">if(K3=max(K$2:K$104),"yes","")</f>
        <v/>
      </c>
      <c r="N3" s="81" t="str">
        <f t="shared" si="9"/>
        <v/>
      </c>
      <c r="O3" s="76"/>
      <c r="P3" s="76"/>
      <c r="R3" s="82" t="s">
        <v>32</v>
      </c>
      <c r="S3" s="83">
        <f>INTERCEPT(C70:C104,B70:B104)</f>
        <v>-1858134.431</v>
      </c>
      <c r="T3" s="83">
        <f>INTERCEPT(D76:D104,B76:B104)</f>
        <v>-134512.7507</v>
      </c>
    </row>
    <row r="4">
      <c r="A4" s="75">
        <v>43853.0</v>
      </c>
      <c r="B4" s="76">
        <f t="shared" si="2"/>
        <v>2</v>
      </c>
      <c r="C4" s="76">
        <f>average('NYTCOVID Tracker comparison'!B4,'NYTCOVID Tracker comparison'!C4)</f>
        <v>1</v>
      </c>
      <c r="D4" s="76">
        <f>average('NYTCOVID Tracker comparison'!D4,'NYTCOVID Tracker comparison'!E4)</f>
        <v>0</v>
      </c>
      <c r="E4" s="77">
        <f t="shared" si="3"/>
        <v>0</v>
      </c>
      <c r="F4" s="78" t="str">
        <f t="shared" ref="F4:F111" si="12">#REF!</f>
        <v>#REF!</v>
      </c>
      <c r="G4" s="76">
        <f t="shared" ref="G4:H4" si="10">C4-C3</f>
        <v>0</v>
      </c>
      <c r="H4" s="76">
        <f t="shared" si="10"/>
        <v>0</v>
      </c>
      <c r="I4" s="79">
        <f t="shared" si="5"/>
        <v>0</v>
      </c>
      <c r="J4" s="79" t="str">
        <f t="shared" si="6"/>
        <v/>
      </c>
      <c r="K4" s="80">
        <f t="shared" si="7"/>
        <v>0.8608002266</v>
      </c>
      <c r="L4" s="80">
        <f t="shared" si="8"/>
        <v>0.8120104078</v>
      </c>
      <c r="M4" s="81" t="str">
        <f t="shared" ref="M4:N4" si="11">if(K4=max(K$2:K$104),"yes","")</f>
        <v/>
      </c>
      <c r="N4" s="81" t="str">
        <f t="shared" si="11"/>
        <v/>
      </c>
      <c r="O4" s="76"/>
      <c r="P4" s="76"/>
    </row>
    <row r="5">
      <c r="A5" s="75">
        <v>43854.0</v>
      </c>
      <c r="B5" s="76">
        <f t="shared" si="2"/>
        <v>3</v>
      </c>
      <c r="C5" s="76">
        <f>average('NYTCOVID Tracker comparison'!B5,'NYTCOVID Tracker comparison'!C5)</f>
        <v>1.5</v>
      </c>
      <c r="D5" s="76">
        <f>average('NYTCOVID Tracker comparison'!D5,'NYTCOVID Tracker comparison'!E5)</f>
        <v>0</v>
      </c>
      <c r="E5" s="77">
        <f t="shared" si="3"/>
        <v>0</v>
      </c>
      <c r="F5" s="78" t="str">
        <f t="shared" si="12"/>
        <v>#REF!</v>
      </c>
      <c r="G5" s="76">
        <f t="shared" ref="G5:H5" si="13">C5-C4</f>
        <v>0.5</v>
      </c>
      <c r="H5" s="76">
        <f t="shared" si="13"/>
        <v>0</v>
      </c>
      <c r="I5" s="79">
        <f t="shared" si="5"/>
        <v>0.1760912591</v>
      </c>
      <c r="J5" s="79" t="str">
        <f t="shared" si="6"/>
        <v/>
      </c>
      <c r="K5" s="80">
        <f t="shared" si="7"/>
        <v>0.8634013985</v>
      </c>
      <c r="L5" s="80">
        <f t="shared" si="8"/>
        <v>0.8147302435</v>
      </c>
      <c r="M5" s="81" t="str">
        <f t="shared" ref="M5:N5" si="14">if(K5=max(K$2:K$104),"yes","")</f>
        <v/>
      </c>
      <c r="N5" s="81" t="str">
        <f t="shared" si="14"/>
        <v/>
      </c>
      <c r="O5" s="76"/>
      <c r="P5" s="76"/>
    </row>
    <row r="6">
      <c r="A6" s="75">
        <v>43855.0</v>
      </c>
      <c r="B6" s="76">
        <f t="shared" si="2"/>
        <v>4</v>
      </c>
      <c r="C6" s="76">
        <f>average('NYTCOVID Tracker comparison'!B6,'NYTCOVID Tracker comparison'!C6)</f>
        <v>2</v>
      </c>
      <c r="D6" s="76">
        <f>average('NYTCOVID Tracker comparison'!D6,'NYTCOVID Tracker comparison'!E6)</f>
        <v>0</v>
      </c>
      <c r="E6" s="77">
        <f t="shared" si="3"/>
        <v>0</v>
      </c>
      <c r="F6" s="78" t="str">
        <f t="shared" si="12"/>
        <v>#REF!</v>
      </c>
      <c r="G6" s="76">
        <f t="shared" ref="G6:H6" si="15">C6-C5</f>
        <v>0.5</v>
      </c>
      <c r="H6" s="76">
        <f t="shared" si="15"/>
        <v>0</v>
      </c>
      <c r="I6" s="79">
        <f t="shared" si="5"/>
        <v>0.3010299957</v>
      </c>
      <c r="J6" s="79" t="str">
        <f t="shared" si="6"/>
        <v/>
      </c>
      <c r="K6" s="80">
        <f t="shared" si="7"/>
        <v>0.8660177622</v>
      </c>
      <c r="L6" s="80">
        <f t="shared" si="8"/>
        <v>0.8174720859</v>
      </c>
      <c r="M6" s="81" t="str">
        <f t="shared" ref="M6:N6" si="16">if(K6=max(K$2:K$104),"yes","")</f>
        <v/>
      </c>
      <c r="N6" s="81" t="str">
        <f t="shared" si="16"/>
        <v/>
      </c>
      <c r="O6" s="76"/>
      <c r="P6" s="76"/>
    </row>
    <row r="7">
      <c r="A7" s="75">
        <v>43856.0</v>
      </c>
      <c r="B7" s="76">
        <f t="shared" si="2"/>
        <v>5</v>
      </c>
      <c r="C7" s="76">
        <f>average('NYTCOVID Tracker comparison'!B7,'NYTCOVID Tracker comparison'!C7)</f>
        <v>3</v>
      </c>
      <c r="D7" s="76">
        <f>average('NYTCOVID Tracker comparison'!D7,'NYTCOVID Tracker comparison'!E7)</f>
        <v>0</v>
      </c>
      <c r="E7" s="77">
        <f t="shared" si="3"/>
        <v>0</v>
      </c>
      <c r="F7" s="78" t="str">
        <f t="shared" si="12"/>
        <v>#REF!</v>
      </c>
      <c r="G7" s="76">
        <f t="shared" ref="G7:H7" si="17">C7-C6</f>
        <v>1</v>
      </c>
      <c r="H7" s="76">
        <f t="shared" si="17"/>
        <v>0</v>
      </c>
      <c r="I7" s="79">
        <f t="shared" si="5"/>
        <v>0.4771212547</v>
      </c>
      <c r="J7" s="79" t="str">
        <f t="shared" si="6"/>
        <v/>
      </c>
      <c r="K7" s="80">
        <f t="shared" si="7"/>
        <v>0.8686491265</v>
      </c>
      <c r="L7" s="80">
        <f t="shared" si="8"/>
        <v>0.8202360332</v>
      </c>
      <c r="M7" s="81" t="str">
        <f t="shared" ref="M7:N7" si="18">if(K7=max(K$2:K$104),"yes","")</f>
        <v/>
      </c>
      <c r="N7" s="81" t="str">
        <f t="shared" si="18"/>
        <v/>
      </c>
      <c r="O7" s="76"/>
      <c r="P7" s="76"/>
    </row>
    <row r="8">
      <c r="A8" s="75">
        <v>43857.0</v>
      </c>
      <c r="B8" s="76">
        <f t="shared" si="2"/>
        <v>6</v>
      </c>
      <c r="C8" s="76">
        <f>average('NYTCOVID Tracker comparison'!B8,'NYTCOVID Tracker comparison'!C8)</f>
        <v>3</v>
      </c>
      <c r="D8" s="76">
        <f>average('NYTCOVID Tracker comparison'!D8,'NYTCOVID Tracker comparison'!E8)</f>
        <v>0</v>
      </c>
      <c r="E8" s="77">
        <f t="shared" si="3"/>
        <v>0</v>
      </c>
      <c r="F8" s="78" t="str">
        <f t="shared" si="12"/>
        <v>#REF!</v>
      </c>
      <c r="G8" s="76">
        <f t="shared" ref="G8:H8" si="19">C8-C7</f>
        <v>0</v>
      </c>
      <c r="H8" s="76">
        <f t="shared" si="19"/>
        <v>0</v>
      </c>
      <c r="I8" s="79">
        <f t="shared" si="5"/>
        <v>0.4771212547</v>
      </c>
      <c r="J8" s="79" t="str">
        <f t="shared" si="6"/>
        <v/>
      </c>
      <c r="K8" s="80">
        <f t="shared" si="7"/>
        <v>0.8712952865</v>
      </c>
      <c r="L8" s="80">
        <f t="shared" si="8"/>
        <v>0.8230221715</v>
      </c>
      <c r="M8" s="81" t="str">
        <f t="shared" ref="M8:N8" si="20">if(K8=max(K$2:K$104),"yes","")</f>
        <v/>
      </c>
      <c r="N8" s="81" t="str">
        <f t="shared" si="20"/>
        <v/>
      </c>
      <c r="O8" s="76"/>
      <c r="P8" s="76"/>
    </row>
    <row r="9">
      <c r="A9" s="75">
        <v>43858.0</v>
      </c>
      <c r="B9" s="76">
        <f t="shared" si="2"/>
        <v>7</v>
      </c>
      <c r="C9" s="76">
        <f>average('NYTCOVID Tracker comparison'!B9,'NYTCOVID Tracker comparison'!C9)</f>
        <v>3</v>
      </c>
      <c r="D9" s="76">
        <f>average('NYTCOVID Tracker comparison'!D9,'NYTCOVID Tracker comparison'!E9)</f>
        <v>0</v>
      </c>
      <c r="E9" s="77">
        <f t="shared" si="3"/>
        <v>0</v>
      </c>
      <c r="F9" s="78" t="str">
        <f t="shared" si="12"/>
        <v>#REF!</v>
      </c>
      <c r="G9" s="76">
        <f t="shared" ref="G9:H9" si="21">C9-C8</f>
        <v>0</v>
      </c>
      <c r="H9" s="76">
        <f t="shared" si="21"/>
        <v>0</v>
      </c>
      <c r="I9" s="79">
        <f t="shared" si="5"/>
        <v>0.4771212547</v>
      </c>
      <c r="J9" s="79" t="str">
        <f t="shared" si="6"/>
        <v/>
      </c>
      <c r="K9" s="80">
        <f t="shared" si="7"/>
        <v>0.873955972</v>
      </c>
      <c r="L9" s="80">
        <f t="shared" si="8"/>
        <v>0.8258305734</v>
      </c>
      <c r="M9" s="81" t="str">
        <f t="shared" ref="M9:N9" si="22">if(K9=max(K$2:K$104),"yes","")</f>
        <v/>
      </c>
      <c r="N9" s="81" t="str">
        <f t="shared" si="22"/>
        <v/>
      </c>
      <c r="O9" s="76"/>
      <c r="P9" s="76"/>
    </row>
    <row r="10">
      <c r="A10" s="75">
        <v>43859.0</v>
      </c>
      <c r="B10" s="76">
        <f t="shared" si="2"/>
        <v>8</v>
      </c>
      <c r="C10" s="76">
        <f>average('NYTCOVID Tracker comparison'!B10,'NYTCOVID Tracker comparison'!C10)</f>
        <v>3</v>
      </c>
      <c r="D10" s="76">
        <f>average('NYTCOVID Tracker comparison'!D10,'NYTCOVID Tracker comparison'!E10)</f>
        <v>0</v>
      </c>
      <c r="E10" s="77">
        <f t="shared" si="3"/>
        <v>0</v>
      </c>
      <c r="F10" s="78" t="str">
        <f t="shared" si="12"/>
        <v>#REF!</v>
      </c>
      <c r="G10" s="76">
        <f t="shared" ref="G10:H10" si="23">C10-C9</f>
        <v>0</v>
      </c>
      <c r="H10" s="76">
        <f t="shared" si="23"/>
        <v>0</v>
      </c>
      <c r="I10" s="79">
        <f t="shared" si="5"/>
        <v>0.4771212547</v>
      </c>
      <c r="J10" s="79" t="str">
        <f t="shared" si="6"/>
        <v/>
      </c>
      <c r="K10" s="80">
        <f t="shared" si="7"/>
        <v>0.8766309064</v>
      </c>
      <c r="L10" s="80">
        <f t="shared" si="8"/>
        <v>0.8286612965</v>
      </c>
      <c r="M10" s="81" t="str">
        <f t="shared" ref="M10:N10" si="24">if(K10=max(K$2:K$104),"yes","")</f>
        <v/>
      </c>
      <c r="N10" s="81" t="str">
        <f t="shared" si="24"/>
        <v/>
      </c>
      <c r="O10" s="76"/>
      <c r="P10" s="76"/>
    </row>
    <row r="11">
      <c r="A11" s="75">
        <v>43860.0</v>
      </c>
      <c r="B11" s="76">
        <f t="shared" si="2"/>
        <v>9</v>
      </c>
      <c r="C11" s="76">
        <f>average('NYTCOVID Tracker comparison'!B11,'NYTCOVID Tracker comparison'!C11)</f>
        <v>3.5</v>
      </c>
      <c r="D11" s="76">
        <f>average('NYTCOVID Tracker comparison'!D11,'NYTCOVID Tracker comparison'!E11)</f>
        <v>0</v>
      </c>
      <c r="E11" s="77">
        <f t="shared" si="3"/>
        <v>0</v>
      </c>
      <c r="F11" s="78" t="str">
        <f t="shared" si="12"/>
        <v>#REF!</v>
      </c>
      <c r="G11" s="76">
        <f t="shared" ref="G11:H11" si="25">C11-C10</f>
        <v>0.5</v>
      </c>
      <c r="H11" s="76">
        <f t="shared" si="25"/>
        <v>0</v>
      </c>
      <c r="I11" s="79">
        <f t="shared" si="5"/>
        <v>0.5440680444</v>
      </c>
      <c r="J11" s="79" t="str">
        <f t="shared" si="6"/>
        <v/>
      </c>
      <c r="K11" s="80">
        <f t="shared" si="7"/>
        <v>0.8793197801</v>
      </c>
      <c r="L11" s="80">
        <f t="shared" si="8"/>
        <v>0.8315143823</v>
      </c>
      <c r="M11" s="81" t="str">
        <f t="shared" ref="M11:N11" si="26">if(K11=max(K$2:K$104),"yes","")</f>
        <v/>
      </c>
      <c r="N11" s="81" t="str">
        <f t="shared" si="26"/>
        <v/>
      </c>
      <c r="O11" s="76"/>
      <c r="P11" s="76"/>
    </row>
    <row r="12">
      <c r="A12" s="75">
        <v>43861.0</v>
      </c>
      <c r="B12" s="76">
        <f t="shared" si="2"/>
        <v>10</v>
      </c>
      <c r="C12" s="76">
        <f>average('NYTCOVID Tracker comparison'!B12,'NYTCOVID Tracker comparison'!C12)</f>
        <v>4</v>
      </c>
      <c r="D12" s="76">
        <f>average('NYTCOVID Tracker comparison'!D12,'NYTCOVID Tracker comparison'!E12)</f>
        <v>0</v>
      </c>
      <c r="E12" s="77">
        <f t="shared" si="3"/>
        <v>0</v>
      </c>
      <c r="F12" s="78" t="str">
        <f t="shared" si="12"/>
        <v>#REF!</v>
      </c>
      <c r="G12" s="76">
        <f t="shared" ref="G12:H12" si="27">C12-C11</f>
        <v>0.5</v>
      </c>
      <c r="H12" s="76">
        <f t="shared" si="27"/>
        <v>0</v>
      </c>
      <c r="I12" s="79">
        <f t="shared" si="5"/>
        <v>0.6020599913</v>
      </c>
      <c r="J12" s="79" t="str">
        <f t="shared" si="6"/>
        <v/>
      </c>
      <c r="K12" s="80">
        <f t="shared" si="7"/>
        <v>0.8820222605</v>
      </c>
      <c r="L12" s="80">
        <f t="shared" si="8"/>
        <v>0.834389854</v>
      </c>
      <c r="M12" s="81" t="str">
        <f t="shared" ref="M12:N12" si="28">if(K12=max(K$2:K$104),"yes","")</f>
        <v/>
      </c>
      <c r="N12" s="81" t="str">
        <f t="shared" si="28"/>
        <v/>
      </c>
      <c r="O12" s="76"/>
      <c r="P12" s="76"/>
    </row>
    <row r="13">
      <c r="A13" s="75">
        <v>43862.0</v>
      </c>
      <c r="B13" s="76">
        <f t="shared" si="2"/>
        <v>11</v>
      </c>
      <c r="C13" s="76">
        <f>average('NYTCOVID Tracker comparison'!B13,'NYTCOVID Tracker comparison'!C13)</f>
        <v>4.5</v>
      </c>
      <c r="D13" s="76">
        <f>average('NYTCOVID Tracker comparison'!D13,'NYTCOVID Tracker comparison'!E13)</f>
        <v>0</v>
      </c>
      <c r="E13" s="77">
        <f t="shared" si="3"/>
        <v>0</v>
      </c>
      <c r="F13" s="78" t="str">
        <f t="shared" si="12"/>
        <v>#REF!</v>
      </c>
      <c r="G13" s="76">
        <f t="shared" ref="G13:H13" si="29">C13-C12</f>
        <v>0.5</v>
      </c>
      <c r="H13" s="76">
        <f t="shared" si="29"/>
        <v>0</v>
      </c>
      <c r="I13" s="79">
        <f t="shared" si="5"/>
        <v>0.6532125138</v>
      </c>
      <c r="J13" s="79" t="str">
        <f t="shared" si="6"/>
        <v/>
      </c>
      <c r="K13" s="80">
        <f t="shared" si="7"/>
        <v>0.8847379648</v>
      </c>
      <c r="L13" s="80">
        <f t="shared" si="8"/>
        <v>0.8372877154</v>
      </c>
      <c r="M13" s="81" t="str">
        <f t="shared" ref="M13:N13" si="30">if(K13=max(K$2:K$104),"yes","")</f>
        <v/>
      </c>
      <c r="N13" s="81" t="str">
        <f t="shared" si="30"/>
        <v/>
      </c>
      <c r="O13" s="76"/>
      <c r="P13" s="76"/>
    </row>
    <row r="14">
      <c r="A14" s="75">
        <v>43863.0</v>
      </c>
      <c r="B14" s="76">
        <f t="shared" si="2"/>
        <v>12</v>
      </c>
      <c r="C14" s="76">
        <f>average('NYTCOVID Tracker comparison'!B14,'NYTCOVID Tracker comparison'!C14)</f>
        <v>6</v>
      </c>
      <c r="D14" s="76">
        <f>average('NYTCOVID Tracker comparison'!D14,'NYTCOVID Tracker comparison'!E14)</f>
        <v>0</v>
      </c>
      <c r="E14" s="77">
        <f t="shared" si="3"/>
        <v>0</v>
      </c>
      <c r="F14" s="78" t="str">
        <f t="shared" si="12"/>
        <v>#REF!</v>
      </c>
      <c r="G14" s="76">
        <f t="shared" ref="G14:H14" si="31">C14-C13</f>
        <v>1.5</v>
      </c>
      <c r="H14" s="76">
        <f t="shared" si="31"/>
        <v>0</v>
      </c>
      <c r="I14" s="79">
        <f t="shared" si="5"/>
        <v>0.7781512504</v>
      </c>
      <c r="J14" s="79" t="str">
        <f t="shared" si="6"/>
        <v/>
      </c>
      <c r="K14" s="80">
        <f t="shared" si="7"/>
        <v>0.8874664687</v>
      </c>
      <c r="L14" s="80">
        <f t="shared" si="8"/>
        <v>0.8402079484</v>
      </c>
      <c r="M14" s="81" t="str">
        <f t="shared" ref="M14:N14" si="32">if(K14=max(K$2:K$104),"yes","")</f>
        <v/>
      </c>
      <c r="N14" s="81" t="str">
        <f t="shared" si="32"/>
        <v/>
      </c>
      <c r="O14" s="76"/>
      <c r="P14" s="76"/>
    </row>
    <row r="15">
      <c r="A15" s="75">
        <v>43864.0</v>
      </c>
      <c r="B15" s="76">
        <f t="shared" si="2"/>
        <v>13</v>
      </c>
      <c r="C15" s="76">
        <f>average('NYTCOVID Tracker comparison'!B15,'NYTCOVID Tracker comparison'!C15)</f>
        <v>6</v>
      </c>
      <c r="D15" s="76">
        <f>average('NYTCOVID Tracker comparison'!D15,'NYTCOVID Tracker comparison'!E15)</f>
        <v>0</v>
      </c>
      <c r="E15" s="77">
        <f t="shared" si="3"/>
        <v>0</v>
      </c>
      <c r="F15" s="78" t="str">
        <f t="shared" si="12"/>
        <v>#REF!</v>
      </c>
      <c r="G15" s="76">
        <f t="shared" ref="G15:H15" si="33">C15-C14</f>
        <v>0</v>
      </c>
      <c r="H15" s="76">
        <f t="shared" si="33"/>
        <v>0</v>
      </c>
      <c r="I15" s="79">
        <f t="shared" si="5"/>
        <v>0.7781512504</v>
      </c>
      <c r="J15" s="79" t="str">
        <f t="shared" si="6"/>
        <v/>
      </c>
      <c r="K15" s="80">
        <f t="shared" si="7"/>
        <v>0.8902073285</v>
      </c>
      <c r="L15" s="80">
        <f t="shared" si="8"/>
        <v>0.843150511</v>
      </c>
      <c r="M15" s="81" t="str">
        <f t="shared" ref="M15:N15" si="34">if(K15=max(K$2:K$104),"yes","")</f>
        <v/>
      </c>
      <c r="N15" s="81" t="str">
        <f t="shared" si="34"/>
        <v/>
      </c>
      <c r="O15" s="76"/>
      <c r="P15" s="76"/>
    </row>
    <row r="16">
      <c r="A16" s="75">
        <v>43865.0</v>
      </c>
      <c r="B16" s="76">
        <f t="shared" si="2"/>
        <v>14</v>
      </c>
      <c r="C16" s="76">
        <f>average('NYTCOVID Tracker comparison'!B16,'NYTCOVID Tracker comparison'!C16)</f>
        <v>6</v>
      </c>
      <c r="D16" s="76">
        <f>average('NYTCOVID Tracker comparison'!D16,'NYTCOVID Tracker comparison'!E16)</f>
        <v>0</v>
      </c>
      <c r="E16" s="77">
        <f t="shared" si="3"/>
        <v>0</v>
      </c>
      <c r="F16" s="78" t="str">
        <f t="shared" si="12"/>
        <v>#REF!</v>
      </c>
      <c r="G16" s="76">
        <f t="shared" ref="G16:H16" si="35">C16-C15</f>
        <v>0</v>
      </c>
      <c r="H16" s="76">
        <f t="shared" si="35"/>
        <v>0</v>
      </c>
      <c r="I16" s="79">
        <f t="shared" si="5"/>
        <v>0.7781512504</v>
      </c>
      <c r="J16" s="79" t="str">
        <f t="shared" si="6"/>
        <v/>
      </c>
      <c r="K16" s="80">
        <f t="shared" si="7"/>
        <v>0.8929599908</v>
      </c>
      <c r="L16" s="80">
        <f t="shared" si="8"/>
        <v>0.8461153356</v>
      </c>
      <c r="M16" s="81" t="str">
        <f t="shared" ref="M16:N16" si="36">if(K16=max(K$2:K$104),"yes","")</f>
        <v/>
      </c>
      <c r="N16" s="81" t="str">
        <f t="shared" si="36"/>
        <v/>
      </c>
      <c r="O16" s="76"/>
      <c r="P16" s="76"/>
    </row>
    <row r="17">
      <c r="A17" s="75">
        <v>43866.0</v>
      </c>
      <c r="B17" s="76">
        <f t="shared" si="2"/>
        <v>15</v>
      </c>
      <c r="C17" s="76">
        <f>average('NYTCOVID Tracker comparison'!B17,'NYTCOVID Tracker comparison'!C17)</f>
        <v>6.5</v>
      </c>
      <c r="D17" s="76">
        <f>average('NYTCOVID Tracker comparison'!D17,'NYTCOVID Tracker comparison'!E17)</f>
        <v>0</v>
      </c>
      <c r="E17" s="77">
        <f t="shared" si="3"/>
        <v>0</v>
      </c>
      <c r="F17" s="78" t="str">
        <f t="shared" si="12"/>
        <v>#REF!</v>
      </c>
      <c r="G17" s="76">
        <f t="shared" ref="G17:H17" si="37">C17-C16</f>
        <v>0.5</v>
      </c>
      <c r="H17" s="76">
        <f t="shared" si="37"/>
        <v>0</v>
      </c>
      <c r="I17" s="79">
        <f t="shared" si="5"/>
        <v>0.8129133566</v>
      </c>
      <c r="J17" s="79" t="str">
        <f t="shared" si="6"/>
        <v/>
      </c>
      <c r="K17" s="80">
        <f t="shared" si="7"/>
        <v>0.8957238868</v>
      </c>
      <c r="L17" s="80">
        <f t="shared" si="8"/>
        <v>0.8491023255</v>
      </c>
      <c r="M17" s="81" t="str">
        <f t="shared" ref="M17:N17" si="38">if(K17=max(K$2:K$104),"yes","")</f>
        <v/>
      </c>
      <c r="N17" s="81" t="str">
        <f t="shared" si="38"/>
        <v/>
      </c>
      <c r="O17" s="76"/>
      <c r="P17" s="76"/>
    </row>
    <row r="18">
      <c r="A18" s="75">
        <v>43867.0</v>
      </c>
      <c r="B18" s="76">
        <f t="shared" si="2"/>
        <v>16</v>
      </c>
      <c r="C18" s="76">
        <f>average('NYTCOVID Tracker comparison'!B18,'NYTCOVID Tracker comparison'!C18)</f>
        <v>6.5</v>
      </c>
      <c r="D18" s="76">
        <f>average('NYTCOVID Tracker comparison'!D18,'NYTCOVID Tracker comparison'!E18)</f>
        <v>0</v>
      </c>
      <c r="E18" s="77">
        <f t="shared" si="3"/>
        <v>0</v>
      </c>
      <c r="F18" s="78" t="str">
        <f t="shared" si="12"/>
        <v>#REF!</v>
      </c>
      <c r="G18" s="76">
        <f t="shared" ref="G18:H18" si="39">C18-C17</f>
        <v>0</v>
      </c>
      <c r="H18" s="76">
        <f t="shared" si="39"/>
        <v>0</v>
      </c>
      <c r="I18" s="79">
        <f t="shared" si="5"/>
        <v>0.8129133566</v>
      </c>
      <c r="J18" s="79" t="str">
        <f t="shared" si="6"/>
        <v/>
      </c>
      <c r="K18" s="80">
        <f t="shared" si="7"/>
        <v>0.8984984042</v>
      </c>
      <c r="L18" s="80">
        <f t="shared" si="8"/>
        <v>0.8521113531</v>
      </c>
      <c r="M18" s="81" t="str">
        <f t="shared" ref="M18:N18" si="40">if(K18=max(K$2:K$104),"yes","")</f>
        <v/>
      </c>
      <c r="N18" s="81" t="str">
        <f t="shared" si="40"/>
        <v/>
      </c>
      <c r="O18" s="76"/>
      <c r="P18" s="76"/>
    </row>
    <row r="19">
      <c r="A19" s="75">
        <v>43868.0</v>
      </c>
      <c r="B19" s="76">
        <f t="shared" si="2"/>
        <v>17</v>
      </c>
      <c r="C19" s="76">
        <f>average('NYTCOVID Tracker comparison'!B19,'NYTCOVID Tracker comparison'!C19)</f>
        <v>7</v>
      </c>
      <c r="D19" s="76">
        <f>average('NYTCOVID Tracker comparison'!D19,'NYTCOVID Tracker comparison'!E19)</f>
        <v>0</v>
      </c>
      <c r="E19" s="77">
        <f t="shared" si="3"/>
        <v>0</v>
      </c>
      <c r="F19" s="78" t="str">
        <f t="shared" si="12"/>
        <v>#REF!</v>
      </c>
      <c r="G19" s="76">
        <f t="shared" ref="G19:H19" si="41">C19-C18</f>
        <v>0.5</v>
      </c>
      <c r="H19" s="76">
        <f t="shared" si="41"/>
        <v>0</v>
      </c>
      <c r="I19" s="79">
        <f t="shared" si="5"/>
        <v>0.84509804</v>
      </c>
      <c r="J19" s="79" t="str">
        <f t="shared" si="6"/>
        <v/>
      </c>
      <c r="K19" s="80">
        <f t="shared" si="7"/>
        <v>0.9012828458</v>
      </c>
      <c r="L19" s="80">
        <f t="shared" si="8"/>
        <v>0.8551422565</v>
      </c>
      <c r="M19" s="81" t="str">
        <f t="shared" ref="M19:N19" si="42">if(K19=max(K$2:K$104),"yes","")</f>
        <v/>
      </c>
      <c r="N19" s="81" t="str">
        <f t="shared" si="42"/>
        <v/>
      </c>
      <c r="O19" s="76"/>
      <c r="P19" s="76"/>
    </row>
    <row r="20">
      <c r="A20" s="75">
        <v>43869.0</v>
      </c>
      <c r="B20" s="76">
        <f t="shared" si="2"/>
        <v>18</v>
      </c>
      <c r="C20" s="76">
        <f>average('NYTCOVID Tracker comparison'!B20,'NYTCOVID Tracker comparison'!C20)</f>
        <v>7</v>
      </c>
      <c r="D20" s="76">
        <f>average('NYTCOVID Tracker comparison'!D20,'NYTCOVID Tracker comparison'!E20)</f>
        <v>0</v>
      </c>
      <c r="E20" s="77">
        <f t="shared" si="3"/>
        <v>0</v>
      </c>
      <c r="F20" s="78" t="str">
        <f t="shared" si="12"/>
        <v>#REF!</v>
      </c>
      <c r="G20" s="76">
        <f t="shared" ref="G20:H20" si="43">C20-C19</f>
        <v>0</v>
      </c>
      <c r="H20" s="76">
        <f t="shared" si="43"/>
        <v>0</v>
      </c>
      <c r="I20" s="79">
        <f t="shared" si="5"/>
        <v>0.84509804</v>
      </c>
      <c r="J20" s="79" t="str">
        <f t="shared" si="6"/>
        <v/>
      </c>
      <c r="K20" s="80">
        <f t="shared" si="7"/>
        <v>0.9040764738</v>
      </c>
      <c r="L20" s="80">
        <f t="shared" si="8"/>
        <v>0.8581948363</v>
      </c>
      <c r="M20" s="81" t="str">
        <f t="shared" ref="M20:N20" si="44">if(K20=max(K$2:K$104),"yes","")</f>
        <v/>
      </c>
      <c r="N20" s="81" t="str">
        <f t="shared" si="44"/>
        <v/>
      </c>
      <c r="O20" s="76"/>
      <c r="P20" s="76"/>
    </row>
    <row r="21">
      <c r="A21" s="75">
        <v>43870.0</v>
      </c>
      <c r="B21" s="76">
        <f t="shared" si="2"/>
        <v>19</v>
      </c>
      <c r="C21" s="76">
        <f>average('NYTCOVID Tracker comparison'!B21,'NYTCOVID Tracker comparison'!C21)</f>
        <v>7</v>
      </c>
      <c r="D21" s="76">
        <f>average('NYTCOVID Tracker comparison'!D21,'NYTCOVID Tracker comparison'!E21)</f>
        <v>0</v>
      </c>
      <c r="E21" s="77">
        <f t="shared" si="3"/>
        <v>0</v>
      </c>
      <c r="F21" s="78" t="str">
        <f t="shared" si="12"/>
        <v>#REF!</v>
      </c>
      <c r="G21" s="76">
        <f t="shared" ref="G21:H21" si="45">C21-C20</f>
        <v>0</v>
      </c>
      <c r="H21" s="76">
        <f t="shared" si="45"/>
        <v>0</v>
      </c>
      <c r="I21" s="79">
        <f t="shared" si="5"/>
        <v>0.84509804</v>
      </c>
      <c r="J21" s="79" t="str">
        <f t="shared" si="6"/>
        <v/>
      </c>
      <c r="K21" s="80">
        <f t="shared" si="7"/>
        <v>0.9068784557</v>
      </c>
      <c r="L21" s="80">
        <f t="shared" si="8"/>
        <v>0.8612688522</v>
      </c>
      <c r="M21" s="81" t="str">
        <f t="shared" ref="M21:N21" si="46">if(K21=max(K$2:K$104),"yes","")</f>
        <v/>
      </c>
      <c r="N21" s="81" t="str">
        <f t="shared" si="46"/>
        <v/>
      </c>
      <c r="O21" s="76"/>
      <c r="P21" s="76"/>
    </row>
    <row r="22">
      <c r="A22" s="75">
        <v>43871.0</v>
      </c>
      <c r="B22" s="76">
        <f t="shared" si="2"/>
        <v>20</v>
      </c>
      <c r="C22" s="76">
        <f>average('NYTCOVID Tracker comparison'!B22,'NYTCOVID Tracker comparison'!C22)</f>
        <v>7.5</v>
      </c>
      <c r="D22" s="76">
        <f>average('NYTCOVID Tracker comparison'!D22,'NYTCOVID Tracker comparison'!E22)</f>
        <v>0</v>
      </c>
      <c r="E22" s="77">
        <f t="shared" si="3"/>
        <v>0</v>
      </c>
      <c r="F22" s="78" t="str">
        <f t="shared" si="12"/>
        <v>#REF!</v>
      </c>
      <c r="G22" s="76">
        <f t="shared" ref="G22:H22" si="47">C22-C21</f>
        <v>0.5</v>
      </c>
      <c r="H22" s="76">
        <f t="shared" si="47"/>
        <v>0</v>
      </c>
      <c r="I22" s="79">
        <f t="shared" si="5"/>
        <v>0.8750612634</v>
      </c>
      <c r="J22" s="79" t="str">
        <f t="shared" si="6"/>
        <v/>
      </c>
      <c r="K22" s="80">
        <f t="shared" si="7"/>
        <v>0.9096878952</v>
      </c>
      <c r="L22" s="80">
        <f t="shared" si="8"/>
        <v>0.864364019</v>
      </c>
      <c r="M22" s="81" t="str">
        <f t="shared" ref="M22:N22" si="48">if(K22=max(K$2:K$104),"yes","")</f>
        <v/>
      </c>
      <c r="N22" s="81" t="str">
        <f t="shared" si="48"/>
        <v/>
      </c>
      <c r="O22" s="76"/>
      <c r="P22" s="76"/>
    </row>
    <row r="23">
      <c r="A23" s="75">
        <v>43872.0</v>
      </c>
      <c r="B23" s="76">
        <f t="shared" si="2"/>
        <v>21</v>
      </c>
      <c r="C23" s="76">
        <f>average('NYTCOVID Tracker comparison'!B23,'NYTCOVID Tracker comparison'!C23)</f>
        <v>7.5</v>
      </c>
      <c r="D23" s="76">
        <f>average('NYTCOVID Tracker comparison'!D23,'NYTCOVID Tracker comparison'!E23)</f>
        <v>0</v>
      </c>
      <c r="E23" s="77">
        <f t="shared" si="3"/>
        <v>0</v>
      </c>
      <c r="F23" s="78" t="str">
        <f t="shared" si="12"/>
        <v>#REF!</v>
      </c>
      <c r="G23" s="76">
        <f t="shared" ref="G23:H23" si="49">C23-C22</f>
        <v>0</v>
      </c>
      <c r="H23" s="76">
        <f t="shared" si="49"/>
        <v>0</v>
      </c>
      <c r="I23" s="79">
        <f t="shared" si="5"/>
        <v>0.8750612634</v>
      </c>
      <c r="J23" s="79" t="str">
        <f t="shared" si="6"/>
        <v/>
      </c>
      <c r="K23" s="80">
        <f t="shared" si="7"/>
        <v>0.9125038266</v>
      </c>
      <c r="L23" s="80">
        <f t="shared" si="8"/>
        <v>0.8674800026</v>
      </c>
      <c r="M23" s="81" t="str">
        <f t="shared" ref="M23:N23" si="50">if(K23=max(K$2:K$104),"yes","")</f>
        <v/>
      </c>
      <c r="N23" s="81" t="str">
        <f t="shared" si="50"/>
        <v/>
      </c>
      <c r="O23" s="76"/>
      <c r="P23" s="76"/>
    </row>
    <row r="24">
      <c r="A24" s="75">
        <v>43873.0</v>
      </c>
      <c r="B24" s="76">
        <f t="shared" si="2"/>
        <v>22</v>
      </c>
      <c r="C24" s="76">
        <f>average('NYTCOVID Tracker comparison'!B24,'NYTCOVID Tracker comparison'!C24)</f>
        <v>8</v>
      </c>
      <c r="D24" s="76">
        <f>average('NYTCOVID Tracker comparison'!D24,'NYTCOVID Tracker comparison'!E24)</f>
        <v>0</v>
      </c>
      <c r="E24" s="77">
        <f t="shared" si="3"/>
        <v>0</v>
      </c>
      <c r="F24" s="78" t="str">
        <f t="shared" si="12"/>
        <v>#REF!</v>
      </c>
      <c r="G24" s="76">
        <f t="shared" ref="G24:H24" si="51">C24-C23</f>
        <v>0.5</v>
      </c>
      <c r="H24" s="76">
        <f t="shared" si="51"/>
        <v>0</v>
      </c>
      <c r="I24" s="79">
        <f t="shared" si="5"/>
        <v>0.903089987</v>
      </c>
      <c r="J24" s="79" t="str">
        <f t="shared" si="6"/>
        <v/>
      </c>
      <c r="K24" s="80">
        <f t="shared" si="7"/>
        <v>0.915325171</v>
      </c>
      <c r="L24" s="80">
        <f t="shared" si="8"/>
        <v>0.8706164152</v>
      </c>
      <c r="M24" s="81" t="str">
        <f t="shared" ref="M24:N24" si="52">if(K24=max(K$2:K$104),"yes","")</f>
        <v/>
      </c>
      <c r="N24" s="81" t="str">
        <f t="shared" si="52"/>
        <v/>
      </c>
      <c r="O24" s="76"/>
      <c r="P24" s="76"/>
    </row>
    <row r="25">
      <c r="A25" s="75">
        <v>43874.0</v>
      </c>
      <c r="B25" s="76">
        <f t="shared" si="2"/>
        <v>23</v>
      </c>
      <c r="C25" s="76">
        <f>average('NYTCOVID Tracker comparison'!B25,'NYTCOVID Tracker comparison'!C25)</f>
        <v>8.5</v>
      </c>
      <c r="D25" s="76">
        <f>average('NYTCOVID Tracker comparison'!D25,'NYTCOVID Tracker comparison'!E25)</f>
        <v>0</v>
      </c>
      <c r="E25" s="77">
        <f t="shared" si="3"/>
        <v>0</v>
      </c>
      <c r="F25" s="78" t="str">
        <f t="shared" si="12"/>
        <v>#REF!</v>
      </c>
      <c r="G25" s="76">
        <f t="shared" ref="G25:H25" si="53">C25-C24</f>
        <v>0.5</v>
      </c>
      <c r="H25" s="76">
        <f t="shared" si="53"/>
        <v>0</v>
      </c>
      <c r="I25" s="79">
        <f t="shared" si="5"/>
        <v>0.9294189257</v>
      </c>
      <c r="J25" s="79" t="str">
        <f t="shared" si="6"/>
        <v/>
      </c>
      <c r="K25" s="80">
        <f t="shared" si="7"/>
        <v>0.9181507786</v>
      </c>
      <c r="L25" s="80">
        <f t="shared" si="8"/>
        <v>0.8737728106</v>
      </c>
      <c r="M25" s="81" t="str">
        <f t="shared" ref="M25:N25" si="54">if(K25=max(K$2:K$104),"yes","")</f>
        <v/>
      </c>
      <c r="N25" s="81" t="str">
        <f t="shared" si="54"/>
        <v/>
      </c>
      <c r="O25" s="76"/>
      <c r="P25" s="76"/>
    </row>
    <row r="26">
      <c r="A26" s="75">
        <v>43875.0</v>
      </c>
      <c r="B26" s="76">
        <f t="shared" si="2"/>
        <v>24</v>
      </c>
      <c r="C26" s="76">
        <f>average('NYTCOVID Tracker comparison'!B26,'NYTCOVID Tracker comparison'!C26)</f>
        <v>8.5</v>
      </c>
      <c r="D26" s="76">
        <f>average('NYTCOVID Tracker comparison'!D26,'NYTCOVID Tracker comparison'!E26)</f>
        <v>0</v>
      </c>
      <c r="E26" s="77">
        <f t="shared" si="3"/>
        <v>0</v>
      </c>
      <c r="F26" s="78" t="str">
        <f t="shared" si="12"/>
        <v>#REF!</v>
      </c>
      <c r="G26" s="76">
        <f t="shared" ref="G26:H26" si="55">C26-C25</f>
        <v>0</v>
      </c>
      <c r="H26" s="76">
        <f t="shared" si="55"/>
        <v>0</v>
      </c>
      <c r="I26" s="79">
        <f t="shared" si="5"/>
        <v>0.9294189257</v>
      </c>
      <c r="J26" s="79" t="str">
        <f t="shared" si="6"/>
        <v/>
      </c>
      <c r="K26" s="80">
        <f t="shared" si="7"/>
        <v>0.9209793844</v>
      </c>
      <c r="L26" s="80">
        <f t="shared" si="8"/>
        <v>0.8769486782</v>
      </c>
      <c r="M26" s="81" t="str">
        <f t="shared" ref="M26:N26" si="56">if(K26=max(K$2:K$104),"yes","")</f>
        <v/>
      </c>
      <c r="N26" s="81" t="str">
        <f t="shared" si="56"/>
        <v/>
      </c>
      <c r="O26" s="76"/>
      <c r="P26" s="76"/>
    </row>
    <row r="27">
      <c r="A27" s="75">
        <v>43876.0</v>
      </c>
      <c r="B27" s="76">
        <f t="shared" si="2"/>
        <v>25</v>
      </c>
      <c r="C27" s="76">
        <f>average('NYTCOVID Tracker comparison'!B27,'NYTCOVID Tracker comparison'!C27)</f>
        <v>8.5</v>
      </c>
      <c r="D27" s="76">
        <f>average('NYTCOVID Tracker comparison'!D27,'NYTCOVID Tracker comparison'!E27)</f>
        <v>0</v>
      </c>
      <c r="E27" s="77">
        <f t="shared" si="3"/>
        <v>0</v>
      </c>
      <c r="F27" s="78" t="str">
        <f t="shared" si="12"/>
        <v>#REF!</v>
      </c>
      <c r="G27" s="76">
        <f t="shared" ref="G27:H27" si="57">C27-C26</f>
        <v>0</v>
      </c>
      <c r="H27" s="76">
        <f t="shared" si="57"/>
        <v>0</v>
      </c>
      <c r="I27" s="79">
        <f t="shared" si="5"/>
        <v>0.9294189257</v>
      </c>
      <c r="J27" s="79" t="str">
        <f t="shared" si="6"/>
        <v/>
      </c>
      <c r="K27" s="80">
        <f t="shared" si="7"/>
        <v>0.9238095992</v>
      </c>
      <c r="L27" s="80">
        <f t="shared" si="8"/>
        <v>0.8801434375</v>
      </c>
      <c r="M27" s="81" t="str">
        <f t="shared" ref="M27:N27" si="58">if(K27=max(K$2:K$104),"yes","")</f>
        <v/>
      </c>
      <c r="N27" s="81" t="str">
        <f t="shared" si="58"/>
        <v/>
      </c>
      <c r="O27" s="76"/>
      <c r="P27" s="76"/>
    </row>
    <row r="28">
      <c r="A28" s="75">
        <v>43877.0</v>
      </c>
      <c r="B28" s="76">
        <f t="shared" si="2"/>
        <v>26</v>
      </c>
      <c r="C28" s="76">
        <f>average('NYTCOVID Tracker comparison'!B28,'NYTCOVID Tracker comparison'!C28)</f>
        <v>8.5</v>
      </c>
      <c r="D28" s="76">
        <f>average('NYTCOVID Tracker comparison'!D28,'NYTCOVID Tracker comparison'!E28)</f>
        <v>0</v>
      </c>
      <c r="E28" s="77">
        <f t="shared" si="3"/>
        <v>0</v>
      </c>
      <c r="F28" s="78" t="str">
        <f t="shared" si="12"/>
        <v>#REF!</v>
      </c>
      <c r="G28" s="76">
        <f t="shared" ref="G28:H28" si="59">C28-C27</f>
        <v>0</v>
      </c>
      <c r="H28" s="76">
        <f t="shared" si="59"/>
        <v>0</v>
      </c>
      <c r="I28" s="79">
        <f t="shared" si="5"/>
        <v>0.9294189257</v>
      </c>
      <c r="J28" s="79" t="str">
        <f t="shared" si="6"/>
        <v/>
      </c>
      <c r="K28" s="80">
        <f t="shared" si="7"/>
        <v>0.9266399249</v>
      </c>
      <c r="L28" s="80">
        <f t="shared" si="8"/>
        <v>0.8833564315</v>
      </c>
      <c r="M28" s="81" t="str">
        <f t="shared" ref="M28:N28" si="60">if(K28=max(K$2:K$104),"yes","")</f>
        <v/>
      </c>
      <c r="N28" s="81" t="str">
        <f t="shared" si="60"/>
        <v/>
      </c>
      <c r="O28" s="76"/>
      <c r="P28" s="76"/>
    </row>
    <row r="29">
      <c r="A29" s="75">
        <v>43878.0</v>
      </c>
      <c r="B29" s="76">
        <f t="shared" si="2"/>
        <v>27</v>
      </c>
      <c r="C29" s="76">
        <f>average('NYTCOVID Tracker comparison'!B29,'NYTCOVID Tracker comparison'!C29)</f>
        <v>13.5</v>
      </c>
      <c r="D29" s="76">
        <f>average('NYTCOVID Tracker comparison'!D29,'NYTCOVID Tracker comparison'!E29)</f>
        <v>0</v>
      </c>
      <c r="E29" s="77">
        <f t="shared" si="3"/>
        <v>0</v>
      </c>
      <c r="F29" s="78" t="str">
        <f t="shared" si="12"/>
        <v>#REF!</v>
      </c>
      <c r="G29" s="76">
        <f t="shared" ref="G29:H29" si="61">C29-C28</f>
        <v>5</v>
      </c>
      <c r="H29" s="76">
        <f t="shared" si="61"/>
        <v>0</v>
      </c>
      <c r="I29" s="79">
        <f t="shared" si="5"/>
        <v>1.130333768</v>
      </c>
      <c r="J29" s="79" t="str">
        <f t="shared" si="6"/>
        <v/>
      </c>
      <c r="K29" s="80">
        <f t="shared" si="7"/>
        <v>0.9294687335</v>
      </c>
      <c r="L29" s="80">
        <f t="shared" si="8"/>
        <v>0.886586919</v>
      </c>
      <c r="M29" s="81" t="str">
        <f t="shared" ref="M29:N29" si="62">if(K29=max(K$2:K$104),"yes","")</f>
        <v/>
      </c>
      <c r="N29" s="81" t="str">
        <f t="shared" si="62"/>
        <v/>
      </c>
      <c r="O29" s="76"/>
      <c r="P29" s="76"/>
    </row>
    <row r="30">
      <c r="A30" s="75">
        <v>43879.0</v>
      </c>
      <c r="B30" s="76">
        <f t="shared" si="2"/>
        <v>28</v>
      </c>
      <c r="C30" s="76">
        <f>average('NYTCOVID Tracker comparison'!B30,'NYTCOVID Tracker comparison'!C30)</f>
        <v>13.5</v>
      </c>
      <c r="D30" s="76">
        <f>average('NYTCOVID Tracker comparison'!D30,'NYTCOVID Tracker comparison'!E30)</f>
        <v>0</v>
      </c>
      <c r="E30" s="77">
        <f t="shared" si="3"/>
        <v>0</v>
      </c>
      <c r="F30" s="78" t="str">
        <f t="shared" si="12"/>
        <v>#REF!</v>
      </c>
      <c r="G30" s="76">
        <f t="shared" ref="G30:H30" si="63">C30-C29</f>
        <v>0</v>
      </c>
      <c r="H30" s="76">
        <f t="shared" si="63"/>
        <v>0</v>
      </c>
      <c r="I30" s="79">
        <f t="shared" si="5"/>
        <v>1.130333768</v>
      </c>
      <c r="J30" s="79" t="str">
        <f t="shared" si="6"/>
        <v/>
      </c>
      <c r="K30" s="80">
        <f t="shared" si="7"/>
        <v>0.932294381</v>
      </c>
      <c r="L30" s="80">
        <f t="shared" si="8"/>
        <v>0.8898340675</v>
      </c>
      <c r="M30" s="81" t="str">
        <f t="shared" ref="M30:N30" si="64">if(K30=max(K$2:K$104),"yes","")</f>
        <v/>
      </c>
      <c r="N30" s="81" t="str">
        <f t="shared" si="64"/>
        <v/>
      </c>
      <c r="O30" s="76"/>
      <c r="P30" s="76"/>
    </row>
    <row r="31">
      <c r="A31" s="75">
        <v>43880.0</v>
      </c>
      <c r="B31" s="76">
        <f t="shared" si="2"/>
        <v>29</v>
      </c>
      <c r="C31" s="76">
        <f>average('NYTCOVID Tracker comparison'!B31,'NYTCOVID Tracker comparison'!C31)</f>
        <v>13.5</v>
      </c>
      <c r="D31" s="76">
        <f>average('NYTCOVID Tracker comparison'!D31,'NYTCOVID Tracker comparison'!E31)</f>
        <v>0</v>
      </c>
      <c r="E31" s="77">
        <f t="shared" si="3"/>
        <v>0</v>
      </c>
      <c r="F31" s="78" t="str">
        <f t="shared" si="12"/>
        <v>#REF!</v>
      </c>
      <c r="G31" s="76">
        <f t="shared" ref="G31:H31" si="65">C31-C30</f>
        <v>0</v>
      </c>
      <c r="H31" s="76">
        <f t="shared" si="65"/>
        <v>0</v>
      </c>
      <c r="I31" s="79">
        <f t="shared" si="5"/>
        <v>1.130333768</v>
      </c>
      <c r="J31" s="79" t="str">
        <f t="shared" si="6"/>
        <v/>
      </c>
      <c r="K31" s="80">
        <f t="shared" si="7"/>
        <v>0.9351148258</v>
      </c>
      <c r="L31" s="80">
        <f t="shared" si="8"/>
        <v>0.8930969437</v>
      </c>
      <c r="M31" s="81" t="str">
        <f t="shared" ref="M31:N31" si="66">if(K31=max(K$2:K$104),"yes","")</f>
        <v/>
      </c>
      <c r="N31" s="81" t="str">
        <f t="shared" si="66"/>
        <v/>
      </c>
      <c r="O31" s="76"/>
      <c r="P31" s="76"/>
    </row>
    <row r="32">
      <c r="A32" s="75">
        <v>43881.0</v>
      </c>
      <c r="B32" s="76">
        <f t="shared" si="2"/>
        <v>30</v>
      </c>
      <c r="C32" s="76">
        <f>average('NYTCOVID Tracker comparison'!B32,'NYTCOVID Tracker comparison'!C32)</f>
        <v>14.5</v>
      </c>
      <c r="D32" s="76">
        <f>average('NYTCOVID Tracker comparison'!D32,'NYTCOVID Tracker comparison'!E32)</f>
        <v>0</v>
      </c>
      <c r="E32" s="77">
        <f t="shared" si="3"/>
        <v>0</v>
      </c>
      <c r="F32" s="78" t="str">
        <f t="shared" si="12"/>
        <v>#REF!</v>
      </c>
      <c r="G32" s="76">
        <f t="shared" ref="G32:H32" si="67">C32-C31</f>
        <v>1</v>
      </c>
      <c r="H32" s="76">
        <f t="shared" si="67"/>
        <v>0</v>
      </c>
      <c r="I32" s="79">
        <f t="shared" si="5"/>
        <v>1.161368002</v>
      </c>
      <c r="J32" s="79" t="str">
        <f t="shared" si="6"/>
        <v/>
      </c>
      <c r="K32" s="80">
        <f t="shared" si="7"/>
        <v>0.9379279814</v>
      </c>
      <c r="L32" s="80">
        <f t="shared" si="8"/>
        <v>0.8963745047</v>
      </c>
      <c r="M32" s="81" t="str">
        <f t="shared" ref="M32:N32" si="68">if(K32=max(K$2:K$104),"yes","")</f>
        <v/>
      </c>
      <c r="N32" s="81" t="str">
        <f t="shared" si="68"/>
        <v/>
      </c>
      <c r="O32" s="76"/>
      <c r="P32" s="76"/>
    </row>
    <row r="33">
      <c r="A33" s="75">
        <v>43882.0</v>
      </c>
      <c r="B33" s="76">
        <f t="shared" si="2"/>
        <v>31</v>
      </c>
      <c r="C33" s="76">
        <f>average('NYTCOVID Tracker comparison'!B33,'NYTCOVID Tracker comparison'!C33)</f>
        <v>16</v>
      </c>
      <c r="D33" s="76">
        <f>average('NYTCOVID Tracker comparison'!D33,'NYTCOVID Tracker comparison'!E33)</f>
        <v>0</v>
      </c>
      <c r="E33" s="77">
        <f t="shared" si="3"/>
        <v>0</v>
      </c>
      <c r="F33" s="78" t="str">
        <f t="shared" si="12"/>
        <v>#REF!</v>
      </c>
      <c r="G33" s="76">
        <f t="shared" ref="G33:H33" si="69">C33-C32</f>
        <v>1.5</v>
      </c>
      <c r="H33" s="76">
        <f t="shared" si="69"/>
        <v>0</v>
      </c>
      <c r="I33" s="79">
        <f t="shared" si="5"/>
        <v>1.204119983</v>
      </c>
      <c r="J33" s="79" t="str">
        <f t="shared" si="6"/>
        <v/>
      </c>
      <c r="K33" s="80">
        <f t="shared" si="7"/>
        <v>0.9407316083</v>
      </c>
      <c r="L33" s="80">
        <f t="shared" si="8"/>
        <v>0.8996655872</v>
      </c>
      <c r="M33" s="81" t="str">
        <f t="shared" ref="M33:N33" si="70">if(K33=max(K$2:K$104),"yes","")</f>
        <v/>
      </c>
      <c r="N33" s="81" t="str">
        <f t="shared" si="70"/>
        <v/>
      </c>
      <c r="O33" s="76"/>
      <c r="P33" s="76"/>
    </row>
    <row r="34">
      <c r="A34" s="75">
        <v>43883.0</v>
      </c>
      <c r="B34" s="76">
        <f t="shared" si="2"/>
        <v>32</v>
      </c>
      <c r="C34" s="76">
        <f>average('NYTCOVID Tracker comparison'!B34,'NYTCOVID Tracker comparison'!C34)</f>
        <v>16</v>
      </c>
      <c r="D34" s="76">
        <f>average('NYTCOVID Tracker comparison'!D34,'NYTCOVID Tracker comparison'!E34)</f>
        <v>0</v>
      </c>
      <c r="E34" s="77">
        <f t="shared" si="3"/>
        <v>0</v>
      </c>
      <c r="F34" s="78" t="str">
        <f t="shared" si="12"/>
        <v>#REF!</v>
      </c>
      <c r="G34" s="76">
        <f t="shared" ref="G34:H34" si="71">C34-C33</f>
        <v>0</v>
      </c>
      <c r="H34" s="76">
        <f t="shared" si="71"/>
        <v>0</v>
      </c>
      <c r="I34" s="79">
        <f t="shared" si="5"/>
        <v>1.204119983</v>
      </c>
      <c r="J34" s="79" t="str">
        <f t="shared" si="6"/>
        <v/>
      </c>
      <c r="K34" s="80">
        <f t="shared" si="7"/>
        <v>0.9435232628</v>
      </c>
      <c r="L34" s="80">
        <f t="shared" si="8"/>
        <v>0.9029688963</v>
      </c>
      <c r="M34" s="81" t="str">
        <f t="shared" ref="M34:N34" si="72">if(K34=max(K$2:K$104),"yes","")</f>
        <v/>
      </c>
      <c r="N34" s="81" t="str">
        <f t="shared" si="72"/>
        <v/>
      </c>
      <c r="O34" s="76"/>
      <c r="P34" s="76"/>
    </row>
    <row r="35">
      <c r="A35" s="75">
        <v>43884.0</v>
      </c>
      <c r="B35" s="76">
        <f t="shared" si="2"/>
        <v>33</v>
      </c>
      <c r="C35" s="76">
        <f>average('NYTCOVID Tracker comparison'!B35,'NYTCOVID Tracker comparison'!C35)</f>
        <v>16</v>
      </c>
      <c r="D35" s="76">
        <f>average('NYTCOVID Tracker comparison'!D35,'NYTCOVID Tracker comparison'!E35)</f>
        <v>0</v>
      </c>
      <c r="E35" s="77">
        <f t="shared" si="3"/>
        <v>0</v>
      </c>
      <c r="F35" s="78" t="str">
        <f t="shared" si="12"/>
        <v>#REF!</v>
      </c>
      <c r="G35" s="76">
        <f t="shared" ref="G35:H35" si="73">C35-C34</f>
        <v>0</v>
      </c>
      <c r="H35" s="76">
        <f t="shared" si="73"/>
        <v>0</v>
      </c>
      <c r="I35" s="79">
        <f t="shared" si="5"/>
        <v>1.204119983</v>
      </c>
      <c r="J35" s="79" t="str">
        <f t="shared" si="6"/>
        <v/>
      </c>
      <c r="K35" s="80">
        <f t="shared" si="7"/>
        <v>0.9463002433</v>
      </c>
      <c r="L35" s="80">
        <f t="shared" si="8"/>
        <v>0.9062829928</v>
      </c>
      <c r="M35" s="81" t="str">
        <f t="shared" ref="M35:N35" si="74">if(K35=max(K$2:K$104),"yes","")</f>
        <v/>
      </c>
      <c r="N35" s="81" t="str">
        <f t="shared" si="74"/>
        <v/>
      </c>
      <c r="O35" s="76"/>
      <c r="P35" s="76"/>
    </row>
    <row r="36">
      <c r="A36" s="75">
        <v>43885.0</v>
      </c>
      <c r="B36" s="76">
        <f t="shared" si="2"/>
        <v>34</v>
      </c>
      <c r="C36" s="76">
        <f>average('NYTCOVID Tracker comparison'!B36,'NYTCOVID Tracker comparison'!C36)</f>
        <v>22.5</v>
      </c>
      <c r="D36" s="76">
        <f>average('NYTCOVID Tracker comparison'!D36,'NYTCOVID Tracker comparison'!E36)</f>
        <v>0</v>
      </c>
      <c r="E36" s="77">
        <f t="shared" si="3"/>
        <v>0</v>
      </c>
      <c r="F36" s="78" t="str">
        <f t="shared" si="12"/>
        <v>#REF!</v>
      </c>
      <c r="G36" s="76">
        <f t="shared" ref="G36:H36" si="75">C36-C35</f>
        <v>6.5</v>
      </c>
      <c r="H36" s="76">
        <f t="shared" si="75"/>
        <v>0</v>
      </c>
      <c r="I36" s="79">
        <f t="shared" si="5"/>
        <v>1.352182518</v>
      </c>
      <c r="J36" s="79" t="str">
        <f t="shared" si="6"/>
        <v/>
      </c>
      <c r="K36" s="80">
        <f t="shared" si="7"/>
        <v>0.9490596593</v>
      </c>
      <c r="L36" s="80">
        <f t="shared" si="8"/>
        <v>0.9096062793</v>
      </c>
      <c r="M36" s="81" t="str">
        <f t="shared" ref="M36:N36" si="76">if(K36=max(K$2:K$104),"yes","")</f>
        <v/>
      </c>
      <c r="N36" s="81" t="str">
        <f t="shared" si="76"/>
        <v/>
      </c>
      <c r="O36" s="76"/>
      <c r="P36" s="76"/>
    </row>
    <row r="37">
      <c r="A37" s="75">
        <v>43886.0</v>
      </c>
      <c r="B37" s="76">
        <f t="shared" si="2"/>
        <v>35</v>
      </c>
      <c r="C37" s="76">
        <f>average('NYTCOVID Tracker comparison'!B37,'NYTCOVID Tracker comparison'!C37)</f>
        <v>23.5</v>
      </c>
      <c r="D37" s="76">
        <f>average('NYTCOVID Tracker comparison'!D37,'NYTCOVID Tracker comparison'!E37)</f>
        <v>0</v>
      </c>
      <c r="E37" s="77">
        <f t="shared" si="3"/>
        <v>0</v>
      </c>
      <c r="F37" s="78" t="str">
        <f t="shared" si="12"/>
        <v>#REF!</v>
      </c>
      <c r="G37" s="76">
        <f t="shared" ref="G37:H37" si="77">C37-C36</f>
        <v>1</v>
      </c>
      <c r="H37" s="76">
        <f t="shared" si="77"/>
        <v>0</v>
      </c>
      <c r="I37" s="79">
        <f t="shared" si="5"/>
        <v>1.371067862</v>
      </c>
      <c r="J37" s="79" t="str">
        <f t="shared" si="6"/>
        <v/>
      </c>
      <c r="K37" s="80">
        <f t="shared" si="7"/>
        <v>0.9517985369</v>
      </c>
      <c r="L37" s="80">
        <f t="shared" si="8"/>
        <v>0.9129369853</v>
      </c>
      <c r="M37" s="81" t="str">
        <f t="shared" ref="M37:N37" si="78">if(K37=max(K$2:K$104),"yes","")</f>
        <v/>
      </c>
      <c r="N37" s="81" t="str">
        <f t="shared" si="78"/>
        <v/>
      </c>
      <c r="O37" s="76"/>
      <c r="P37" s="76"/>
    </row>
    <row r="38">
      <c r="A38" s="75">
        <v>43887.0</v>
      </c>
      <c r="B38" s="76">
        <f t="shared" si="2"/>
        <v>36</v>
      </c>
      <c r="C38" s="76">
        <f>average('NYTCOVID Tracker comparison'!B38,'NYTCOVID Tracker comparison'!C38)</f>
        <v>31</v>
      </c>
      <c r="D38" s="76">
        <f>average('NYTCOVID Tracker comparison'!D38,'NYTCOVID Tracker comparison'!E38)</f>
        <v>1</v>
      </c>
      <c r="E38" s="77">
        <f t="shared" si="3"/>
        <v>0.03225806452</v>
      </c>
      <c r="F38" s="78" t="str">
        <f t="shared" si="12"/>
        <v>#REF!</v>
      </c>
      <c r="G38" s="76">
        <f t="shared" ref="G38:H38" si="79">C38-C37</f>
        <v>7.5</v>
      </c>
      <c r="H38" s="76">
        <f t="shared" si="79"/>
        <v>1</v>
      </c>
      <c r="I38" s="79">
        <f t="shared" si="5"/>
        <v>1.491361694</v>
      </c>
      <c r="J38" s="79">
        <f t="shared" si="6"/>
        <v>0</v>
      </c>
      <c r="K38" s="80">
        <f t="shared" si="7"/>
        <v>0.9545133509</v>
      </c>
      <c r="L38" s="80">
        <f t="shared" si="8"/>
        <v>0.91627315</v>
      </c>
      <c r="M38" s="81" t="str">
        <f t="shared" ref="M38:N38" si="80">if(K38=max(K$2:K$104),"yes","")</f>
        <v/>
      </c>
      <c r="N38" s="81" t="str">
        <f t="shared" si="80"/>
        <v/>
      </c>
      <c r="O38" s="76"/>
      <c r="P38" s="76"/>
    </row>
    <row r="39">
      <c r="A39" s="75">
        <v>43888.0</v>
      </c>
      <c r="B39" s="76">
        <f t="shared" si="2"/>
        <v>37</v>
      </c>
      <c r="C39" s="76">
        <f>average('NYTCOVID Tracker comparison'!B39,'NYTCOVID Tracker comparison'!C39)</f>
        <v>31</v>
      </c>
      <c r="D39" s="76">
        <f>average('NYTCOVID Tracker comparison'!D39,'NYTCOVID Tracker comparison'!E39)</f>
        <v>1</v>
      </c>
      <c r="E39" s="77">
        <f t="shared" si="3"/>
        <v>0.03225806452</v>
      </c>
      <c r="F39" s="78" t="str">
        <f t="shared" si="12"/>
        <v>#REF!</v>
      </c>
      <c r="G39" s="76">
        <f t="shared" ref="G39:H39" si="81">C39-C38</f>
        <v>0</v>
      </c>
      <c r="H39" s="76">
        <f t="shared" si="81"/>
        <v>0</v>
      </c>
      <c r="I39" s="79">
        <f t="shared" si="5"/>
        <v>1.491361694</v>
      </c>
      <c r="J39" s="79">
        <f t="shared" si="6"/>
        <v>0</v>
      </c>
      <c r="K39" s="80">
        <f t="shared" si="7"/>
        <v>0.9572005815</v>
      </c>
      <c r="L39" s="80">
        <f t="shared" si="8"/>
        <v>0.919613151</v>
      </c>
      <c r="M39" s="81" t="str">
        <f t="shared" ref="M39:N39" si="82">if(K39=max(K$2:K$104),"yes","")</f>
        <v/>
      </c>
      <c r="N39" s="81" t="str">
        <f t="shared" si="82"/>
        <v/>
      </c>
      <c r="O39" s="76"/>
      <c r="P39" s="76"/>
    </row>
    <row r="40">
      <c r="A40" s="75">
        <v>43889.0</v>
      </c>
      <c r="B40" s="76">
        <f t="shared" si="2"/>
        <v>38</v>
      </c>
      <c r="C40" s="76">
        <f>average('NYTCOVID Tracker comparison'!B40,'NYTCOVID Tracker comparison'!C40)</f>
        <v>37</v>
      </c>
      <c r="D40" s="76">
        <f>average('NYTCOVID Tracker comparison'!D40,'NYTCOVID Tracker comparison'!E40)</f>
        <v>2</v>
      </c>
      <c r="E40" s="77">
        <f t="shared" si="3"/>
        <v>0.05405405405</v>
      </c>
      <c r="F40" s="78" t="str">
        <f t="shared" si="12"/>
        <v>#REF!</v>
      </c>
      <c r="G40" s="76">
        <f t="shared" ref="G40:H40" si="83">C40-C39</f>
        <v>6</v>
      </c>
      <c r="H40" s="76">
        <f t="shared" si="83"/>
        <v>1</v>
      </c>
      <c r="I40" s="79">
        <f t="shared" si="5"/>
        <v>1.568201724</v>
      </c>
      <c r="J40" s="79">
        <f t="shared" si="6"/>
        <v>0.3010299957</v>
      </c>
      <c r="K40" s="80">
        <f t="shared" si="7"/>
        <v>0.959856068</v>
      </c>
      <c r="L40" s="80">
        <f t="shared" si="8"/>
        <v>0.9229540711</v>
      </c>
      <c r="M40" s="81" t="str">
        <f t="shared" ref="M40:N40" si="84">if(K40=max(K$2:K$104),"yes","")</f>
        <v/>
      </c>
      <c r="N40" s="81" t="str">
        <f t="shared" si="84"/>
        <v/>
      </c>
      <c r="O40" s="76"/>
      <c r="P40" s="76"/>
    </row>
    <row r="41">
      <c r="A41" s="75">
        <v>43890.0</v>
      </c>
      <c r="B41" s="76">
        <f t="shared" si="2"/>
        <v>39</v>
      </c>
      <c r="C41" s="76">
        <f>average('NYTCOVID Tracker comparison'!B41,'NYTCOVID Tracker comparison'!C41)</f>
        <v>44</v>
      </c>
      <c r="D41" s="76">
        <f>average('NYTCOVID Tracker comparison'!D41,'NYTCOVID Tracker comparison'!E41)</f>
        <v>3</v>
      </c>
      <c r="E41" s="77">
        <f t="shared" si="3"/>
        <v>0.06818181818</v>
      </c>
      <c r="F41" s="78" t="str">
        <f t="shared" si="12"/>
        <v>#REF!</v>
      </c>
      <c r="G41" s="76">
        <f t="shared" ref="G41:H41" si="85">C41-C40</f>
        <v>7</v>
      </c>
      <c r="H41" s="76">
        <f t="shared" si="85"/>
        <v>1</v>
      </c>
      <c r="I41" s="79">
        <f t="shared" si="5"/>
        <v>1.643452676</v>
      </c>
      <c r="J41" s="79">
        <f t="shared" si="6"/>
        <v>0.4771212547</v>
      </c>
      <c r="K41" s="80">
        <f t="shared" si="7"/>
        <v>0.9624756414</v>
      </c>
      <c r="L41" s="80">
        <f t="shared" si="8"/>
        <v>0.9262938095</v>
      </c>
      <c r="M41" s="81" t="str">
        <f t="shared" ref="M41:N41" si="86">if(K41=max(K$2:K$104),"yes","")</f>
        <v/>
      </c>
      <c r="N41" s="81" t="str">
        <f t="shared" si="86"/>
        <v/>
      </c>
      <c r="O41" s="76"/>
      <c r="P41" s="76"/>
    </row>
    <row r="42">
      <c r="A42" s="75">
        <v>43891.0</v>
      </c>
      <c r="B42" s="76">
        <f t="shared" si="2"/>
        <v>40</v>
      </c>
      <c r="C42" s="76">
        <f>average('NYTCOVID Tracker comparison'!B42,'NYTCOVID Tracker comparison'!C42)</f>
        <v>64</v>
      </c>
      <c r="D42" s="76">
        <f>average('NYTCOVID Tracker comparison'!D42,'NYTCOVID Tracker comparison'!E42)</f>
        <v>5.5</v>
      </c>
      <c r="E42" s="77">
        <f t="shared" si="3"/>
        <v>0.0859375</v>
      </c>
      <c r="F42" s="78" t="str">
        <f t="shared" si="12"/>
        <v>#REF!</v>
      </c>
      <c r="G42" s="76">
        <f t="shared" ref="G42:H42" si="87">C42-C41</f>
        <v>20</v>
      </c>
      <c r="H42" s="76">
        <f t="shared" si="87"/>
        <v>2.5</v>
      </c>
      <c r="I42" s="79">
        <f t="shared" si="5"/>
        <v>1.806179974</v>
      </c>
      <c r="J42" s="79">
        <f t="shared" si="6"/>
        <v>0.7403626895</v>
      </c>
      <c r="K42" s="80">
        <f t="shared" si="7"/>
        <v>0.9650546635</v>
      </c>
      <c r="L42" s="80">
        <f t="shared" si="8"/>
        <v>0.9296294712</v>
      </c>
      <c r="M42" s="81" t="str">
        <f t="shared" ref="M42:N42" si="88">if(K42=max(K$2:K$104),"yes","")</f>
        <v/>
      </c>
      <c r="N42" s="81" t="str">
        <f t="shared" si="88"/>
        <v/>
      </c>
      <c r="O42" s="76"/>
      <c r="P42" s="76"/>
    </row>
    <row r="43">
      <c r="A43" s="75">
        <v>43892.0</v>
      </c>
      <c r="B43" s="76">
        <f t="shared" si="2"/>
        <v>41</v>
      </c>
      <c r="C43" s="76">
        <f>average('NYTCOVID Tracker comparison'!B43,'NYTCOVID Tracker comparison'!C43)</f>
        <v>78.5</v>
      </c>
      <c r="D43" s="76">
        <f>average('NYTCOVID Tracker comparison'!D43,'NYTCOVID Tracker comparison'!E43)</f>
        <v>8.5</v>
      </c>
      <c r="E43" s="77">
        <f t="shared" si="3"/>
        <v>0.1082802548</v>
      </c>
      <c r="F43" s="78" t="str">
        <f t="shared" si="12"/>
        <v>#REF!</v>
      </c>
      <c r="G43" s="76">
        <f t="shared" ref="G43:H43" si="89">C43-C42</f>
        <v>14.5</v>
      </c>
      <c r="H43" s="76">
        <f t="shared" si="89"/>
        <v>3</v>
      </c>
      <c r="I43" s="79">
        <f t="shared" si="5"/>
        <v>1.894869657</v>
      </c>
      <c r="J43" s="79">
        <f t="shared" si="6"/>
        <v>0.9294189257</v>
      </c>
      <c r="K43" s="80">
        <f t="shared" si="7"/>
        <v>0.9675884047</v>
      </c>
      <c r="L43" s="80">
        <f t="shared" si="8"/>
        <v>0.9329586785</v>
      </c>
      <c r="M43" s="81" t="str">
        <f t="shared" ref="M43:N43" si="90">if(K43=max(K$2:K$104),"yes","")</f>
        <v/>
      </c>
      <c r="N43" s="81" t="str">
        <f t="shared" si="90"/>
        <v/>
      </c>
      <c r="O43" s="76"/>
      <c r="P43" s="76"/>
    </row>
    <row r="44">
      <c r="A44" s="75">
        <v>43893.0</v>
      </c>
      <c r="B44" s="76">
        <f t="shared" si="2"/>
        <v>42</v>
      </c>
      <c r="C44" s="76">
        <f>average('NYTCOVID Tracker comparison'!B44,'NYTCOVID Tracker comparison'!C44)</f>
        <v>109.5</v>
      </c>
      <c r="D44" s="76">
        <f>average('NYTCOVID Tracker comparison'!D44,'NYTCOVID Tracker comparison'!E44)</f>
        <v>12</v>
      </c>
      <c r="E44" s="77">
        <f t="shared" si="3"/>
        <v>0.1095890411</v>
      </c>
      <c r="F44" s="78" t="str">
        <f t="shared" si="12"/>
        <v>#REF!</v>
      </c>
      <c r="G44" s="76">
        <f t="shared" ref="G44:H44" si="91">C44-C43</f>
        <v>31</v>
      </c>
      <c r="H44" s="76">
        <f t="shared" si="91"/>
        <v>3.5</v>
      </c>
      <c r="I44" s="79">
        <f t="shared" si="5"/>
        <v>2.039414119</v>
      </c>
      <c r="J44" s="79">
        <f t="shared" si="6"/>
        <v>1.079181246</v>
      </c>
      <c r="K44" s="80">
        <f t="shared" si="7"/>
        <v>0.9700713015</v>
      </c>
      <c r="L44" s="80">
        <f t="shared" si="8"/>
        <v>0.9362782202</v>
      </c>
      <c r="M44" s="81" t="str">
        <f t="shared" ref="M44:N44" si="92">if(K44=max(K$2:K$104),"yes","")</f>
        <v/>
      </c>
      <c r="N44" s="81" t="str">
        <f t="shared" si="92"/>
        <v/>
      </c>
      <c r="O44" s="76"/>
      <c r="P44" s="76"/>
    </row>
    <row r="45">
      <c r="A45" s="75">
        <v>43894.0</v>
      </c>
      <c r="B45" s="76">
        <f t="shared" si="2"/>
        <v>43</v>
      </c>
      <c r="C45" s="76">
        <f>average('NYTCOVID Tracker comparison'!B45,'NYTCOVID Tracker comparison'!C45)</f>
        <v>184</v>
      </c>
      <c r="D45" s="76">
        <f>average('NYTCOVID Tracker comparison'!D45,'NYTCOVID Tracker comparison'!E45)</f>
        <v>14</v>
      </c>
      <c r="E45" s="77">
        <f t="shared" si="3"/>
        <v>0.07608695652</v>
      </c>
      <c r="F45" s="78" t="str">
        <f t="shared" si="12"/>
        <v>#REF!</v>
      </c>
      <c r="G45" s="76">
        <f t="shared" ref="G45:H45" si="93">C45-C44</f>
        <v>74.5</v>
      </c>
      <c r="H45" s="76">
        <f t="shared" si="93"/>
        <v>2</v>
      </c>
      <c r="I45" s="79">
        <f t="shared" si="5"/>
        <v>2.264817823</v>
      </c>
      <c r="J45" s="79">
        <f t="shared" si="6"/>
        <v>1.146128036</v>
      </c>
      <c r="K45" s="80">
        <f t="shared" si="7"/>
        <v>0.9724978709</v>
      </c>
      <c r="L45" s="80">
        <f t="shared" si="8"/>
        <v>0.9395845393</v>
      </c>
      <c r="M45" s="81" t="str">
        <f t="shared" ref="M45:N45" si="94">if(K45=max(K$2:K$104),"yes","")</f>
        <v/>
      </c>
      <c r="N45" s="81" t="str">
        <f t="shared" si="94"/>
        <v/>
      </c>
      <c r="O45" s="76"/>
      <c r="P45" s="76"/>
    </row>
    <row r="46">
      <c r="A46" s="75">
        <v>43895.0</v>
      </c>
      <c r="B46" s="76">
        <f t="shared" si="2"/>
        <v>44</v>
      </c>
      <c r="C46" s="76">
        <f>average('NYTCOVID Tracker comparison'!B46,'NYTCOVID Tracker comparison'!C46)</f>
        <v>251.5</v>
      </c>
      <c r="D46" s="76">
        <f>average('NYTCOVID Tracker comparison'!D46,'NYTCOVID Tracker comparison'!E46)</f>
        <v>16</v>
      </c>
      <c r="E46" s="77">
        <f t="shared" si="3"/>
        <v>0.06361829026</v>
      </c>
      <c r="F46" s="78" t="str">
        <f t="shared" si="12"/>
        <v>#REF!</v>
      </c>
      <c r="G46" s="76">
        <f t="shared" ref="G46:H46" si="95">C46-C45</f>
        <v>67.5</v>
      </c>
      <c r="H46" s="76">
        <f t="shared" si="95"/>
        <v>2</v>
      </c>
      <c r="I46" s="79">
        <f t="shared" si="5"/>
        <v>2.400537989</v>
      </c>
      <c r="J46" s="79">
        <f t="shared" si="6"/>
        <v>1.204119983</v>
      </c>
      <c r="K46" s="80">
        <f t="shared" si="7"/>
        <v>0.97486281</v>
      </c>
      <c r="L46" s="80">
        <f t="shared" si="8"/>
        <v>0.9428726153</v>
      </c>
      <c r="M46" s="81" t="str">
        <f t="shared" ref="M46:N46" si="96">if(K46=max(K$2:K$104),"yes","")</f>
        <v/>
      </c>
      <c r="N46" s="81" t="str">
        <f t="shared" si="96"/>
        <v/>
      </c>
      <c r="O46" s="76"/>
      <c r="P46" s="76"/>
    </row>
    <row r="47">
      <c r="A47" s="75">
        <v>43896.0</v>
      </c>
      <c r="B47" s="76">
        <f t="shared" si="2"/>
        <v>45</v>
      </c>
      <c r="C47" s="76">
        <f>average('NYTCOVID Tracker comparison'!B47,'NYTCOVID Tracker comparison'!C47)</f>
        <v>349</v>
      </c>
      <c r="D47" s="76">
        <f>average('NYTCOVID Tracker comparison'!D47,'NYTCOVID Tracker comparison'!E47)</f>
        <v>20.5</v>
      </c>
      <c r="E47" s="77">
        <f t="shared" si="3"/>
        <v>0.05873925501</v>
      </c>
      <c r="F47" s="78" t="str">
        <f t="shared" si="12"/>
        <v>#REF!</v>
      </c>
      <c r="G47" s="76">
        <f t="shared" ref="G47:H47" si="97">C47-C46</f>
        <v>97.5</v>
      </c>
      <c r="H47" s="76">
        <f t="shared" si="97"/>
        <v>4.5</v>
      </c>
      <c r="I47" s="79">
        <f t="shared" si="5"/>
        <v>2.542825427</v>
      </c>
      <c r="J47" s="79">
        <f t="shared" si="6"/>
        <v>1.311753861</v>
      </c>
      <c r="K47" s="80">
        <f t="shared" si="7"/>
        <v>0.9771592023</v>
      </c>
      <c r="L47" s="80">
        <f t="shared" si="8"/>
        <v>0.9461377665</v>
      </c>
      <c r="M47" s="81" t="str">
        <f t="shared" ref="M47:N47" si="98">if(K47=max(K$2:K$104),"yes","")</f>
        <v/>
      </c>
      <c r="N47" s="81" t="str">
        <f t="shared" si="98"/>
        <v/>
      </c>
      <c r="O47" s="76"/>
      <c r="P47" s="76"/>
    </row>
    <row r="48">
      <c r="A48" s="75">
        <v>43897.0</v>
      </c>
      <c r="B48" s="76">
        <f t="shared" si="2"/>
        <v>46</v>
      </c>
      <c r="C48" s="76">
        <f>average('NYTCOVID Tracker comparison'!B48,'NYTCOVID Tracker comparison'!C48)</f>
        <v>483</v>
      </c>
      <c r="D48" s="76">
        <f>average('NYTCOVID Tracker comparison'!D48,'NYTCOVID Tracker comparison'!E48)</f>
        <v>23</v>
      </c>
      <c r="E48" s="77">
        <f t="shared" si="3"/>
        <v>0.04761904762</v>
      </c>
      <c r="F48" s="78" t="str">
        <f t="shared" si="12"/>
        <v>#REF!</v>
      </c>
      <c r="G48" s="76">
        <f t="shared" ref="G48:H48" si="99">C48-C47</f>
        <v>134</v>
      </c>
      <c r="H48" s="76">
        <f t="shared" si="99"/>
        <v>2.5</v>
      </c>
      <c r="I48" s="79">
        <f t="shared" si="5"/>
        <v>2.683947131</v>
      </c>
      <c r="J48" s="79">
        <f t="shared" si="6"/>
        <v>1.361727836</v>
      </c>
      <c r="K48" s="80">
        <f t="shared" si="7"/>
        <v>0.9793804603</v>
      </c>
      <c r="L48" s="80">
        <f t="shared" si="8"/>
        <v>0.9493761809</v>
      </c>
      <c r="M48" s="81" t="str">
        <f t="shared" ref="M48:N48" si="100">if(K48=max(K$2:K$104),"yes","")</f>
        <v/>
      </c>
      <c r="N48" s="81" t="str">
        <f t="shared" si="100"/>
        <v/>
      </c>
      <c r="O48" s="76"/>
      <c r="P48" s="76"/>
    </row>
    <row r="49">
      <c r="A49" s="75">
        <v>43898.0</v>
      </c>
      <c r="B49" s="76">
        <f t="shared" si="2"/>
        <v>47</v>
      </c>
      <c r="C49" s="76">
        <f>average('NYTCOVID Tracker comparison'!B49,'NYTCOVID Tracker comparison'!C49)</f>
        <v>634</v>
      </c>
      <c r="D49" s="76">
        <f>average('NYTCOVID Tracker comparison'!D49,'NYTCOVID Tracker comparison'!E49)</f>
        <v>26.5</v>
      </c>
      <c r="E49" s="77">
        <f t="shared" si="3"/>
        <v>0.04179810726</v>
      </c>
      <c r="F49" s="78" t="str">
        <f t="shared" si="12"/>
        <v>#REF!</v>
      </c>
      <c r="G49" s="76">
        <f t="shared" ref="G49:H49" si="101">C49-C48</f>
        <v>151</v>
      </c>
      <c r="H49" s="76">
        <f t="shared" si="101"/>
        <v>3.5</v>
      </c>
      <c r="I49" s="79">
        <f t="shared" si="5"/>
        <v>2.802089258</v>
      </c>
      <c r="J49" s="79">
        <f t="shared" si="6"/>
        <v>1.423245874</v>
      </c>
      <c r="K49" s="80">
        <f t="shared" si="7"/>
        <v>0.9815196333</v>
      </c>
      <c r="L49" s="80">
        <f t="shared" si="8"/>
        <v>0.952581175</v>
      </c>
      <c r="M49" s="81" t="str">
        <f t="shared" ref="M49:N49" si="102">if(K49=max(K$2:K$104),"yes","")</f>
        <v/>
      </c>
      <c r="N49" s="81" t="str">
        <f t="shared" si="102"/>
        <v/>
      </c>
      <c r="O49" s="76"/>
      <c r="P49" s="76"/>
    </row>
    <row r="50">
      <c r="A50" s="75">
        <v>43899.0</v>
      </c>
      <c r="B50" s="76">
        <f t="shared" si="2"/>
        <v>48</v>
      </c>
      <c r="C50" s="76">
        <f>average('NYTCOVID Tracker comparison'!B50,'NYTCOVID Tracker comparison'!C50)</f>
        <v>880.5</v>
      </c>
      <c r="D50" s="76">
        <f>average('NYTCOVID Tracker comparison'!D50,'NYTCOVID Tracker comparison'!E50)</f>
        <v>30.5</v>
      </c>
      <c r="E50" s="77">
        <f t="shared" si="3"/>
        <v>0.03463940943</v>
      </c>
      <c r="F50" s="78" t="str">
        <f t="shared" si="12"/>
        <v>#REF!</v>
      </c>
      <c r="G50" s="76">
        <f t="shared" ref="G50:H50" si="103">C50-C49</f>
        <v>246.5</v>
      </c>
      <c r="H50" s="76">
        <f t="shared" si="103"/>
        <v>4</v>
      </c>
      <c r="I50" s="79">
        <f t="shared" si="5"/>
        <v>2.94472936</v>
      </c>
      <c r="J50" s="79">
        <f t="shared" si="6"/>
        <v>1.484299839</v>
      </c>
      <c r="K50" s="80">
        <f t="shared" si="7"/>
        <v>0.9835688241</v>
      </c>
      <c r="L50" s="80">
        <f t="shared" si="8"/>
        <v>0.9557470462</v>
      </c>
      <c r="M50" s="81" t="str">
        <f t="shared" ref="M50:N50" si="104">if(K50=max(K$2:K$104),"yes","")</f>
        <v/>
      </c>
      <c r="N50" s="81" t="str">
        <f t="shared" si="104"/>
        <v/>
      </c>
      <c r="O50" s="76"/>
      <c r="P50" s="76"/>
    </row>
    <row r="51">
      <c r="A51" s="75">
        <v>43900.0</v>
      </c>
      <c r="B51" s="76">
        <f t="shared" si="2"/>
        <v>49</v>
      </c>
      <c r="C51" s="76">
        <f>average('NYTCOVID Tracker comparison'!B51,'NYTCOVID Tracker comparison'!C51)</f>
        <v>1149</v>
      </c>
      <c r="D51" s="76">
        <f>average('NYTCOVID Tracker comparison'!D51,'NYTCOVID Tracker comparison'!E51)</f>
        <v>34</v>
      </c>
      <c r="E51" s="77">
        <f t="shared" si="3"/>
        <v>0.02959094865</v>
      </c>
      <c r="F51" s="78" t="str">
        <f t="shared" si="12"/>
        <v>#REF!</v>
      </c>
      <c r="G51" s="76">
        <f t="shared" ref="G51:H51" si="105">C51-C50</f>
        <v>268.5</v>
      </c>
      <c r="H51" s="76">
        <f t="shared" si="105"/>
        <v>3.5</v>
      </c>
      <c r="I51" s="79">
        <f t="shared" si="5"/>
        <v>3.060320029</v>
      </c>
      <c r="J51" s="79">
        <f t="shared" si="6"/>
        <v>1.531478917</v>
      </c>
      <c r="K51" s="80">
        <f t="shared" si="7"/>
        <v>0.9855212927</v>
      </c>
      <c r="L51" s="80">
        <f t="shared" si="8"/>
        <v>0.9588672236</v>
      </c>
      <c r="M51" s="81" t="str">
        <f t="shared" ref="M51:N51" si="106">if(K51=max(K$2:K$104),"yes","")</f>
        <v/>
      </c>
      <c r="N51" s="81" t="str">
        <f t="shared" si="106"/>
        <v/>
      </c>
      <c r="O51" s="76"/>
      <c r="P51" s="76"/>
    </row>
    <row r="52">
      <c r="A52" s="75">
        <v>43901.0</v>
      </c>
      <c r="B52" s="76">
        <f t="shared" si="2"/>
        <v>50</v>
      </c>
      <c r="C52" s="76">
        <f>average('NYTCOVID Tracker comparison'!B52,'NYTCOVID Tracker comparison'!C52)</f>
        <v>1467.5</v>
      </c>
      <c r="D52" s="76">
        <f>average('NYTCOVID Tracker comparison'!D52,'NYTCOVID Tracker comparison'!E52)</f>
        <v>40</v>
      </c>
      <c r="E52" s="77">
        <f t="shared" si="3"/>
        <v>0.0272572402</v>
      </c>
      <c r="F52" s="78" t="str">
        <f t="shared" si="12"/>
        <v>#REF!</v>
      </c>
      <c r="G52" s="76">
        <f t="shared" ref="G52:H52" si="107">C52-C51</f>
        <v>318.5</v>
      </c>
      <c r="H52" s="76">
        <f t="shared" si="107"/>
        <v>6</v>
      </c>
      <c r="I52" s="79">
        <f t="shared" si="5"/>
        <v>3.16657811</v>
      </c>
      <c r="J52" s="79">
        <f t="shared" si="6"/>
        <v>1.602059991</v>
      </c>
      <c r="K52" s="80">
        <f t="shared" si="7"/>
        <v>0.9873682504</v>
      </c>
      <c r="L52" s="80">
        <f t="shared" si="8"/>
        <v>0.9619339368</v>
      </c>
      <c r="M52" s="81" t="str">
        <f t="shared" ref="M52:N52" si="108">if(K52=max(K$2:K$104),"yes","")</f>
        <v/>
      </c>
      <c r="N52" s="81" t="str">
        <f t="shared" si="108"/>
        <v/>
      </c>
      <c r="O52" s="76"/>
      <c r="P52" s="76"/>
    </row>
    <row r="53">
      <c r="A53" s="75">
        <v>43902.0</v>
      </c>
      <c r="B53" s="76">
        <f t="shared" si="2"/>
        <v>51</v>
      </c>
      <c r="C53" s="76">
        <f>average('NYTCOVID Tracker comparison'!B53,'NYTCOVID Tracker comparison'!C53)</f>
        <v>1905</v>
      </c>
      <c r="D53" s="76">
        <f>average('NYTCOVID Tracker comparison'!D53,'NYTCOVID Tracker comparison'!E53)</f>
        <v>47</v>
      </c>
      <c r="E53" s="77">
        <f t="shared" si="3"/>
        <v>0.02467191601</v>
      </c>
      <c r="F53" s="78" t="str">
        <f t="shared" si="12"/>
        <v>#REF!</v>
      </c>
      <c r="G53" s="76">
        <f t="shared" ref="G53:H53" si="109">C53-C52</f>
        <v>437.5</v>
      </c>
      <c r="H53" s="76">
        <f t="shared" si="109"/>
        <v>7</v>
      </c>
      <c r="I53" s="79">
        <f t="shared" si="5"/>
        <v>3.27989498</v>
      </c>
      <c r="J53" s="79">
        <f t="shared" si="6"/>
        <v>1.672097858</v>
      </c>
      <c r="K53" s="80">
        <f t="shared" si="7"/>
        <v>0.9891009955</v>
      </c>
      <c r="L53" s="80">
        <f t="shared" si="8"/>
        <v>0.9649402254</v>
      </c>
      <c r="M53" s="81" t="str">
        <f t="shared" ref="M53:N53" si="110">if(K53=max(K$2:K$104),"yes","")</f>
        <v/>
      </c>
      <c r="N53" s="81" t="str">
        <f t="shared" si="110"/>
        <v/>
      </c>
      <c r="O53" s="76"/>
      <c r="P53" s="76"/>
    </row>
    <row r="54">
      <c r="A54" s="75">
        <v>43903.0</v>
      </c>
      <c r="B54" s="76">
        <f t="shared" si="2"/>
        <v>52</v>
      </c>
      <c r="C54" s="76">
        <f>average('NYTCOVID Tracker comparison'!B54,'NYTCOVID Tracker comparison'!C54)</f>
        <v>2614</v>
      </c>
      <c r="D54" s="76">
        <f>average('NYTCOVID Tracker comparison'!D54,'NYTCOVID Tracker comparison'!E54)</f>
        <v>52.5</v>
      </c>
      <c r="E54" s="77">
        <f t="shared" si="3"/>
        <v>0.0200841622</v>
      </c>
      <c r="F54" s="78" t="str">
        <f t="shared" si="12"/>
        <v>#REF!</v>
      </c>
      <c r="G54" s="76">
        <f t="shared" ref="G54:H54" si="111">C54-C53</f>
        <v>709</v>
      </c>
      <c r="H54" s="76">
        <f t="shared" si="111"/>
        <v>5.5</v>
      </c>
      <c r="I54" s="79">
        <f t="shared" si="5"/>
        <v>3.417305583</v>
      </c>
      <c r="J54" s="79">
        <f t="shared" si="6"/>
        <v>1.720159303</v>
      </c>
      <c r="K54" s="80">
        <f t="shared" si="7"/>
        <v>0.9907117709</v>
      </c>
      <c r="L54" s="80">
        <f t="shared" si="8"/>
        <v>0.9678775935</v>
      </c>
      <c r="M54" s="81" t="str">
        <f t="shared" ref="M54:N54" si="112">if(K54=max(K$2:K$104),"yes","")</f>
        <v/>
      </c>
      <c r="N54" s="81" t="str">
        <f t="shared" si="112"/>
        <v/>
      </c>
      <c r="O54" s="76"/>
      <c r="P54" s="76"/>
    </row>
    <row r="55">
      <c r="A55" s="75">
        <v>43904.0</v>
      </c>
      <c r="B55" s="76">
        <f t="shared" si="2"/>
        <v>53</v>
      </c>
      <c r="C55" s="76">
        <f>average('NYTCOVID Tracker comparison'!B55,'NYTCOVID Tracker comparison'!C55)</f>
        <v>3328.5</v>
      </c>
      <c r="D55" s="76">
        <f>average('NYTCOVID Tracker comparison'!D55,'NYTCOVID Tracker comparison'!E55)</f>
        <v>61.5</v>
      </c>
      <c r="E55" s="77">
        <f t="shared" si="3"/>
        <v>0.01847679135</v>
      </c>
      <c r="F55" s="78" t="str">
        <f t="shared" si="12"/>
        <v>#REF!</v>
      </c>
      <c r="G55" s="76">
        <f t="shared" ref="G55:H55" si="113">C55-C54</f>
        <v>714.5</v>
      </c>
      <c r="H55" s="76">
        <f t="shared" si="113"/>
        <v>9</v>
      </c>
      <c r="I55" s="79">
        <f t="shared" si="5"/>
        <v>3.522248561</v>
      </c>
      <c r="J55" s="79">
        <f t="shared" si="6"/>
        <v>1.788875116</v>
      </c>
      <c r="K55" s="80">
        <f t="shared" si="7"/>
        <v>0.9921953981</v>
      </c>
      <c r="L55" s="80">
        <f t="shared" si="8"/>
        <v>0.9707354026</v>
      </c>
      <c r="M55" s="81" t="str">
        <f t="shared" ref="M55:N55" si="114">if(K55=max(K$2:K$104),"yes","")</f>
        <v/>
      </c>
      <c r="N55" s="81" t="str">
        <f t="shared" si="114"/>
        <v/>
      </c>
      <c r="O55" s="76"/>
      <c r="P55" s="76"/>
    </row>
    <row r="56">
      <c r="A56" s="75">
        <v>43905.0</v>
      </c>
      <c r="B56" s="76">
        <f t="shared" si="2"/>
        <v>54</v>
      </c>
      <c r="C56" s="76">
        <f>average('NYTCOVID Tracker comparison'!B56,'NYTCOVID Tracker comparison'!C56)</f>
        <v>4221.5</v>
      </c>
      <c r="D56" s="76">
        <f>average('NYTCOVID Tracker comparison'!D56,'NYTCOVID Tracker comparison'!E56)</f>
        <v>72.5</v>
      </c>
      <c r="E56" s="77">
        <f t="shared" si="3"/>
        <v>0.01717399029</v>
      </c>
      <c r="F56" s="78" t="str">
        <f t="shared" si="12"/>
        <v>#REF!</v>
      </c>
      <c r="G56" s="76">
        <f t="shared" ref="G56:H56" si="115">C56-C55</f>
        <v>893</v>
      </c>
      <c r="H56" s="76">
        <f t="shared" si="115"/>
        <v>11</v>
      </c>
      <c r="I56" s="79">
        <f t="shared" si="5"/>
        <v>3.625466794</v>
      </c>
      <c r="J56" s="79">
        <f t="shared" si="6"/>
        <v>1.860338007</v>
      </c>
      <c r="K56" s="80">
        <f t="shared" si="7"/>
        <v>0.9935414719</v>
      </c>
      <c r="L56" s="80">
        <f t="shared" si="8"/>
        <v>0.973504572</v>
      </c>
      <c r="M56" s="81" t="str">
        <f t="shared" ref="M56:N56" si="116">if(K56=max(K$2:K$104),"yes","")</f>
        <v/>
      </c>
      <c r="N56" s="81" t="str">
        <f t="shared" si="116"/>
        <v/>
      </c>
      <c r="O56" s="76"/>
      <c r="P56" s="76"/>
    </row>
    <row r="57">
      <c r="A57" s="75">
        <v>43906.0</v>
      </c>
      <c r="B57" s="76">
        <f t="shared" si="2"/>
        <v>55</v>
      </c>
      <c r="C57" s="76">
        <f>average('NYTCOVID Tracker comparison'!B57,'NYTCOVID Tracker comparison'!C57)</f>
        <v>5318.5</v>
      </c>
      <c r="D57" s="76">
        <f>average('NYTCOVID Tracker comparison'!D57,'NYTCOVID Tracker comparison'!E57)</f>
        <v>94.5</v>
      </c>
      <c r="E57" s="77">
        <f t="shared" si="3"/>
        <v>0.01776816772</v>
      </c>
      <c r="F57" s="78" t="str">
        <f t="shared" si="12"/>
        <v>#REF!</v>
      </c>
      <c r="G57" s="76">
        <f t="shared" ref="G57:H57" si="117">C57-C56</f>
        <v>1097</v>
      </c>
      <c r="H57" s="76">
        <f t="shared" si="117"/>
        <v>22</v>
      </c>
      <c r="I57" s="79">
        <f t="shared" si="5"/>
        <v>3.725789164</v>
      </c>
      <c r="J57" s="79">
        <f t="shared" si="6"/>
        <v>1.975431809</v>
      </c>
      <c r="K57" s="80">
        <f t="shared" si="7"/>
        <v>0.9947426992</v>
      </c>
      <c r="L57" s="80">
        <f t="shared" si="8"/>
        <v>0.9761743136</v>
      </c>
      <c r="M57" s="81" t="str">
        <f t="shared" ref="M57:N57" si="118">if(K57=max(K$2:K$104),"yes","")</f>
        <v/>
      </c>
      <c r="N57" s="81" t="str">
        <f t="shared" si="118"/>
        <v/>
      </c>
      <c r="O57" s="76"/>
      <c r="P57" s="76"/>
    </row>
    <row r="58">
      <c r="A58" s="75">
        <v>43907.0</v>
      </c>
      <c r="B58" s="76">
        <f t="shared" si="2"/>
        <v>56</v>
      </c>
      <c r="C58" s="76">
        <f>average('NYTCOVID Tracker comparison'!B58,'NYTCOVID Tracker comparison'!C58)</f>
        <v>7096.5</v>
      </c>
      <c r="D58" s="76">
        <f>average('NYTCOVID Tracker comparison'!D58,'NYTCOVID Tracker comparison'!E58)</f>
        <v>118</v>
      </c>
      <c r="E58" s="77">
        <f t="shared" si="3"/>
        <v>0.01662791517</v>
      </c>
      <c r="F58" s="78" t="str">
        <f t="shared" si="12"/>
        <v>#REF!</v>
      </c>
      <c r="G58" s="76">
        <f t="shared" ref="G58:H58" si="119">C58-C57</f>
        <v>1778</v>
      </c>
      <c r="H58" s="76">
        <f t="shared" si="119"/>
        <v>23.5</v>
      </c>
      <c r="I58" s="79">
        <f t="shared" si="5"/>
        <v>3.851044207</v>
      </c>
      <c r="J58" s="79">
        <f t="shared" si="6"/>
        <v>2.071882007</v>
      </c>
      <c r="K58" s="80">
        <f t="shared" si="7"/>
        <v>0.9957924364</v>
      </c>
      <c r="L58" s="80">
        <f t="shared" si="8"/>
        <v>0.9787372271</v>
      </c>
      <c r="M58" s="81" t="str">
        <f t="shared" ref="M58:N58" si="120">if(K58=max(K$2:K$104),"yes","")</f>
        <v/>
      </c>
      <c r="N58" s="81" t="str">
        <f t="shared" si="120"/>
        <v/>
      </c>
      <c r="O58" s="76"/>
      <c r="P58" s="76"/>
    </row>
    <row r="59">
      <c r="A59" s="75">
        <v>43908.0</v>
      </c>
      <c r="B59" s="76">
        <f t="shared" si="2"/>
        <v>57</v>
      </c>
      <c r="C59" s="76">
        <f>average('NYTCOVID Tracker comparison'!B59,'NYTCOVID Tracker comparison'!C59)</f>
        <v>9605</v>
      </c>
      <c r="D59" s="76">
        <f>average('NYTCOVID Tracker comparison'!D59,'NYTCOVID Tracker comparison'!E59)</f>
        <v>151</v>
      </c>
      <c r="E59" s="77">
        <f t="shared" si="3"/>
        <v>0.01572097866</v>
      </c>
      <c r="F59" s="78" t="str">
        <f t="shared" si="12"/>
        <v>#REF!</v>
      </c>
      <c r="G59" s="76">
        <f t="shared" ref="G59:H59" si="121">C59-C58</f>
        <v>2508.5</v>
      </c>
      <c r="H59" s="76">
        <f t="shared" si="121"/>
        <v>33</v>
      </c>
      <c r="I59" s="79">
        <f t="shared" si="5"/>
        <v>3.982497369</v>
      </c>
      <c r="J59" s="79">
        <f t="shared" si="6"/>
        <v>2.178976947</v>
      </c>
      <c r="K59" s="80">
        <f t="shared" si="7"/>
        <v>0.9966921212</v>
      </c>
      <c r="L59" s="80">
        <f t="shared" si="8"/>
        <v>0.9811803368</v>
      </c>
      <c r="M59" s="81" t="str">
        <f t="shared" ref="M59:N59" si="122">if(K59=max(K$2:K$104),"yes","")</f>
        <v/>
      </c>
      <c r="N59" s="81" t="str">
        <f t="shared" si="122"/>
        <v/>
      </c>
      <c r="O59" s="76"/>
      <c r="P59" s="76"/>
    </row>
    <row r="60">
      <c r="A60" s="75">
        <v>43909.0</v>
      </c>
      <c r="B60" s="76">
        <f t="shared" si="2"/>
        <v>58</v>
      </c>
      <c r="C60" s="76">
        <f>average('NYTCOVID Tracker comparison'!B60,'NYTCOVID Tracker comparison'!C60)</f>
        <v>13723.5</v>
      </c>
      <c r="D60" s="76">
        <f>average('NYTCOVID Tracker comparison'!D60,'NYTCOVID Tracker comparison'!E60)</f>
        <v>196</v>
      </c>
      <c r="E60" s="77">
        <f t="shared" si="3"/>
        <v>0.0142820709</v>
      </c>
      <c r="F60" s="78" t="str">
        <f t="shared" si="12"/>
        <v>#REF!</v>
      </c>
      <c r="G60" s="76">
        <f t="shared" ref="G60:H60" si="123">C60-C59</f>
        <v>4118.5</v>
      </c>
      <c r="H60" s="76">
        <f t="shared" si="123"/>
        <v>45</v>
      </c>
      <c r="I60" s="79">
        <f t="shared" si="5"/>
        <v>4.137464887</v>
      </c>
      <c r="J60" s="79">
        <f t="shared" si="6"/>
        <v>2.292256071</v>
      </c>
      <c r="K60" s="80">
        <f t="shared" si="7"/>
        <v>0.9974442073</v>
      </c>
      <c r="L60" s="80">
        <f t="shared" si="8"/>
        <v>0.983493317</v>
      </c>
      <c r="M60" s="81" t="str">
        <f t="shared" ref="M60:N60" si="124">if(K60=max(K$2:K$104),"yes","")</f>
        <v/>
      </c>
      <c r="N60" s="81" t="str">
        <f t="shared" si="124"/>
        <v/>
      </c>
      <c r="O60" s="76"/>
      <c r="P60" s="76"/>
    </row>
    <row r="61">
      <c r="A61" s="75">
        <v>43910.0</v>
      </c>
      <c r="B61" s="76">
        <f t="shared" si="2"/>
        <v>59</v>
      </c>
      <c r="C61" s="76">
        <f>average('NYTCOVID Tracker comparison'!B61,'NYTCOVID Tracker comparison'!C61)</f>
        <v>19415</v>
      </c>
      <c r="D61" s="76">
        <f>average('NYTCOVID Tracker comparison'!D61,'NYTCOVID Tracker comparison'!E61)</f>
        <v>258.5</v>
      </c>
      <c r="E61" s="77">
        <f t="shared" si="3"/>
        <v>0.01331444759</v>
      </c>
      <c r="F61" s="78" t="str">
        <f t="shared" si="12"/>
        <v>#REF!</v>
      </c>
      <c r="G61" s="76">
        <f t="shared" ref="G61:H61" si="125">C61-C60</f>
        <v>5691.5</v>
      </c>
      <c r="H61" s="76">
        <f t="shared" si="125"/>
        <v>62.5</v>
      </c>
      <c r="I61" s="79">
        <f t="shared" si="5"/>
        <v>4.288137395</v>
      </c>
      <c r="J61" s="79">
        <f t="shared" si="6"/>
        <v>2.412460547</v>
      </c>
      <c r="K61" s="80">
        <f t="shared" si="7"/>
        <v>0.9980635619</v>
      </c>
      <c r="L61" s="80">
        <f t="shared" si="8"/>
        <v>0.9856659099</v>
      </c>
      <c r="M61" s="81" t="str">
        <f t="shared" ref="M61:N61" si="126">if(K61=max(K$2:K$104),"yes","")</f>
        <v/>
      </c>
      <c r="N61" s="81" t="str">
        <f t="shared" si="126"/>
        <v/>
      </c>
      <c r="O61" s="76"/>
      <c r="P61" s="76"/>
    </row>
    <row r="62">
      <c r="A62" s="75">
        <v>43911.0</v>
      </c>
      <c r="B62" s="76">
        <f t="shared" si="2"/>
        <v>60</v>
      </c>
      <c r="C62" s="76">
        <f>average('NYTCOVID Tracker comparison'!B62,'NYTCOVID Tracker comparison'!C62)</f>
        <v>25941.5</v>
      </c>
      <c r="D62" s="76">
        <f>average('NYTCOVID Tracker comparison'!D62,'NYTCOVID Tracker comparison'!E62)</f>
        <v>324.5</v>
      </c>
      <c r="E62" s="77">
        <f t="shared" si="3"/>
        <v>0.01250891429</v>
      </c>
      <c r="F62" s="78" t="str">
        <f t="shared" si="12"/>
        <v>#REF!</v>
      </c>
      <c r="G62" s="76">
        <f t="shared" ref="G62:H62" si="127">C62-C61</f>
        <v>6526.5</v>
      </c>
      <c r="H62" s="76">
        <f t="shared" si="127"/>
        <v>66</v>
      </c>
      <c r="I62" s="79">
        <f t="shared" si="5"/>
        <v>4.413995084</v>
      </c>
      <c r="J62" s="79">
        <f t="shared" si="6"/>
        <v>2.511214701</v>
      </c>
      <c r="K62" s="80">
        <f t="shared" si="7"/>
        <v>0.9985637714</v>
      </c>
      <c r="L62" s="80">
        <f t="shared" si="8"/>
        <v>0.9876892607</v>
      </c>
      <c r="M62" s="81" t="str">
        <f t="shared" ref="M62:N62" si="128">if(K62=max(K$2:K$104),"yes","")</f>
        <v/>
      </c>
      <c r="N62" s="81" t="str">
        <f t="shared" si="128"/>
        <v/>
      </c>
      <c r="O62" s="76"/>
      <c r="P62" s="76"/>
    </row>
    <row r="63">
      <c r="A63" s="75">
        <v>43912.0</v>
      </c>
      <c r="B63" s="76">
        <f t="shared" si="2"/>
        <v>61</v>
      </c>
      <c r="C63" s="76">
        <f>average('NYTCOVID Tracker comparison'!B63,'NYTCOVID Tracker comparison'!C63)</f>
        <v>34688.5</v>
      </c>
      <c r="D63" s="76">
        <f>average('NYTCOVID Tracker comparison'!D63,'NYTCOVID Tracker comparison'!E63)</f>
        <v>435.5</v>
      </c>
      <c r="E63" s="77">
        <f t="shared" si="3"/>
        <v>0.01255459302</v>
      </c>
      <c r="F63" s="78" t="str">
        <f t="shared" si="12"/>
        <v>#REF!</v>
      </c>
      <c r="G63" s="76">
        <f t="shared" ref="G63:H63" si="129">C63-C62</f>
        <v>8747</v>
      </c>
      <c r="H63" s="76">
        <f t="shared" si="129"/>
        <v>111</v>
      </c>
      <c r="I63" s="79">
        <f t="shared" si="5"/>
        <v>4.54018552</v>
      </c>
      <c r="J63" s="79">
        <f t="shared" si="6"/>
        <v>2.638988159</v>
      </c>
      <c r="K63" s="80">
        <f t="shared" si="7"/>
        <v>0.9989496112</v>
      </c>
      <c r="L63" s="80">
        <f t="shared" si="8"/>
        <v>0.9895473556</v>
      </c>
      <c r="M63" s="81" t="str">
        <f t="shared" ref="M63:N63" si="130">if(K63=max(K$2:K$104),"yes","")</f>
        <v/>
      </c>
      <c r="N63" s="81" t="str">
        <f t="shared" si="130"/>
        <v/>
      </c>
      <c r="O63" s="76"/>
      <c r="P63" s="76"/>
    </row>
    <row r="64">
      <c r="A64" s="75">
        <v>43913.0</v>
      </c>
      <c r="B64" s="76">
        <f t="shared" si="2"/>
        <v>62</v>
      </c>
      <c r="C64" s="76">
        <f>average('NYTCOVID Tracker comparison'!B64,'NYTCOVID Tracker comparison'!C64)</f>
        <v>45245</v>
      </c>
      <c r="D64" s="76">
        <f>average('NYTCOVID Tracker comparison'!D64,'NYTCOVID Tracker comparison'!E64)</f>
        <v>535.5</v>
      </c>
      <c r="E64" s="77">
        <f t="shared" si="3"/>
        <v>0.01183556194</v>
      </c>
      <c r="F64" s="78" t="str">
        <f t="shared" si="12"/>
        <v>#REF!</v>
      </c>
      <c r="G64" s="76">
        <f t="shared" ref="G64:H64" si="131">C64-C63</f>
        <v>10556.5</v>
      </c>
      <c r="H64" s="76">
        <f t="shared" si="131"/>
        <v>100</v>
      </c>
      <c r="I64" s="79">
        <f t="shared" si="5"/>
        <v>4.655570593</v>
      </c>
      <c r="J64" s="79">
        <f t="shared" si="6"/>
        <v>2.728759475</v>
      </c>
      <c r="K64" s="80">
        <f t="shared" si="7"/>
        <v>0.9992408669</v>
      </c>
      <c r="L64" s="80">
        <f t="shared" si="8"/>
        <v>0.991240771</v>
      </c>
      <c r="M64" s="81" t="str">
        <f t="shared" ref="M64:N64" si="132">if(K64=max(K$2:K$104),"yes","")</f>
        <v/>
      </c>
      <c r="N64" s="81" t="str">
        <f t="shared" si="132"/>
        <v/>
      </c>
      <c r="O64" s="76"/>
      <c r="P64" s="76"/>
    </row>
    <row r="65">
      <c r="A65" s="75">
        <v>43914.0</v>
      </c>
      <c r="B65" s="76">
        <f t="shared" si="2"/>
        <v>63</v>
      </c>
      <c r="C65" s="76">
        <f>average('NYTCOVID Tracker comparison'!B65,'NYTCOVID Tracker comparison'!C65)</f>
        <v>55535.5</v>
      </c>
      <c r="D65" s="76">
        <f>average('NYTCOVID Tracker comparison'!D65,'NYTCOVID Tracker comparison'!E65)</f>
        <v>728</v>
      </c>
      <c r="E65" s="77">
        <f t="shared" si="3"/>
        <v>0.01310873225</v>
      </c>
      <c r="F65" s="78" t="str">
        <f t="shared" si="12"/>
        <v>#REF!</v>
      </c>
      <c r="G65" s="76">
        <f t="shared" ref="G65:H65" si="133">C65-C64</f>
        <v>10290.5</v>
      </c>
      <c r="H65" s="76">
        <f t="shared" si="133"/>
        <v>192.5</v>
      </c>
      <c r="I65" s="79">
        <f t="shared" si="5"/>
        <v>4.744570686</v>
      </c>
      <c r="J65" s="79">
        <f t="shared" si="6"/>
        <v>2.862131379</v>
      </c>
      <c r="K65" s="80">
        <f t="shared" si="7"/>
        <v>0.9994519914</v>
      </c>
      <c r="L65" s="80">
        <f t="shared" si="8"/>
        <v>0.9927464279</v>
      </c>
      <c r="M65" s="81" t="str">
        <f t="shared" ref="M65:N65" si="134">if(K65=max(K$2:K$104),"yes","")</f>
        <v/>
      </c>
      <c r="N65" s="81" t="str">
        <f t="shared" si="134"/>
        <v/>
      </c>
      <c r="O65" s="76"/>
      <c r="P65" s="76"/>
    </row>
    <row r="66">
      <c r="A66" s="75">
        <v>43915.0</v>
      </c>
      <c r="B66" s="76">
        <f t="shared" si="2"/>
        <v>64</v>
      </c>
      <c r="C66" s="76">
        <f>average('NYTCOVID Tracker comparison'!B66,'NYTCOVID Tracker comparison'!C66)</f>
        <v>68981</v>
      </c>
      <c r="D66" s="76">
        <f>average('NYTCOVID Tracker comparison'!D66,'NYTCOVID Tracker comparison'!E66)</f>
        <v>971</v>
      </c>
      <c r="E66" s="77">
        <f t="shared" si="3"/>
        <v>0.01407633986</v>
      </c>
      <c r="F66" s="78" t="str">
        <f t="shared" si="12"/>
        <v>#REF!</v>
      </c>
      <c r="G66" s="76">
        <f t="shared" ref="G66:H66" si="135">C66-C65</f>
        <v>13445.5</v>
      </c>
      <c r="H66" s="76">
        <f t="shared" si="135"/>
        <v>243</v>
      </c>
      <c r="I66" s="79">
        <f t="shared" si="5"/>
        <v>4.838729486</v>
      </c>
      <c r="J66" s="79">
        <f t="shared" si="6"/>
        <v>2.98721923</v>
      </c>
      <c r="K66" s="80">
        <f t="shared" si="7"/>
        <v>0.9995815882</v>
      </c>
      <c r="L66" s="80">
        <f t="shared" si="8"/>
        <v>0.9940809981</v>
      </c>
      <c r="M66" s="81" t="str">
        <f t="shared" ref="M66:N66" si="136">if(K66=max(K$2:K$104),"yes","")</f>
        <v/>
      </c>
      <c r="N66" s="81" t="str">
        <f t="shared" si="136"/>
        <v/>
      </c>
      <c r="O66" s="76"/>
      <c r="P66" s="76"/>
    </row>
    <row r="67">
      <c r="A67" s="75">
        <v>43916.0</v>
      </c>
      <c r="B67" s="76">
        <f t="shared" si="2"/>
        <v>65</v>
      </c>
      <c r="C67" s="76">
        <f>average('NYTCOVID Tracker comparison'!B67,'NYTCOVID Tracker comparison'!C67)</f>
        <v>86143</v>
      </c>
      <c r="D67" s="76">
        <f>average('NYTCOVID Tracker comparison'!D67,'NYTCOVID Tracker comparison'!E67)</f>
        <v>1253</v>
      </c>
      <c r="E67" s="77">
        <f t="shared" si="3"/>
        <v>0.01454558118</v>
      </c>
      <c r="F67" s="78" t="str">
        <f t="shared" si="12"/>
        <v>#REF!</v>
      </c>
      <c r="G67" s="76">
        <f t="shared" ref="G67:H67" si="137">C67-C66</f>
        <v>17162</v>
      </c>
      <c r="H67" s="76">
        <f t="shared" si="137"/>
        <v>282</v>
      </c>
      <c r="I67" s="79">
        <f t="shared" si="5"/>
        <v>4.935219992</v>
      </c>
      <c r="J67" s="79">
        <f t="shared" si="6"/>
        <v>3.097951071</v>
      </c>
      <c r="K67" s="80">
        <f t="shared" si="7"/>
        <v>0.9996541356</v>
      </c>
      <c r="L67" s="80">
        <f t="shared" si="8"/>
        <v>0.9952444246</v>
      </c>
      <c r="M67" s="81" t="str">
        <f t="shared" ref="M67:N67" si="138">if(K67=max(K$2:K$104),"yes","")</f>
        <v/>
      </c>
      <c r="N67" s="81" t="str">
        <f t="shared" si="138"/>
        <v/>
      </c>
      <c r="O67" s="76"/>
      <c r="P67" s="76"/>
    </row>
    <row r="68">
      <c r="A68" s="75">
        <v>43917.0</v>
      </c>
      <c r="B68" s="76">
        <f t="shared" si="2"/>
        <v>66</v>
      </c>
      <c r="C68" s="76">
        <f>average('NYTCOVID Tracker comparison'!B68,'NYTCOVID Tracker comparison'!C68)</f>
        <v>104095.5</v>
      </c>
      <c r="D68" s="76">
        <f>average('NYTCOVID Tracker comparison'!D68,'NYTCOVID Tracker comparison'!E68)</f>
        <v>1626</v>
      </c>
      <c r="E68" s="77">
        <f t="shared" si="3"/>
        <v>0.01562027177</v>
      </c>
      <c r="F68" s="78" t="str">
        <f t="shared" si="12"/>
        <v>#REF!</v>
      </c>
      <c r="G68" s="76">
        <f t="shared" ref="G68:H68" si="139">C68-C67</f>
        <v>17952.5</v>
      </c>
      <c r="H68" s="76">
        <f t="shared" si="139"/>
        <v>373</v>
      </c>
      <c r="I68" s="79">
        <f t="shared" si="5"/>
        <v>5.017431956</v>
      </c>
      <c r="J68" s="79">
        <f t="shared" si="6"/>
        <v>3.211120541</v>
      </c>
      <c r="K68" s="80">
        <f t="shared" si="7"/>
        <v>0.9996919427</v>
      </c>
      <c r="L68" s="80">
        <f t="shared" si="8"/>
        <v>0.9962321998</v>
      </c>
      <c r="M68" s="81" t="str">
        <f t="shared" ref="M68:N68" si="140">if(K68=max(K$2:K$104),"yes","")</f>
        <v/>
      </c>
      <c r="N68" s="81" t="str">
        <f t="shared" si="140"/>
        <v/>
      </c>
      <c r="O68" s="76"/>
      <c r="P68" s="76"/>
    </row>
    <row r="69">
      <c r="A69" s="75">
        <v>43918.0</v>
      </c>
      <c r="B69" s="76">
        <f t="shared" si="2"/>
        <v>67</v>
      </c>
      <c r="C69" s="76">
        <f>average('NYTCOVID Tracker comparison'!B69,'NYTCOVID Tracker comparison'!C69)</f>
        <v>124198</v>
      </c>
      <c r="D69" s="76">
        <f>average('NYTCOVID Tracker comparison'!D69,'NYTCOVID Tracker comparison'!E69)</f>
        <v>2086</v>
      </c>
      <c r="E69" s="77">
        <f t="shared" si="3"/>
        <v>0.01679576161</v>
      </c>
      <c r="F69" s="78" t="str">
        <f t="shared" si="12"/>
        <v>#REF!</v>
      </c>
      <c r="G69" s="76">
        <f t="shared" ref="G69:H69" si="141">C69-C68</f>
        <v>20102.5</v>
      </c>
      <c r="H69" s="76">
        <f t="shared" si="141"/>
        <v>460</v>
      </c>
      <c r="I69" s="79">
        <f t="shared" si="5"/>
        <v>5.094114602</v>
      </c>
      <c r="J69" s="79">
        <f t="shared" si="6"/>
        <v>3.319314304</v>
      </c>
      <c r="K69" s="80">
        <f t="shared" si="7"/>
        <v>0.9997009825</v>
      </c>
      <c r="L69" s="80">
        <f t="shared" si="8"/>
        <v>0.9970567921</v>
      </c>
      <c r="M69" s="81" t="str">
        <f t="shared" ref="M69:N69" si="142">if(K69=max(K$2:K$104),"yes","")</f>
        <v>yes</v>
      </c>
      <c r="N69" s="81" t="str">
        <f t="shared" si="142"/>
        <v/>
      </c>
      <c r="O69" s="76"/>
      <c r="P69" s="76"/>
    </row>
    <row r="70">
      <c r="A70" s="75">
        <v>43919.0</v>
      </c>
      <c r="B70" s="76">
        <f t="shared" si="2"/>
        <v>68</v>
      </c>
      <c r="C70" s="76">
        <f>average('NYTCOVID Tracker comparison'!B70,'NYTCOVID Tracker comparison'!C70)</f>
        <v>143245.5</v>
      </c>
      <c r="D70" s="76">
        <f>average('NYTCOVID Tracker comparison'!D70,'NYTCOVID Tracker comparison'!E70)</f>
        <v>2507</v>
      </c>
      <c r="E70" s="77">
        <f t="shared" si="3"/>
        <v>0.01750142238</v>
      </c>
      <c r="F70" s="78" t="str">
        <f t="shared" si="12"/>
        <v>#REF!</v>
      </c>
      <c r="G70" s="76">
        <f t="shared" ref="G70:H70" si="143">C70-C69</f>
        <v>19047.5</v>
      </c>
      <c r="H70" s="76">
        <f t="shared" si="143"/>
        <v>421</v>
      </c>
      <c r="I70" s="79">
        <f t="shared" si="5"/>
        <v>5.156080988</v>
      </c>
      <c r="J70" s="79">
        <f t="shared" si="6"/>
        <v>3.399154334</v>
      </c>
      <c r="K70" s="80">
        <f t="shared" si="7"/>
        <v>0.9996918714</v>
      </c>
      <c r="L70" s="80">
        <f t="shared" si="8"/>
        <v>0.9977286881</v>
      </c>
      <c r="M70" s="81" t="str">
        <f t="shared" ref="M70:N70" si="144">if(K70=max(K$2:K$104),"yes","")</f>
        <v/>
      </c>
      <c r="N70" s="81" t="str">
        <f t="shared" si="144"/>
        <v/>
      </c>
      <c r="O70" s="76">
        <f t="shared" ref="O70:O110" si="147">(B70*S$2)+S$3</f>
        <v>135004.9881</v>
      </c>
      <c r="P70" s="76"/>
    </row>
    <row r="71">
      <c r="A71" s="75">
        <v>43920.0</v>
      </c>
      <c r="B71" s="76">
        <f t="shared" si="2"/>
        <v>69</v>
      </c>
      <c r="C71" s="76">
        <f>average('NYTCOVID Tracker comparison'!B71,'NYTCOVID Tracker comparison'!C71)</f>
        <v>164555</v>
      </c>
      <c r="D71" s="76">
        <f>average('NYTCOVID Tracker comparison'!D71,'NYTCOVID Tracker comparison'!E71)</f>
        <v>3064</v>
      </c>
      <c r="E71" s="77">
        <f t="shared" si="3"/>
        <v>0.01861991431</v>
      </c>
      <c r="F71" s="78" t="str">
        <f t="shared" si="12"/>
        <v>#REF!</v>
      </c>
      <c r="G71" s="76">
        <f t="shared" ref="G71:H71" si="145">C71-C70</f>
        <v>21309.5</v>
      </c>
      <c r="H71" s="76">
        <f t="shared" si="145"/>
        <v>557</v>
      </c>
      <c r="I71" s="79">
        <f t="shared" si="5"/>
        <v>5.216311083</v>
      </c>
      <c r="J71" s="79">
        <f t="shared" si="6"/>
        <v>3.486288761</v>
      </c>
      <c r="K71" s="80">
        <f t="shared" si="7"/>
        <v>0.9996699164</v>
      </c>
      <c r="L71" s="80">
        <f t="shared" si="8"/>
        <v>0.9982240508</v>
      </c>
      <c r="M71" s="81" t="str">
        <f t="shared" ref="M71:N71" si="146">if(K71=max(K$2:K$104),"yes","")</f>
        <v/>
      </c>
      <c r="N71" s="81" t="str">
        <f t="shared" si="146"/>
        <v/>
      </c>
      <c r="O71" s="76">
        <f t="shared" si="147"/>
        <v>164315.8619</v>
      </c>
      <c r="P71" s="76"/>
    </row>
    <row r="72">
      <c r="A72" s="75">
        <v>43921.0</v>
      </c>
      <c r="B72" s="76">
        <f t="shared" si="2"/>
        <v>70</v>
      </c>
      <c r="C72" s="76">
        <f>average('NYTCOVID Tracker comparison'!B72,'NYTCOVID Tracker comparison'!C72)</f>
        <v>189023.5</v>
      </c>
      <c r="D72" s="76">
        <f>average('NYTCOVID Tracker comparison'!D72,'NYTCOVID Tracker comparison'!E72)</f>
        <v>3894</v>
      </c>
      <c r="E72" s="77">
        <f t="shared" si="3"/>
        <v>0.02060061315</v>
      </c>
      <c r="F72" s="78" t="str">
        <f t="shared" si="12"/>
        <v>#REF!</v>
      </c>
      <c r="G72" s="76">
        <f t="shared" ref="G72:H72" si="148">C72-C71</f>
        <v>24468.5</v>
      </c>
      <c r="H72" s="76">
        <f t="shared" si="148"/>
        <v>830</v>
      </c>
      <c r="I72" s="79">
        <f t="shared" si="5"/>
        <v>5.2765158</v>
      </c>
      <c r="J72" s="79">
        <f t="shared" si="6"/>
        <v>3.590395947</v>
      </c>
      <c r="K72" s="80">
        <f t="shared" si="7"/>
        <v>0.9996479795</v>
      </c>
      <c r="L72" s="80">
        <f t="shared" si="8"/>
        <v>0.9985676407</v>
      </c>
      <c r="M72" s="81" t="str">
        <f t="shared" ref="M72:N72" si="149">if(K72=max(K$2:K$104),"yes","")</f>
        <v/>
      </c>
      <c r="N72" s="81" t="str">
        <f t="shared" si="149"/>
        <v/>
      </c>
      <c r="O72" s="76">
        <f t="shared" si="147"/>
        <v>193626.7357</v>
      </c>
      <c r="P72" s="76"/>
    </row>
    <row r="73">
      <c r="A73" s="75">
        <v>43922.0</v>
      </c>
      <c r="B73" s="76">
        <f t="shared" si="2"/>
        <v>71</v>
      </c>
      <c r="C73" s="76">
        <f>average('NYTCOVID Tracker comparison'!B73,'NYTCOVID Tracker comparison'!C73)</f>
        <v>214944</v>
      </c>
      <c r="D73" s="76">
        <f>average('NYTCOVID Tracker comparison'!D73,'NYTCOVID Tracker comparison'!E73)</f>
        <v>4832</v>
      </c>
      <c r="E73" s="77">
        <f t="shared" si="3"/>
        <v>0.02248027393</v>
      </c>
      <c r="F73" s="78" t="str">
        <f t="shared" si="12"/>
        <v>#REF!</v>
      </c>
      <c r="G73" s="76">
        <f t="shared" ref="G73:H73" si="150">C73-C72</f>
        <v>25920.5</v>
      </c>
      <c r="H73" s="76">
        <f t="shared" si="150"/>
        <v>938</v>
      </c>
      <c r="I73" s="79">
        <f t="shared" si="5"/>
        <v>5.332325327</v>
      </c>
      <c r="J73" s="79">
        <f t="shared" si="6"/>
        <v>3.684126926</v>
      </c>
      <c r="K73" s="80">
        <f t="shared" si="7"/>
        <v>0.9996329141</v>
      </c>
      <c r="L73" s="80">
        <f t="shared" si="8"/>
        <v>0.9988108682</v>
      </c>
      <c r="M73" s="81" t="str">
        <f t="shared" ref="M73:N73" si="151">if(K73=max(K$2:K$104),"yes","")</f>
        <v/>
      </c>
      <c r="N73" s="81" t="str">
        <f t="shared" si="151"/>
        <v/>
      </c>
      <c r="O73" s="76">
        <f t="shared" si="147"/>
        <v>222937.6095</v>
      </c>
      <c r="P73" s="76"/>
    </row>
    <row r="74">
      <c r="A74" s="75">
        <v>43923.0</v>
      </c>
      <c r="B74" s="76">
        <f t="shared" si="2"/>
        <v>72</v>
      </c>
      <c r="C74" s="76">
        <f>average('NYTCOVID Tracker comparison'!B74,'NYTCOVID Tracker comparison'!C74)</f>
        <v>243634.5</v>
      </c>
      <c r="D74" s="76">
        <f>average('NYTCOVID Tracker comparison'!D74,'NYTCOVID Tracker comparison'!E74)</f>
        <v>5938</v>
      </c>
      <c r="E74" s="77">
        <f t="shared" si="3"/>
        <v>0.02437257449</v>
      </c>
      <c r="F74" s="78" t="str">
        <f t="shared" si="12"/>
        <v>#REF!</v>
      </c>
      <c r="G74" s="76">
        <f t="shared" ref="G74:H74" si="152">C74-C73</f>
        <v>28690.5</v>
      </c>
      <c r="H74" s="76">
        <f t="shared" si="152"/>
        <v>1106</v>
      </c>
      <c r="I74" s="79">
        <f t="shared" si="5"/>
        <v>5.386738787</v>
      </c>
      <c r="J74" s="79">
        <f t="shared" si="6"/>
        <v>3.773640193</v>
      </c>
      <c r="K74" s="80">
        <f t="shared" si="7"/>
        <v>0.9996294216</v>
      </c>
      <c r="L74" s="80">
        <f t="shared" si="8"/>
        <v>0.9989671744</v>
      </c>
      <c r="M74" s="81" t="str">
        <f t="shared" ref="M74:N74" si="153">if(K74=max(K$2:K$104),"yes","")</f>
        <v/>
      </c>
      <c r="N74" s="81" t="str">
        <f t="shared" si="153"/>
        <v/>
      </c>
      <c r="O74" s="76">
        <f t="shared" si="147"/>
        <v>252248.4833</v>
      </c>
      <c r="P74" s="76"/>
    </row>
    <row r="75">
      <c r="A75" s="75">
        <v>43924.0</v>
      </c>
      <c r="B75" s="76">
        <f t="shared" si="2"/>
        <v>73</v>
      </c>
      <c r="C75" s="76">
        <f>average('NYTCOVID Tracker comparison'!B75,'NYTCOVID Tracker comparison'!C75)</f>
        <v>275867.5</v>
      </c>
      <c r="D75" s="76">
        <f>average('NYTCOVID Tracker comparison'!D75,'NYTCOVID Tracker comparison'!E75)</f>
        <v>7116.5</v>
      </c>
      <c r="E75" s="77">
        <f t="shared" si="3"/>
        <v>0.02579680463</v>
      </c>
      <c r="F75" s="78" t="str">
        <f t="shared" si="12"/>
        <v>#REF!</v>
      </c>
      <c r="G75" s="76">
        <f t="shared" ref="G75:H75" si="154">C75-C74</f>
        <v>32233</v>
      </c>
      <c r="H75" s="76">
        <f t="shared" si="154"/>
        <v>1178.5</v>
      </c>
      <c r="I75" s="79">
        <f t="shared" si="5"/>
        <v>5.440700539</v>
      </c>
      <c r="J75" s="79">
        <f t="shared" si="6"/>
        <v>3.852266454</v>
      </c>
      <c r="K75" s="80">
        <f t="shared" si="7"/>
        <v>0.9996336764</v>
      </c>
      <c r="L75" s="80">
        <f t="shared" si="8"/>
        <v>0.999059005</v>
      </c>
      <c r="M75" s="81" t="str">
        <f t="shared" ref="M75:N75" si="155">if(K75=max(K$2:K$104),"yes","")</f>
        <v/>
      </c>
      <c r="N75" s="81" t="str">
        <f t="shared" si="155"/>
        <v/>
      </c>
      <c r="O75" s="76">
        <f t="shared" si="147"/>
        <v>281559.3571</v>
      </c>
      <c r="P75" s="76"/>
    </row>
    <row r="76">
      <c r="A76" s="75">
        <v>43925.0</v>
      </c>
      <c r="B76" s="76">
        <f t="shared" si="2"/>
        <v>74</v>
      </c>
      <c r="C76" s="76">
        <f>average('NYTCOVID Tracker comparison'!B76,'NYTCOVID Tracker comparison'!C76)</f>
        <v>310144</v>
      </c>
      <c r="D76" s="76">
        <f>average('NYTCOVID Tracker comparison'!D76,'NYTCOVID Tracker comparison'!E76)</f>
        <v>8493</v>
      </c>
      <c r="E76" s="77">
        <f t="shared" si="3"/>
        <v>0.02738405386</v>
      </c>
      <c r="F76" s="78" t="str">
        <f t="shared" si="12"/>
        <v>#REF!</v>
      </c>
      <c r="G76" s="76">
        <f t="shared" ref="G76:H76" si="156">C76-C75</f>
        <v>34276.5</v>
      </c>
      <c r="H76" s="76">
        <f t="shared" si="156"/>
        <v>1376.5</v>
      </c>
      <c r="I76" s="79">
        <f t="shared" si="5"/>
        <v>5.491563384</v>
      </c>
      <c r="J76" s="79">
        <f t="shared" si="6"/>
        <v>3.929061124</v>
      </c>
      <c r="K76" s="80">
        <f t="shared" si="7"/>
        <v>0.9996319807</v>
      </c>
      <c r="L76" s="80">
        <f t="shared" si="8"/>
        <v>0.9990927862</v>
      </c>
      <c r="M76" s="81" t="str">
        <f t="shared" ref="M76:N76" si="157">if(K76=max(K$2:K$104),"yes","")</f>
        <v/>
      </c>
      <c r="N76" s="81" t="str">
        <f t="shared" si="157"/>
        <v>yes</v>
      </c>
      <c r="O76" s="76">
        <f t="shared" si="147"/>
        <v>310870.231</v>
      </c>
      <c r="P76" s="76">
        <f t="shared" ref="P76:P110" si="160">(B76*T$2)+T$3</f>
        <v>7393.203448</v>
      </c>
    </row>
    <row r="77">
      <c r="A77" s="75">
        <v>43926.0</v>
      </c>
      <c r="B77" s="76">
        <f t="shared" si="2"/>
        <v>75</v>
      </c>
      <c r="C77" s="76">
        <f>average('NYTCOVID Tracker comparison'!B77,'NYTCOVID Tracker comparison'!C77)</f>
        <v>335743.5</v>
      </c>
      <c r="D77" s="76">
        <f>average('NYTCOVID Tracker comparison'!D77,'NYTCOVID Tracker comparison'!E77)</f>
        <v>9684</v>
      </c>
      <c r="E77" s="77">
        <f t="shared" si="3"/>
        <v>0.02884344745</v>
      </c>
      <c r="F77" s="78" t="str">
        <f t="shared" si="12"/>
        <v>#REF!</v>
      </c>
      <c r="G77" s="76">
        <f t="shared" ref="G77:H77" si="158">C77-C76</f>
        <v>25599.5</v>
      </c>
      <c r="H77" s="76">
        <f t="shared" si="158"/>
        <v>1191</v>
      </c>
      <c r="I77" s="79">
        <f t="shared" si="5"/>
        <v>5.526007613</v>
      </c>
      <c r="J77" s="79">
        <f t="shared" si="6"/>
        <v>3.986054781</v>
      </c>
      <c r="K77" s="80">
        <f t="shared" si="7"/>
        <v>0.9996154497</v>
      </c>
      <c r="L77" s="80">
        <f t="shared" si="8"/>
        <v>0.9990895618</v>
      </c>
      <c r="M77" s="81" t="str">
        <f t="shared" ref="M77:N77" si="159">if(K77=max(K$2:K$104),"yes","")</f>
        <v/>
      </c>
      <c r="N77" s="81" t="str">
        <f t="shared" si="159"/>
        <v/>
      </c>
      <c r="O77" s="76">
        <f t="shared" si="147"/>
        <v>340181.1048</v>
      </c>
      <c r="P77" s="76">
        <f t="shared" si="160"/>
        <v>9310.851478</v>
      </c>
    </row>
    <row r="78">
      <c r="A78" s="75">
        <v>43927.0</v>
      </c>
      <c r="B78" s="76">
        <f t="shared" si="2"/>
        <v>76</v>
      </c>
      <c r="C78" s="76">
        <f>average('NYTCOVID Tracker comparison'!B78,'NYTCOVID Tracker comparison'!C78)</f>
        <v>364839</v>
      </c>
      <c r="D78" s="76">
        <f>average('NYTCOVID Tracker comparison'!D78,'NYTCOVID Tracker comparison'!E78)</f>
        <v>10947.5</v>
      </c>
      <c r="E78" s="77">
        <f t="shared" si="3"/>
        <v>0.03000638638</v>
      </c>
      <c r="F78" s="78" t="str">
        <f t="shared" si="12"/>
        <v>#REF!</v>
      </c>
      <c r="G78" s="76">
        <f t="shared" ref="G78:H78" si="161">C78-C77</f>
        <v>29095.5</v>
      </c>
      <c r="H78" s="76">
        <f t="shared" si="161"/>
        <v>1263.5</v>
      </c>
      <c r="I78" s="79">
        <f t="shared" si="5"/>
        <v>5.562101257</v>
      </c>
      <c r="J78" s="79">
        <f t="shared" si="6"/>
        <v>4.039314954</v>
      </c>
      <c r="K78" s="80">
        <f t="shared" si="7"/>
        <v>0.9996155707</v>
      </c>
      <c r="L78" s="80">
        <f t="shared" si="8"/>
        <v>0.9990332311</v>
      </c>
      <c r="M78" s="81" t="str">
        <f t="shared" ref="M78:N78" si="162">if(K78=max(K$2:K$104),"yes","")</f>
        <v/>
      </c>
      <c r="N78" s="81" t="str">
        <f t="shared" si="162"/>
        <v/>
      </c>
      <c r="O78" s="76">
        <f t="shared" si="147"/>
        <v>369491.9786</v>
      </c>
      <c r="P78" s="76">
        <f t="shared" si="160"/>
        <v>11228.49951</v>
      </c>
    </row>
    <row r="79">
      <c r="A79" s="75">
        <v>43928.0</v>
      </c>
      <c r="B79" s="76">
        <f t="shared" si="2"/>
        <v>77</v>
      </c>
      <c r="C79" s="76">
        <f>average('NYTCOVID Tracker comparison'!B79,'NYTCOVID Tracker comparison'!C79)</f>
        <v>395811</v>
      </c>
      <c r="D79" s="76">
        <f>average('NYTCOVID Tracker comparison'!D79,'NYTCOVID Tracker comparison'!E79)</f>
        <v>12899</v>
      </c>
      <c r="E79" s="77">
        <f t="shared" si="3"/>
        <v>0.03258878606</v>
      </c>
      <c r="F79" s="78" t="str">
        <f t="shared" si="12"/>
        <v>#REF!</v>
      </c>
      <c r="G79" s="76">
        <f t="shared" ref="G79:H79" si="163">C79-C78</f>
        <v>30972</v>
      </c>
      <c r="H79" s="76">
        <f t="shared" si="163"/>
        <v>1951.5</v>
      </c>
      <c r="I79" s="79">
        <f t="shared" si="5"/>
        <v>5.59748786</v>
      </c>
      <c r="J79" s="79">
        <f t="shared" si="6"/>
        <v>4.110556043</v>
      </c>
      <c r="K79" s="80">
        <f t="shared" si="7"/>
        <v>0.9996240265</v>
      </c>
      <c r="L79" s="80">
        <f t="shared" si="8"/>
        <v>0.9989440301</v>
      </c>
      <c r="M79" s="81" t="str">
        <f t="shared" ref="M79:N79" si="164">if(K79=max(K$2:K$104),"yes","")</f>
        <v/>
      </c>
      <c r="N79" s="81" t="str">
        <f t="shared" si="164"/>
        <v/>
      </c>
      <c r="O79" s="76">
        <f t="shared" si="147"/>
        <v>398802.8524</v>
      </c>
      <c r="P79" s="76">
        <f t="shared" si="160"/>
        <v>13146.14754</v>
      </c>
    </row>
    <row r="80">
      <c r="A80" s="75">
        <v>43929.0</v>
      </c>
      <c r="B80" s="76">
        <f t="shared" si="2"/>
        <v>78</v>
      </c>
      <c r="C80" s="76">
        <f>average('NYTCOVID Tracker comparison'!B80,'NYTCOVID Tracker comparison'!C80)</f>
        <v>426680.5</v>
      </c>
      <c r="D80" s="76">
        <f>average('NYTCOVID Tracker comparison'!D80,'NYTCOVID Tracker comparison'!E80)</f>
        <v>14770</v>
      </c>
      <c r="E80" s="77">
        <f t="shared" si="3"/>
        <v>0.03461606518</v>
      </c>
      <c r="F80" s="78" t="str">
        <f t="shared" si="12"/>
        <v>#REF!</v>
      </c>
      <c r="G80" s="76">
        <f t="shared" ref="G80:H80" si="165">C80-C79</f>
        <v>30869.5</v>
      </c>
      <c r="H80" s="76">
        <f t="shared" si="165"/>
        <v>1871</v>
      </c>
      <c r="I80" s="79">
        <f t="shared" si="5"/>
        <v>5.630102795</v>
      </c>
      <c r="J80" s="79">
        <f t="shared" si="6"/>
        <v>4.169380495</v>
      </c>
      <c r="K80" s="80">
        <f t="shared" si="7"/>
        <v>0.9996317039</v>
      </c>
      <c r="L80" s="80">
        <f t="shared" si="8"/>
        <v>0.998843903</v>
      </c>
      <c r="M80" s="81" t="str">
        <f t="shared" ref="M80:N80" si="166">if(K80=max(K$2:K$104),"yes","")</f>
        <v/>
      </c>
      <c r="N80" s="81" t="str">
        <f t="shared" si="166"/>
        <v/>
      </c>
      <c r="O80" s="76">
        <f t="shared" si="147"/>
        <v>428113.7262</v>
      </c>
      <c r="P80" s="76">
        <f t="shared" si="160"/>
        <v>15063.79557</v>
      </c>
    </row>
    <row r="81">
      <c r="A81" s="75">
        <v>43930.0</v>
      </c>
      <c r="B81" s="76">
        <f t="shared" si="2"/>
        <v>79</v>
      </c>
      <c r="C81" s="76">
        <f>average('NYTCOVID Tracker comparison'!B81,'NYTCOVID Tracker comparison'!C81)</f>
        <v>460972</v>
      </c>
      <c r="D81" s="76">
        <f>average('NYTCOVID Tracker comparison'!D81,'NYTCOVID Tracker comparison'!E81)</f>
        <v>16666</v>
      </c>
      <c r="E81" s="77">
        <f t="shared" si="3"/>
        <v>0.03615403972</v>
      </c>
      <c r="F81" s="78" t="str">
        <f t="shared" si="12"/>
        <v>#REF!</v>
      </c>
      <c r="G81" s="76">
        <f t="shared" ref="G81:H81" si="167">C81-C80</f>
        <v>34291.5</v>
      </c>
      <c r="H81" s="76">
        <f t="shared" si="167"/>
        <v>1896</v>
      </c>
      <c r="I81" s="79">
        <f t="shared" si="5"/>
        <v>5.663674547</v>
      </c>
      <c r="J81" s="79">
        <f t="shared" si="6"/>
        <v>4.221831377</v>
      </c>
      <c r="K81" s="80">
        <f t="shared" si="7"/>
        <v>0.9996382395</v>
      </c>
      <c r="L81" s="80">
        <f t="shared" si="8"/>
        <v>0.998729466</v>
      </c>
      <c r="M81" s="81" t="str">
        <f t="shared" ref="M81:N81" si="168">if(K81=max(K$2:K$104),"yes","")</f>
        <v/>
      </c>
      <c r="N81" s="81" t="str">
        <f t="shared" si="168"/>
        <v/>
      </c>
      <c r="O81" s="76">
        <f t="shared" si="147"/>
        <v>457424.6</v>
      </c>
      <c r="P81" s="76">
        <f t="shared" si="160"/>
        <v>16981.4436</v>
      </c>
    </row>
    <row r="82">
      <c r="A82" s="75">
        <v>43931.0</v>
      </c>
      <c r="B82" s="76">
        <f t="shared" si="2"/>
        <v>80</v>
      </c>
      <c r="C82" s="76">
        <f>average('NYTCOVID Tracker comparison'!B82,'NYTCOVID Tracker comparison'!C82)</f>
        <v>494860</v>
      </c>
      <c r="D82" s="76">
        <f>average('NYTCOVID Tracker comparison'!D82,'NYTCOVID Tracker comparison'!E82)</f>
        <v>18730.5</v>
      </c>
      <c r="E82" s="77">
        <f t="shared" si="3"/>
        <v>0.03785009902</v>
      </c>
      <c r="F82" s="78" t="str">
        <f t="shared" si="12"/>
        <v>#REF!</v>
      </c>
      <c r="G82" s="76">
        <f t="shared" ref="G82:H82" si="169">C82-C81</f>
        <v>33888</v>
      </c>
      <c r="H82" s="76">
        <f t="shared" si="169"/>
        <v>2064.5</v>
      </c>
      <c r="I82" s="79">
        <f t="shared" si="5"/>
        <v>5.694482351</v>
      </c>
      <c r="J82" s="79">
        <f t="shared" si="6"/>
        <v>4.272549371</v>
      </c>
      <c r="K82" s="80">
        <f t="shared" si="7"/>
        <v>0.9996224253</v>
      </c>
      <c r="L82" s="80">
        <f t="shared" si="8"/>
        <v>0.9985987212</v>
      </c>
      <c r="M82" s="81" t="str">
        <f t="shared" ref="M82:N82" si="170">if(K82=max(K$2:K$104),"yes","")</f>
        <v/>
      </c>
      <c r="N82" s="81" t="str">
        <f t="shared" si="170"/>
        <v/>
      </c>
      <c r="O82" s="76">
        <f t="shared" si="147"/>
        <v>486735.4738</v>
      </c>
      <c r="P82" s="76">
        <f t="shared" si="160"/>
        <v>18899.09163</v>
      </c>
    </row>
    <row r="83">
      <c r="A83" s="75">
        <v>43932.0</v>
      </c>
      <c r="B83" s="76">
        <f t="shared" si="2"/>
        <v>81</v>
      </c>
      <c r="C83" s="76">
        <f>average('NYTCOVID Tracker comparison'!B83,'NYTCOVID Tracker comparison'!C83)</f>
        <v>525542</v>
      </c>
      <c r="D83" s="76">
        <f>average('NYTCOVID Tracker comparison'!D83,'NYTCOVID Tracker comparison'!E83)</f>
        <v>20630</v>
      </c>
      <c r="E83" s="77">
        <f t="shared" si="3"/>
        <v>0.03925471228</v>
      </c>
      <c r="F83" s="78" t="str">
        <f t="shared" si="12"/>
        <v>#REF!</v>
      </c>
      <c r="G83" s="76">
        <f t="shared" ref="G83:H83" si="171">C83-C82</f>
        <v>30682</v>
      </c>
      <c r="H83" s="76">
        <f t="shared" si="171"/>
        <v>1899.5</v>
      </c>
      <c r="I83" s="79">
        <f t="shared" si="5"/>
        <v>5.720607429</v>
      </c>
      <c r="J83" s="79">
        <f t="shared" si="6"/>
        <v>4.314499228</v>
      </c>
      <c r="K83" s="80">
        <f t="shared" si="7"/>
        <v>0.9995881528</v>
      </c>
      <c r="L83" s="80">
        <f t="shared" si="8"/>
        <v>0.9984525983</v>
      </c>
      <c r="M83" s="81" t="str">
        <f t="shared" ref="M83:N83" si="172">if(K83=max(K$2:K$104),"yes","")</f>
        <v/>
      </c>
      <c r="N83" s="81" t="str">
        <f t="shared" si="172"/>
        <v/>
      </c>
      <c r="O83" s="76">
        <f t="shared" si="147"/>
        <v>516046.3476</v>
      </c>
      <c r="P83" s="76">
        <f t="shared" si="160"/>
        <v>20816.73966</v>
      </c>
    </row>
    <row r="84">
      <c r="A84" s="75">
        <v>43933.0</v>
      </c>
      <c r="B84" s="76">
        <f t="shared" si="2"/>
        <v>82</v>
      </c>
      <c r="C84" s="76">
        <f>average('NYTCOVID Tracker comparison'!B84,'NYTCOVID Tracker comparison'!C84)</f>
        <v>553616.5</v>
      </c>
      <c r="D84" s="76">
        <f>average('NYTCOVID Tracker comparison'!D84,'NYTCOVID Tracker comparison'!E84)</f>
        <v>22146</v>
      </c>
      <c r="E84" s="77">
        <f t="shared" si="3"/>
        <v>0.04000242045</v>
      </c>
      <c r="F84" s="78" t="str">
        <f t="shared" si="12"/>
        <v>#REF!</v>
      </c>
      <c r="G84" s="76">
        <f t="shared" ref="G84:H84" si="173">C84-C83</f>
        <v>28074.5</v>
      </c>
      <c r="H84" s="76">
        <f t="shared" si="173"/>
        <v>1516</v>
      </c>
      <c r="I84" s="79">
        <f t="shared" si="5"/>
        <v>5.743209025</v>
      </c>
      <c r="J84" s="79">
        <f t="shared" si="6"/>
        <v>4.345295296</v>
      </c>
      <c r="K84" s="80">
        <f t="shared" si="7"/>
        <v>0.9995453065</v>
      </c>
      <c r="L84" s="80">
        <f t="shared" si="8"/>
        <v>0.99828438</v>
      </c>
      <c r="M84" s="81" t="str">
        <f t="shared" ref="M84:N84" si="174">if(K84=max(K$2:K$104),"yes","")</f>
        <v/>
      </c>
      <c r="N84" s="81" t="str">
        <f t="shared" si="174"/>
        <v/>
      </c>
      <c r="O84" s="76">
        <f t="shared" si="147"/>
        <v>545357.2214</v>
      </c>
      <c r="P84" s="76">
        <f t="shared" si="160"/>
        <v>22734.38768</v>
      </c>
    </row>
    <row r="85">
      <c r="A85" s="75">
        <v>43934.0</v>
      </c>
      <c r="B85" s="76">
        <f t="shared" si="2"/>
        <v>83</v>
      </c>
      <c r="C85" s="76">
        <f>average('NYTCOVID Tracker comparison'!B85,'NYTCOVID Tracker comparison'!C85)</f>
        <v>578864</v>
      </c>
      <c r="D85" s="76">
        <f>average('NYTCOVID Tracker comparison'!D85,'NYTCOVID Tracker comparison'!E85)</f>
        <v>23680</v>
      </c>
      <c r="E85" s="77">
        <f t="shared" si="3"/>
        <v>0.04090770889</v>
      </c>
      <c r="F85" s="78" t="str">
        <f t="shared" si="12"/>
        <v>#REF!</v>
      </c>
      <c r="G85" s="76">
        <f t="shared" ref="G85:H85" si="175">C85-C84</f>
        <v>25247.5</v>
      </c>
      <c r="H85" s="76">
        <f t="shared" si="175"/>
        <v>1534</v>
      </c>
      <c r="I85" s="79">
        <f t="shared" si="5"/>
        <v>5.762576541</v>
      </c>
      <c r="J85" s="79">
        <f t="shared" si="6"/>
        <v>4.374381698</v>
      </c>
      <c r="K85" s="80">
        <f t="shared" si="7"/>
        <v>0.9994968039</v>
      </c>
      <c r="L85" s="80">
        <f t="shared" si="8"/>
        <v>0.9980895957</v>
      </c>
      <c r="M85" s="81" t="str">
        <f t="shared" ref="M85:N85" si="176">if(K85=max(K$2:K$104),"yes","")</f>
        <v/>
      </c>
      <c r="N85" s="81" t="str">
        <f t="shared" si="176"/>
        <v/>
      </c>
      <c r="O85" s="76">
        <f t="shared" si="147"/>
        <v>574668.0952</v>
      </c>
      <c r="P85" s="76">
        <f t="shared" si="160"/>
        <v>24652.03571</v>
      </c>
    </row>
    <row r="86">
      <c r="A86" s="75">
        <v>43935.0</v>
      </c>
      <c r="B86" s="76">
        <f t="shared" si="2"/>
        <v>84</v>
      </c>
      <c r="C86" s="76">
        <f>average('NYTCOVID Tracker comparison'!B86,'NYTCOVID Tracker comparison'!C86)</f>
        <v>604976.5</v>
      </c>
      <c r="D86" s="76">
        <f>average('NYTCOVID Tracker comparison'!D86,'NYTCOVID Tracker comparison'!E86)</f>
        <v>26073</v>
      </c>
      <c r="E86" s="77">
        <f t="shared" si="3"/>
        <v>0.04309754181</v>
      </c>
      <c r="F86" s="78" t="str">
        <f t="shared" si="12"/>
        <v>#REF!</v>
      </c>
      <c r="G86" s="76">
        <f t="shared" ref="G86:H86" si="177">C86-C85</f>
        <v>26112.5</v>
      </c>
      <c r="H86" s="76">
        <f t="shared" si="177"/>
        <v>2393</v>
      </c>
      <c r="I86" s="79">
        <f t="shared" si="5"/>
        <v>5.781738505</v>
      </c>
      <c r="J86" s="79">
        <f t="shared" si="6"/>
        <v>4.416191005</v>
      </c>
      <c r="K86" s="80">
        <f t="shared" si="7"/>
        <v>0.9994522171</v>
      </c>
      <c r="L86" s="80">
        <f t="shared" si="8"/>
        <v>0.9979031627</v>
      </c>
      <c r="M86" s="81" t="str">
        <f t="shared" ref="M86:N86" si="178">if(K86=max(K$2:K$104),"yes","")</f>
        <v/>
      </c>
      <c r="N86" s="81" t="str">
        <f t="shared" si="178"/>
        <v/>
      </c>
      <c r="O86" s="76">
        <f t="shared" si="147"/>
        <v>603978.969</v>
      </c>
      <c r="P86" s="76">
        <f t="shared" si="160"/>
        <v>26569.68374</v>
      </c>
    </row>
    <row r="87">
      <c r="A87" s="75">
        <v>43936.0</v>
      </c>
      <c r="B87" s="76">
        <f t="shared" si="2"/>
        <v>85</v>
      </c>
      <c r="C87" s="76">
        <f>average('NYTCOVID Tracker comparison'!B87,'NYTCOVID Tracker comparison'!C87)</f>
        <v>635084</v>
      </c>
      <c r="D87" s="76">
        <f>average('NYTCOVID Tracker comparison'!D87,'NYTCOVID Tracker comparison'!E87)</f>
        <v>28573</v>
      </c>
      <c r="E87" s="77">
        <f t="shared" si="3"/>
        <v>0.04499089884</v>
      </c>
      <c r="F87" s="78" t="str">
        <f t="shared" si="12"/>
        <v>#REF!</v>
      </c>
      <c r="G87" s="76">
        <f t="shared" ref="G87:H87" si="179">C87-C86</f>
        <v>30107.5</v>
      </c>
      <c r="H87" s="76">
        <f t="shared" si="179"/>
        <v>2500</v>
      </c>
      <c r="I87" s="79">
        <f t="shared" si="5"/>
        <v>5.802831171</v>
      </c>
      <c r="J87" s="79">
        <f t="shared" si="6"/>
        <v>4.455955841</v>
      </c>
      <c r="K87" s="80">
        <f t="shared" si="7"/>
        <v>0.9994216903</v>
      </c>
      <c r="L87" s="80">
        <f t="shared" si="8"/>
        <v>0.9976516012</v>
      </c>
      <c r="M87" s="81" t="str">
        <f t="shared" ref="M87:N87" si="180">if(K87=max(K$2:K$104),"yes","")</f>
        <v/>
      </c>
      <c r="N87" s="81" t="str">
        <f t="shared" si="180"/>
        <v/>
      </c>
      <c r="O87" s="76">
        <f t="shared" si="147"/>
        <v>633289.8429</v>
      </c>
      <c r="P87" s="76">
        <f t="shared" si="160"/>
        <v>28487.33177</v>
      </c>
    </row>
    <row r="88">
      <c r="A88" s="75">
        <v>43937.0</v>
      </c>
      <c r="B88" s="76">
        <f t="shared" si="2"/>
        <v>86</v>
      </c>
      <c r="C88" s="76">
        <f>average('NYTCOVID Tracker comparison'!B88,'NYTCOVID Tracker comparison'!C88)</f>
        <v>666331</v>
      </c>
      <c r="D88" s="76">
        <f>average('NYTCOVID Tracker comparison'!D88,'NYTCOVID Tracker comparison'!E88)</f>
        <v>30722.5</v>
      </c>
      <c r="E88" s="77">
        <f t="shared" si="3"/>
        <v>0.04610696486</v>
      </c>
      <c r="F88" s="78" t="str">
        <f t="shared" si="12"/>
        <v>#REF!</v>
      </c>
      <c r="G88" s="76">
        <f t="shared" ref="G88:H88" si="181">C88-C87</f>
        <v>31247</v>
      </c>
      <c r="H88" s="76">
        <f t="shared" si="181"/>
        <v>2149.5</v>
      </c>
      <c r="I88" s="79">
        <f t="shared" si="5"/>
        <v>5.823690019</v>
      </c>
      <c r="J88" s="79">
        <f t="shared" si="6"/>
        <v>4.487456553</v>
      </c>
      <c r="K88" s="80">
        <f t="shared" si="7"/>
        <v>0.9993829024</v>
      </c>
      <c r="L88" s="80">
        <f t="shared" si="8"/>
        <v>0.9973504162</v>
      </c>
      <c r="M88" s="81" t="str">
        <f t="shared" ref="M88:N88" si="182">if(K88=max(K$2:K$104),"yes","")</f>
        <v/>
      </c>
      <c r="N88" s="81" t="str">
        <f t="shared" si="182"/>
        <v/>
      </c>
      <c r="O88" s="76">
        <f t="shared" si="147"/>
        <v>662600.7167</v>
      </c>
      <c r="P88" s="76">
        <f t="shared" si="160"/>
        <v>30404.9798</v>
      </c>
    </row>
    <row r="89">
      <c r="A89" s="75">
        <v>43938.0</v>
      </c>
      <c r="B89" s="76">
        <f t="shared" si="2"/>
        <v>87</v>
      </c>
      <c r="C89" s="76">
        <f>average('NYTCOVID Tracker comparison'!B89,'NYTCOVID Tracker comparison'!C89)</f>
        <v>697807</v>
      </c>
      <c r="D89" s="76">
        <f>average('NYTCOVID Tracker comparison'!D89,'NYTCOVID Tracker comparison'!E89)</f>
        <v>32847.5</v>
      </c>
      <c r="E89" s="77">
        <f t="shared" si="3"/>
        <v>0.04707247133</v>
      </c>
      <c r="F89" s="78" t="str">
        <f t="shared" si="12"/>
        <v>#REF!</v>
      </c>
      <c r="G89" s="76">
        <f t="shared" ref="G89:H89" si="183">C89-C88</f>
        <v>31476</v>
      </c>
      <c r="H89" s="76">
        <f t="shared" si="183"/>
        <v>2125</v>
      </c>
      <c r="I89" s="79">
        <f t="shared" si="5"/>
        <v>5.843735322</v>
      </c>
      <c r="J89" s="79">
        <f t="shared" si="6"/>
        <v>4.516502321</v>
      </c>
      <c r="K89" s="80">
        <f t="shared" si="7"/>
        <v>0.9993232515</v>
      </c>
      <c r="L89" s="80">
        <f t="shared" si="8"/>
        <v>0.9970185509</v>
      </c>
      <c r="M89" s="81" t="str">
        <f t="shared" ref="M89:N89" si="184">if(K89=max(K$2:K$104),"yes","")</f>
        <v/>
      </c>
      <c r="N89" s="81" t="str">
        <f t="shared" si="184"/>
        <v/>
      </c>
      <c r="O89" s="76">
        <f t="shared" si="147"/>
        <v>691911.5905</v>
      </c>
      <c r="P89" s="76">
        <f t="shared" si="160"/>
        <v>32322.62783</v>
      </c>
    </row>
    <row r="90">
      <c r="A90" s="75">
        <v>43939.0</v>
      </c>
      <c r="B90" s="76">
        <f t="shared" si="2"/>
        <v>88</v>
      </c>
      <c r="C90" s="76">
        <f>average('NYTCOVID Tracker comparison'!B90,'NYTCOVID Tracker comparison'!C90)</f>
        <v>725935</v>
      </c>
      <c r="D90" s="76">
        <f>average('NYTCOVID Tracker comparison'!D90,'NYTCOVID Tracker comparison'!E90)</f>
        <v>34641.5</v>
      </c>
      <c r="E90" s="77">
        <f t="shared" si="3"/>
        <v>0.04771983718</v>
      </c>
      <c r="F90" s="78" t="str">
        <f t="shared" si="12"/>
        <v>#REF!</v>
      </c>
      <c r="G90" s="76">
        <f t="shared" ref="G90:H90" si="185">C90-C89</f>
        <v>28128</v>
      </c>
      <c r="H90" s="76">
        <f t="shared" si="185"/>
        <v>1794</v>
      </c>
      <c r="I90" s="79">
        <f t="shared" si="5"/>
        <v>5.860897736</v>
      </c>
      <c r="J90" s="79">
        <f t="shared" si="6"/>
        <v>4.539596689</v>
      </c>
      <c r="K90" s="80">
        <f t="shared" si="7"/>
        <v>0.9992378774</v>
      </c>
      <c r="L90" s="80">
        <f t="shared" si="8"/>
        <v>0.9966770034</v>
      </c>
      <c r="M90" s="81" t="str">
        <f t="shared" ref="M90:N90" si="186">if(K90=max(K$2:K$104),"yes","")</f>
        <v/>
      </c>
      <c r="N90" s="81" t="str">
        <f t="shared" si="186"/>
        <v/>
      </c>
      <c r="O90" s="76">
        <f t="shared" si="147"/>
        <v>721222.4643</v>
      </c>
      <c r="P90" s="76">
        <f t="shared" si="160"/>
        <v>34240.27586</v>
      </c>
    </row>
    <row r="91">
      <c r="A91" s="75">
        <v>43940.0</v>
      </c>
      <c r="B91" s="76">
        <f t="shared" si="2"/>
        <v>89</v>
      </c>
      <c r="C91" s="76">
        <f>average('NYTCOVID Tracker comparison'!B91,'NYTCOVID Tracker comparison'!C91)</f>
        <v>752300.5</v>
      </c>
      <c r="D91" s="76">
        <f>average('NYTCOVID Tracker comparison'!D91,'NYTCOVID Tracker comparison'!E91)</f>
        <v>36166.5</v>
      </c>
      <c r="E91" s="77">
        <f t="shared" si="3"/>
        <v>0.04807453936</v>
      </c>
      <c r="F91" s="78" t="str">
        <f t="shared" si="12"/>
        <v>#REF!</v>
      </c>
      <c r="G91" s="76">
        <f t="shared" ref="G91:H91" si="187">C91-C90</f>
        <v>26365.5</v>
      </c>
      <c r="H91" s="76">
        <f t="shared" si="187"/>
        <v>1525</v>
      </c>
      <c r="I91" s="79">
        <f t="shared" si="5"/>
        <v>5.87639135</v>
      </c>
      <c r="J91" s="79">
        <f t="shared" si="6"/>
        <v>4.558306482</v>
      </c>
      <c r="K91" s="80">
        <f t="shared" si="7"/>
        <v>0.9991384766</v>
      </c>
      <c r="L91" s="80">
        <f t="shared" si="8"/>
        <v>0.996266015</v>
      </c>
      <c r="M91" s="81" t="str">
        <f t="shared" ref="M91:N91" si="188">if(K91=max(K$2:K$104),"yes","")</f>
        <v/>
      </c>
      <c r="N91" s="81" t="str">
        <f t="shared" si="188"/>
        <v/>
      </c>
      <c r="O91" s="76">
        <f t="shared" si="147"/>
        <v>750533.3381</v>
      </c>
      <c r="P91" s="76">
        <f t="shared" si="160"/>
        <v>36157.92389</v>
      </c>
    </row>
    <row r="92">
      <c r="A92" s="75">
        <v>43941.0</v>
      </c>
      <c r="B92" s="76">
        <f t="shared" si="2"/>
        <v>90</v>
      </c>
      <c r="C92" s="76">
        <f>average('NYTCOVID Tracker comparison'!B92,'NYTCOVID Tracker comparison'!C92)</f>
        <v>778434</v>
      </c>
      <c r="D92" s="76">
        <f>average('NYTCOVID Tracker comparison'!D92,'NYTCOVID Tracker comparison'!E92)</f>
        <v>37854</v>
      </c>
      <c r="E92" s="77">
        <f t="shared" si="3"/>
        <v>0.0486284001</v>
      </c>
      <c r="F92" s="78" t="str">
        <f t="shared" si="12"/>
        <v>#REF!</v>
      </c>
      <c r="G92" s="76">
        <f t="shared" ref="G92:H92" si="189">C92-C91</f>
        <v>26133.5</v>
      </c>
      <c r="H92" s="76">
        <f t="shared" si="189"/>
        <v>1687.5</v>
      </c>
      <c r="I92" s="79">
        <f t="shared" si="5"/>
        <v>5.891221797</v>
      </c>
      <c r="J92" s="79">
        <f t="shared" si="6"/>
        <v>4.578111778</v>
      </c>
      <c r="K92" s="80">
        <f t="shared" si="7"/>
        <v>0.9990386078</v>
      </c>
      <c r="L92" s="80">
        <f t="shared" si="8"/>
        <v>0.9957037301</v>
      </c>
      <c r="M92" s="81" t="str">
        <f t="shared" ref="M92:N92" si="190">if(K92=max(K$2:K$104),"yes","")</f>
        <v/>
      </c>
      <c r="N92" s="81" t="str">
        <f t="shared" si="190"/>
        <v/>
      </c>
      <c r="O92" s="76">
        <f t="shared" si="147"/>
        <v>779844.2119</v>
      </c>
      <c r="P92" s="76">
        <f t="shared" si="160"/>
        <v>38075.57192</v>
      </c>
    </row>
    <row r="93">
      <c r="A93" s="75">
        <v>43942.0</v>
      </c>
      <c r="B93" s="76">
        <f t="shared" si="2"/>
        <v>91</v>
      </c>
      <c r="C93" s="76">
        <f>average('NYTCOVID Tracker comparison'!B93,'NYTCOVID Tracker comparison'!C93)</f>
        <v>804050.5</v>
      </c>
      <c r="D93" s="76">
        <f>average('NYTCOVID Tracker comparison'!D93,'NYTCOVID Tracker comparison'!E93)</f>
        <v>40393.5</v>
      </c>
      <c r="E93" s="77">
        <f t="shared" si="3"/>
        <v>0.05023751618</v>
      </c>
      <c r="F93" s="78" t="str">
        <f t="shared" si="12"/>
        <v>#REF!</v>
      </c>
      <c r="G93" s="76">
        <f t="shared" ref="G93:H93" si="191">C93-C92</f>
        <v>25616.5</v>
      </c>
      <c r="H93" s="76">
        <f t="shared" si="191"/>
        <v>2539.5</v>
      </c>
      <c r="I93" s="79">
        <f t="shared" si="5"/>
        <v>5.905283326</v>
      </c>
      <c r="J93" s="79">
        <f t="shared" si="6"/>
        <v>4.606311485</v>
      </c>
      <c r="K93" s="80">
        <f t="shared" si="7"/>
        <v>0.9989650055</v>
      </c>
      <c r="L93" s="80">
        <f t="shared" si="8"/>
        <v>0.9949909439</v>
      </c>
      <c r="M93" s="81" t="str">
        <f t="shared" ref="M93:N93" si="192">if(K93=max(K$2:K$104),"yes","")</f>
        <v/>
      </c>
      <c r="N93" s="81" t="str">
        <f t="shared" si="192"/>
        <v/>
      </c>
      <c r="O93" s="76">
        <f t="shared" si="147"/>
        <v>809155.0857</v>
      </c>
      <c r="P93" s="76">
        <f t="shared" si="160"/>
        <v>39993.21995</v>
      </c>
    </row>
    <row r="94">
      <c r="A94" s="75">
        <v>43943.0</v>
      </c>
      <c r="B94" s="76">
        <f t="shared" si="2"/>
        <v>92</v>
      </c>
      <c r="C94" s="76">
        <f>average('NYTCOVID Tracker comparison'!B94,'NYTCOVID Tracker comparison'!C94)</f>
        <v>832280.5</v>
      </c>
      <c r="D94" s="76">
        <f>average('NYTCOVID Tracker comparison'!D94,'NYTCOVID Tracker comparison'!E94)</f>
        <v>42501.5</v>
      </c>
      <c r="E94" s="77">
        <f t="shared" si="3"/>
        <v>0.05106631719</v>
      </c>
      <c r="F94" s="78" t="str">
        <f t="shared" si="12"/>
        <v>#REF!</v>
      </c>
      <c r="G94" s="76">
        <f t="shared" ref="G94:H94" si="193">C94-C93</f>
        <v>28230</v>
      </c>
      <c r="H94" s="76">
        <f t="shared" si="193"/>
        <v>2108</v>
      </c>
      <c r="I94" s="79">
        <f t="shared" si="5"/>
        <v>5.920269719</v>
      </c>
      <c r="J94" s="79">
        <f t="shared" si="6"/>
        <v>4.628404258</v>
      </c>
      <c r="K94" s="80">
        <f t="shared" si="7"/>
        <v>0.9989934907</v>
      </c>
      <c r="L94" s="80">
        <f t="shared" si="8"/>
        <v>0.9942769446</v>
      </c>
      <c r="M94" s="81" t="str">
        <f t="shared" ref="M94:N94" si="194">if(K94=max(K$2:K$104),"yes","")</f>
        <v/>
      </c>
      <c r="N94" s="81" t="str">
        <f t="shared" si="194"/>
        <v/>
      </c>
      <c r="O94" s="76">
        <f t="shared" si="147"/>
        <v>838465.9595</v>
      </c>
      <c r="P94" s="76">
        <f t="shared" si="160"/>
        <v>41910.86798</v>
      </c>
    </row>
    <row r="95">
      <c r="A95" s="75">
        <v>43944.0</v>
      </c>
      <c r="B95" s="76">
        <f t="shared" si="2"/>
        <v>93</v>
      </c>
      <c r="C95" s="76">
        <f>average('NYTCOVID Tracker comparison'!B95,'NYTCOVID Tracker comparison'!C95)</f>
        <v>864903.5</v>
      </c>
      <c r="D95" s="76">
        <f>average('NYTCOVID Tracker comparison'!D95,'NYTCOVID Tracker comparison'!E95)</f>
        <v>44450.5</v>
      </c>
      <c r="E95" s="77">
        <f t="shared" si="3"/>
        <v>0.05139359478</v>
      </c>
      <c r="F95" s="78" t="str">
        <f t="shared" si="12"/>
        <v>#REF!</v>
      </c>
      <c r="G95" s="76">
        <f t="shared" ref="G95:H95" si="195">C95-C94</f>
        <v>32623</v>
      </c>
      <c r="H95" s="76">
        <f t="shared" si="195"/>
        <v>1949</v>
      </c>
      <c r="I95" s="79">
        <f t="shared" si="5"/>
        <v>5.936967655</v>
      </c>
      <c r="J95" s="79">
        <f t="shared" si="6"/>
        <v>4.64787665</v>
      </c>
      <c r="K95" s="80">
        <f t="shared" si="7"/>
        <v>0.9991467163</v>
      </c>
      <c r="L95" s="80">
        <f t="shared" si="8"/>
        <v>0.993596107</v>
      </c>
      <c r="M95" s="81" t="str">
        <f t="shared" ref="M95:N95" si="196">if(K95=max(K$2:K$104),"yes","")</f>
        <v/>
      </c>
      <c r="N95" s="81" t="str">
        <f t="shared" si="196"/>
        <v/>
      </c>
      <c r="O95" s="76">
        <f t="shared" si="147"/>
        <v>867776.8333</v>
      </c>
      <c r="P95" s="76">
        <f t="shared" si="160"/>
        <v>43828.51601</v>
      </c>
    </row>
    <row r="96">
      <c r="A96" s="75">
        <v>43945.0</v>
      </c>
      <c r="B96" s="76">
        <f t="shared" si="2"/>
        <v>94</v>
      </c>
      <c r="C96" s="76">
        <f>average('NYTCOVID Tracker comparison'!B96,'NYTCOVID Tracker comparison'!C96)</f>
        <v>900455</v>
      </c>
      <c r="D96" s="76">
        <f>average('NYTCOVID Tracker comparison'!D96,'NYTCOVID Tracker comparison'!E96)</f>
        <v>46377</v>
      </c>
      <c r="E96" s="77">
        <f t="shared" si="3"/>
        <v>0.05150396189</v>
      </c>
      <c r="F96" s="78" t="str">
        <f t="shared" si="12"/>
        <v>#REF!</v>
      </c>
      <c r="G96" s="76">
        <f t="shared" ref="G96:H96" si="197">C96-C95</f>
        <v>35551.5</v>
      </c>
      <c r="H96" s="76">
        <f t="shared" si="197"/>
        <v>1926.5</v>
      </c>
      <c r="I96" s="79">
        <f t="shared" si="5"/>
        <v>5.954462014</v>
      </c>
      <c r="J96" s="79">
        <f t="shared" si="6"/>
        <v>4.666302652</v>
      </c>
      <c r="K96" s="80">
        <f t="shared" si="7"/>
        <v>0.9992805904</v>
      </c>
      <c r="L96" s="80">
        <f t="shared" si="8"/>
        <v>0.9929673617</v>
      </c>
      <c r="M96" s="81" t="str">
        <f t="shared" ref="M96:N96" si="198">if(K96=max(K$2:K$104),"yes","")</f>
        <v/>
      </c>
      <c r="N96" s="81" t="str">
        <f t="shared" si="198"/>
        <v/>
      </c>
      <c r="O96" s="76">
        <f t="shared" si="147"/>
        <v>897087.7071</v>
      </c>
      <c r="P96" s="76">
        <f t="shared" si="160"/>
        <v>45746.16404</v>
      </c>
    </row>
    <row r="97">
      <c r="A97" s="75">
        <v>43946.0</v>
      </c>
      <c r="B97" s="76">
        <f t="shared" si="2"/>
        <v>95</v>
      </c>
      <c r="C97" s="76">
        <f>average('NYTCOVID Tracker comparison'!B97,'NYTCOVID Tracker comparison'!C97)</f>
        <v>935497</v>
      </c>
      <c r="D97" s="76">
        <f>average('NYTCOVID Tracker comparison'!D97,'NYTCOVID Tracker comparison'!E97)</f>
        <v>48197</v>
      </c>
      <c r="E97" s="77">
        <f t="shared" si="3"/>
        <v>0.05152020798</v>
      </c>
      <c r="F97" s="78" t="str">
        <f t="shared" si="12"/>
        <v>#REF!</v>
      </c>
      <c r="G97" s="76">
        <f t="shared" ref="G97:H97" si="199">C97-C96</f>
        <v>35042</v>
      </c>
      <c r="H97" s="76">
        <f t="shared" si="199"/>
        <v>1820</v>
      </c>
      <c r="I97" s="79">
        <f t="shared" si="5"/>
        <v>5.971042399</v>
      </c>
      <c r="J97" s="79">
        <f t="shared" si="6"/>
        <v>4.683020007</v>
      </c>
      <c r="K97" s="80">
        <f t="shared" si="7"/>
        <v>0.9992351032</v>
      </c>
      <c r="L97" s="80">
        <f t="shared" si="8"/>
        <v>0.9925155241</v>
      </c>
      <c r="M97" s="81" t="str">
        <f t="shared" ref="M97:N97" si="200">if(K97=max(K$2:K$104),"yes","")</f>
        <v/>
      </c>
      <c r="N97" s="81" t="str">
        <f t="shared" si="200"/>
        <v/>
      </c>
      <c r="O97" s="76">
        <f t="shared" si="147"/>
        <v>926398.581</v>
      </c>
      <c r="P97" s="76">
        <f t="shared" si="160"/>
        <v>47663.81207</v>
      </c>
    </row>
    <row r="98">
      <c r="A98" s="75">
        <v>43947.0</v>
      </c>
      <c r="B98" s="76">
        <f t="shared" si="2"/>
        <v>96</v>
      </c>
      <c r="C98" s="76">
        <f>average('NYTCOVID Tracker comparison'!B98,'NYTCOVID Tracker comparison'!C98)</f>
        <v>962236</v>
      </c>
      <c r="D98" s="76">
        <f>average('NYTCOVID Tracker comparison'!D98,'NYTCOVID Tracker comparison'!E98)</f>
        <v>49314</v>
      </c>
      <c r="E98" s="77">
        <f t="shared" si="3"/>
        <v>0.05124938165</v>
      </c>
      <c r="F98" s="78" t="str">
        <f t="shared" si="12"/>
        <v>#REF!</v>
      </c>
      <c r="G98" s="76">
        <f t="shared" ref="G98:H98" si="201">C98-C97</f>
        <v>26739</v>
      </c>
      <c r="H98" s="76">
        <f t="shared" si="201"/>
        <v>1117</v>
      </c>
      <c r="I98" s="79">
        <f t="shared" si="5"/>
        <v>5.983281601</v>
      </c>
      <c r="J98" s="79">
        <f t="shared" si="6"/>
        <v>4.692970231</v>
      </c>
      <c r="K98" s="80">
        <f t="shared" si="7"/>
        <v>0.9990722129</v>
      </c>
      <c r="L98" s="80">
        <f t="shared" si="8"/>
        <v>0.9922967012</v>
      </c>
      <c r="M98" s="81" t="str">
        <f t="shared" ref="M98:N98" si="202">if(K98=max(K$2:K$104),"yes","")</f>
        <v/>
      </c>
      <c r="N98" s="81" t="str">
        <f t="shared" si="202"/>
        <v/>
      </c>
      <c r="O98" s="76">
        <f t="shared" si="147"/>
        <v>955709.4548</v>
      </c>
      <c r="P98" s="76">
        <f t="shared" si="160"/>
        <v>49581.4601</v>
      </c>
    </row>
    <row r="99">
      <c r="A99" s="75">
        <v>43948.0</v>
      </c>
      <c r="B99" s="76">
        <f t="shared" si="2"/>
        <v>97</v>
      </c>
      <c r="C99" s="76">
        <f>average('NYTCOVID Tracker comparison'!B99,'NYTCOVID Tracker comparison'!C99)</f>
        <v>984692</v>
      </c>
      <c r="D99" s="76">
        <f>average('NYTCOVID Tracker comparison'!D99,'NYTCOVID Tracker comparison'!E99)</f>
        <v>50573</v>
      </c>
      <c r="E99" s="77">
        <f t="shared" si="3"/>
        <v>0.05135920674</v>
      </c>
      <c r="F99" s="78" t="str">
        <f t="shared" si="12"/>
        <v>#REF!</v>
      </c>
      <c r="G99" s="76">
        <f t="shared" ref="G99:H99" si="203">C99-C98</f>
        <v>22456</v>
      </c>
      <c r="H99" s="76">
        <f t="shared" si="203"/>
        <v>1259</v>
      </c>
      <c r="I99" s="79">
        <f t="shared" si="5"/>
        <v>5.99330041</v>
      </c>
      <c r="J99" s="79">
        <f t="shared" si="6"/>
        <v>4.703918717</v>
      </c>
      <c r="K99" s="80">
        <f t="shared" si="7"/>
        <v>0.9988608277</v>
      </c>
      <c r="L99" s="80">
        <f t="shared" si="8"/>
        <v>0.9911165116</v>
      </c>
      <c r="M99" s="81" t="str">
        <f t="shared" ref="M99:N99" si="204">if(K99=max(K$2:K$104),"yes","")</f>
        <v/>
      </c>
      <c r="N99" s="81" t="str">
        <f t="shared" si="204"/>
        <v/>
      </c>
      <c r="O99" s="76">
        <f t="shared" si="147"/>
        <v>985020.3286</v>
      </c>
      <c r="P99" s="76">
        <f t="shared" si="160"/>
        <v>51499.10813</v>
      </c>
    </row>
    <row r="100">
      <c r="A100" s="75">
        <v>43949.0</v>
      </c>
      <c r="B100" s="76">
        <f t="shared" si="2"/>
        <v>98</v>
      </c>
      <c r="C100" s="76">
        <f>average('NYTCOVID Tracker comparison'!B100,'NYTCOVID Tracker comparison'!C100)</f>
        <v>1009137.5</v>
      </c>
      <c r="D100" s="76">
        <f>average('NYTCOVID Tracker comparison'!D100,'NYTCOVID Tracker comparison'!E100)</f>
        <v>52779.5</v>
      </c>
      <c r="E100" s="77">
        <f t="shared" si="3"/>
        <v>0.05230159418</v>
      </c>
      <c r="F100" s="78" t="str">
        <f t="shared" si="12"/>
        <v>#REF!</v>
      </c>
      <c r="G100" s="76">
        <f t="shared" ref="G100:H100" si="205">C100-C99</f>
        <v>24445.5</v>
      </c>
      <c r="H100" s="76">
        <f t="shared" si="205"/>
        <v>2206.5</v>
      </c>
      <c r="I100" s="79">
        <f t="shared" si="5"/>
        <v>6.003950345</v>
      </c>
      <c r="J100" s="79">
        <f t="shared" si="6"/>
        <v>4.722465272</v>
      </c>
      <c r="K100" s="80">
        <f t="shared" si="7"/>
        <v>0.9986271296</v>
      </c>
      <c r="L100" s="80">
        <f t="shared" si="8"/>
        <v>0.9888366957</v>
      </c>
      <c r="M100" s="81" t="str">
        <f t="shared" ref="M100:N100" si="206">if(K100=max(K$2:K$104),"yes","")</f>
        <v/>
      </c>
      <c r="N100" s="81" t="str">
        <f t="shared" si="206"/>
        <v/>
      </c>
      <c r="O100" s="76">
        <f t="shared" si="147"/>
        <v>1014331.202</v>
      </c>
      <c r="P100" s="76">
        <f t="shared" si="160"/>
        <v>53416.75616</v>
      </c>
    </row>
    <row r="101">
      <c r="A101" s="75">
        <v>43950.0</v>
      </c>
      <c r="B101" s="76">
        <f t="shared" si="2"/>
        <v>99</v>
      </c>
      <c r="C101" s="76">
        <f>average('NYTCOVID Tracker comparison'!B101,'NYTCOVID Tracker comparison'!C101)</f>
        <v>1036238</v>
      </c>
      <c r="D101" s="76">
        <f>average('NYTCOVID Tracker comparison'!D101,'NYTCOVID Tracker comparison'!E101)</f>
        <v>55321</v>
      </c>
      <c r="E101" s="77">
        <f t="shared" si="3"/>
        <v>0.05338638421</v>
      </c>
      <c r="F101" s="78" t="str">
        <f t="shared" si="12"/>
        <v>#REF!</v>
      </c>
      <c r="G101" s="76">
        <f t="shared" ref="G101:H101" si="207">C101-C100</f>
        <v>27100.5</v>
      </c>
      <c r="H101" s="76">
        <f t="shared" si="207"/>
        <v>2541.5</v>
      </c>
      <c r="I101" s="79">
        <f t="shared" si="5"/>
        <v>6.015459514</v>
      </c>
      <c r="J101" s="79">
        <f t="shared" si="6"/>
        <v>4.742890022</v>
      </c>
      <c r="K101" s="80">
        <f t="shared" si="7"/>
        <v>0.9985340777</v>
      </c>
      <c r="L101" s="80">
        <f t="shared" si="8"/>
        <v>0.9858995863</v>
      </c>
      <c r="M101" s="81" t="str">
        <f t="shared" ref="M101:N101" si="208">if(K101=max(K$2:K$104),"yes","")</f>
        <v/>
      </c>
      <c r="N101" s="81" t="str">
        <f t="shared" si="208"/>
        <v/>
      </c>
      <c r="O101" s="76">
        <f t="shared" si="147"/>
        <v>1043642.076</v>
      </c>
      <c r="P101" s="76">
        <f t="shared" si="160"/>
        <v>55334.40419</v>
      </c>
    </row>
    <row r="102">
      <c r="A102" s="75">
        <v>43951.0</v>
      </c>
      <c r="B102" s="76">
        <f t="shared" si="2"/>
        <v>100</v>
      </c>
      <c r="C102" s="76">
        <f>average('NYTCOVID Tracker comparison'!B102,'NYTCOVID Tracker comparison'!C102)</f>
        <v>1067430.5</v>
      </c>
      <c r="D102" s="76">
        <f>average('NYTCOVID Tracker comparison'!D102,'NYTCOVID Tracker comparison'!E102)</f>
        <v>57418</v>
      </c>
      <c r="E102" s="77">
        <f t="shared" si="3"/>
        <v>0.0537908557</v>
      </c>
      <c r="F102" s="78" t="str">
        <f t="shared" si="12"/>
        <v>#REF!</v>
      </c>
      <c r="G102" s="76">
        <f t="shared" ref="G102:H102" si="209">C102-C101</f>
        <v>31192.5</v>
      </c>
      <c r="H102" s="76">
        <f t="shared" si="209"/>
        <v>2097</v>
      </c>
      <c r="I102" s="79">
        <f t="shared" si="5"/>
        <v>6.028339608</v>
      </c>
      <c r="J102" s="79">
        <f t="shared" si="6"/>
        <v>4.759048061</v>
      </c>
      <c r="K102" s="80">
        <f t="shared" si="7"/>
        <v>0.9987149976</v>
      </c>
      <c r="L102" s="80">
        <f t="shared" si="8"/>
        <v>0.9834332062</v>
      </c>
      <c r="M102" s="81" t="str">
        <f t="shared" ref="M102:N102" si="210">if(K102=max(K$2:K$104),"yes","")</f>
        <v/>
      </c>
      <c r="N102" s="81" t="str">
        <f t="shared" si="210"/>
        <v/>
      </c>
      <c r="O102" s="76">
        <f t="shared" si="147"/>
        <v>1072952.95</v>
      </c>
      <c r="P102" s="76">
        <f t="shared" si="160"/>
        <v>57252.05222</v>
      </c>
    </row>
    <row r="103">
      <c r="A103" s="75">
        <v>43952.0</v>
      </c>
      <c r="B103" s="76">
        <f t="shared" si="2"/>
        <v>101</v>
      </c>
      <c r="C103" s="76">
        <f>average('NYTCOVID Tracker comparison'!B103,'NYTCOVID Tracker comparison'!C103)</f>
        <v>1099612.5</v>
      </c>
      <c r="D103" s="76">
        <f>average('NYTCOVID Tracker comparison'!D103,'NYTCOVID Tracker comparison'!E103)</f>
        <v>59225.5</v>
      </c>
      <c r="E103" s="77">
        <f t="shared" si="3"/>
        <v>0.05386033716</v>
      </c>
      <c r="F103" s="78" t="str">
        <f t="shared" si="12"/>
        <v>#REF!</v>
      </c>
      <c r="G103" s="76">
        <f t="shared" ref="G103:H103" si="211">C103-C102</f>
        <v>32182</v>
      </c>
      <c r="H103" s="76">
        <f t="shared" si="211"/>
        <v>1807.5</v>
      </c>
      <c r="I103" s="79">
        <f t="shared" si="5"/>
        <v>6.041239668</v>
      </c>
      <c r="J103" s="79">
        <f t="shared" si="6"/>
        <v>4.772508736</v>
      </c>
      <c r="K103" s="80">
        <f t="shared" si="7"/>
        <v>0.9988081044</v>
      </c>
      <c r="L103" s="80">
        <f t="shared" si="8"/>
        <v>0.9820179776</v>
      </c>
      <c r="M103" s="81" t="str">
        <f>if(K103=max(K$2:K$103),"yes","")</f>
        <v/>
      </c>
      <c r="N103" s="81" t="str">
        <f t="shared" ref="N103:N104" si="213">if(L103=max(L$2:L$104),"yes","")</f>
        <v/>
      </c>
      <c r="O103" s="76">
        <f t="shared" si="147"/>
        <v>1102263.824</v>
      </c>
      <c r="P103" s="76">
        <f t="shared" si="160"/>
        <v>59169.70025</v>
      </c>
    </row>
    <row r="104">
      <c r="A104" s="75">
        <v>43953.0</v>
      </c>
      <c r="B104" s="76">
        <f t="shared" si="2"/>
        <v>102</v>
      </c>
      <c r="C104" s="76">
        <f>average('NYTCOVID Tracker comparison'!B104,'NYTCOVID Tracker comparison'!C104)</f>
        <v>1129401</v>
      </c>
      <c r="D104" s="76">
        <f>average('NYTCOVID Tracker comparison'!D104,'NYTCOVID Tracker comparison'!E104)</f>
        <v>60893.5</v>
      </c>
      <c r="E104" s="77">
        <f t="shared" si="3"/>
        <v>0.05391663368</v>
      </c>
      <c r="F104" s="78" t="str">
        <f t="shared" si="12"/>
        <v>#REF!</v>
      </c>
      <c r="G104" s="76">
        <f t="shared" ref="G104:H104" si="212">C104-C103</f>
        <v>29788.5</v>
      </c>
      <c r="H104" s="76">
        <f t="shared" si="212"/>
        <v>1668</v>
      </c>
      <c r="I104" s="79">
        <f t="shared" si="5"/>
        <v>6.052848168</v>
      </c>
      <c r="J104" s="79">
        <f t="shared" si="6"/>
        <v>4.784570937</v>
      </c>
      <c r="K104" s="80">
        <f t="shared" si="7"/>
        <v>0.9984693515</v>
      </c>
      <c r="L104" s="80">
        <f t="shared" si="8"/>
        <v>0.9817661995</v>
      </c>
      <c r="M104" s="81"/>
      <c r="N104" s="81" t="str">
        <f t="shared" si="213"/>
        <v/>
      </c>
      <c r="O104" s="76">
        <f t="shared" si="147"/>
        <v>1131574.698</v>
      </c>
      <c r="P104" s="76">
        <f t="shared" si="160"/>
        <v>61087.34828</v>
      </c>
    </row>
    <row r="105">
      <c r="A105" s="75">
        <v>43954.0</v>
      </c>
      <c r="B105" s="76">
        <f t="shared" si="2"/>
        <v>103</v>
      </c>
      <c r="C105" s="76">
        <f>average('NYTCOVID Tracker comparison'!B105,'NYTCOVID Tracker comparison'!C105)</f>
        <v>1155330.5</v>
      </c>
      <c r="D105" s="76">
        <f>average('NYTCOVID Tracker comparison'!D105,'NYTCOVID Tracker comparison'!E105)</f>
        <v>62004</v>
      </c>
      <c r="E105" s="77">
        <f t="shared" si="3"/>
        <v>0.05366776</v>
      </c>
      <c r="F105" s="78" t="str">
        <f t="shared" si="12"/>
        <v>#REF!</v>
      </c>
      <c r="G105" s="76">
        <f t="shared" ref="G105:H105" si="214">C105-C104</f>
        <v>25929.5</v>
      </c>
      <c r="H105" s="76">
        <f t="shared" si="214"/>
        <v>1110.5</v>
      </c>
      <c r="I105" s="79">
        <f t="shared" si="5"/>
        <v>6.062706239</v>
      </c>
      <c r="J105" s="79">
        <f t="shared" si="6"/>
        <v>4.792419708</v>
      </c>
      <c r="K105" s="80">
        <f t="shared" si="7"/>
        <v>0.997846875</v>
      </c>
      <c r="L105" s="80">
        <f t="shared" si="8"/>
        <v>0.9826469319</v>
      </c>
      <c r="M105" s="81"/>
      <c r="N105" s="81"/>
      <c r="O105" s="76">
        <f t="shared" si="147"/>
        <v>1160885.571</v>
      </c>
      <c r="P105" s="76">
        <f t="shared" si="160"/>
        <v>63004.99631</v>
      </c>
    </row>
    <row r="106">
      <c r="A106" s="75">
        <v>43955.0</v>
      </c>
      <c r="B106" s="76">
        <f t="shared" si="2"/>
        <v>104</v>
      </c>
      <c r="C106" s="76">
        <f>average('NYTCOVID Tracker comparison'!B106,'NYTCOVID Tracker comparison'!C106)</f>
        <v>1176891.5</v>
      </c>
      <c r="D106" s="76">
        <f>average('NYTCOVID Tracker comparison'!D106,'NYTCOVID Tracker comparison'!E106)</f>
        <v>63009.5</v>
      </c>
      <c r="E106" s="77">
        <f t="shared" si="3"/>
        <v>0.05353892011</v>
      </c>
      <c r="F106" s="78" t="str">
        <f t="shared" si="12"/>
        <v>#REF!</v>
      </c>
      <c r="G106" s="76">
        <f t="shared" ref="G106:H106" si="215">C106-C105</f>
        <v>21561</v>
      </c>
      <c r="H106" s="76">
        <f t="shared" si="215"/>
        <v>1005.5</v>
      </c>
      <c r="I106" s="79">
        <f t="shared" si="5"/>
        <v>6.070736426</v>
      </c>
      <c r="J106" s="79">
        <f t="shared" si="6"/>
        <v>4.799406033</v>
      </c>
      <c r="K106" s="80">
        <f t="shared" si="7"/>
        <v>0.9970341761</v>
      </c>
      <c r="L106" s="80">
        <f t="shared" si="8"/>
        <v>0.9772833384</v>
      </c>
      <c r="M106" s="81"/>
      <c r="N106" s="81"/>
      <c r="O106" s="76">
        <f t="shared" si="147"/>
        <v>1190196.445</v>
      </c>
      <c r="P106" s="76">
        <f t="shared" si="160"/>
        <v>64922.64433</v>
      </c>
    </row>
    <row r="107">
      <c r="A107" s="75">
        <v>43956.0</v>
      </c>
      <c r="B107" s="76">
        <f t="shared" si="2"/>
        <v>105</v>
      </c>
      <c r="C107" s="76">
        <f>average('NYTCOVID Tracker comparison'!B107,'NYTCOVID Tracker comparison'!C107)</f>
        <v>1199444.5</v>
      </c>
      <c r="D107" s="76">
        <f>average('NYTCOVID Tracker comparison'!D107,'NYTCOVID Tracker comparison'!E107)</f>
        <v>65372.5</v>
      </c>
      <c r="E107" s="77">
        <f t="shared" si="3"/>
        <v>0.05450231336</v>
      </c>
      <c r="F107" s="78" t="str">
        <f t="shared" si="12"/>
        <v>#REF!</v>
      </c>
      <c r="G107" s="76">
        <f t="shared" ref="G107:H107" si="216">C107-C106</f>
        <v>22553</v>
      </c>
      <c r="H107" s="76">
        <f t="shared" si="216"/>
        <v>2363</v>
      </c>
      <c r="I107" s="79">
        <f t="shared" si="5"/>
        <v>6.078980157</v>
      </c>
      <c r="J107" s="79">
        <f t="shared" si="6"/>
        <v>4.815395094</v>
      </c>
      <c r="K107" s="80">
        <f t="shared" si="7"/>
        <v>0.9952504402</v>
      </c>
      <c r="L107" s="80">
        <f t="shared" si="8"/>
        <v>0.9610774137</v>
      </c>
      <c r="M107" s="81"/>
      <c r="N107" s="81"/>
      <c r="O107" s="76">
        <f t="shared" si="147"/>
        <v>1219507.319</v>
      </c>
      <c r="P107" s="76">
        <f t="shared" si="160"/>
        <v>66840.29236</v>
      </c>
    </row>
    <row r="108">
      <c r="A108" s="75">
        <v>43957.0</v>
      </c>
      <c r="B108" s="76">
        <f t="shared" si="2"/>
        <v>106</v>
      </c>
      <c r="C108" s="76">
        <f>average('NYTCOVID Tracker comparison'!B108,'NYTCOVID Tracker comparison'!C108)</f>
        <v>1227878.5</v>
      </c>
      <c r="D108" s="76">
        <f>average('NYTCOVID Tracker comparison'!D108,'NYTCOVID Tracker comparison'!E108)</f>
        <v>70520.5</v>
      </c>
      <c r="E108" s="77">
        <f t="shared" si="3"/>
        <v>0.05743279974</v>
      </c>
      <c r="F108" s="78" t="str">
        <f t="shared" si="12"/>
        <v>#REF!</v>
      </c>
      <c r="G108" s="76">
        <f t="shared" ref="G108:H108" si="217">C108-C107</f>
        <v>28434</v>
      </c>
      <c r="H108" s="76">
        <f t="shared" si="217"/>
        <v>5148</v>
      </c>
      <c r="I108" s="79">
        <f t="shared" si="5"/>
        <v>6.089155395</v>
      </c>
      <c r="J108" s="79">
        <f t="shared" si="6"/>
        <v>4.848315383</v>
      </c>
      <c r="K108" s="80">
        <f t="shared" si="7"/>
        <v>0.9932874353</v>
      </c>
      <c r="L108" s="80">
        <f t="shared" si="8"/>
        <v>0.9940401775</v>
      </c>
      <c r="M108" s="81"/>
      <c r="N108" s="81"/>
      <c r="O108" s="76">
        <f t="shared" si="147"/>
        <v>1248818.193</v>
      </c>
      <c r="P108" s="76">
        <f t="shared" si="160"/>
        <v>68757.94039</v>
      </c>
    </row>
    <row r="109">
      <c r="A109" s="75">
        <v>43958.0</v>
      </c>
      <c r="B109" s="76">
        <f t="shared" si="2"/>
        <v>107</v>
      </c>
      <c r="C109" s="76">
        <f>average('NYTCOVID Tracker comparison'!B109,'NYTCOVID Tracker comparison'!C109)</f>
        <v>1256069</v>
      </c>
      <c r="D109" s="76">
        <f>average('NYTCOVID Tracker comparison'!D109,'NYTCOVID Tracker comparison'!E109)</f>
        <v>72873</v>
      </c>
      <c r="E109" s="77">
        <f t="shared" si="3"/>
        <v>0.05801671723</v>
      </c>
      <c r="F109" s="78" t="str">
        <f t="shared" si="12"/>
        <v>#REF!</v>
      </c>
      <c r="G109" s="76">
        <f t="shared" ref="G109:H109" si="218">C109-C108</f>
        <v>28190.5</v>
      </c>
      <c r="H109" s="76">
        <f t="shared" si="218"/>
        <v>2352.5</v>
      </c>
      <c r="I109" s="79">
        <f t="shared" si="5"/>
        <v>6.099013497</v>
      </c>
      <c r="J109" s="79">
        <f t="shared" si="6"/>
        <v>4.862566649</v>
      </c>
      <c r="K109" s="80">
        <f t="shared" si="7"/>
        <v>0.9903140096</v>
      </c>
      <c r="L109" s="80">
        <f t="shared" si="8"/>
        <v>0.9995104483</v>
      </c>
      <c r="M109" s="81"/>
      <c r="N109" s="81"/>
      <c r="O109" s="76">
        <f t="shared" si="147"/>
        <v>1278129.067</v>
      </c>
      <c r="P109" s="76">
        <f t="shared" si="160"/>
        <v>70675.58842</v>
      </c>
    </row>
    <row r="110">
      <c r="A110" s="75">
        <v>43959.0</v>
      </c>
      <c r="B110" s="76">
        <f t="shared" si="2"/>
        <v>108</v>
      </c>
      <c r="C110" s="76">
        <f>average('NYTCOVID Tracker comparison'!B110,'NYTCOVID Tracker comparison'!C110)</f>
        <v>1283722</v>
      </c>
      <c r="D110" s="76">
        <f>average('NYTCOVID Tracker comparison'!D110,'NYTCOVID Tracker comparison'!E110)</f>
        <v>74535.5</v>
      </c>
      <c r="E110" s="77">
        <f t="shared" si="3"/>
        <v>0.05806202589</v>
      </c>
      <c r="F110" s="78" t="str">
        <f t="shared" si="12"/>
        <v>#REF!</v>
      </c>
      <c r="G110" s="76">
        <f t="shared" ref="G110:H110" si="219">C110-C109</f>
        <v>27653</v>
      </c>
      <c r="H110" s="76">
        <f t="shared" si="219"/>
        <v>1662.5</v>
      </c>
      <c r="I110" s="79">
        <f t="shared" si="5"/>
        <v>6.108470984</v>
      </c>
      <c r="J110" s="79">
        <f t="shared" si="6"/>
        <v>4.872363169</v>
      </c>
      <c r="K110" s="80"/>
      <c r="L110" s="80"/>
      <c r="M110" s="81"/>
      <c r="N110" s="81"/>
      <c r="O110" s="76">
        <f t="shared" si="147"/>
        <v>1307439.94</v>
      </c>
      <c r="P110" s="76">
        <f t="shared" si="160"/>
        <v>72593.23645</v>
      </c>
    </row>
    <row r="111">
      <c r="A111" s="90">
        <v>43960.0</v>
      </c>
      <c r="B111" s="76">
        <f t="shared" si="2"/>
        <v>109</v>
      </c>
      <c r="C111" s="76">
        <f>average('NYTCOVID Tracker comparison'!B111,'NYTCOVID Tracker comparison'!C111)</f>
        <v>1308769</v>
      </c>
      <c r="D111" s="76">
        <f>average('NYTCOVID Tracker comparison'!D111,'NYTCOVID Tracker comparison'!E111)</f>
        <v>76027</v>
      </c>
      <c r="E111" s="77">
        <f t="shared" si="3"/>
        <v>0.05809046516</v>
      </c>
      <c r="F111" s="78" t="str">
        <f t="shared" si="12"/>
        <v>#REF!</v>
      </c>
      <c r="G111" s="76">
        <f t="shared" ref="G111:H111" si="220">C111-C110</f>
        <v>25047</v>
      </c>
      <c r="H111" s="76">
        <f t="shared" si="220"/>
        <v>1491.5</v>
      </c>
      <c r="I111" s="79">
        <f t="shared" si="5"/>
        <v>6.116863</v>
      </c>
      <c r="J111" s="79">
        <f t="shared" si="6"/>
        <v>4.880967854</v>
      </c>
      <c r="K111" s="91"/>
      <c r="L111" s="91"/>
      <c r="O111" s="84"/>
      <c r="P111" s="84"/>
    </row>
    <row r="112">
      <c r="A112" s="92">
        <v>43961.0</v>
      </c>
      <c r="B112" s="76">
        <f t="shared" si="2"/>
        <v>110</v>
      </c>
      <c r="C112" s="76">
        <f>average('NYTCOVID Tracker comparison'!B112,'NYTCOVID Tracker comparison'!C112)</f>
        <v>1322807</v>
      </c>
      <c r="D112" s="84"/>
      <c r="E112" s="64"/>
      <c r="F112" s="93"/>
      <c r="G112" s="84"/>
      <c r="H112" s="84"/>
      <c r="I112" s="94"/>
      <c r="J112" s="94"/>
      <c r="K112" s="91"/>
      <c r="L112" s="91"/>
      <c r="O112" s="84"/>
      <c r="P112" s="84"/>
    </row>
    <row r="113">
      <c r="A113" s="95"/>
      <c r="B113" s="84"/>
      <c r="C113" s="84"/>
      <c r="D113" s="84"/>
      <c r="E113" s="64"/>
      <c r="F113" s="93"/>
      <c r="G113" s="84"/>
      <c r="H113" s="84"/>
      <c r="I113" s="94"/>
      <c r="J113" s="94"/>
      <c r="K113" s="91"/>
      <c r="L113" s="91"/>
      <c r="O113" s="84"/>
      <c r="P113" s="84"/>
    </row>
    <row r="114">
      <c r="A114" s="95"/>
      <c r="B114" s="84"/>
      <c r="C114" s="84"/>
      <c r="D114" s="84"/>
      <c r="E114" s="64"/>
      <c r="F114" s="93"/>
      <c r="G114" s="84"/>
      <c r="H114" s="84"/>
      <c r="I114" s="94"/>
      <c r="J114" s="94"/>
      <c r="K114" s="91"/>
      <c r="L114" s="91"/>
      <c r="O114" s="84"/>
      <c r="P114" s="84"/>
    </row>
    <row r="115">
      <c r="A115" s="95"/>
      <c r="B115" s="84"/>
      <c r="C115" s="84"/>
      <c r="D115" s="84"/>
      <c r="E115" s="64"/>
      <c r="F115" s="93"/>
      <c r="G115" s="84"/>
      <c r="H115" s="84"/>
      <c r="I115" s="94"/>
      <c r="J115" s="94"/>
      <c r="K115" s="91"/>
      <c r="L115" s="91"/>
      <c r="O115" s="84"/>
      <c r="P115" s="84"/>
    </row>
    <row r="116">
      <c r="A116" s="95"/>
      <c r="B116" s="84"/>
      <c r="C116" s="84"/>
      <c r="D116" s="84"/>
      <c r="E116" s="64"/>
      <c r="F116" s="93"/>
      <c r="G116" s="84"/>
      <c r="H116" s="84"/>
      <c r="I116" s="94"/>
      <c r="J116" s="94"/>
      <c r="K116" s="91"/>
      <c r="L116" s="91"/>
      <c r="O116" s="84"/>
      <c r="P116" s="84"/>
    </row>
    <row r="117">
      <c r="A117" s="95"/>
      <c r="B117" s="84"/>
      <c r="C117" s="84"/>
      <c r="D117" s="84"/>
      <c r="E117" s="64"/>
      <c r="F117" s="93"/>
      <c r="G117" s="84"/>
      <c r="H117" s="84"/>
      <c r="I117" s="94"/>
      <c r="J117" s="94"/>
      <c r="K117" s="91"/>
      <c r="L117" s="91"/>
      <c r="O117" s="84"/>
      <c r="P117" s="84"/>
    </row>
    <row r="118">
      <c r="A118" s="95"/>
      <c r="B118" s="84"/>
      <c r="C118" s="84"/>
      <c r="D118" s="84"/>
      <c r="E118" s="64"/>
      <c r="F118" s="93"/>
      <c r="G118" s="84"/>
      <c r="H118" s="84"/>
      <c r="I118" s="94"/>
      <c r="J118" s="94"/>
      <c r="K118" s="91"/>
      <c r="L118" s="91"/>
      <c r="O118" s="84"/>
      <c r="P118" s="84"/>
    </row>
    <row r="119">
      <c r="A119" s="95"/>
      <c r="B119" s="84"/>
      <c r="C119" s="84"/>
      <c r="D119" s="84"/>
      <c r="E119" s="64"/>
      <c r="F119" s="93"/>
      <c r="G119" s="84"/>
      <c r="H119" s="84"/>
      <c r="I119" s="94"/>
      <c r="J119" s="94"/>
      <c r="K119" s="91"/>
      <c r="L119" s="91"/>
      <c r="O119" s="84"/>
      <c r="P119" s="84"/>
    </row>
    <row r="120">
      <c r="A120" s="95"/>
      <c r="B120" s="84"/>
      <c r="C120" s="84"/>
      <c r="D120" s="84"/>
      <c r="E120" s="64"/>
      <c r="F120" s="93"/>
      <c r="G120" s="84"/>
      <c r="H120" s="84"/>
      <c r="I120" s="94"/>
      <c r="J120" s="94"/>
      <c r="K120" s="91"/>
      <c r="L120" s="91"/>
      <c r="O120" s="84"/>
      <c r="P120" s="84"/>
    </row>
    <row r="121">
      <c r="A121" s="95"/>
      <c r="B121" s="84"/>
      <c r="C121" s="84"/>
      <c r="D121" s="84"/>
      <c r="E121" s="64"/>
      <c r="F121" s="93"/>
      <c r="G121" s="84"/>
      <c r="H121" s="84"/>
      <c r="I121" s="94"/>
      <c r="J121" s="94"/>
      <c r="K121" s="91"/>
      <c r="L121" s="91"/>
      <c r="O121" s="84"/>
      <c r="P121" s="84"/>
    </row>
    <row r="122">
      <c r="A122" s="95"/>
      <c r="B122" s="84"/>
      <c r="C122" s="84"/>
      <c r="D122" s="84"/>
      <c r="E122" s="64"/>
      <c r="F122" s="93"/>
      <c r="G122" s="84"/>
      <c r="H122" s="84"/>
      <c r="I122" s="94"/>
      <c r="J122" s="94"/>
      <c r="K122" s="91"/>
      <c r="L122" s="91"/>
      <c r="O122" s="84"/>
      <c r="P122" s="84"/>
    </row>
    <row r="123">
      <c r="A123" s="95"/>
      <c r="B123" s="84"/>
      <c r="C123" s="84"/>
      <c r="D123" s="84"/>
      <c r="E123" s="64"/>
      <c r="F123" s="93"/>
      <c r="G123" s="84"/>
      <c r="H123" s="84"/>
      <c r="I123" s="94"/>
      <c r="J123" s="94"/>
      <c r="K123" s="91"/>
      <c r="L123" s="91"/>
      <c r="O123" s="84"/>
      <c r="P123" s="84"/>
    </row>
    <row r="124">
      <c r="A124" s="95"/>
      <c r="B124" s="84"/>
      <c r="C124" s="84"/>
      <c r="D124" s="84"/>
      <c r="E124" s="64"/>
      <c r="F124" s="93"/>
      <c r="G124" s="84"/>
      <c r="H124" s="84"/>
      <c r="I124" s="94"/>
      <c r="J124" s="94"/>
      <c r="K124" s="91"/>
      <c r="L124" s="91"/>
      <c r="O124" s="84"/>
      <c r="P124" s="84"/>
    </row>
    <row r="125">
      <c r="A125" s="95"/>
      <c r="B125" s="84"/>
      <c r="C125" s="84"/>
      <c r="D125" s="84"/>
      <c r="E125" s="64"/>
      <c r="F125" s="93"/>
      <c r="G125" s="84"/>
      <c r="H125" s="84"/>
      <c r="I125" s="94"/>
      <c r="J125" s="94"/>
      <c r="K125" s="91"/>
      <c r="L125" s="91"/>
      <c r="O125" s="84"/>
      <c r="P125" s="84"/>
    </row>
    <row r="126">
      <c r="A126" s="95"/>
      <c r="B126" s="84"/>
      <c r="C126" s="84"/>
      <c r="D126" s="84"/>
      <c r="E126" s="64"/>
      <c r="F126" s="93"/>
      <c r="G126" s="84"/>
      <c r="H126" s="84"/>
      <c r="I126" s="94"/>
      <c r="J126" s="94"/>
      <c r="K126" s="91"/>
      <c r="L126" s="91"/>
      <c r="O126" s="84"/>
      <c r="P126" s="84"/>
    </row>
    <row r="127">
      <c r="A127" s="95"/>
      <c r="B127" s="84"/>
      <c r="C127" s="84"/>
      <c r="D127" s="84"/>
      <c r="E127" s="64"/>
      <c r="F127" s="93"/>
      <c r="G127" s="84"/>
      <c r="H127" s="84"/>
      <c r="I127" s="94"/>
      <c r="J127" s="94"/>
      <c r="K127" s="91"/>
      <c r="L127" s="91"/>
      <c r="O127" s="84"/>
      <c r="P127" s="84"/>
    </row>
    <row r="128">
      <c r="A128" s="95"/>
      <c r="B128" s="84"/>
      <c r="C128" s="84"/>
      <c r="D128" s="84"/>
      <c r="E128" s="64"/>
      <c r="F128" s="93"/>
      <c r="G128" s="84"/>
      <c r="H128" s="84"/>
      <c r="I128" s="94"/>
      <c r="J128" s="94"/>
      <c r="K128" s="91"/>
      <c r="L128" s="91"/>
      <c r="O128" s="84"/>
      <c r="P128" s="84"/>
    </row>
    <row r="129">
      <c r="A129" s="95"/>
      <c r="B129" s="84"/>
      <c r="C129" s="84"/>
      <c r="D129" s="84"/>
      <c r="E129" s="64"/>
      <c r="F129" s="93"/>
      <c r="G129" s="84"/>
      <c r="H129" s="84"/>
      <c r="I129" s="94"/>
      <c r="J129" s="94"/>
      <c r="K129" s="91"/>
      <c r="L129" s="91"/>
      <c r="O129" s="84"/>
      <c r="P129" s="84"/>
    </row>
    <row r="130">
      <c r="A130" s="95"/>
      <c r="B130" s="84"/>
      <c r="C130" s="84"/>
      <c r="D130" s="84"/>
      <c r="E130" s="64"/>
      <c r="F130" s="93"/>
      <c r="G130" s="84"/>
      <c r="H130" s="84"/>
      <c r="I130" s="94"/>
      <c r="J130" s="94"/>
      <c r="K130" s="91"/>
      <c r="L130" s="91"/>
      <c r="O130" s="84"/>
      <c r="P130" s="84"/>
    </row>
    <row r="131">
      <c r="A131" s="95"/>
      <c r="B131" s="84"/>
      <c r="C131" s="84"/>
      <c r="D131" s="84"/>
      <c r="E131" s="64"/>
      <c r="F131" s="93"/>
      <c r="G131" s="84"/>
      <c r="H131" s="84"/>
      <c r="I131" s="94"/>
      <c r="J131" s="94"/>
      <c r="K131" s="91"/>
      <c r="L131" s="91"/>
      <c r="O131" s="84"/>
      <c r="P131" s="84"/>
    </row>
    <row r="132">
      <c r="A132" s="95"/>
      <c r="B132" s="84"/>
      <c r="C132" s="84"/>
      <c r="D132" s="84"/>
      <c r="E132" s="64"/>
      <c r="F132" s="93"/>
      <c r="G132" s="84"/>
      <c r="H132" s="84"/>
      <c r="I132" s="94"/>
      <c r="J132" s="94"/>
      <c r="K132" s="91"/>
      <c r="L132" s="91"/>
      <c r="O132" s="84"/>
      <c r="P132" s="84"/>
    </row>
    <row r="133">
      <c r="A133" s="95"/>
      <c r="B133" s="84"/>
      <c r="C133" s="84"/>
      <c r="D133" s="84"/>
      <c r="E133" s="64"/>
      <c r="F133" s="93"/>
      <c r="G133" s="84"/>
      <c r="H133" s="84"/>
      <c r="I133" s="94"/>
      <c r="J133" s="94"/>
      <c r="K133" s="91"/>
      <c r="L133" s="91"/>
      <c r="O133" s="84"/>
      <c r="P133" s="84"/>
    </row>
    <row r="134">
      <c r="A134" s="95"/>
      <c r="B134" s="84"/>
      <c r="C134" s="84"/>
      <c r="D134" s="84"/>
      <c r="E134" s="64"/>
      <c r="F134" s="93"/>
      <c r="G134" s="84"/>
      <c r="H134" s="84"/>
      <c r="I134" s="94"/>
      <c r="J134" s="94"/>
      <c r="K134" s="91"/>
      <c r="L134" s="91"/>
      <c r="O134" s="84"/>
      <c r="P134" s="84"/>
    </row>
    <row r="135">
      <c r="A135" s="95"/>
      <c r="B135" s="84"/>
      <c r="C135" s="84"/>
      <c r="D135" s="84"/>
      <c r="E135" s="64"/>
      <c r="F135" s="93"/>
      <c r="G135" s="84"/>
      <c r="H135" s="84"/>
      <c r="I135" s="94"/>
      <c r="J135" s="94"/>
      <c r="K135" s="91"/>
      <c r="L135" s="91"/>
      <c r="O135" s="84"/>
      <c r="P135" s="84"/>
    </row>
    <row r="136">
      <c r="A136" s="95"/>
      <c r="B136" s="84"/>
      <c r="C136" s="84"/>
      <c r="D136" s="84"/>
      <c r="E136" s="64"/>
      <c r="F136" s="93"/>
      <c r="G136" s="84"/>
      <c r="H136" s="84"/>
      <c r="I136" s="94"/>
      <c r="J136" s="94"/>
      <c r="K136" s="91"/>
      <c r="L136" s="91"/>
      <c r="O136" s="84"/>
      <c r="P136" s="84"/>
    </row>
    <row r="137">
      <c r="A137" s="95"/>
      <c r="B137" s="84"/>
      <c r="C137" s="84"/>
      <c r="D137" s="84"/>
      <c r="E137" s="64"/>
      <c r="F137" s="93"/>
      <c r="G137" s="84"/>
      <c r="H137" s="84"/>
      <c r="I137" s="94"/>
      <c r="J137" s="94"/>
      <c r="K137" s="91"/>
      <c r="L137" s="91"/>
      <c r="O137" s="84"/>
      <c r="P137" s="84"/>
    </row>
    <row r="138">
      <c r="A138" s="95"/>
      <c r="B138" s="84"/>
      <c r="C138" s="84"/>
      <c r="D138" s="84"/>
      <c r="E138" s="64"/>
      <c r="F138" s="93"/>
      <c r="G138" s="84"/>
      <c r="H138" s="84"/>
      <c r="I138" s="94"/>
      <c r="J138" s="94"/>
      <c r="K138" s="91"/>
      <c r="L138" s="91"/>
      <c r="O138" s="84"/>
      <c r="P138" s="84"/>
    </row>
    <row r="139">
      <c r="A139" s="95"/>
      <c r="B139" s="84"/>
      <c r="C139" s="84"/>
      <c r="D139" s="84"/>
      <c r="E139" s="64"/>
      <c r="F139" s="93"/>
      <c r="G139" s="84"/>
      <c r="H139" s="84"/>
      <c r="I139" s="94"/>
      <c r="J139" s="94"/>
      <c r="K139" s="91"/>
      <c r="L139" s="91"/>
      <c r="O139" s="84"/>
      <c r="P139" s="84"/>
    </row>
    <row r="140">
      <c r="A140" s="95"/>
      <c r="B140" s="84"/>
      <c r="C140" s="84"/>
      <c r="D140" s="84"/>
      <c r="E140" s="64"/>
      <c r="F140" s="93"/>
      <c r="G140" s="84"/>
      <c r="H140" s="84"/>
      <c r="I140" s="94"/>
      <c r="J140" s="94"/>
      <c r="K140" s="91"/>
      <c r="L140" s="91"/>
      <c r="O140" s="84"/>
      <c r="P140" s="84"/>
    </row>
    <row r="141">
      <c r="A141" s="95"/>
      <c r="B141" s="84"/>
      <c r="C141" s="84"/>
      <c r="D141" s="84"/>
      <c r="E141" s="64"/>
      <c r="F141" s="93"/>
      <c r="G141" s="84"/>
      <c r="H141" s="84"/>
      <c r="I141" s="94"/>
      <c r="J141" s="94"/>
      <c r="K141" s="91"/>
      <c r="L141" s="91"/>
      <c r="O141" s="84"/>
      <c r="P141" s="84"/>
    </row>
    <row r="142">
      <c r="A142" s="95"/>
      <c r="B142" s="84"/>
      <c r="C142" s="84"/>
      <c r="D142" s="84"/>
      <c r="E142" s="64"/>
      <c r="F142" s="93"/>
      <c r="G142" s="84"/>
      <c r="H142" s="84"/>
      <c r="I142" s="94"/>
      <c r="J142" s="94"/>
      <c r="K142" s="91"/>
      <c r="L142" s="91"/>
      <c r="O142" s="84"/>
      <c r="P142" s="84"/>
    </row>
    <row r="143">
      <c r="A143" s="95"/>
      <c r="B143" s="84"/>
      <c r="C143" s="84"/>
      <c r="D143" s="84"/>
      <c r="E143" s="64"/>
      <c r="F143" s="93"/>
      <c r="G143" s="84"/>
      <c r="H143" s="84"/>
      <c r="I143" s="94"/>
      <c r="J143" s="94"/>
      <c r="K143" s="91"/>
      <c r="L143" s="91"/>
      <c r="O143" s="84"/>
      <c r="P143" s="84"/>
    </row>
    <row r="144">
      <c r="A144" s="95"/>
      <c r="B144" s="84"/>
      <c r="C144" s="84"/>
      <c r="D144" s="84"/>
      <c r="E144" s="64"/>
      <c r="F144" s="93"/>
      <c r="G144" s="84"/>
      <c r="H144" s="84"/>
      <c r="I144" s="94"/>
      <c r="J144" s="94"/>
      <c r="K144" s="91"/>
      <c r="L144" s="91"/>
      <c r="O144" s="84"/>
      <c r="P144" s="84"/>
    </row>
    <row r="145">
      <c r="A145" s="95"/>
      <c r="B145" s="84"/>
      <c r="C145" s="84"/>
      <c r="D145" s="84"/>
      <c r="E145" s="64"/>
      <c r="F145" s="93"/>
      <c r="G145" s="84"/>
      <c r="H145" s="84"/>
      <c r="I145" s="94"/>
      <c r="J145" s="94"/>
      <c r="K145" s="91"/>
      <c r="L145" s="91"/>
      <c r="O145" s="84"/>
      <c r="P145" s="84"/>
    </row>
    <row r="146">
      <c r="A146" s="95"/>
      <c r="B146" s="84"/>
      <c r="C146" s="84"/>
      <c r="D146" s="84"/>
      <c r="E146" s="64"/>
      <c r="F146" s="93"/>
      <c r="G146" s="84"/>
      <c r="H146" s="84"/>
      <c r="I146" s="94"/>
      <c r="J146" s="94"/>
      <c r="K146" s="91"/>
      <c r="L146" s="91"/>
      <c r="O146" s="84"/>
      <c r="P146" s="84"/>
    </row>
    <row r="147">
      <c r="A147" s="95"/>
      <c r="B147" s="84"/>
      <c r="C147" s="84"/>
      <c r="D147" s="84"/>
      <c r="E147" s="64"/>
      <c r="F147" s="93"/>
      <c r="G147" s="84"/>
      <c r="H147" s="84"/>
      <c r="I147" s="94"/>
      <c r="J147" s="94"/>
      <c r="K147" s="91"/>
      <c r="L147" s="91"/>
      <c r="O147" s="84"/>
      <c r="P147" s="84"/>
    </row>
    <row r="148">
      <c r="A148" s="95"/>
      <c r="B148" s="84"/>
      <c r="C148" s="84"/>
      <c r="D148" s="84"/>
      <c r="E148" s="64"/>
      <c r="F148" s="93"/>
      <c r="G148" s="84"/>
      <c r="H148" s="84"/>
      <c r="I148" s="94"/>
      <c r="J148" s="94"/>
      <c r="K148" s="91"/>
      <c r="L148" s="91"/>
      <c r="O148" s="84"/>
      <c r="P148" s="84"/>
    </row>
    <row r="149">
      <c r="A149" s="95"/>
      <c r="B149" s="84"/>
      <c r="C149" s="84"/>
      <c r="D149" s="84"/>
      <c r="E149" s="64"/>
      <c r="F149" s="93"/>
      <c r="G149" s="84"/>
      <c r="H149" s="84"/>
      <c r="I149" s="94"/>
      <c r="J149" s="94"/>
      <c r="K149" s="91"/>
      <c r="L149" s="91"/>
      <c r="O149" s="84"/>
      <c r="P149" s="84"/>
    </row>
    <row r="150">
      <c r="A150" s="95"/>
      <c r="B150" s="84"/>
      <c r="C150" s="84"/>
      <c r="D150" s="84"/>
      <c r="E150" s="64"/>
      <c r="F150" s="93"/>
      <c r="G150" s="84"/>
      <c r="H150" s="84"/>
      <c r="I150" s="94"/>
      <c r="J150" s="94"/>
      <c r="K150" s="91"/>
      <c r="L150" s="91"/>
      <c r="O150" s="84"/>
      <c r="P150" s="84"/>
    </row>
    <row r="151">
      <c r="A151" s="95"/>
      <c r="B151" s="84"/>
      <c r="C151" s="84"/>
      <c r="D151" s="84"/>
      <c r="E151" s="64"/>
      <c r="F151" s="93"/>
      <c r="G151" s="84"/>
      <c r="H151" s="84"/>
      <c r="I151" s="94"/>
      <c r="J151" s="94"/>
      <c r="K151" s="91"/>
      <c r="L151" s="91"/>
      <c r="O151" s="84"/>
      <c r="P151" s="84"/>
    </row>
    <row r="152">
      <c r="A152" s="95"/>
      <c r="B152" s="84"/>
      <c r="C152" s="84"/>
      <c r="D152" s="84"/>
      <c r="E152" s="64"/>
      <c r="F152" s="93"/>
      <c r="G152" s="84"/>
      <c r="H152" s="84"/>
      <c r="I152" s="94"/>
      <c r="J152" s="94"/>
      <c r="K152" s="91"/>
      <c r="L152" s="91"/>
      <c r="O152" s="84"/>
      <c r="P152" s="84"/>
    </row>
    <row r="153">
      <c r="A153" s="95"/>
      <c r="B153" s="84"/>
      <c r="C153" s="84"/>
      <c r="D153" s="84"/>
      <c r="E153" s="64"/>
      <c r="F153" s="93"/>
      <c r="G153" s="84"/>
      <c r="H153" s="84"/>
      <c r="I153" s="94"/>
      <c r="J153" s="94"/>
      <c r="K153" s="91"/>
      <c r="L153" s="91"/>
      <c r="O153" s="84"/>
      <c r="P153" s="84"/>
    </row>
    <row r="154">
      <c r="A154" s="95"/>
      <c r="B154" s="84"/>
      <c r="C154" s="84"/>
      <c r="D154" s="84"/>
      <c r="E154" s="64"/>
      <c r="F154" s="93"/>
      <c r="G154" s="84"/>
      <c r="H154" s="84"/>
      <c r="I154" s="94"/>
      <c r="J154" s="94"/>
      <c r="K154" s="91"/>
      <c r="L154" s="91"/>
      <c r="O154" s="84"/>
      <c r="P154" s="84"/>
    </row>
    <row r="155">
      <c r="A155" s="95"/>
      <c r="B155" s="84"/>
      <c r="C155" s="84"/>
      <c r="D155" s="84"/>
      <c r="E155" s="64"/>
      <c r="F155" s="93"/>
      <c r="G155" s="84"/>
      <c r="H155" s="84"/>
      <c r="I155" s="94"/>
      <c r="J155" s="94"/>
      <c r="K155" s="91"/>
      <c r="L155" s="91"/>
      <c r="O155" s="84"/>
      <c r="P155" s="84"/>
    </row>
    <row r="156">
      <c r="A156" s="95"/>
      <c r="B156" s="84"/>
      <c r="C156" s="84"/>
      <c r="D156" s="84"/>
      <c r="E156" s="64"/>
      <c r="F156" s="93"/>
      <c r="G156" s="84"/>
      <c r="H156" s="84"/>
      <c r="I156" s="94"/>
      <c r="J156" s="94"/>
      <c r="K156" s="91"/>
      <c r="L156" s="91"/>
      <c r="O156" s="84"/>
      <c r="P156" s="84"/>
    </row>
    <row r="157">
      <c r="A157" s="95"/>
      <c r="B157" s="84"/>
      <c r="C157" s="84"/>
      <c r="D157" s="84"/>
      <c r="E157" s="64"/>
      <c r="F157" s="93"/>
      <c r="G157" s="84"/>
      <c r="H157" s="84"/>
      <c r="I157" s="94"/>
      <c r="J157" s="94"/>
      <c r="K157" s="91"/>
      <c r="L157" s="91"/>
      <c r="O157" s="84"/>
      <c r="P157" s="84"/>
    </row>
    <row r="158">
      <c r="A158" s="95"/>
      <c r="B158" s="84"/>
      <c r="C158" s="84"/>
      <c r="D158" s="84"/>
      <c r="E158" s="64"/>
      <c r="F158" s="93"/>
      <c r="G158" s="84"/>
      <c r="H158" s="84"/>
      <c r="I158" s="94"/>
      <c r="J158" s="94"/>
      <c r="K158" s="91"/>
      <c r="L158" s="91"/>
      <c r="O158" s="84"/>
      <c r="P158" s="84"/>
    </row>
    <row r="159">
      <c r="A159" s="95"/>
      <c r="B159" s="84"/>
      <c r="C159" s="84"/>
      <c r="D159" s="84"/>
      <c r="E159" s="64"/>
      <c r="F159" s="93"/>
      <c r="G159" s="84"/>
      <c r="H159" s="84"/>
      <c r="I159" s="94"/>
      <c r="J159" s="94"/>
      <c r="K159" s="91"/>
      <c r="L159" s="91"/>
      <c r="O159" s="84"/>
      <c r="P159" s="84"/>
    </row>
    <row r="160">
      <c r="A160" s="95"/>
      <c r="B160" s="84"/>
      <c r="C160" s="84"/>
      <c r="D160" s="84"/>
      <c r="E160" s="64"/>
      <c r="F160" s="93"/>
      <c r="G160" s="84"/>
      <c r="H160" s="84"/>
      <c r="I160" s="94"/>
      <c r="J160" s="94"/>
      <c r="K160" s="91"/>
      <c r="L160" s="91"/>
      <c r="O160" s="84"/>
      <c r="P160" s="84"/>
    </row>
    <row r="161">
      <c r="A161" s="95"/>
      <c r="B161" s="84"/>
      <c r="C161" s="84"/>
      <c r="D161" s="84"/>
      <c r="E161" s="64"/>
      <c r="F161" s="93"/>
      <c r="G161" s="84"/>
      <c r="H161" s="84"/>
      <c r="I161" s="94"/>
      <c r="J161" s="94"/>
      <c r="K161" s="91"/>
      <c r="L161" s="91"/>
      <c r="O161" s="84"/>
      <c r="P161" s="84"/>
    </row>
    <row r="162">
      <c r="A162" s="95"/>
      <c r="B162" s="84"/>
      <c r="C162" s="84"/>
      <c r="D162" s="84"/>
      <c r="E162" s="64"/>
      <c r="F162" s="93"/>
      <c r="G162" s="84"/>
      <c r="H162" s="84"/>
      <c r="I162" s="94"/>
      <c r="J162" s="94"/>
      <c r="K162" s="91"/>
      <c r="L162" s="91"/>
      <c r="O162" s="84"/>
      <c r="P162" s="84"/>
    </row>
    <row r="163">
      <c r="A163" s="95"/>
      <c r="B163" s="84"/>
      <c r="C163" s="84"/>
      <c r="D163" s="84"/>
      <c r="E163" s="64"/>
      <c r="F163" s="93"/>
      <c r="G163" s="84"/>
      <c r="H163" s="84"/>
      <c r="I163" s="94"/>
      <c r="J163" s="94"/>
      <c r="K163" s="91"/>
      <c r="L163" s="91"/>
      <c r="O163" s="84"/>
      <c r="P163" s="84"/>
    </row>
    <row r="164">
      <c r="A164" s="95"/>
      <c r="B164" s="84"/>
      <c r="C164" s="84"/>
      <c r="D164" s="84"/>
      <c r="E164" s="64"/>
      <c r="F164" s="93"/>
      <c r="G164" s="84"/>
      <c r="H164" s="84"/>
      <c r="I164" s="94"/>
      <c r="J164" s="94"/>
      <c r="K164" s="91"/>
      <c r="L164" s="91"/>
      <c r="O164" s="84"/>
      <c r="P164" s="84"/>
    </row>
    <row r="165">
      <c r="A165" s="95"/>
      <c r="B165" s="84"/>
      <c r="C165" s="84"/>
      <c r="D165" s="84"/>
      <c r="E165" s="64"/>
      <c r="F165" s="93"/>
      <c r="G165" s="84"/>
      <c r="H165" s="84"/>
      <c r="I165" s="94"/>
      <c r="J165" s="94"/>
      <c r="K165" s="91"/>
      <c r="L165" s="91"/>
      <c r="O165" s="84"/>
      <c r="P165" s="84"/>
    </row>
    <row r="166">
      <c r="A166" s="95"/>
      <c r="B166" s="84"/>
      <c r="C166" s="84"/>
      <c r="D166" s="84"/>
      <c r="E166" s="64"/>
      <c r="F166" s="93"/>
      <c r="G166" s="84"/>
      <c r="H166" s="84"/>
      <c r="I166" s="94"/>
      <c r="J166" s="94"/>
      <c r="K166" s="91"/>
      <c r="L166" s="91"/>
      <c r="O166" s="84"/>
      <c r="P166" s="84"/>
    </row>
    <row r="167">
      <c r="A167" s="95"/>
      <c r="B167" s="84"/>
      <c r="C167" s="84"/>
      <c r="D167" s="84"/>
      <c r="E167" s="64"/>
      <c r="F167" s="93"/>
      <c r="G167" s="84"/>
      <c r="H167" s="84"/>
      <c r="I167" s="94"/>
      <c r="J167" s="94"/>
      <c r="K167" s="91"/>
      <c r="L167" s="91"/>
      <c r="O167" s="84"/>
      <c r="P167" s="84"/>
    </row>
    <row r="168">
      <c r="A168" s="95"/>
      <c r="B168" s="84"/>
      <c r="C168" s="84"/>
      <c r="D168" s="84"/>
      <c r="E168" s="64"/>
      <c r="F168" s="93"/>
      <c r="G168" s="84"/>
      <c r="H168" s="84"/>
      <c r="I168" s="94"/>
      <c r="J168" s="94"/>
      <c r="K168" s="91"/>
      <c r="L168" s="91"/>
      <c r="O168" s="84"/>
      <c r="P168" s="84"/>
    </row>
    <row r="169">
      <c r="A169" s="95"/>
      <c r="B169" s="84"/>
      <c r="C169" s="84"/>
      <c r="D169" s="84"/>
      <c r="E169" s="64"/>
      <c r="F169" s="93"/>
      <c r="G169" s="84"/>
      <c r="H169" s="84"/>
      <c r="I169" s="94"/>
      <c r="J169" s="94"/>
      <c r="K169" s="91"/>
      <c r="L169" s="91"/>
      <c r="O169" s="84"/>
      <c r="P169" s="84"/>
    </row>
    <row r="170">
      <c r="A170" s="95"/>
      <c r="B170" s="84"/>
      <c r="C170" s="84"/>
      <c r="D170" s="84"/>
      <c r="E170" s="64"/>
      <c r="F170" s="93"/>
      <c r="G170" s="84"/>
      <c r="H170" s="84"/>
      <c r="I170" s="94"/>
      <c r="J170" s="94"/>
      <c r="K170" s="91"/>
      <c r="L170" s="91"/>
      <c r="O170" s="84"/>
      <c r="P170" s="84"/>
    </row>
    <row r="171">
      <c r="A171" s="95"/>
      <c r="B171" s="84"/>
      <c r="C171" s="84"/>
      <c r="D171" s="84"/>
      <c r="E171" s="64"/>
      <c r="F171" s="93"/>
      <c r="G171" s="84"/>
      <c r="H171" s="84"/>
      <c r="I171" s="94"/>
      <c r="J171" s="94"/>
      <c r="K171" s="91"/>
      <c r="L171" s="91"/>
      <c r="O171" s="84"/>
      <c r="P171" s="84"/>
    </row>
    <row r="172">
      <c r="A172" s="95"/>
      <c r="B172" s="84"/>
      <c r="C172" s="84"/>
      <c r="D172" s="84"/>
      <c r="E172" s="64"/>
      <c r="F172" s="93"/>
      <c r="G172" s="84"/>
      <c r="H172" s="84"/>
      <c r="I172" s="94"/>
      <c r="J172" s="94"/>
      <c r="K172" s="91"/>
      <c r="L172" s="91"/>
      <c r="O172" s="84"/>
      <c r="P172" s="84"/>
    </row>
    <row r="173">
      <c r="A173" s="95"/>
      <c r="B173" s="84"/>
      <c r="C173" s="84"/>
      <c r="D173" s="84"/>
      <c r="E173" s="64"/>
      <c r="F173" s="93"/>
      <c r="G173" s="84"/>
      <c r="H173" s="84"/>
      <c r="I173" s="94"/>
      <c r="J173" s="94"/>
      <c r="K173" s="91"/>
      <c r="L173" s="91"/>
      <c r="O173" s="84"/>
      <c r="P173" s="84"/>
    </row>
    <row r="174">
      <c r="A174" s="95"/>
      <c r="B174" s="84"/>
      <c r="C174" s="84"/>
      <c r="D174" s="84"/>
      <c r="E174" s="64"/>
      <c r="F174" s="93"/>
      <c r="G174" s="84"/>
      <c r="H174" s="84"/>
      <c r="I174" s="94"/>
      <c r="J174" s="94"/>
      <c r="K174" s="91"/>
      <c r="L174" s="91"/>
      <c r="O174" s="84"/>
      <c r="P174" s="84"/>
    </row>
    <row r="175">
      <c r="A175" s="95"/>
      <c r="B175" s="84"/>
      <c r="C175" s="84"/>
      <c r="D175" s="84"/>
      <c r="E175" s="64"/>
      <c r="F175" s="93"/>
      <c r="G175" s="84"/>
      <c r="H175" s="84"/>
      <c r="I175" s="94"/>
      <c r="J175" s="94"/>
      <c r="K175" s="91"/>
      <c r="L175" s="91"/>
      <c r="O175" s="84"/>
      <c r="P175" s="84"/>
    </row>
    <row r="176">
      <c r="A176" s="95"/>
      <c r="B176" s="84"/>
      <c r="C176" s="84"/>
      <c r="D176" s="84"/>
      <c r="E176" s="64"/>
      <c r="F176" s="93"/>
      <c r="G176" s="84"/>
      <c r="H176" s="84"/>
      <c r="I176" s="94"/>
      <c r="J176" s="94"/>
      <c r="K176" s="91"/>
      <c r="L176" s="91"/>
      <c r="O176" s="84"/>
      <c r="P176" s="84"/>
    </row>
    <row r="177">
      <c r="A177" s="95"/>
      <c r="B177" s="84"/>
      <c r="C177" s="84"/>
      <c r="D177" s="84"/>
      <c r="E177" s="64"/>
      <c r="F177" s="93"/>
      <c r="G177" s="84"/>
      <c r="H177" s="84"/>
      <c r="I177" s="94"/>
      <c r="J177" s="94"/>
      <c r="K177" s="91"/>
      <c r="L177" s="91"/>
      <c r="O177" s="84"/>
      <c r="P177" s="84"/>
    </row>
    <row r="178">
      <c r="A178" s="95"/>
      <c r="B178" s="84"/>
      <c r="C178" s="84"/>
      <c r="D178" s="84"/>
      <c r="E178" s="64"/>
      <c r="F178" s="93"/>
      <c r="G178" s="84"/>
      <c r="H178" s="84"/>
      <c r="I178" s="94"/>
      <c r="J178" s="94"/>
      <c r="K178" s="91"/>
      <c r="L178" s="91"/>
      <c r="O178" s="84"/>
      <c r="P178" s="84"/>
    </row>
    <row r="179">
      <c r="A179" s="95"/>
      <c r="B179" s="84"/>
      <c r="C179" s="84"/>
      <c r="D179" s="84"/>
      <c r="E179" s="64"/>
      <c r="F179" s="93"/>
      <c r="G179" s="84"/>
      <c r="H179" s="84"/>
      <c r="I179" s="94"/>
      <c r="J179" s="94"/>
      <c r="K179" s="91"/>
      <c r="L179" s="91"/>
      <c r="O179" s="84"/>
      <c r="P179" s="84"/>
    </row>
    <row r="180">
      <c r="A180" s="95"/>
      <c r="B180" s="84"/>
      <c r="C180" s="84"/>
      <c r="D180" s="84"/>
      <c r="E180" s="64"/>
      <c r="F180" s="93"/>
      <c r="G180" s="84"/>
      <c r="H180" s="84"/>
      <c r="I180" s="94"/>
      <c r="J180" s="94"/>
      <c r="K180" s="91"/>
      <c r="L180" s="91"/>
      <c r="O180" s="84"/>
      <c r="P180" s="84"/>
    </row>
    <row r="181">
      <c r="A181" s="95"/>
      <c r="B181" s="84"/>
      <c r="C181" s="84"/>
      <c r="D181" s="84"/>
      <c r="E181" s="64"/>
      <c r="F181" s="93"/>
      <c r="G181" s="84"/>
      <c r="H181" s="84"/>
      <c r="I181" s="94"/>
      <c r="J181" s="94"/>
      <c r="K181" s="91"/>
      <c r="L181" s="91"/>
      <c r="O181" s="84"/>
      <c r="P181" s="84"/>
    </row>
    <row r="182">
      <c r="A182" s="95"/>
      <c r="B182" s="84"/>
      <c r="C182" s="84"/>
      <c r="D182" s="84"/>
      <c r="E182" s="64"/>
      <c r="F182" s="93"/>
      <c r="G182" s="84"/>
      <c r="H182" s="84"/>
      <c r="I182" s="94"/>
      <c r="J182" s="94"/>
      <c r="K182" s="91"/>
      <c r="L182" s="91"/>
      <c r="O182" s="84"/>
      <c r="P182" s="84"/>
    </row>
    <row r="183">
      <c r="A183" s="95"/>
      <c r="B183" s="84"/>
      <c r="C183" s="84"/>
      <c r="D183" s="84"/>
      <c r="E183" s="64"/>
      <c r="F183" s="93"/>
      <c r="G183" s="84"/>
      <c r="H183" s="84"/>
      <c r="I183" s="94"/>
      <c r="J183" s="94"/>
      <c r="K183" s="91"/>
      <c r="L183" s="91"/>
      <c r="O183" s="84"/>
      <c r="P183" s="84"/>
    </row>
    <row r="184">
      <c r="A184" s="95"/>
      <c r="B184" s="84"/>
      <c r="C184" s="84"/>
      <c r="D184" s="84"/>
      <c r="E184" s="64"/>
      <c r="F184" s="93"/>
      <c r="G184" s="84"/>
      <c r="H184" s="84"/>
      <c r="I184" s="94"/>
      <c r="J184" s="94"/>
      <c r="K184" s="91"/>
      <c r="L184" s="91"/>
      <c r="O184" s="84"/>
      <c r="P184" s="84"/>
    </row>
    <row r="185">
      <c r="A185" s="95"/>
      <c r="B185" s="84"/>
      <c r="C185" s="84"/>
      <c r="D185" s="84"/>
      <c r="E185" s="64"/>
      <c r="F185" s="93"/>
      <c r="G185" s="84"/>
      <c r="H185" s="84"/>
      <c r="I185" s="94"/>
      <c r="J185" s="94"/>
      <c r="K185" s="91"/>
      <c r="L185" s="91"/>
      <c r="O185" s="84"/>
      <c r="P185" s="84"/>
    </row>
    <row r="186">
      <c r="A186" s="95"/>
      <c r="B186" s="84"/>
      <c r="C186" s="84"/>
      <c r="D186" s="84"/>
      <c r="E186" s="64"/>
      <c r="F186" s="93"/>
      <c r="G186" s="84"/>
      <c r="H186" s="84"/>
      <c r="I186" s="94"/>
      <c r="J186" s="94"/>
      <c r="K186" s="91"/>
      <c r="L186" s="91"/>
      <c r="O186" s="84"/>
      <c r="P186" s="84"/>
    </row>
    <row r="187">
      <c r="A187" s="95"/>
      <c r="B187" s="84"/>
      <c r="C187" s="84"/>
      <c r="D187" s="84"/>
      <c r="E187" s="64"/>
      <c r="F187" s="93"/>
      <c r="G187" s="84"/>
      <c r="H187" s="84"/>
      <c r="I187" s="94"/>
      <c r="J187" s="94"/>
      <c r="K187" s="91"/>
      <c r="L187" s="91"/>
      <c r="O187" s="84"/>
      <c r="P187" s="84"/>
    </row>
    <row r="188">
      <c r="A188" s="95"/>
      <c r="B188" s="84"/>
      <c r="C188" s="84"/>
      <c r="D188" s="84"/>
      <c r="E188" s="64"/>
      <c r="F188" s="93"/>
      <c r="G188" s="84"/>
      <c r="H188" s="84"/>
      <c r="I188" s="94"/>
      <c r="J188" s="94"/>
      <c r="K188" s="91"/>
      <c r="L188" s="91"/>
      <c r="O188" s="84"/>
      <c r="P188" s="84"/>
    </row>
    <row r="189">
      <c r="A189" s="95"/>
      <c r="B189" s="84"/>
      <c r="C189" s="84"/>
      <c r="D189" s="84"/>
      <c r="E189" s="64"/>
      <c r="F189" s="93"/>
      <c r="G189" s="84"/>
      <c r="H189" s="84"/>
      <c r="I189" s="94"/>
      <c r="J189" s="94"/>
      <c r="K189" s="91"/>
      <c r="L189" s="91"/>
      <c r="O189" s="84"/>
      <c r="P189" s="84"/>
    </row>
    <row r="190">
      <c r="A190" s="95"/>
      <c r="B190" s="84"/>
      <c r="C190" s="84"/>
      <c r="D190" s="84"/>
      <c r="E190" s="64"/>
      <c r="F190" s="93"/>
      <c r="G190" s="84"/>
      <c r="H190" s="84"/>
      <c r="I190" s="94"/>
      <c r="J190" s="94"/>
      <c r="K190" s="91"/>
      <c r="L190" s="91"/>
      <c r="O190" s="84"/>
      <c r="P190" s="84"/>
    </row>
    <row r="191">
      <c r="A191" s="95"/>
      <c r="B191" s="84"/>
      <c r="C191" s="84"/>
      <c r="D191" s="84"/>
      <c r="E191" s="64"/>
      <c r="F191" s="93"/>
      <c r="G191" s="84"/>
      <c r="H191" s="84"/>
      <c r="I191" s="94"/>
      <c r="J191" s="94"/>
      <c r="K191" s="91"/>
      <c r="L191" s="91"/>
      <c r="O191" s="84"/>
      <c r="P191" s="84"/>
    </row>
    <row r="192">
      <c r="A192" s="95"/>
      <c r="B192" s="84"/>
      <c r="C192" s="84"/>
      <c r="D192" s="84"/>
      <c r="E192" s="64"/>
      <c r="F192" s="93"/>
      <c r="G192" s="84"/>
      <c r="H192" s="84"/>
      <c r="I192" s="94"/>
      <c r="J192" s="94"/>
      <c r="K192" s="91"/>
      <c r="L192" s="91"/>
      <c r="O192" s="84"/>
      <c r="P192" s="84"/>
    </row>
    <row r="193">
      <c r="A193" s="95"/>
      <c r="B193" s="84"/>
      <c r="C193" s="84"/>
      <c r="D193" s="84"/>
      <c r="E193" s="64"/>
      <c r="F193" s="93"/>
      <c r="G193" s="84"/>
      <c r="H193" s="84"/>
      <c r="I193" s="94"/>
      <c r="J193" s="94"/>
      <c r="K193" s="91"/>
      <c r="L193" s="91"/>
      <c r="O193" s="84"/>
      <c r="P193" s="84"/>
    </row>
    <row r="194">
      <c r="A194" s="95"/>
      <c r="B194" s="84"/>
      <c r="C194" s="84"/>
      <c r="D194" s="84"/>
      <c r="E194" s="64"/>
      <c r="F194" s="93"/>
      <c r="G194" s="84"/>
      <c r="H194" s="84"/>
      <c r="I194" s="94"/>
      <c r="J194" s="94"/>
      <c r="K194" s="91"/>
      <c r="L194" s="91"/>
      <c r="O194" s="84"/>
      <c r="P194" s="84"/>
    </row>
    <row r="195">
      <c r="A195" s="95"/>
      <c r="B195" s="84"/>
      <c r="C195" s="84"/>
      <c r="D195" s="84"/>
      <c r="E195" s="64"/>
      <c r="F195" s="93"/>
      <c r="G195" s="84"/>
      <c r="H195" s="84"/>
      <c r="I195" s="94"/>
      <c r="J195" s="94"/>
      <c r="K195" s="91"/>
      <c r="L195" s="91"/>
      <c r="O195" s="84"/>
      <c r="P195" s="84"/>
    </row>
    <row r="196">
      <c r="A196" s="95"/>
      <c r="B196" s="84"/>
      <c r="C196" s="84"/>
      <c r="D196" s="84"/>
      <c r="E196" s="64"/>
      <c r="F196" s="93"/>
      <c r="G196" s="84"/>
      <c r="H196" s="84"/>
      <c r="I196" s="94"/>
      <c r="J196" s="94"/>
      <c r="K196" s="91"/>
      <c r="L196" s="91"/>
      <c r="O196" s="84"/>
      <c r="P196" s="84"/>
    </row>
    <row r="197">
      <c r="A197" s="95"/>
      <c r="B197" s="84"/>
      <c r="C197" s="84"/>
      <c r="D197" s="84"/>
      <c r="E197" s="64"/>
      <c r="F197" s="93"/>
      <c r="G197" s="84"/>
      <c r="H197" s="84"/>
      <c r="I197" s="94"/>
      <c r="J197" s="94"/>
      <c r="K197" s="91"/>
      <c r="L197" s="91"/>
      <c r="O197" s="84"/>
      <c r="P197" s="84"/>
    </row>
    <row r="198">
      <c r="A198" s="95"/>
      <c r="B198" s="84"/>
      <c r="C198" s="84"/>
      <c r="D198" s="84"/>
      <c r="E198" s="64"/>
      <c r="F198" s="93"/>
      <c r="G198" s="84"/>
      <c r="H198" s="84"/>
      <c r="I198" s="94"/>
      <c r="J198" s="94"/>
      <c r="K198" s="91"/>
      <c r="L198" s="91"/>
      <c r="O198" s="84"/>
      <c r="P198" s="84"/>
    </row>
    <row r="199">
      <c r="A199" s="95"/>
      <c r="B199" s="84"/>
      <c r="C199" s="84"/>
      <c r="D199" s="84"/>
      <c r="E199" s="64"/>
      <c r="F199" s="93"/>
      <c r="G199" s="84"/>
      <c r="H199" s="84"/>
      <c r="I199" s="94"/>
      <c r="J199" s="94"/>
      <c r="K199" s="91"/>
      <c r="L199" s="91"/>
      <c r="O199" s="84"/>
      <c r="P199" s="84"/>
    </row>
    <row r="200">
      <c r="A200" s="95"/>
      <c r="B200" s="84"/>
      <c r="C200" s="84"/>
      <c r="D200" s="84"/>
      <c r="E200" s="64"/>
      <c r="F200" s="93"/>
      <c r="G200" s="84"/>
      <c r="H200" s="84"/>
      <c r="I200" s="94"/>
      <c r="J200" s="94"/>
      <c r="K200" s="91"/>
      <c r="L200" s="91"/>
      <c r="O200" s="84"/>
      <c r="P200" s="84"/>
    </row>
    <row r="201">
      <c r="A201" s="95"/>
      <c r="B201" s="84"/>
      <c r="C201" s="84"/>
      <c r="D201" s="84"/>
      <c r="E201" s="64"/>
      <c r="F201" s="93"/>
      <c r="G201" s="84"/>
      <c r="H201" s="84"/>
      <c r="I201" s="94"/>
      <c r="J201" s="94"/>
      <c r="K201" s="91"/>
      <c r="L201" s="91"/>
      <c r="O201" s="84"/>
      <c r="P201" s="84"/>
    </row>
    <row r="202">
      <c r="A202" s="95"/>
      <c r="B202" s="84"/>
      <c r="C202" s="84"/>
      <c r="D202" s="84"/>
      <c r="E202" s="64"/>
      <c r="F202" s="93"/>
      <c r="G202" s="84"/>
      <c r="H202" s="84"/>
      <c r="I202" s="94"/>
      <c r="J202" s="94"/>
      <c r="K202" s="91"/>
      <c r="L202" s="91"/>
      <c r="O202" s="84"/>
      <c r="P202" s="84"/>
    </row>
    <row r="203">
      <c r="A203" s="95"/>
      <c r="B203" s="84"/>
      <c r="C203" s="84"/>
      <c r="D203" s="84"/>
      <c r="E203" s="64"/>
      <c r="F203" s="93"/>
      <c r="G203" s="84"/>
      <c r="H203" s="84"/>
      <c r="I203" s="94"/>
      <c r="J203" s="94"/>
      <c r="K203" s="91"/>
      <c r="L203" s="91"/>
      <c r="O203" s="84"/>
      <c r="P203" s="84"/>
    </row>
    <row r="204">
      <c r="A204" s="95"/>
      <c r="B204" s="84"/>
      <c r="C204" s="84"/>
      <c r="D204" s="84"/>
      <c r="E204" s="64"/>
      <c r="F204" s="93"/>
      <c r="G204" s="84"/>
      <c r="H204" s="84"/>
      <c r="I204" s="94"/>
      <c r="J204" s="94"/>
      <c r="K204" s="91"/>
      <c r="L204" s="91"/>
      <c r="O204" s="84"/>
      <c r="P204" s="84"/>
    </row>
    <row r="205">
      <c r="A205" s="95"/>
      <c r="B205" s="84"/>
      <c r="C205" s="84"/>
      <c r="D205" s="84"/>
      <c r="E205" s="64"/>
      <c r="F205" s="93"/>
      <c r="G205" s="84"/>
      <c r="H205" s="84"/>
      <c r="I205" s="94"/>
      <c r="J205" s="94"/>
      <c r="K205" s="91"/>
      <c r="L205" s="91"/>
      <c r="O205" s="84"/>
      <c r="P205" s="84"/>
    </row>
    <row r="206">
      <c r="A206" s="95"/>
      <c r="B206" s="84"/>
      <c r="C206" s="84"/>
      <c r="D206" s="84"/>
      <c r="E206" s="64"/>
      <c r="F206" s="93"/>
      <c r="G206" s="84"/>
      <c r="H206" s="84"/>
      <c r="I206" s="94"/>
      <c r="J206" s="94"/>
      <c r="K206" s="91"/>
      <c r="L206" s="91"/>
      <c r="O206" s="84"/>
      <c r="P206" s="84"/>
    </row>
    <row r="207">
      <c r="A207" s="95"/>
      <c r="B207" s="84"/>
      <c r="C207" s="84"/>
      <c r="D207" s="84"/>
      <c r="E207" s="64"/>
      <c r="F207" s="93"/>
      <c r="G207" s="84"/>
      <c r="H207" s="84"/>
      <c r="I207" s="94"/>
      <c r="J207" s="94"/>
      <c r="K207" s="91"/>
      <c r="L207" s="91"/>
      <c r="O207" s="84"/>
      <c r="P207" s="84"/>
    </row>
    <row r="208">
      <c r="A208" s="95"/>
      <c r="B208" s="84"/>
      <c r="C208" s="84"/>
      <c r="D208" s="84"/>
      <c r="E208" s="64"/>
      <c r="F208" s="93"/>
      <c r="G208" s="84"/>
      <c r="H208" s="84"/>
      <c r="I208" s="94"/>
      <c r="J208" s="94"/>
      <c r="K208" s="91"/>
      <c r="L208" s="91"/>
      <c r="O208" s="84"/>
      <c r="P208" s="84"/>
    </row>
    <row r="209">
      <c r="A209" s="95"/>
      <c r="B209" s="84"/>
      <c r="C209" s="84"/>
      <c r="D209" s="84"/>
      <c r="E209" s="64"/>
      <c r="F209" s="93"/>
      <c r="G209" s="84"/>
      <c r="H209" s="84"/>
      <c r="I209" s="94"/>
      <c r="J209" s="94"/>
      <c r="K209" s="91"/>
      <c r="L209" s="91"/>
      <c r="O209" s="84"/>
      <c r="P209" s="84"/>
    </row>
    <row r="210">
      <c r="A210" s="95"/>
      <c r="B210" s="84"/>
      <c r="C210" s="84"/>
      <c r="D210" s="84"/>
      <c r="E210" s="64"/>
      <c r="F210" s="93"/>
      <c r="G210" s="84"/>
      <c r="H210" s="84"/>
      <c r="I210" s="94"/>
      <c r="J210" s="94"/>
      <c r="K210" s="91"/>
      <c r="L210" s="91"/>
      <c r="O210" s="84"/>
      <c r="P210" s="84"/>
    </row>
    <row r="211">
      <c r="A211" s="95"/>
      <c r="B211" s="84"/>
      <c r="C211" s="84"/>
      <c r="D211" s="84"/>
      <c r="E211" s="64"/>
      <c r="F211" s="93"/>
      <c r="G211" s="84"/>
      <c r="H211" s="84"/>
      <c r="I211" s="94"/>
      <c r="J211" s="94"/>
      <c r="K211" s="91"/>
      <c r="L211" s="91"/>
      <c r="O211" s="84"/>
      <c r="P211" s="84"/>
    </row>
    <row r="212">
      <c r="A212" s="95"/>
      <c r="B212" s="84"/>
      <c r="C212" s="84"/>
      <c r="D212" s="84"/>
      <c r="E212" s="64"/>
      <c r="F212" s="93"/>
      <c r="G212" s="84"/>
      <c r="H212" s="84"/>
      <c r="I212" s="94"/>
      <c r="J212" s="94"/>
      <c r="K212" s="91"/>
      <c r="L212" s="91"/>
      <c r="O212" s="84"/>
      <c r="P212" s="84"/>
    </row>
    <row r="213">
      <c r="A213" s="95"/>
      <c r="B213" s="84"/>
      <c r="C213" s="84"/>
      <c r="D213" s="84"/>
      <c r="E213" s="64"/>
      <c r="F213" s="93"/>
      <c r="G213" s="84"/>
      <c r="H213" s="84"/>
      <c r="I213" s="94"/>
      <c r="J213" s="94"/>
      <c r="K213" s="91"/>
      <c r="L213" s="91"/>
      <c r="O213" s="84"/>
      <c r="P213" s="84"/>
    </row>
    <row r="214">
      <c r="A214" s="95"/>
      <c r="B214" s="84"/>
      <c r="C214" s="84"/>
      <c r="D214" s="84"/>
      <c r="E214" s="64"/>
      <c r="F214" s="93"/>
      <c r="G214" s="84"/>
      <c r="H214" s="84"/>
      <c r="I214" s="94"/>
      <c r="J214" s="94"/>
      <c r="K214" s="91"/>
      <c r="L214" s="91"/>
      <c r="O214" s="84"/>
      <c r="P214" s="84"/>
    </row>
    <row r="215">
      <c r="A215" s="95"/>
      <c r="B215" s="84"/>
      <c r="C215" s="84"/>
      <c r="D215" s="84"/>
      <c r="E215" s="64"/>
      <c r="F215" s="93"/>
      <c r="G215" s="84"/>
      <c r="H215" s="84"/>
      <c r="I215" s="94"/>
      <c r="J215" s="94"/>
      <c r="K215" s="91"/>
      <c r="L215" s="91"/>
      <c r="O215" s="84"/>
      <c r="P215" s="84"/>
    </row>
    <row r="216">
      <c r="A216" s="95"/>
      <c r="B216" s="84"/>
      <c r="C216" s="84"/>
      <c r="D216" s="84"/>
      <c r="E216" s="64"/>
      <c r="F216" s="93"/>
      <c r="G216" s="84"/>
      <c r="H216" s="84"/>
      <c r="I216" s="94"/>
      <c r="J216" s="94"/>
      <c r="K216" s="91"/>
      <c r="L216" s="91"/>
      <c r="O216" s="84"/>
      <c r="P216" s="84"/>
    </row>
    <row r="217">
      <c r="A217" s="95"/>
      <c r="B217" s="84"/>
      <c r="C217" s="84"/>
      <c r="D217" s="84"/>
      <c r="E217" s="64"/>
      <c r="F217" s="93"/>
      <c r="G217" s="84"/>
      <c r="H217" s="84"/>
      <c r="I217" s="94"/>
      <c r="J217" s="94"/>
      <c r="K217" s="91"/>
      <c r="L217" s="91"/>
      <c r="O217" s="84"/>
      <c r="P217" s="84"/>
    </row>
    <row r="218">
      <c r="A218" s="95"/>
      <c r="B218" s="84"/>
      <c r="C218" s="84"/>
      <c r="D218" s="84"/>
      <c r="E218" s="64"/>
      <c r="F218" s="93"/>
      <c r="G218" s="84"/>
      <c r="H218" s="84"/>
      <c r="I218" s="94"/>
      <c r="J218" s="94"/>
      <c r="K218" s="91"/>
      <c r="L218" s="91"/>
      <c r="O218" s="84"/>
      <c r="P218" s="84"/>
    </row>
    <row r="219">
      <c r="A219" s="95"/>
      <c r="B219" s="84"/>
      <c r="C219" s="84"/>
      <c r="D219" s="84"/>
      <c r="E219" s="64"/>
      <c r="F219" s="93"/>
      <c r="G219" s="84"/>
      <c r="H219" s="84"/>
      <c r="I219" s="94"/>
      <c r="J219" s="94"/>
      <c r="K219" s="91"/>
      <c r="L219" s="91"/>
      <c r="O219" s="84"/>
      <c r="P219" s="84"/>
    </row>
    <row r="220">
      <c r="A220" s="95"/>
      <c r="B220" s="84"/>
      <c r="C220" s="84"/>
      <c r="D220" s="84"/>
      <c r="E220" s="64"/>
      <c r="F220" s="93"/>
      <c r="G220" s="84"/>
      <c r="H220" s="84"/>
      <c r="I220" s="94"/>
      <c r="J220" s="94"/>
      <c r="K220" s="91"/>
      <c r="L220" s="91"/>
      <c r="O220" s="84"/>
      <c r="P220" s="84"/>
    </row>
    <row r="221">
      <c r="A221" s="95"/>
      <c r="B221" s="84"/>
      <c r="C221" s="84"/>
      <c r="D221" s="84"/>
      <c r="E221" s="64"/>
      <c r="F221" s="93"/>
      <c r="G221" s="84"/>
      <c r="H221" s="84"/>
      <c r="I221" s="94"/>
      <c r="J221" s="94"/>
      <c r="K221" s="91"/>
      <c r="L221" s="91"/>
      <c r="O221" s="84"/>
      <c r="P221" s="84"/>
    </row>
    <row r="222">
      <c r="A222" s="95"/>
      <c r="B222" s="84"/>
      <c r="C222" s="84"/>
      <c r="D222" s="84"/>
      <c r="E222" s="64"/>
      <c r="F222" s="93"/>
      <c r="G222" s="84"/>
      <c r="H222" s="84"/>
      <c r="I222" s="94"/>
      <c r="J222" s="94"/>
      <c r="K222" s="91"/>
      <c r="L222" s="91"/>
      <c r="O222" s="84"/>
      <c r="P222" s="84"/>
    </row>
    <row r="223">
      <c r="A223" s="95"/>
      <c r="B223" s="84"/>
      <c r="C223" s="84"/>
      <c r="D223" s="84"/>
      <c r="E223" s="64"/>
      <c r="F223" s="93"/>
      <c r="G223" s="84"/>
      <c r="H223" s="84"/>
      <c r="I223" s="94"/>
      <c r="J223" s="94"/>
      <c r="K223" s="91"/>
      <c r="L223" s="91"/>
      <c r="O223" s="84"/>
      <c r="P223" s="84"/>
    </row>
    <row r="224">
      <c r="A224" s="95"/>
      <c r="B224" s="84"/>
      <c r="C224" s="84"/>
      <c r="D224" s="84"/>
      <c r="E224" s="64"/>
      <c r="F224" s="93"/>
      <c r="G224" s="84"/>
      <c r="H224" s="84"/>
      <c r="I224" s="94"/>
      <c r="J224" s="94"/>
      <c r="K224" s="91"/>
      <c r="L224" s="91"/>
      <c r="O224" s="84"/>
      <c r="P224" s="84"/>
    </row>
    <row r="225">
      <c r="A225" s="95"/>
      <c r="B225" s="84"/>
      <c r="C225" s="84"/>
      <c r="D225" s="84"/>
      <c r="E225" s="64"/>
      <c r="F225" s="93"/>
      <c r="G225" s="84"/>
      <c r="H225" s="84"/>
      <c r="I225" s="94"/>
      <c r="J225" s="94"/>
      <c r="K225" s="91"/>
      <c r="L225" s="91"/>
      <c r="O225" s="84"/>
      <c r="P225" s="84"/>
    </row>
    <row r="226">
      <c r="A226" s="95"/>
      <c r="B226" s="84"/>
      <c r="C226" s="84"/>
      <c r="D226" s="84"/>
      <c r="E226" s="64"/>
      <c r="F226" s="93"/>
      <c r="G226" s="84"/>
      <c r="H226" s="84"/>
      <c r="I226" s="94"/>
      <c r="J226" s="94"/>
      <c r="K226" s="91"/>
      <c r="L226" s="91"/>
      <c r="O226" s="84"/>
      <c r="P226" s="84"/>
    </row>
    <row r="227">
      <c r="A227" s="95"/>
      <c r="B227" s="84"/>
      <c r="C227" s="84"/>
      <c r="D227" s="84"/>
      <c r="E227" s="64"/>
      <c r="F227" s="93"/>
      <c r="G227" s="84"/>
      <c r="H227" s="84"/>
      <c r="I227" s="94"/>
      <c r="J227" s="94"/>
      <c r="K227" s="91"/>
      <c r="L227" s="91"/>
      <c r="O227" s="84"/>
      <c r="P227" s="84"/>
    </row>
    <row r="228">
      <c r="A228" s="95"/>
      <c r="B228" s="84"/>
      <c r="C228" s="84"/>
      <c r="D228" s="84"/>
      <c r="E228" s="64"/>
      <c r="F228" s="93"/>
      <c r="G228" s="84"/>
      <c r="H228" s="84"/>
      <c r="I228" s="94"/>
      <c r="J228" s="94"/>
      <c r="K228" s="91"/>
      <c r="L228" s="91"/>
      <c r="O228" s="84"/>
      <c r="P228" s="84"/>
    </row>
    <row r="229">
      <c r="A229" s="95"/>
      <c r="B229" s="84"/>
      <c r="C229" s="84"/>
      <c r="D229" s="84"/>
      <c r="E229" s="64"/>
      <c r="F229" s="93"/>
      <c r="G229" s="84"/>
      <c r="H229" s="84"/>
      <c r="I229" s="94"/>
      <c r="J229" s="94"/>
      <c r="K229" s="91"/>
      <c r="L229" s="91"/>
      <c r="O229" s="84"/>
      <c r="P229" s="84"/>
    </row>
    <row r="230">
      <c r="A230" s="95"/>
      <c r="B230" s="84"/>
      <c r="C230" s="84"/>
      <c r="D230" s="84"/>
      <c r="E230" s="64"/>
      <c r="F230" s="93"/>
      <c r="G230" s="84"/>
      <c r="H230" s="84"/>
      <c r="I230" s="94"/>
      <c r="J230" s="94"/>
      <c r="K230" s="91"/>
      <c r="L230" s="91"/>
      <c r="O230" s="84"/>
      <c r="P230" s="84"/>
    </row>
    <row r="231">
      <c r="A231" s="95"/>
      <c r="B231" s="84"/>
      <c r="C231" s="84"/>
      <c r="D231" s="84"/>
      <c r="E231" s="64"/>
      <c r="F231" s="93"/>
      <c r="G231" s="84"/>
      <c r="H231" s="84"/>
      <c r="I231" s="94"/>
      <c r="J231" s="94"/>
      <c r="K231" s="91"/>
      <c r="L231" s="91"/>
      <c r="O231" s="84"/>
      <c r="P231" s="84"/>
    </row>
    <row r="232">
      <c r="A232" s="95"/>
      <c r="B232" s="84"/>
      <c r="C232" s="84"/>
      <c r="D232" s="84"/>
      <c r="E232" s="64"/>
      <c r="F232" s="93"/>
      <c r="G232" s="84"/>
      <c r="H232" s="84"/>
      <c r="I232" s="94"/>
      <c r="J232" s="94"/>
      <c r="K232" s="91"/>
      <c r="L232" s="91"/>
      <c r="O232" s="84"/>
      <c r="P232" s="84"/>
    </row>
    <row r="233">
      <c r="A233" s="95"/>
      <c r="B233" s="84"/>
      <c r="C233" s="84"/>
      <c r="D233" s="84"/>
      <c r="E233" s="64"/>
      <c r="F233" s="93"/>
      <c r="G233" s="84"/>
      <c r="H233" s="84"/>
      <c r="I233" s="94"/>
      <c r="J233" s="94"/>
      <c r="K233" s="91"/>
      <c r="L233" s="91"/>
      <c r="O233" s="84"/>
      <c r="P233" s="84"/>
    </row>
    <row r="234">
      <c r="A234" s="95"/>
      <c r="B234" s="84"/>
      <c r="C234" s="84"/>
      <c r="D234" s="84"/>
      <c r="E234" s="64"/>
      <c r="F234" s="93"/>
      <c r="G234" s="84"/>
      <c r="H234" s="84"/>
      <c r="I234" s="94"/>
      <c r="J234" s="94"/>
      <c r="K234" s="91"/>
      <c r="L234" s="91"/>
      <c r="O234" s="84"/>
      <c r="P234" s="84"/>
    </row>
    <row r="235">
      <c r="A235" s="95"/>
      <c r="B235" s="84"/>
      <c r="C235" s="84"/>
      <c r="D235" s="84"/>
      <c r="E235" s="64"/>
      <c r="F235" s="93"/>
      <c r="G235" s="84"/>
      <c r="H235" s="84"/>
      <c r="I235" s="94"/>
      <c r="J235" s="94"/>
      <c r="K235" s="91"/>
      <c r="L235" s="91"/>
      <c r="O235" s="84"/>
      <c r="P235" s="84"/>
    </row>
    <row r="236">
      <c r="A236" s="95"/>
      <c r="B236" s="84"/>
      <c r="C236" s="84"/>
      <c r="D236" s="84"/>
      <c r="E236" s="64"/>
      <c r="F236" s="93"/>
      <c r="G236" s="84"/>
      <c r="H236" s="84"/>
      <c r="I236" s="94"/>
      <c r="J236" s="94"/>
      <c r="K236" s="91"/>
      <c r="L236" s="91"/>
      <c r="O236" s="84"/>
      <c r="P236" s="84"/>
    </row>
    <row r="237">
      <c r="A237" s="95"/>
      <c r="B237" s="84"/>
      <c r="C237" s="84"/>
      <c r="D237" s="84"/>
      <c r="E237" s="64"/>
      <c r="F237" s="93"/>
      <c r="G237" s="84"/>
      <c r="H237" s="84"/>
      <c r="I237" s="94"/>
      <c r="J237" s="94"/>
      <c r="K237" s="91"/>
      <c r="L237" s="91"/>
      <c r="O237" s="84"/>
      <c r="P237" s="84"/>
    </row>
    <row r="238">
      <c r="A238" s="95"/>
      <c r="B238" s="84"/>
      <c r="C238" s="84"/>
      <c r="D238" s="84"/>
      <c r="E238" s="64"/>
      <c r="F238" s="93"/>
      <c r="G238" s="84"/>
      <c r="H238" s="84"/>
      <c r="I238" s="94"/>
      <c r="J238" s="94"/>
      <c r="K238" s="91"/>
      <c r="L238" s="91"/>
      <c r="O238" s="84"/>
      <c r="P238" s="84"/>
    </row>
    <row r="239">
      <c r="A239" s="95"/>
      <c r="B239" s="84"/>
      <c r="C239" s="84"/>
      <c r="D239" s="84"/>
      <c r="E239" s="64"/>
      <c r="F239" s="93"/>
      <c r="G239" s="84"/>
      <c r="H239" s="84"/>
      <c r="I239" s="94"/>
      <c r="J239" s="94"/>
      <c r="K239" s="91"/>
      <c r="L239" s="91"/>
      <c r="O239" s="84"/>
      <c r="P239" s="84"/>
    </row>
    <row r="240">
      <c r="A240" s="95"/>
      <c r="B240" s="84"/>
      <c r="C240" s="84"/>
      <c r="D240" s="84"/>
      <c r="E240" s="64"/>
      <c r="F240" s="93"/>
      <c r="G240" s="84"/>
      <c r="H240" s="84"/>
      <c r="I240" s="94"/>
      <c r="J240" s="94"/>
      <c r="K240" s="91"/>
      <c r="L240" s="91"/>
      <c r="O240" s="84"/>
      <c r="P240" s="84"/>
    </row>
    <row r="241">
      <c r="A241" s="95"/>
      <c r="B241" s="84"/>
      <c r="C241" s="84"/>
      <c r="D241" s="84"/>
      <c r="E241" s="64"/>
      <c r="F241" s="93"/>
      <c r="G241" s="84"/>
      <c r="H241" s="84"/>
      <c r="I241" s="94"/>
      <c r="J241" s="94"/>
      <c r="K241" s="91"/>
      <c r="L241" s="91"/>
      <c r="O241" s="84"/>
      <c r="P241" s="84"/>
    </row>
    <row r="242">
      <c r="A242" s="95"/>
      <c r="B242" s="84"/>
      <c r="C242" s="84"/>
      <c r="D242" s="84"/>
      <c r="E242" s="64"/>
      <c r="F242" s="93"/>
      <c r="G242" s="84"/>
      <c r="H242" s="84"/>
      <c r="I242" s="94"/>
      <c r="J242" s="94"/>
      <c r="K242" s="91"/>
      <c r="L242" s="91"/>
      <c r="O242" s="84"/>
      <c r="P242" s="84"/>
    </row>
    <row r="243">
      <c r="A243" s="95"/>
      <c r="B243" s="84"/>
      <c r="C243" s="84"/>
      <c r="D243" s="84"/>
      <c r="E243" s="64"/>
      <c r="F243" s="93"/>
      <c r="G243" s="84"/>
      <c r="H243" s="84"/>
      <c r="I243" s="94"/>
      <c r="J243" s="94"/>
      <c r="K243" s="91"/>
      <c r="L243" s="91"/>
      <c r="O243" s="84"/>
      <c r="P243" s="84"/>
    </row>
    <row r="244">
      <c r="A244" s="95"/>
      <c r="B244" s="84"/>
      <c r="C244" s="84"/>
      <c r="D244" s="84"/>
      <c r="E244" s="64"/>
      <c r="F244" s="93"/>
      <c r="G244" s="84"/>
      <c r="H244" s="84"/>
      <c r="I244" s="94"/>
      <c r="J244" s="94"/>
      <c r="K244" s="91"/>
      <c r="L244" s="91"/>
      <c r="O244" s="84"/>
      <c r="P244" s="84"/>
    </row>
    <row r="245">
      <c r="A245" s="95"/>
      <c r="B245" s="84"/>
      <c r="C245" s="84"/>
      <c r="D245" s="84"/>
      <c r="E245" s="64"/>
      <c r="F245" s="93"/>
      <c r="G245" s="84"/>
      <c r="H245" s="84"/>
      <c r="I245" s="94"/>
      <c r="J245" s="94"/>
      <c r="K245" s="91"/>
      <c r="L245" s="91"/>
      <c r="O245" s="84"/>
      <c r="P245" s="84"/>
    </row>
    <row r="246">
      <c r="A246" s="95"/>
      <c r="B246" s="84"/>
      <c r="C246" s="84"/>
      <c r="D246" s="84"/>
      <c r="E246" s="64"/>
      <c r="F246" s="93"/>
      <c r="G246" s="84"/>
      <c r="H246" s="84"/>
      <c r="I246" s="94"/>
      <c r="J246" s="94"/>
      <c r="K246" s="91"/>
      <c r="L246" s="91"/>
      <c r="O246" s="84"/>
      <c r="P246" s="84"/>
    </row>
    <row r="247">
      <c r="A247" s="95"/>
      <c r="B247" s="84"/>
      <c r="C247" s="84"/>
      <c r="D247" s="84"/>
      <c r="E247" s="64"/>
      <c r="F247" s="93"/>
      <c r="G247" s="84"/>
      <c r="H247" s="84"/>
      <c r="I247" s="94"/>
      <c r="J247" s="94"/>
      <c r="K247" s="91"/>
      <c r="L247" s="91"/>
      <c r="O247" s="84"/>
      <c r="P247" s="84"/>
    </row>
    <row r="248">
      <c r="A248" s="95"/>
      <c r="B248" s="84"/>
      <c r="C248" s="84"/>
      <c r="D248" s="84"/>
      <c r="E248" s="64"/>
      <c r="F248" s="93"/>
      <c r="G248" s="84"/>
      <c r="H248" s="84"/>
      <c r="I248" s="94"/>
      <c r="J248" s="94"/>
      <c r="K248" s="91"/>
      <c r="L248" s="91"/>
      <c r="O248" s="84"/>
      <c r="P248" s="84"/>
    </row>
    <row r="249">
      <c r="A249" s="95"/>
      <c r="B249" s="84"/>
      <c r="C249" s="84"/>
      <c r="D249" s="84"/>
      <c r="E249" s="64"/>
      <c r="F249" s="93"/>
      <c r="G249" s="84"/>
      <c r="H249" s="84"/>
      <c r="I249" s="94"/>
      <c r="J249" s="94"/>
      <c r="K249" s="91"/>
      <c r="L249" s="91"/>
      <c r="O249" s="84"/>
      <c r="P249" s="84"/>
    </row>
    <row r="250">
      <c r="A250" s="95"/>
      <c r="B250" s="84"/>
      <c r="C250" s="84"/>
      <c r="D250" s="84"/>
      <c r="E250" s="64"/>
      <c r="F250" s="93"/>
      <c r="G250" s="84"/>
      <c r="H250" s="84"/>
      <c r="I250" s="94"/>
      <c r="J250" s="94"/>
      <c r="K250" s="91"/>
      <c r="L250" s="91"/>
      <c r="O250" s="84"/>
      <c r="P250" s="84"/>
    </row>
    <row r="251">
      <c r="A251" s="95"/>
      <c r="B251" s="84"/>
      <c r="C251" s="84"/>
      <c r="D251" s="84"/>
      <c r="E251" s="64"/>
      <c r="F251" s="93"/>
      <c r="G251" s="84"/>
      <c r="H251" s="84"/>
      <c r="I251" s="94"/>
      <c r="J251" s="94"/>
      <c r="K251" s="91"/>
      <c r="L251" s="91"/>
      <c r="O251" s="84"/>
      <c r="P251" s="84"/>
    </row>
    <row r="252">
      <c r="A252" s="95"/>
      <c r="B252" s="84"/>
      <c r="C252" s="84"/>
      <c r="D252" s="84"/>
      <c r="E252" s="64"/>
      <c r="F252" s="93"/>
      <c r="G252" s="84"/>
      <c r="H252" s="84"/>
      <c r="I252" s="94"/>
      <c r="J252" s="94"/>
      <c r="K252" s="91"/>
      <c r="L252" s="91"/>
      <c r="O252" s="84"/>
      <c r="P252" s="84"/>
    </row>
    <row r="253">
      <c r="A253" s="95"/>
      <c r="B253" s="84"/>
      <c r="C253" s="84"/>
      <c r="D253" s="84"/>
      <c r="E253" s="64"/>
      <c r="F253" s="93"/>
      <c r="G253" s="84"/>
      <c r="H253" s="84"/>
      <c r="I253" s="94"/>
      <c r="J253" s="94"/>
      <c r="K253" s="91"/>
      <c r="L253" s="91"/>
      <c r="O253" s="84"/>
      <c r="P253" s="84"/>
    </row>
    <row r="254">
      <c r="A254" s="95"/>
      <c r="B254" s="84"/>
      <c r="C254" s="84"/>
      <c r="D254" s="84"/>
      <c r="E254" s="64"/>
      <c r="F254" s="93"/>
      <c r="G254" s="84"/>
      <c r="H254" s="84"/>
      <c r="I254" s="94"/>
      <c r="J254" s="94"/>
      <c r="K254" s="91"/>
      <c r="L254" s="91"/>
      <c r="O254" s="84"/>
      <c r="P254" s="84"/>
    </row>
    <row r="255">
      <c r="A255" s="95"/>
      <c r="B255" s="84"/>
      <c r="C255" s="84"/>
      <c r="D255" s="84"/>
      <c r="E255" s="64"/>
      <c r="F255" s="93"/>
      <c r="G255" s="84"/>
      <c r="H255" s="84"/>
      <c r="I255" s="94"/>
      <c r="J255" s="94"/>
      <c r="K255" s="91"/>
      <c r="L255" s="91"/>
      <c r="O255" s="84"/>
      <c r="P255" s="84"/>
    </row>
    <row r="256">
      <c r="A256" s="95"/>
      <c r="B256" s="84"/>
      <c r="C256" s="84"/>
      <c r="D256" s="84"/>
      <c r="E256" s="64"/>
      <c r="F256" s="93"/>
      <c r="G256" s="84"/>
      <c r="H256" s="84"/>
      <c r="I256" s="94"/>
      <c r="J256" s="94"/>
      <c r="K256" s="91"/>
      <c r="L256" s="91"/>
      <c r="O256" s="84"/>
      <c r="P256" s="84"/>
    </row>
    <row r="257">
      <c r="A257" s="95"/>
      <c r="B257" s="84"/>
      <c r="C257" s="84"/>
      <c r="D257" s="84"/>
      <c r="E257" s="64"/>
      <c r="F257" s="93"/>
      <c r="G257" s="84"/>
      <c r="H257" s="84"/>
      <c r="I257" s="94"/>
      <c r="J257" s="94"/>
      <c r="K257" s="91"/>
      <c r="L257" s="91"/>
      <c r="O257" s="84"/>
      <c r="P257" s="84"/>
    </row>
    <row r="258">
      <c r="A258" s="95"/>
      <c r="B258" s="84"/>
      <c r="C258" s="84"/>
      <c r="D258" s="84"/>
      <c r="E258" s="64"/>
      <c r="F258" s="93"/>
      <c r="G258" s="84"/>
      <c r="H258" s="84"/>
      <c r="I258" s="94"/>
      <c r="J258" s="94"/>
      <c r="K258" s="91"/>
      <c r="L258" s="91"/>
      <c r="O258" s="84"/>
      <c r="P258" s="84"/>
    </row>
    <row r="259">
      <c r="A259" s="95"/>
      <c r="B259" s="84"/>
      <c r="C259" s="84"/>
      <c r="D259" s="84"/>
      <c r="E259" s="64"/>
      <c r="F259" s="93"/>
      <c r="G259" s="84"/>
      <c r="H259" s="84"/>
      <c r="I259" s="94"/>
      <c r="J259" s="94"/>
      <c r="K259" s="91"/>
      <c r="L259" s="91"/>
      <c r="O259" s="84"/>
      <c r="P259" s="84"/>
    </row>
    <row r="260">
      <c r="A260" s="95"/>
      <c r="B260" s="84"/>
      <c r="C260" s="84"/>
      <c r="D260" s="84"/>
      <c r="E260" s="64"/>
      <c r="F260" s="93"/>
      <c r="G260" s="84"/>
      <c r="H260" s="84"/>
      <c r="I260" s="94"/>
      <c r="J260" s="94"/>
      <c r="K260" s="91"/>
      <c r="L260" s="91"/>
      <c r="O260" s="84"/>
      <c r="P260" s="84"/>
    </row>
    <row r="261">
      <c r="A261" s="95"/>
      <c r="B261" s="84"/>
      <c r="C261" s="84"/>
      <c r="D261" s="84"/>
      <c r="E261" s="64"/>
      <c r="F261" s="93"/>
      <c r="G261" s="84"/>
      <c r="H261" s="84"/>
      <c r="I261" s="94"/>
      <c r="J261" s="94"/>
      <c r="K261" s="91"/>
      <c r="L261" s="91"/>
      <c r="O261" s="84"/>
      <c r="P261" s="84"/>
    </row>
    <row r="262">
      <c r="A262" s="95"/>
      <c r="B262" s="84"/>
      <c r="C262" s="84"/>
      <c r="D262" s="84"/>
      <c r="E262" s="64"/>
      <c r="F262" s="93"/>
      <c r="G262" s="84"/>
      <c r="H262" s="84"/>
      <c r="I262" s="94"/>
      <c r="J262" s="94"/>
      <c r="K262" s="91"/>
      <c r="L262" s="91"/>
      <c r="O262" s="84"/>
      <c r="P262" s="84"/>
    </row>
    <row r="263">
      <c r="A263" s="95"/>
      <c r="B263" s="84"/>
      <c r="C263" s="84"/>
      <c r="D263" s="84"/>
      <c r="E263" s="64"/>
      <c r="F263" s="93"/>
      <c r="G263" s="84"/>
      <c r="H263" s="84"/>
      <c r="I263" s="94"/>
      <c r="J263" s="94"/>
      <c r="K263" s="91"/>
      <c r="L263" s="91"/>
      <c r="O263" s="84"/>
      <c r="P263" s="84"/>
    </row>
    <row r="264">
      <c r="A264" s="95"/>
      <c r="B264" s="84"/>
      <c r="C264" s="84"/>
      <c r="D264" s="84"/>
      <c r="E264" s="64"/>
      <c r="F264" s="93"/>
      <c r="G264" s="84"/>
      <c r="H264" s="84"/>
      <c r="I264" s="94"/>
      <c r="J264" s="94"/>
      <c r="K264" s="91"/>
      <c r="L264" s="91"/>
      <c r="O264" s="84"/>
      <c r="P264" s="84"/>
    </row>
    <row r="265">
      <c r="A265" s="95"/>
      <c r="B265" s="84"/>
      <c r="C265" s="84"/>
      <c r="D265" s="84"/>
      <c r="E265" s="64"/>
      <c r="F265" s="93"/>
      <c r="G265" s="84"/>
      <c r="H265" s="84"/>
      <c r="I265" s="94"/>
      <c r="J265" s="94"/>
      <c r="K265" s="91"/>
      <c r="L265" s="91"/>
      <c r="O265" s="84"/>
      <c r="P265" s="84"/>
    </row>
    <row r="266">
      <c r="A266" s="95"/>
      <c r="B266" s="84"/>
      <c r="C266" s="84"/>
      <c r="D266" s="84"/>
      <c r="E266" s="64"/>
      <c r="F266" s="93"/>
      <c r="G266" s="84"/>
      <c r="H266" s="84"/>
      <c r="I266" s="94"/>
      <c r="J266" s="94"/>
      <c r="K266" s="91"/>
      <c r="L266" s="91"/>
      <c r="O266" s="84"/>
      <c r="P266" s="84"/>
    </row>
    <row r="267">
      <c r="A267" s="95"/>
      <c r="B267" s="84"/>
      <c r="C267" s="84"/>
      <c r="D267" s="84"/>
      <c r="E267" s="64"/>
      <c r="F267" s="93"/>
      <c r="G267" s="84"/>
      <c r="H267" s="84"/>
      <c r="I267" s="94"/>
      <c r="J267" s="94"/>
      <c r="K267" s="91"/>
      <c r="L267" s="91"/>
      <c r="O267" s="84"/>
      <c r="P267" s="84"/>
    </row>
    <row r="268">
      <c r="A268" s="95"/>
      <c r="B268" s="84"/>
      <c r="C268" s="84"/>
      <c r="D268" s="84"/>
      <c r="E268" s="64"/>
      <c r="F268" s="93"/>
      <c r="G268" s="84"/>
      <c r="H268" s="84"/>
      <c r="I268" s="94"/>
      <c r="J268" s="94"/>
      <c r="K268" s="91"/>
      <c r="L268" s="91"/>
      <c r="O268" s="84"/>
      <c r="P268" s="84"/>
    </row>
    <row r="269">
      <c r="A269" s="95"/>
      <c r="B269" s="84"/>
      <c r="C269" s="84"/>
      <c r="D269" s="84"/>
      <c r="E269" s="64"/>
      <c r="F269" s="93"/>
      <c r="G269" s="84"/>
      <c r="H269" s="84"/>
      <c r="I269" s="94"/>
      <c r="J269" s="94"/>
      <c r="K269" s="91"/>
      <c r="L269" s="91"/>
      <c r="O269" s="84"/>
      <c r="P269" s="84"/>
    </row>
    <row r="270">
      <c r="A270" s="95"/>
      <c r="B270" s="84"/>
      <c r="C270" s="84"/>
      <c r="D270" s="84"/>
      <c r="E270" s="64"/>
      <c r="F270" s="93"/>
      <c r="G270" s="84"/>
      <c r="H270" s="84"/>
      <c r="I270" s="94"/>
      <c r="J270" s="94"/>
      <c r="K270" s="91"/>
      <c r="L270" s="91"/>
      <c r="O270" s="84"/>
      <c r="P270" s="84"/>
    </row>
    <row r="271">
      <c r="A271" s="95"/>
      <c r="B271" s="84"/>
      <c r="C271" s="84"/>
      <c r="D271" s="84"/>
      <c r="E271" s="64"/>
      <c r="F271" s="93"/>
      <c r="G271" s="84"/>
      <c r="H271" s="84"/>
      <c r="I271" s="94"/>
      <c r="J271" s="94"/>
      <c r="K271" s="91"/>
      <c r="L271" s="91"/>
      <c r="O271" s="84"/>
      <c r="P271" s="84"/>
    </row>
    <row r="272">
      <c r="A272" s="95"/>
      <c r="B272" s="84"/>
      <c r="C272" s="84"/>
      <c r="D272" s="84"/>
      <c r="E272" s="64"/>
      <c r="F272" s="93"/>
      <c r="G272" s="84"/>
      <c r="H272" s="84"/>
      <c r="I272" s="94"/>
      <c r="J272" s="94"/>
      <c r="K272" s="91"/>
      <c r="L272" s="91"/>
      <c r="O272" s="84"/>
      <c r="P272" s="84"/>
    </row>
    <row r="273">
      <c r="A273" s="95"/>
      <c r="B273" s="84"/>
      <c r="C273" s="84"/>
      <c r="D273" s="84"/>
      <c r="E273" s="64"/>
      <c r="F273" s="93"/>
      <c r="G273" s="84"/>
      <c r="H273" s="84"/>
      <c r="I273" s="94"/>
      <c r="J273" s="94"/>
      <c r="K273" s="91"/>
      <c r="L273" s="91"/>
      <c r="O273" s="84"/>
      <c r="P273" s="84"/>
    </row>
    <row r="274">
      <c r="A274" s="95"/>
      <c r="B274" s="84"/>
      <c r="C274" s="84"/>
      <c r="D274" s="84"/>
      <c r="E274" s="64"/>
      <c r="F274" s="93"/>
      <c r="G274" s="84"/>
      <c r="H274" s="84"/>
      <c r="I274" s="94"/>
      <c r="J274" s="94"/>
      <c r="K274" s="91"/>
      <c r="L274" s="91"/>
      <c r="O274" s="84"/>
      <c r="P274" s="84"/>
    </row>
    <row r="275">
      <c r="A275" s="95"/>
      <c r="B275" s="84"/>
      <c r="C275" s="84"/>
      <c r="D275" s="84"/>
      <c r="E275" s="64"/>
      <c r="F275" s="93"/>
      <c r="G275" s="84"/>
      <c r="H275" s="84"/>
      <c r="I275" s="94"/>
      <c r="J275" s="94"/>
      <c r="K275" s="91"/>
      <c r="L275" s="91"/>
      <c r="O275" s="84"/>
      <c r="P275" s="84"/>
    </row>
    <row r="276">
      <c r="A276" s="95"/>
      <c r="B276" s="84"/>
      <c r="C276" s="84"/>
      <c r="D276" s="84"/>
      <c r="E276" s="64"/>
      <c r="F276" s="93"/>
      <c r="G276" s="84"/>
      <c r="H276" s="84"/>
      <c r="I276" s="94"/>
      <c r="J276" s="94"/>
      <c r="K276" s="91"/>
      <c r="L276" s="91"/>
      <c r="O276" s="84"/>
      <c r="P276" s="84"/>
    </row>
    <row r="277">
      <c r="A277" s="95"/>
      <c r="B277" s="84"/>
      <c r="C277" s="84"/>
      <c r="D277" s="84"/>
      <c r="E277" s="64"/>
      <c r="F277" s="93"/>
      <c r="G277" s="84"/>
      <c r="H277" s="84"/>
      <c r="I277" s="94"/>
      <c r="J277" s="94"/>
      <c r="K277" s="91"/>
      <c r="L277" s="91"/>
      <c r="O277" s="84"/>
      <c r="P277" s="84"/>
    </row>
    <row r="278">
      <c r="A278" s="95"/>
      <c r="B278" s="84"/>
      <c r="C278" s="84"/>
      <c r="D278" s="84"/>
      <c r="E278" s="64"/>
      <c r="F278" s="93"/>
      <c r="G278" s="84"/>
      <c r="H278" s="84"/>
      <c r="I278" s="94"/>
      <c r="J278" s="94"/>
      <c r="K278" s="91"/>
      <c r="L278" s="91"/>
      <c r="O278" s="84"/>
      <c r="P278" s="84"/>
    </row>
    <row r="279">
      <c r="A279" s="95"/>
      <c r="B279" s="84"/>
      <c r="C279" s="84"/>
      <c r="D279" s="84"/>
      <c r="E279" s="64"/>
      <c r="F279" s="93"/>
      <c r="G279" s="84"/>
      <c r="H279" s="84"/>
      <c r="I279" s="94"/>
      <c r="J279" s="94"/>
      <c r="K279" s="91"/>
      <c r="L279" s="91"/>
      <c r="O279" s="84"/>
      <c r="P279" s="84"/>
    </row>
    <row r="280">
      <c r="A280" s="95"/>
      <c r="B280" s="84"/>
      <c r="C280" s="84"/>
      <c r="D280" s="84"/>
      <c r="E280" s="64"/>
      <c r="F280" s="93"/>
      <c r="G280" s="84"/>
      <c r="H280" s="84"/>
      <c r="I280" s="94"/>
      <c r="J280" s="94"/>
      <c r="K280" s="91"/>
      <c r="L280" s="91"/>
      <c r="O280" s="84"/>
      <c r="P280" s="84"/>
    </row>
    <row r="281">
      <c r="A281" s="95"/>
      <c r="B281" s="84"/>
      <c r="C281" s="84"/>
      <c r="D281" s="84"/>
      <c r="E281" s="64"/>
      <c r="F281" s="93"/>
      <c r="G281" s="84"/>
      <c r="H281" s="84"/>
      <c r="I281" s="94"/>
      <c r="J281" s="94"/>
      <c r="K281" s="91"/>
      <c r="L281" s="91"/>
      <c r="O281" s="84"/>
      <c r="P281" s="84"/>
    </row>
    <row r="282">
      <c r="A282" s="95"/>
      <c r="B282" s="84"/>
      <c r="C282" s="84"/>
      <c r="D282" s="84"/>
      <c r="E282" s="64"/>
      <c r="F282" s="93"/>
      <c r="G282" s="84"/>
      <c r="H282" s="84"/>
      <c r="I282" s="94"/>
      <c r="J282" s="94"/>
      <c r="K282" s="91"/>
      <c r="L282" s="91"/>
      <c r="O282" s="84"/>
      <c r="P282" s="84"/>
    </row>
    <row r="283">
      <c r="A283" s="95"/>
      <c r="B283" s="84"/>
      <c r="C283" s="84"/>
      <c r="D283" s="84"/>
      <c r="E283" s="64"/>
      <c r="F283" s="93"/>
      <c r="G283" s="84"/>
      <c r="H283" s="84"/>
      <c r="I283" s="94"/>
      <c r="J283" s="94"/>
      <c r="K283" s="91"/>
      <c r="L283" s="91"/>
      <c r="O283" s="84"/>
      <c r="P283" s="84"/>
    </row>
    <row r="284">
      <c r="A284" s="95"/>
      <c r="B284" s="84"/>
      <c r="C284" s="84"/>
      <c r="D284" s="84"/>
      <c r="E284" s="64"/>
      <c r="F284" s="93"/>
      <c r="G284" s="84"/>
      <c r="H284" s="84"/>
      <c r="I284" s="94"/>
      <c r="J284" s="94"/>
      <c r="K284" s="91"/>
      <c r="L284" s="91"/>
      <c r="O284" s="84"/>
      <c r="P284" s="84"/>
    </row>
    <row r="285">
      <c r="A285" s="95"/>
      <c r="B285" s="84"/>
      <c r="C285" s="84"/>
      <c r="D285" s="84"/>
      <c r="E285" s="64"/>
      <c r="F285" s="93"/>
      <c r="G285" s="84"/>
      <c r="H285" s="84"/>
      <c r="I285" s="94"/>
      <c r="J285" s="94"/>
      <c r="K285" s="91"/>
      <c r="L285" s="91"/>
      <c r="O285" s="84"/>
      <c r="P285" s="84"/>
    </row>
    <row r="286">
      <c r="A286" s="95"/>
      <c r="B286" s="84"/>
      <c r="C286" s="84"/>
      <c r="D286" s="84"/>
      <c r="E286" s="64"/>
      <c r="F286" s="93"/>
      <c r="G286" s="84"/>
      <c r="H286" s="84"/>
      <c r="I286" s="94"/>
      <c r="J286" s="94"/>
      <c r="K286" s="91"/>
      <c r="L286" s="91"/>
      <c r="O286" s="84"/>
      <c r="P286" s="84"/>
    </row>
    <row r="287">
      <c r="A287" s="95"/>
      <c r="B287" s="84"/>
      <c r="C287" s="84"/>
      <c r="D287" s="84"/>
      <c r="E287" s="64"/>
      <c r="F287" s="93"/>
      <c r="G287" s="84"/>
      <c r="H287" s="84"/>
      <c r="I287" s="94"/>
      <c r="J287" s="94"/>
      <c r="K287" s="91"/>
      <c r="L287" s="91"/>
      <c r="O287" s="84"/>
      <c r="P287" s="84"/>
    </row>
    <row r="288">
      <c r="A288" s="95"/>
      <c r="B288" s="84"/>
      <c r="C288" s="84"/>
      <c r="D288" s="84"/>
      <c r="E288" s="64"/>
      <c r="F288" s="93"/>
      <c r="G288" s="84"/>
      <c r="H288" s="84"/>
      <c r="I288" s="94"/>
      <c r="J288" s="94"/>
      <c r="K288" s="91"/>
      <c r="L288" s="91"/>
      <c r="O288" s="84"/>
      <c r="P288" s="84"/>
    </row>
    <row r="289">
      <c r="A289" s="95"/>
      <c r="B289" s="84"/>
      <c r="C289" s="84"/>
      <c r="D289" s="84"/>
      <c r="E289" s="64"/>
      <c r="F289" s="93"/>
      <c r="G289" s="84"/>
      <c r="H289" s="84"/>
      <c r="I289" s="94"/>
      <c r="J289" s="94"/>
      <c r="K289" s="91"/>
      <c r="L289" s="91"/>
      <c r="O289" s="84"/>
      <c r="P289" s="84"/>
    </row>
    <row r="290">
      <c r="A290" s="95"/>
      <c r="B290" s="84"/>
      <c r="C290" s="84"/>
      <c r="D290" s="84"/>
      <c r="E290" s="64"/>
      <c r="F290" s="93"/>
      <c r="G290" s="84"/>
      <c r="H290" s="84"/>
      <c r="I290" s="94"/>
      <c r="J290" s="94"/>
      <c r="K290" s="91"/>
      <c r="L290" s="91"/>
      <c r="O290" s="84"/>
      <c r="P290" s="84"/>
    </row>
    <row r="291">
      <c r="A291" s="95"/>
      <c r="B291" s="84"/>
      <c r="C291" s="84"/>
      <c r="D291" s="84"/>
      <c r="E291" s="64"/>
      <c r="F291" s="93"/>
      <c r="G291" s="84"/>
      <c r="H291" s="84"/>
      <c r="I291" s="94"/>
      <c r="J291" s="94"/>
      <c r="K291" s="91"/>
      <c r="L291" s="91"/>
      <c r="O291" s="84"/>
      <c r="P291" s="84"/>
    </row>
    <row r="292">
      <c r="A292" s="95"/>
      <c r="B292" s="84"/>
      <c r="C292" s="84"/>
      <c r="D292" s="84"/>
      <c r="E292" s="64"/>
      <c r="F292" s="93"/>
      <c r="G292" s="84"/>
      <c r="H292" s="84"/>
      <c r="I292" s="94"/>
      <c r="J292" s="94"/>
      <c r="K292" s="91"/>
      <c r="L292" s="91"/>
      <c r="O292" s="84"/>
      <c r="P292" s="84"/>
    </row>
    <row r="293">
      <c r="A293" s="95"/>
      <c r="B293" s="84"/>
      <c r="C293" s="84"/>
      <c r="D293" s="84"/>
      <c r="E293" s="64"/>
      <c r="F293" s="93"/>
      <c r="G293" s="84"/>
      <c r="H293" s="84"/>
      <c r="I293" s="94"/>
      <c r="J293" s="94"/>
      <c r="K293" s="91"/>
      <c r="L293" s="91"/>
      <c r="O293" s="84"/>
      <c r="P293" s="84"/>
    </row>
    <row r="294">
      <c r="A294" s="95"/>
      <c r="B294" s="84"/>
      <c r="C294" s="84"/>
      <c r="D294" s="84"/>
      <c r="E294" s="64"/>
      <c r="F294" s="93"/>
      <c r="G294" s="84"/>
      <c r="H294" s="84"/>
      <c r="I294" s="94"/>
      <c r="J294" s="94"/>
      <c r="K294" s="91"/>
      <c r="L294" s="91"/>
      <c r="O294" s="84"/>
      <c r="P294" s="84"/>
    </row>
    <row r="295">
      <c r="A295" s="95"/>
      <c r="B295" s="84"/>
      <c r="C295" s="84"/>
      <c r="D295" s="84"/>
      <c r="E295" s="64"/>
      <c r="F295" s="93"/>
      <c r="G295" s="84"/>
      <c r="H295" s="84"/>
      <c r="I295" s="94"/>
      <c r="J295" s="94"/>
      <c r="K295" s="91"/>
      <c r="L295" s="91"/>
      <c r="O295" s="84"/>
      <c r="P295" s="84"/>
    </row>
    <row r="296">
      <c r="A296" s="95"/>
      <c r="B296" s="84"/>
      <c r="C296" s="84"/>
      <c r="D296" s="84"/>
      <c r="E296" s="64"/>
      <c r="F296" s="93"/>
      <c r="G296" s="84"/>
      <c r="H296" s="84"/>
      <c r="I296" s="94"/>
      <c r="J296" s="94"/>
      <c r="K296" s="91"/>
      <c r="L296" s="91"/>
      <c r="O296" s="84"/>
      <c r="P296" s="84"/>
    </row>
    <row r="297">
      <c r="A297" s="95"/>
      <c r="B297" s="84"/>
      <c r="C297" s="84"/>
      <c r="D297" s="84"/>
      <c r="E297" s="64"/>
      <c r="F297" s="93"/>
      <c r="G297" s="84"/>
      <c r="H297" s="84"/>
      <c r="I297" s="94"/>
      <c r="J297" s="94"/>
      <c r="K297" s="91"/>
      <c r="L297" s="91"/>
      <c r="O297" s="84"/>
      <c r="P297" s="84"/>
    </row>
    <row r="298">
      <c r="A298" s="95"/>
      <c r="B298" s="84"/>
      <c r="C298" s="84"/>
      <c r="D298" s="84"/>
      <c r="E298" s="64"/>
      <c r="F298" s="93"/>
      <c r="G298" s="84"/>
      <c r="H298" s="84"/>
      <c r="I298" s="94"/>
      <c r="J298" s="94"/>
      <c r="K298" s="91"/>
      <c r="L298" s="91"/>
      <c r="O298" s="84"/>
      <c r="P298" s="84"/>
    </row>
    <row r="299">
      <c r="A299" s="95"/>
      <c r="B299" s="84"/>
      <c r="C299" s="84"/>
      <c r="D299" s="84"/>
      <c r="E299" s="64"/>
      <c r="F299" s="93"/>
      <c r="G299" s="84"/>
      <c r="H299" s="84"/>
      <c r="I299" s="94"/>
      <c r="J299" s="94"/>
      <c r="K299" s="91"/>
      <c r="L299" s="91"/>
      <c r="O299" s="84"/>
      <c r="P299" s="84"/>
    </row>
    <row r="300">
      <c r="A300" s="95"/>
      <c r="B300" s="84"/>
      <c r="C300" s="84"/>
      <c r="D300" s="84"/>
      <c r="E300" s="64"/>
      <c r="F300" s="93"/>
      <c r="G300" s="84"/>
      <c r="H300" s="84"/>
      <c r="I300" s="94"/>
      <c r="J300" s="94"/>
      <c r="K300" s="91"/>
      <c r="L300" s="91"/>
      <c r="O300" s="84"/>
      <c r="P300" s="84"/>
    </row>
    <row r="301">
      <c r="A301" s="95"/>
      <c r="B301" s="84"/>
      <c r="C301" s="84"/>
      <c r="D301" s="84"/>
      <c r="E301" s="64"/>
      <c r="F301" s="93"/>
      <c r="G301" s="84"/>
      <c r="H301" s="84"/>
      <c r="I301" s="94"/>
      <c r="J301" s="94"/>
      <c r="K301" s="91"/>
      <c r="L301" s="91"/>
      <c r="O301" s="84"/>
      <c r="P301" s="84"/>
    </row>
    <row r="302">
      <c r="A302" s="95"/>
      <c r="B302" s="84"/>
      <c r="C302" s="84"/>
      <c r="D302" s="84"/>
      <c r="E302" s="64"/>
      <c r="F302" s="93"/>
      <c r="G302" s="84"/>
      <c r="H302" s="84"/>
      <c r="I302" s="94"/>
      <c r="J302" s="94"/>
      <c r="K302" s="91"/>
      <c r="L302" s="91"/>
      <c r="O302" s="84"/>
      <c r="P302" s="84"/>
    </row>
    <row r="303">
      <c r="A303" s="95"/>
      <c r="B303" s="84"/>
      <c r="C303" s="84"/>
      <c r="D303" s="84"/>
      <c r="E303" s="64"/>
      <c r="F303" s="93"/>
      <c r="G303" s="84"/>
      <c r="H303" s="84"/>
      <c r="I303" s="94"/>
      <c r="J303" s="94"/>
      <c r="K303" s="91"/>
      <c r="L303" s="91"/>
      <c r="O303" s="84"/>
      <c r="P303" s="84"/>
    </row>
    <row r="304">
      <c r="A304" s="95"/>
      <c r="B304" s="84"/>
      <c r="C304" s="84"/>
      <c r="D304" s="84"/>
      <c r="E304" s="64"/>
      <c r="F304" s="93"/>
      <c r="G304" s="84"/>
      <c r="H304" s="84"/>
      <c r="I304" s="94"/>
      <c r="J304" s="94"/>
      <c r="K304" s="91"/>
      <c r="L304" s="91"/>
      <c r="O304" s="84"/>
      <c r="P304" s="84"/>
    </row>
    <row r="305">
      <c r="A305" s="95"/>
      <c r="B305" s="84"/>
      <c r="C305" s="84"/>
      <c r="D305" s="84"/>
      <c r="E305" s="64"/>
      <c r="F305" s="93"/>
      <c r="G305" s="84"/>
      <c r="H305" s="84"/>
      <c r="I305" s="94"/>
      <c r="J305" s="94"/>
      <c r="K305" s="91"/>
      <c r="L305" s="91"/>
      <c r="O305" s="84"/>
      <c r="P305" s="84"/>
    </row>
    <row r="306">
      <c r="A306" s="95"/>
      <c r="B306" s="84"/>
      <c r="C306" s="84"/>
      <c r="D306" s="84"/>
      <c r="E306" s="64"/>
      <c r="F306" s="93"/>
      <c r="G306" s="84"/>
      <c r="H306" s="84"/>
      <c r="I306" s="94"/>
      <c r="J306" s="94"/>
      <c r="K306" s="91"/>
      <c r="L306" s="91"/>
      <c r="O306" s="84"/>
      <c r="P306" s="84"/>
    </row>
    <row r="307">
      <c r="A307" s="95"/>
      <c r="B307" s="84"/>
      <c r="C307" s="84"/>
      <c r="D307" s="84"/>
      <c r="E307" s="64"/>
      <c r="F307" s="93"/>
      <c r="G307" s="84"/>
      <c r="H307" s="84"/>
      <c r="I307" s="94"/>
      <c r="J307" s="94"/>
      <c r="K307" s="91"/>
      <c r="L307" s="91"/>
      <c r="O307" s="84"/>
      <c r="P307" s="84"/>
    </row>
    <row r="308">
      <c r="A308" s="95"/>
      <c r="B308" s="84"/>
      <c r="C308" s="84"/>
      <c r="D308" s="84"/>
      <c r="E308" s="64"/>
      <c r="F308" s="93"/>
      <c r="G308" s="84"/>
      <c r="H308" s="84"/>
      <c r="I308" s="94"/>
      <c r="J308" s="94"/>
      <c r="K308" s="91"/>
      <c r="L308" s="91"/>
      <c r="O308" s="84"/>
      <c r="P308" s="84"/>
    </row>
    <row r="309">
      <c r="A309" s="95"/>
      <c r="B309" s="84"/>
      <c r="C309" s="84"/>
      <c r="D309" s="84"/>
      <c r="E309" s="64"/>
      <c r="F309" s="93"/>
      <c r="G309" s="84"/>
      <c r="H309" s="84"/>
      <c r="I309" s="94"/>
      <c r="J309" s="94"/>
      <c r="K309" s="91"/>
      <c r="L309" s="91"/>
      <c r="O309" s="84"/>
      <c r="P309" s="84"/>
    </row>
    <row r="310">
      <c r="A310" s="95"/>
      <c r="B310" s="84"/>
      <c r="C310" s="84"/>
      <c r="D310" s="84"/>
      <c r="E310" s="64"/>
      <c r="F310" s="93"/>
      <c r="G310" s="84"/>
      <c r="H310" s="84"/>
      <c r="I310" s="94"/>
      <c r="J310" s="94"/>
      <c r="K310" s="91"/>
      <c r="L310" s="91"/>
      <c r="O310" s="84"/>
      <c r="P310" s="84"/>
    </row>
    <row r="311">
      <c r="A311" s="95"/>
      <c r="B311" s="84"/>
      <c r="C311" s="84"/>
      <c r="D311" s="84"/>
      <c r="E311" s="64"/>
      <c r="F311" s="93"/>
      <c r="G311" s="84"/>
      <c r="H311" s="84"/>
      <c r="I311" s="94"/>
      <c r="J311" s="94"/>
      <c r="K311" s="91"/>
      <c r="L311" s="91"/>
      <c r="O311" s="84"/>
      <c r="P311" s="84"/>
    </row>
    <row r="312">
      <c r="A312" s="95"/>
      <c r="B312" s="84"/>
      <c r="C312" s="84"/>
      <c r="D312" s="84"/>
      <c r="E312" s="64"/>
      <c r="F312" s="93"/>
      <c r="G312" s="84"/>
      <c r="H312" s="84"/>
      <c r="I312" s="94"/>
      <c r="J312" s="94"/>
      <c r="K312" s="91"/>
      <c r="L312" s="91"/>
      <c r="O312" s="84"/>
      <c r="P312" s="84"/>
    </row>
    <row r="313">
      <c r="A313" s="95"/>
      <c r="B313" s="84"/>
      <c r="C313" s="84"/>
      <c r="D313" s="84"/>
      <c r="E313" s="64"/>
      <c r="F313" s="93"/>
      <c r="G313" s="84"/>
      <c r="H313" s="84"/>
      <c r="I313" s="94"/>
      <c r="J313" s="94"/>
      <c r="K313" s="91"/>
      <c r="L313" s="91"/>
      <c r="O313" s="84"/>
      <c r="P313" s="84"/>
    </row>
    <row r="314">
      <c r="A314" s="95"/>
      <c r="B314" s="84"/>
      <c r="C314" s="84"/>
      <c r="D314" s="84"/>
      <c r="E314" s="64"/>
      <c r="F314" s="93"/>
      <c r="G314" s="84"/>
      <c r="H314" s="84"/>
      <c r="I314" s="94"/>
      <c r="J314" s="94"/>
      <c r="K314" s="91"/>
      <c r="L314" s="91"/>
      <c r="O314" s="84"/>
      <c r="P314" s="84"/>
    </row>
    <row r="315">
      <c r="A315" s="95"/>
      <c r="B315" s="84"/>
      <c r="C315" s="84"/>
      <c r="D315" s="84"/>
      <c r="E315" s="64"/>
      <c r="F315" s="93"/>
      <c r="G315" s="84"/>
      <c r="H315" s="84"/>
      <c r="I315" s="94"/>
      <c r="J315" s="94"/>
      <c r="K315" s="91"/>
      <c r="L315" s="91"/>
      <c r="O315" s="84"/>
      <c r="P315" s="84"/>
    </row>
    <row r="316">
      <c r="A316" s="95"/>
      <c r="B316" s="84"/>
      <c r="C316" s="84"/>
      <c r="D316" s="84"/>
      <c r="E316" s="64"/>
      <c r="F316" s="93"/>
      <c r="G316" s="84"/>
      <c r="H316" s="84"/>
      <c r="I316" s="94"/>
      <c r="J316" s="94"/>
      <c r="K316" s="91"/>
      <c r="L316" s="91"/>
      <c r="O316" s="84"/>
      <c r="P316" s="84"/>
    </row>
    <row r="317">
      <c r="A317" s="95"/>
      <c r="B317" s="84"/>
      <c r="C317" s="84"/>
      <c r="D317" s="84"/>
      <c r="E317" s="64"/>
      <c r="F317" s="93"/>
      <c r="G317" s="84"/>
      <c r="H317" s="84"/>
      <c r="I317" s="94"/>
      <c r="J317" s="94"/>
      <c r="K317" s="91"/>
      <c r="L317" s="91"/>
      <c r="O317" s="84"/>
      <c r="P317" s="84"/>
    </row>
    <row r="318">
      <c r="A318" s="95"/>
      <c r="B318" s="84"/>
      <c r="C318" s="84"/>
      <c r="D318" s="84"/>
      <c r="E318" s="64"/>
      <c r="F318" s="93"/>
      <c r="G318" s="84"/>
      <c r="H318" s="84"/>
      <c r="I318" s="94"/>
      <c r="J318" s="94"/>
      <c r="K318" s="91"/>
      <c r="L318" s="91"/>
      <c r="O318" s="84"/>
      <c r="P318" s="84"/>
    </row>
    <row r="319">
      <c r="A319" s="95"/>
      <c r="B319" s="84"/>
      <c r="C319" s="84"/>
      <c r="D319" s="84"/>
      <c r="E319" s="64"/>
      <c r="F319" s="93"/>
      <c r="G319" s="84"/>
      <c r="H319" s="84"/>
      <c r="I319" s="94"/>
      <c r="J319" s="94"/>
      <c r="K319" s="91"/>
      <c r="L319" s="91"/>
      <c r="O319" s="84"/>
      <c r="P319" s="84"/>
    </row>
    <row r="320">
      <c r="A320" s="95"/>
      <c r="B320" s="84"/>
      <c r="C320" s="84"/>
      <c r="D320" s="84"/>
      <c r="E320" s="64"/>
      <c r="F320" s="93"/>
      <c r="G320" s="84"/>
      <c r="H320" s="84"/>
      <c r="I320" s="94"/>
      <c r="J320" s="94"/>
      <c r="K320" s="91"/>
      <c r="L320" s="91"/>
      <c r="O320" s="84"/>
      <c r="P320" s="84"/>
    </row>
    <row r="321">
      <c r="A321" s="95"/>
      <c r="B321" s="84"/>
      <c r="C321" s="84"/>
      <c r="D321" s="84"/>
      <c r="E321" s="64"/>
      <c r="F321" s="93"/>
      <c r="G321" s="84"/>
      <c r="H321" s="84"/>
      <c r="I321" s="94"/>
      <c r="J321" s="94"/>
      <c r="K321" s="91"/>
      <c r="L321" s="91"/>
      <c r="O321" s="84"/>
      <c r="P321" s="84"/>
    </row>
    <row r="322">
      <c r="A322" s="95"/>
      <c r="B322" s="84"/>
      <c r="C322" s="84"/>
      <c r="D322" s="84"/>
      <c r="E322" s="64"/>
      <c r="F322" s="93"/>
      <c r="G322" s="84"/>
      <c r="H322" s="84"/>
      <c r="I322" s="94"/>
      <c r="J322" s="94"/>
      <c r="K322" s="91"/>
      <c r="L322" s="91"/>
      <c r="O322" s="84"/>
      <c r="P322" s="84"/>
    </row>
    <row r="323">
      <c r="A323" s="95"/>
      <c r="B323" s="84"/>
      <c r="C323" s="84"/>
      <c r="D323" s="84"/>
      <c r="E323" s="64"/>
      <c r="F323" s="93"/>
      <c r="G323" s="84"/>
      <c r="H323" s="84"/>
      <c r="I323" s="94"/>
      <c r="J323" s="94"/>
      <c r="K323" s="91"/>
      <c r="L323" s="91"/>
      <c r="O323" s="84"/>
      <c r="P323" s="84"/>
    </row>
    <row r="324">
      <c r="A324" s="95"/>
      <c r="B324" s="84"/>
      <c r="C324" s="84"/>
      <c r="D324" s="84"/>
      <c r="E324" s="64"/>
      <c r="F324" s="93"/>
      <c r="G324" s="84"/>
      <c r="H324" s="84"/>
      <c r="I324" s="94"/>
      <c r="J324" s="94"/>
      <c r="K324" s="91"/>
      <c r="L324" s="91"/>
      <c r="O324" s="84"/>
      <c r="P324" s="84"/>
    </row>
    <row r="325">
      <c r="A325" s="95"/>
      <c r="B325" s="84"/>
      <c r="C325" s="84"/>
      <c r="D325" s="84"/>
      <c r="E325" s="64"/>
      <c r="F325" s="93"/>
      <c r="G325" s="84"/>
      <c r="H325" s="84"/>
      <c r="I325" s="94"/>
      <c r="J325" s="94"/>
      <c r="K325" s="91"/>
      <c r="L325" s="91"/>
      <c r="O325" s="84"/>
      <c r="P325" s="84"/>
    </row>
    <row r="326">
      <c r="A326" s="95"/>
      <c r="B326" s="84"/>
      <c r="C326" s="84"/>
      <c r="D326" s="84"/>
      <c r="E326" s="64"/>
      <c r="F326" s="93"/>
      <c r="G326" s="84"/>
      <c r="H326" s="84"/>
      <c r="I326" s="94"/>
      <c r="J326" s="94"/>
      <c r="K326" s="91"/>
      <c r="L326" s="91"/>
      <c r="O326" s="84"/>
      <c r="P326" s="84"/>
    </row>
    <row r="327">
      <c r="A327" s="95"/>
      <c r="B327" s="84"/>
      <c r="C327" s="84"/>
      <c r="D327" s="84"/>
      <c r="E327" s="64"/>
      <c r="F327" s="93"/>
      <c r="G327" s="84"/>
      <c r="H327" s="84"/>
      <c r="I327" s="94"/>
      <c r="J327" s="94"/>
      <c r="K327" s="91"/>
      <c r="L327" s="91"/>
      <c r="O327" s="84"/>
      <c r="P327" s="84"/>
    </row>
    <row r="328">
      <c r="A328" s="95"/>
      <c r="B328" s="84"/>
      <c r="C328" s="84"/>
      <c r="D328" s="84"/>
      <c r="E328" s="64"/>
      <c r="F328" s="93"/>
      <c r="G328" s="84"/>
      <c r="H328" s="84"/>
      <c r="I328" s="94"/>
      <c r="J328" s="94"/>
      <c r="K328" s="91"/>
      <c r="L328" s="91"/>
      <c r="O328" s="84"/>
      <c r="P328" s="84"/>
    </row>
    <row r="329">
      <c r="A329" s="95"/>
      <c r="B329" s="84"/>
      <c r="C329" s="84"/>
      <c r="D329" s="84"/>
      <c r="E329" s="64"/>
      <c r="F329" s="93"/>
      <c r="G329" s="84"/>
      <c r="H329" s="84"/>
      <c r="I329" s="94"/>
      <c r="J329" s="94"/>
      <c r="K329" s="91"/>
      <c r="L329" s="91"/>
      <c r="O329" s="84"/>
      <c r="P329" s="84"/>
    </row>
    <row r="330">
      <c r="A330" s="95"/>
      <c r="B330" s="84"/>
      <c r="C330" s="84"/>
      <c r="D330" s="84"/>
      <c r="E330" s="64"/>
      <c r="F330" s="93"/>
      <c r="G330" s="84"/>
      <c r="H330" s="84"/>
      <c r="I330" s="94"/>
      <c r="J330" s="94"/>
      <c r="K330" s="91"/>
      <c r="L330" s="91"/>
      <c r="O330" s="84"/>
      <c r="P330" s="84"/>
    </row>
    <row r="331">
      <c r="A331" s="95"/>
      <c r="B331" s="84"/>
      <c r="C331" s="84"/>
      <c r="D331" s="84"/>
      <c r="E331" s="64"/>
      <c r="F331" s="93"/>
      <c r="G331" s="84"/>
      <c r="H331" s="84"/>
      <c r="I331" s="94"/>
      <c r="J331" s="94"/>
      <c r="K331" s="91"/>
      <c r="L331" s="91"/>
      <c r="O331" s="84"/>
      <c r="P331" s="84"/>
    </row>
    <row r="332">
      <c r="A332" s="95"/>
      <c r="B332" s="84"/>
      <c r="C332" s="84"/>
      <c r="D332" s="84"/>
      <c r="E332" s="64"/>
      <c r="F332" s="93"/>
      <c r="G332" s="84"/>
      <c r="H332" s="84"/>
      <c r="I332" s="94"/>
      <c r="J332" s="94"/>
      <c r="K332" s="91"/>
      <c r="L332" s="91"/>
      <c r="O332" s="84"/>
      <c r="P332" s="84"/>
    </row>
    <row r="333">
      <c r="A333" s="95"/>
      <c r="B333" s="84"/>
      <c r="C333" s="84"/>
      <c r="D333" s="84"/>
      <c r="E333" s="64"/>
      <c r="F333" s="93"/>
      <c r="G333" s="84"/>
      <c r="H333" s="84"/>
      <c r="I333" s="94"/>
      <c r="J333" s="94"/>
      <c r="K333" s="91"/>
      <c r="L333" s="91"/>
      <c r="O333" s="84"/>
      <c r="P333" s="84"/>
    </row>
    <row r="334">
      <c r="A334" s="95"/>
      <c r="B334" s="84"/>
      <c r="C334" s="84"/>
      <c r="D334" s="84"/>
      <c r="E334" s="64"/>
      <c r="F334" s="93"/>
      <c r="G334" s="84"/>
      <c r="H334" s="84"/>
      <c r="I334" s="94"/>
      <c r="J334" s="94"/>
      <c r="K334" s="91"/>
      <c r="L334" s="91"/>
      <c r="O334" s="84"/>
      <c r="P334" s="84"/>
    </row>
    <row r="335">
      <c r="A335" s="95"/>
      <c r="B335" s="84"/>
      <c r="C335" s="84"/>
      <c r="D335" s="84"/>
      <c r="E335" s="64"/>
      <c r="F335" s="93"/>
      <c r="G335" s="84"/>
      <c r="H335" s="84"/>
      <c r="I335" s="94"/>
      <c r="J335" s="94"/>
      <c r="K335" s="91"/>
      <c r="L335" s="91"/>
      <c r="O335" s="84"/>
      <c r="P335" s="84"/>
    </row>
    <row r="336">
      <c r="A336" s="95"/>
      <c r="B336" s="84"/>
      <c r="C336" s="84"/>
      <c r="D336" s="84"/>
      <c r="E336" s="64"/>
      <c r="F336" s="93"/>
      <c r="G336" s="84"/>
      <c r="H336" s="84"/>
      <c r="I336" s="94"/>
      <c r="J336" s="94"/>
      <c r="K336" s="91"/>
      <c r="L336" s="91"/>
      <c r="O336" s="84"/>
      <c r="P336" s="84"/>
    </row>
    <row r="337">
      <c r="A337" s="95"/>
      <c r="B337" s="84"/>
      <c r="C337" s="84"/>
      <c r="D337" s="84"/>
      <c r="E337" s="64"/>
      <c r="F337" s="93"/>
      <c r="G337" s="84"/>
      <c r="H337" s="84"/>
      <c r="I337" s="94"/>
      <c r="J337" s="94"/>
      <c r="K337" s="91"/>
      <c r="L337" s="91"/>
      <c r="O337" s="84"/>
      <c r="P337" s="84"/>
    </row>
    <row r="338">
      <c r="A338" s="95"/>
      <c r="B338" s="84"/>
      <c r="C338" s="84"/>
      <c r="D338" s="84"/>
      <c r="E338" s="64"/>
      <c r="F338" s="93"/>
      <c r="G338" s="84"/>
      <c r="H338" s="84"/>
      <c r="I338" s="94"/>
      <c r="J338" s="94"/>
      <c r="K338" s="91"/>
      <c r="L338" s="91"/>
      <c r="O338" s="84"/>
      <c r="P338" s="84"/>
    </row>
    <row r="339">
      <c r="A339" s="95"/>
      <c r="B339" s="84"/>
      <c r="C339" s="84"/>
      <c r="D339" s="84"/>
      <c r="E339" s="64"/>
      <c r="F339" s="93"/>
      <c r="G339" s="84"/>
      <c r="H339" s="84"/>
      <c r="I339" s="94"/>
      <c r="J339" s="94"/>
      <c r="K339" s="91"/>
      <c r="L339" s="91"/>
      <c r="O339" s="84"/>
      <c r="P339" s="84"/>
    </row>
    <row r="340">
      <c r="A340" s="95"/>
      <c r="B340" s="84"/>
      <c r="C340" s="84"/>
      <c r="D340" s="84"/>
      <c r="E340" s="64"/>
      <c r="F340" s="93"/>
      <c r="G340" s="84"/>
      <c r="H340" s="84"/>
      <c r="I340" s="94"/>
      <c r="J340" s="94"/>
      <c r="K340" s="91"/>
      <c r="L340" s="91"/>
      <c r="O340" s="84"/>
      <c r="P340" s="84"/>
    </row>
    <row r="341">
      <c r="A341" s="95"/>
      <c r="B341" s="84"/>
      <c r="C341" s="84"/>
      <c r="D341" s="84"/>
      <c r="E341" s="64"/>
      <c r="F341" s="93"/>
      <c r="G341" s="84"/>
      <c r="H341" s="84"/>
      <c r="I341" s="94"/>
      <c r="J341" s="94"/>
      <c r="K341" s="91"/>
      <c r="L341" s="91"/>
      <c r="O341" s="84"/>
      <c r="P341" s="84"/>
    </row>
    <row r="342">
      <c r="A342" s="95"/>
      <c r="B342" s="84"/>
      <c r="C342" s="84"/>
      <c r="D342" s="84"/>
      <c r="E342" s="64"/>
      <c r="F342" s="93"/>
      <c r="G342" s="84"/>
      <c r="H342" s="84"/>
      <c r="I342" s="94"/>
      <c r="J342" s="94"/>
      <c r="K342" s="91"/>
      <c r="L342" s="91"/>
      <c r="O342" s="84"/>
      <c r="P342" s="84"/>
    </row>
    <row r="343">
      <c r="A343" s="95"/>
      <c r="B343" s="84"/>
      <c r="C343" s="84"/>
      <c r="D343" s="84"/>
      <c r="E343" s="64"/>
      <c r="F343" s="93"/>
      <c r="G343" s="84"/>
      <c r="H343" s="84"/>
      <c r="I343" s="94"/>
      <c r="J343" s="94"/>
      <c r="K343" s="91"/>
      <c r="L343" s="91"/>
      <c r="O343" s="84"/>
      <c r="P343" s="84"/>
    </row>
    <row r="344">
      <c r="A344" s="95"/>
      <c r="B344" s="84"/>
      <c r="C344" s="84"/>
      <c r="D344" s="84"/>
      <c r="E344" s="64"/>
      <c r="F344" s="93"/>
      <c r="G344" s="84"/>
      <c r="H344" s="84"/>
      <c r="I344" s="94"/>
      <c r="J344" s="94"/>
      <c r="K344" s="91"/>
      <c r="L344" s="91"/>
      <c r="O344" s="84"/>
      <c r="P344" s="84"/>
    </row>
    <row r="345">
      <c r="A345" s="95"/>
      <c r="B345" s="84"/>
      <c r="C345" s="84"/>
      <c r="D345" s="84"/>
      <c r="E345" s="64"/>
      <c r="F345" s="93"/>
      <c r="G345" s="84"/>
      <c r="H345" s="84"/>
      <c r="I345" s="94"/>
      <c r="J345" s="94"/>
      <c r="K345" s="91"/>
      <c r="L345" s="91"/>
      <c r="O345" s="84"/>
      <c r="P345" s="84"/>
    </row>
    <row r="346">
      <c r="A346" s="95"/>
      <c r="B346" s="84"/>
      <c r="C346" s="84"/>
      <c r="D346" s="84"/>
      <c r="E346" s="64"/>
      <c r="F346" s="93"/>
      <c r="G346" s="84"/>
      <c r="H346" s="84"/>
      <c r="I346" s="94"/>
      <c r="J346" s="94"/>
      <c r="K346" s="91"/>
      <c r="L346" s="91"/>
      <c r="O346" s="84"/>
      <c r="P346" s="84"/>
    </row>
    <row r="347">
      <c r="A347" s="95"/>
      <c r="B347" s="84"/>
      <c r="C347" s="84"/>
      <c r="D347" s="84"/>
      <c r="E347" s="64"/>
      <c r="F347" s="93"/>
      <c r="G347" s="84"/>
      <c r="H347" s="84"/>
      <c r="I347" s="94"/>
      <c r="J347" s="94"/>
      <c r="K347" s="91"/>
      <c r="L347" s="91"/>
      <c r="O347" s="84"/>
      <c r="P347" s="84"/>
    </row>
    <row r="348">
      <c r="A348" s="95"/>
      <c r="B348" s="84"/>
      <c r="C348" s="84"/>
      <c r="D348" s="84"/>
      <c r="E348" s="64"/>
      <c r="F348" s="93"/>
      <c r="G348" s="84"/>
      <c r="H348" s="84"/>
      <c r="I348" s="94"/>
      <c r="J348" s="94"/>
      <c r="K348" s="91"/>
      <c r="L348" s="91"/>
      <c r="O348" s="84"/>
      <c r="P348" s="84"/>
    </row>
    <row r="349">
      <c r="A349" s="95"/>
      <c r="B349" s="84"/>
      <c r="C349" s="84"/>
      <c r="D349" s="84"/>
      <c r="E349" s="64"/>
      <c r="F349" s="93"/>
      <c r="G349" s="84"/>
      <c r="H349" s="84"/>
      <c r="I349" s="94"/>
      <c r="J349" s="94"/>
      <c r="K349" s="91"/>
      <c r="L349" s="91"/>
      <c r="O349" s="84"/>
      <c r="P349" s="84"/>
    </row>
    <row r="350">
      <c r="A350" s="95"/>
      <c r="B350" s="84"/>
      <c r="C350" s="84"/>
      <c r="D350" s="84"/>
      <c r="E350" s="64"/>
      <c r="F350" s="93"/>
      <c r="G350" s="84"/>
      <c r="H350" s="84"/>
      <c r="I350" s="94"/>
      <c r="J350" s="94"/>
      <c r="K350" s="91"/>
      <c r="L350" s="91"/>
      <c r="O350" s="84"/>
      <c r="P350" s="84"/>
    </row>
    <row r="351">
      <c r="A351" s="95"/>
      <c r="B351" s="84"/>
      <c r="C351" s="84"/>
      <c r="D351" s="84"/>
      <c r="E351" s="64"/>
      <c r="F351" s="93"/>
      <c r="G351" s="84"/>
      <c r="H351" s="84"/>
      <c r="I351" s="94"/>
      <c r="J351" s="94"/>
      <c r="K351" s="91"/>
      <c r="L351" s="91"/>
      <c r="O351" s="84"/>
      <c r="P351" s="84"/>
    </row>
    <row r="352">
      <c r="A352" s="95"/>
      <c r="B352" s="84"/>
      <c r="C352" s="84"/>
      <c r="D352" s="84"/>
      <c r="E352" s="64"/>
      <c r="F352" s="93"/>
      <c r="G352" s="84"/>
      <c r="H352" s="84"/>
      <c r="I352" s="94"/>
      <c r="J352" s="94"/>
      <c r="K352" s="91"/>
      <c r="L352" s="91"/>
      <c r="O352" s="84"/>
      <c r="P352" s="84"/>
    </row>
    <row r="353">
      <c r="A353" s="95"/>
      <c r="B353" s="84"/>
      <c r="C353" s="84"/>
      <c r="D353" s="84"/>
      <c r="E353" s="64"/>
      <c r="F353" s="93"/>
      <c r="G353" s="84"/>
      <c r="H353" s="84"/>
      <c r="I353" s="94"/>
      <c r="J353" s="94"/>
      <c r="K353" s="91"/>
      <c r="L353" s="91"/>
      <c r="O353" s="84"/>
      <c r="P353" s="84"/>
    </row>
    <row r="354">
      <c r="A354" s="95"/>
      <c r="B354" s="84"/>
      <c r="C354" s="84"/>
      <c r="D354" s="84"/>
      <c r="E354" s="64"/>
      <c r="F354" s="93"/>
      <c r="G354" s="84"/>
      <c r="H354" s="84"/>
      <c r="I354" s="94"/>
      <c r="J354" s="94"/>
      <c r="K354" s="91"/>
      <c r="L354" s="91"/>
      <c r="O354" s="84"/>
      <c r="P354" s="84"/>
    </row>
    <row r="355">
      <c r="A355" s="95"/>
      <c r="B355" s="84"/>
      <c r="C355" s="84"/>
      <c r="D355" s="84"/>
      <c r="E355" s="64"/>
      <c r="F355" s="93"/>
      <c r="G355" s="84"/>
      <c r="H355" s="84"/>
      <c r="I355" s="94"/>
      <c r="J355" s="94"/>
      <c r="K355" s="91"/>
      <c r="L355" s="91"/>
      <c r="O355" s="84"/>
      <c r="P355" s="84"/>
    </row>
    <row r="356">
      <c r="A356" s="95"/>
      <c r="B356" s="84"/>
      <c r="C356" s="84"/>
      <c r="D356" s="84"/>
      <c r="E356" s="64"/>
      <c r="F356" s="93"/>
      <c r="G356" s="84"/>
      <c r="H356" s="84"/>
      <c r="I356" s="94"/>
      <c r="J356" s="94"/>
      <c r="K356" s="91"/>
      <c r="L356" s="91"/>
      <c r="O356" s="84"/>
      <c r="P356" s="84"/>
    </row>
    <row r="357">
      <c r="A357" s="95"/>
      <c r="B357" s="84"/>
      <c r="C357" s="84"/>
      <c r="D357" s="84"/>
      <c r="E357" s="64"/>
      <c r="F357" s="93"/>
      <c r="G357" s="84"/>
      <c r="H357" s="84"/>
      <c r="I357" s="94"/>
      <c r="J357" s="94"/>
      <c r="K357" s="91"/>
      <c r="L357" s="91"/>
      <c r="O357" s="84"/>
      <c r="P357" s="84"/>
    </row>
    <row r="358">
      <c r="A358" s="95"/>
      <c r="B358" s="84"/>
      <c r="C358" s="84"/>
      <c r="D358" s="84"/>
      <c r="E358" s="64"/>
      <c r="F358" s="93"/>
      <c r="G358" s="84"/>
      <c r="H358" s="84"/>
      <c r="I358" s="94"/>
      <c r="J358" s="94"/>
      <c r="K358" s="91"/>
      <c r="L358" s="91"/>
      <c r="O358" s="84"/>
      <c r="P358" s="84"/>
    </row>
    <row r="359">
      <c r="A359" s="95"/>
      <c r="B359" s="84"/>
      <c r="C359" s="84"/>
      <c r="D359" s="84"/>
      <c r="E359" s="64"/>
      <c r="F359" s="93"/>
      <c r="G359" s="84"/>
      <c r="H359" s="84"/>
      <c r="I359" s="94"/>
      <c r="J359" s="94"/>
      <c r="K359" s="91"/>
      <c r="L359" s="91"/>
      <c r="O359" s="84"/>
      <c r="P359" s="84"/>
    </row>
    <row r="360">
      <c r="A360" s="95"/>
      <c r="B360" s="84"/>
      <c r="C360" s="84"/>
      <c r="D360" s="84"/>
      <c r="E360" s="64"/>
      <c r="F360" s="93"/>
      <c r="G360" s="84"/>
      <c r="H360" s="84"/>
      <c r="I360" s="94"/>
      <c r="J360" s="94"/>
      <c r="K360" s="91"/>
      <c r="L360" s="91"/>
      <c r="O360" s="84"/>
      <c r="P360" s="84"/>
    </row>
    <row r="361">
      <c r="A361" s="95"/>
      <c r="B361" s="84"/>
      <c r="C361" s="84"/>
      <c r="D361" s="84"/>
      <c r="E361" s="64"/>
      <c r="F361" s="93"/>
      <c r="G361" s="84"/>
      <c r="H361" s="84"/>
      <c r="I361" s="94"/>
      <c r="J361" s="94"/>
      <c r="K361" s="91"/>
      <c r="L361" s="91"/>
      <c r="O361" s="84"/>
      <c r="P361" s="84"/>
    </row>
    <row r="362">
      <c r="A362" s="95"/>
      <c r="B362" s="84"/>
      <c r="C362" s="84"/>
      <c r="D362" s="84"/>
      <c r="E362" s="64"/>
      <c r="F362" s="93"/>
      <c r="G362" s="84"/>
      <c r="H362" s="84"/>
      <c r="I362" s="94"/>
      <c r="J362" s="94"/>
      <c r="K362" s="91"/>
      <c r="L362" s="91"/>
      <c r="O362" s="84"/>
      <c r="P362" s="84"/>
    </row>
    <row r="363">
      <c r="A363" s="95"/>
      <c r="B363" s="84"/>
      <c r="C363" s="84"/>
      <c r="D363" s="84"/>
      <c r="E363" s="64"/>
      <c r="F363" s="93"/>
      <c r="G363" s="84"/>
      <c r="H363" s="84"/>
      <c r="I363" s="94"/>
      <c r="J363" s="94"/>
      <c r="K363" s="91"/>
      <c r="L363" s="91"/>
      <c r="O363" s="84"/>
      <c r="P363" s="84"/>
    </row>
    <row r="364">
      <c r="A364" s="95"/>
      <c r="B364" s="84"/>
      <c r="C364" s="84"/>
      <c r="D364" s="84"/>
      <c r="E364" s="64"/>
      <c r="F364" s="93"/>
      <c r="G364" s="84"/>
      <c r="H364" s="84"/>
      <c r="I364" s="94"/>
      <c r="J364" s="94"/>
      <c r="K364" s="91"/>
      <c r="L364" s="91"/>
      <c r="O364" s="84"/>
      <c r="P364" s="84"/>
    </row>
    <row r="365">
      <c r="A365" s="95"/>
      <c r="B365" s="84"/>
      <c r="C365" s="84"/>
      <c r="D365" s="84"/>
      <c r="E365" s="64"/>
      <c r="F365" s="93"/>
      <c r="G365" s="84"/>
      <c r="H365" s="84"/>
      <c r="I365" s="94"/>
      <c r="J365" s="94"/>
      <c r="K365" s="91"/>
      <c r="L365" s="91"/>
      <c r="O365" s="84"/>
      <c r="P365" s="84"/>
    </row>
    <row r="366">
      <c r="A366" s="95"/>
      <c r="B366" s="84"/>
      <c r="C366" s="84"/>
      <c r="D366" s="84"/>
      <c r="E366" s="64"/>
      <c r="F366" s="93"/>
      <c r="G366" s="84"/>
      <c r="H366" s="84"/>
      <c r="I366" s="94"/>
      <c r="J366" s="94"/>
      <c r="K366" s="91"/>
      <c r="L366" s="91"/>
      <c r="O366" s="84"/>
      <c r="P366" s="84"/>
    </row>
    <row r="367">
      <c r="A367" s="95"/>
      <c r="B367" s="84"/>
      <c r="C367" s="84"/>
      <c r="D367" s="84"/>
      <c r="E367" s="64"/>
      <c r="F367" s="93"/>
      <c r="G367" s="84"/>
      <c r="H367" s="84"/>
      <c r="I367" s="94"/>
      <c r="J367" s="94"/>
      <c r="K367" s="91"/>
      <c r="L367" s="91"/>
      <c r="O367" s="84"/>
      <c r="P367" s="84"/>
    </row>
    <row r="368">
      <c r="A368" s="95"/>
      <c r="B368" s="84"/>
      <c r="C368" s="84"/>
      <c r="D368" s="84"/>
      <c r="E368" s="64"/>
      <c r="F368" s="93"/>
      <c r="G368" s="84"/>
      <c r="H368" s="84"/>
      <c r="I368" s="94"/>
      <c r="J368" s="94"/>
      <c r="K368" s="91"/>
      <c r="L368" s="91"/>
      <c r="O368" s="84"/>
      <c r="P368" s="84"/>
    </row>
    <row r="369">
      <c r="A369" s="95"/>
      <c r="B369" s="84"/>
      <c r="C369" s="84"/>
      <c r="D369" s="84"/>
      <c r="E369" s="64"/>
      <c r="F369" s="93"/>
      <c r="G369" s="84"/>
      <c r="H369" s="84"/>
      <c r="I369" s="94"/>
      <c r="J369" s="94"/>
      <c r="K369" s="91"/>
      <c r="L369" s="91"/>
      <c r="O369" s="84"/>
      <c r="P369" s="84"/>
    </row>
    <row r="370">
      <c r="A370" s="95"/>
      <c r="B370" s="84"/>
      <c r="C370" s="84"/>
      <c r="D370" s="84"/>
      <c r="E370" s="64"/>
      <c r="F370" s="93"/>
      <c r="G370" s="84"/>
      <c r="H370" s="84"/>
      <c r="I370" s="94"/>
      <c r="J370" s="94"/>
      <c r="K370" s="91"/>
      <c r="L370" s="91"/>
      <c r="O370" s="84"/>
      <c r="P370" s="84"/>
    </row>
    <row r="371">
      <c r="A371" s="95"/>
      <c r="B371" s="84"/>
      <c r="C371" s="84"/>
      <c r="D371" s="84"/>
      <c r="E371" s="64"/>
      <c r="F371" s="93"/>
      <c r="G371" s="84"/>
      <c r="H371" s="84"/>
      <c r="I371" s="94"/>
      <c r="J371" s="94"/>
      <c r="K371" s="91"/>
      <c r="L371" s="91"/>
      <c r="O371" s="84"/>
      <c r="P371" s="84"/>
    </row>
    <row r="372">
      <c r="A372" s="95"/>
      <c r="B372" s="84"/>
      <c r="C372" s="84"/>
      <c r="D372" s="84"/>
      <c r="E372" s="64"/>
      <c r="F372" s="93"/>
      <c r="G372" s="84"/>
      <c r="H372" s="84"/>
      <c r="I372" s="94"/>
      <c r="J372" s="94"/>
      <c r="K372" s="91"/>
      <c r="L372" s="91"/>
      <c r="O372" s="84"/>
      <c r="P372" s="84"/>
    </row>
    <row r="373">
      <c r="A373" s="95"/>
      <c r="B373" s="84"/>
      <c r="C373" s="84"/>
      <c r="D373" s="84"/>
      <c r="E373" s="64"/>
      <c r="F373" s="93"/>
      <c r="G373" s="84"/>
      <c r="H373" s="84"/>
      <c r="I373" s="94"/>
      <c r="J373" s="94"/>
      <c r="K373" s="91"/>
      <c r="L373" s="91"/>
      <c r="O373" s="84"/>
      <c r="P373" s="84"/>
    </row>
    <row r="374">
      <c r="A374" s="95"/>
      <c r="B374" s="84"/>
      <c r="C374" s="84"/>
      <c r="D374" s="84"/>
      <c r="E374" s="64"/>
      <c r="F374" s="93"/>
      <c r="G374" s="84"/>
      <c r="H374" s="84"/>
      <c r="I374" s="94"/>
      <c r="J374" s="94"/>
      <c r="K374" s="91"/>
      <c r="L374" s="91"/>
      <c r="O374" s="84"/>
      <c r="P374" s="84"/>
    </row>
    <row r="375">
      <c r="A375" s="95"/>
      <c r="B375" s="84"/>
      <c r="C375" s="84"/>
      <c r="D375" s="84"/>
      <c r="E375" s="64"/>
      <c r="F375" s="93"/>
      <c r="G375" s="84"/>
      <c r="H375" s="84"/>
      <c r="I375" s="94"/>
      <c r="J375" s="94"/>
      <c r="K375" s="91"/>
      <c r="L375" s="91"/>
      <c r="O375" s="84"/>
      <c r="P375" s="84"/>
    </row>
    <row r="376">
      <c r="A376" s="95"/>
      <c r="B376" s="84"/>
      <c r="C376" s="84"/>
      <c r="D376" s="84"/>
      <c r="E376" s="64"/>
      <c r="F376" s="93"/>
      <c r="G376" s="84"/>
      <c r="H376" s="84"/>
      <c r="I376" s="94"/>
      <c r="J376" s="94"/>
      <c r="K376" s="91"/>
      <c r="L376" s="91"/>
      <c r="O376" s="84"/>
      <c r="P376" s="84"/>
    </row>
    <row r="377">
      <c r="A377" s="95"/>
      <c r="B377" s="84"/>
      <c r="C377" s="84"/>
      <c r="D377" s="84"/>
      <c r="E377" s="64"/>
      <c r="F377" s="93"/>
      <c r="G377" s="84"/>
      <c r="H377" s="84"/>
      <c r="I377" s="94"/>
      <c r="J377" s="94"/>
      <c r="K377" s="91"/>
      <c r="L377" s="91"/>
      <c r="O377" s="84"/>
      <c r="P377" s="84"/>
    </row>
    <row r="378">
      <c r="A378" s="95"/>
      <c r="B378" s="84"/>
      <c r="C378" s="84"/>
      <c r="D378" s="84"/>
      <c r="E378" s="64"/>
      <c r="F378" s="93"/>
      <c r="G378" s="84"/>
      <c r="H378" s="84"/>
      <c r="I378" s="94"/>
      <c r="J378" s="94"/>
      <c r="K378" s="91"/>
      <c r="L378" s="91"/>
      <c r="O378" s="84"/>
      <c r="P378" s="84"/>
    </row>
    <row r="379">
      <c r="A379" s="95"/>
      <c r="B379" s="84"/>
      <c r="C379" s="84"/>
      <c r="D379" s="84"/>
      <c r="E379" s="64"/>
      <c r="F379" s="93"/>
      <c r="G379" s="84"/>
      <c r="H379" s="84"/>
      <c r="I379" s="94"/>
      <c r="J379" s="94"/>
      <c r="K379" s="91"/>
      <c r="L379" s="91"/>
      <c r="O379" s="84"/>
      <c r="P379" s="84"/>
    </row>
    <row r="380">
      <c r="A380" s="95"/>
      <c r="B380" s="84"/>
      <c r="C380" s="84"/>
      <c r="D380" s="84"/>
      <c r="E380" s="64"/>
      <c r="F380" s="93"/>
      <c r="G380" s="84"/>
      <c r="H380" s="84"/>
      <c r="I380" s="94"/>
      <c r="J380" s="94"/>
      <c r="K380" s="91"/>
      <c r="L380" s="91"/>
      <c r="O380" s="84"/>
      <c r="P380" s="84"/>
    </row>
    <row r="381">
      <c r="A381" s="95"/>
      <c r="B381" s="84"/>
      <c r="C381" s="84"/>
      <c r="D381" s="84"/>
      <c r="E381" s="64"/>
      <c r="F381" s="93"/>
      <c r="G381" s="84"/>
      <c r="H381" s="84"/>
      <c r="I381" s="94"/>
      <c r="J381" s="94"/>
      <c r="K381" s="91"/>
      <c r="L381" s="91"/>
      <c r="O381" s="84"/>
      <c r="P381" s="84"/>
    </row>
    <row r="382">
      <c r="A382" s="95"/>
      <c r="B382" s="84"/>
      <c r="C382" s="84"/>
      <c r="D382" s="84"/>
      <c r="E382" s="64"/>
      <c r="F382" s="93"/>
      <c r="G382" s="84"/>
      <c r="H382" s="84"/>
      <c r="I382" s="94"/>
      <c r="J382" s="94"/>
      <c r="K382" s="91"/>
      <c r="L382" s="91"/>
      <c r="O382" s="84"/>
      <c r="P382" s="84"/>
    </row>
    <row r="383">
      <c r="A383" s="95"/>
      <c r="B383" s="84"/>
      <c r="C383" s="84"/>
      <c r="D383" s="84"/>
      <c r="E383" s="64"/>
      <c r="F383" s="93"/>
      <c r="G383" s="84"/>
      <c r="H383" s="84"/>
      <c r="I383" s="94"/>
      <c r="J383" s="94"/>
      <c r="K383" s="91"/>
      <c r="L383" s="91"/>
      <c r="O383" s="84"/>
      <c r="P383" s="84"/>
    </row>
    <row r="384">
      <c r="A384" s="95"/>
      <c r="B384" s="84"/>
      <c r="C384" s="84"/>
      <c r="D384" s="84"/>
      <c r="E384" s="64"/>
      <c r="F384" s="93"/>
      <c r="G384" s="84"/>
      <c r="H384" s="84"/>
      <c r="I384" s="94"/>
      <c r="J384" s="94"/>
      <c r="K384" s="91"/>
      <c r="L384" s="91"/>
      <c r="O384" s="84"/>
      <c r="P384" s="84"/>
    </row>
    <row r="385">
      <c r="A385" s="95"/>
      <c r="B385" s="84"/>
      <c r="C385" s="84"/>
      <c r="D385" s="84"/>
      <c r="E385" s="64"/>
      <c r="F385" s="93"/>
      <c r="G385" s="84"/>
      <c r="H385" s="84"/>
      <c r="I385" s="94"/>
      <c r="J385" s="94"/>
      <c r="K385" s="91"/>
      <c r="L385" s="91"/>
      <c r="O385" s="84"/>
      <c r="P385" s="84"/>
    </row>
    <row r="386">
      <c r="A386" s="95"/>
      <c r="B386" s="84"/>
      <c r="C386" s="84"/>
      <c r="D386" s="84"/>
      <c r="E386" s="64"/>
      <c r="F386" s="93"/>
      <c r="G386" s="84"/>
      <c r="H386" s="84"/>
      <c r="I386" s="94"/>
      <c r="J386" s="94"/>
      <c r="K386" s="91"/>
      <c r="L386" s="91"/>
      <c r="O386" s="84"/>
      <c r="P386" s="84"/>
    </row>
    <row r="387">
      <c r="A387" s="95"/>
      <c r="B387" s="84"/>
      <c r="C387" s="84"/>
      <c r="D387" s="84"/>
      <c r="E387" s="64"/>
      <c r="F387" s="93"/>
      <c r="G387" s="84"/>
      <c r="H387" s="84"/>
      <c r="I387" s="94"/>
      <c r="J387" s="94"/>
      <c r="K387" s="91"/>
      <c r="L387" s="91"/>
      <c r="O387" s="84"/>
      <c r="P387" s="84"/>
    </row>
    <row r="388">
      <c r="A388" s="95"/>
      <c r="B388" s="84"/>
      <c r="C388" s="84"/>
      <c r="D388" s="84"/>
      <c r="E388" s="64"/>
      <c r="F388" s="93"/>
      <c r="G388" s="84"/>
      <c r="H388" s="84"/>
      <c r="I388" s="94"/>
      <c r="J388" s="94"/>
      <c r="K388" s="91"/>
      <c r="L388" s="91"/>
      <c r="O388" s="84"/>
      <c r="P388" s="84"/>
    </row>
    <row r="389">
      <c r="A389" s="95"/>
      <c r="B389" s="84"/>
      <c r="C389" s="84"/>
      <c r="D389" s="84"/>
      <c r="E389" s="64"/>
      <c r="F389" s="93"/>
      <c r="G389" s="84"/>
      <c r="H389" s="84"/>
      <c r="I389" s="94"/>
      <c r="J389" s="94"/>
      <c r="K389" s="91"/>
      <c r="L389" s="91"/>
      <c r="O389" s="84"/>
      <c r="P389" s="84"/>
    </row>
    <row r="390">
      <c r="A390" s="95"/>
      <c r="B390" s="84"/>
      <c r="C390" s="84"/>
      <c r="D390" s="84"/>
      <c r="E390" s="64"/>
      <c r="F390" s="93"/>
      <c r="G390" s="84"/>
      <c r="H390" s="84"/>
      <c r="I390" s="94"/>
      <c r="J390" s="94"/>
      <c r="K390" s="91"/>
      <c r="L390" s="91"/>
      <c r="O390" s="84"/>
      <c r="P390" s="84"/>
    </row>
    <row r="391">
      <c r="A391" s="95"/>
      <c r="B391" s="84"/>
      <c r="C391" s="84"/>
      <c r="D391" s="84"/>
      <c r="E391" s="64"/>
      <c r="F391" s="93"/>
      <c r="G391" s="84"/>
      <c r="H391" s="84"/>
      <c r="I391" s="94"/>
      <c r="J391" s="94"/>
      <c r="K391" s="91"/>
      <c r="L391" s="91"/>
      <c r="O391" s="84"/>
      <c r="P391" s="84"/>
    </row>
    <row r="392">
      <c r="A392" s="95"/>
      <c r="B392" s="84"/>
      <c r="C392" s="84"/>
      <c r="D392" s="84"/>
      <c r="E392" s="64"/>
      <c r="F392" s="93"/>
      <c r="G392" s="84"/>
      <c r="H392" s="84"/>
      <c r="I392" s="94"/>
      <c r="J392" s="94"/>
      <c r="K392" s="91"/>
      <c r="L392" s="91"/>
      <c r="O392" s="84"/>
      <c r="P392" s="84"/>
    </row>
    <row r="393">
      <c r="A393" s="95"/>
      <c r="B393" s="84"/>
      <c r="C393" s="84"/>
      <c r="D393" s="84"/>
      <c r="E393" s="64"/>
      <c r="F393" s="93"/>
      <c r="G393" s="84"/>
      <c r="H393" s="84"/>
      <c r="I393" s="94"/>
      <c r="J393" s="94"/>
      <c r="K393" s="91"/>
      <c r="L393" s="91"/>
      <c r="O393" s="84"/>
      <c r="P393" s="84"/>
    </row>
    <row r="394">
      <c r="A394" s="95"/>
      <c r="B394" s="84"/>
      <c r="C394" s="84"/>
      <c r="D394" s="84"/>
      <c r="E394" s="64"/>
      <c r="F394" s="93"/>
      <c r="G394" s="84"/>
      <c r="H394" s="84"/>
      <c r="I394" s="94"/>
      <c r="J394" s="94"/>
      <c r="K394" s="91"/>
      <c r="L394" s="91"/>
      <c r="O394" s="84"/>
      <c r="P394" s="84"/>
    </row>
    <row r="395">
      <c r="A395" s="95"/>
      <c r="B395" s="84"/>
      <c r="C395" s="84"/>
      <c r="D395" s="84"/>
      <c r="E395" s="64"/>
      <c r="F395" s="93"/>
      <c r="G395" s="84"/>
      <c r="H395" s="84"/>
      <c r="I395" s="94"/>
      <c r="J395" s="94"/>
      <c r="K395" s="91"/>
      <c r="L395" s="91"/>
      <c r="O395" s="84"/>
      <c r="P395" s="84"/>
    </row>
    <row r="396">
      <c r="A396" s="95"/>
      <c r="B396" s="84"/>
      <c r="C396" s="84"/>
      <c r="D396" s="84"/>
      <c r="E396" s="64"/>
      <c r="F396" s="93"/>
      <c r="G396" s="84"/>
      <c r="H396" s="84"/>
      <c r="I396" s="94"/>
      <c r="J396" s="94"/>
      <c r="K396" s="91"/>
      <c r="L396" s="91"/>
      <c r="O396" s="84"/>
      <c r="P396" s="84"/>
    </row>
    <row r="397">
      <c r="A397" s="95"/>
      <c r="B397" s="84"/>
      <c r="C397" s="84"/>
      <c r="D397" s="84"/>
      <c r="E397" s="64"/>
      <c r="F397" s="93"/>
      <c r="G397" s="84"/>
      <c r="H397" s="84"/>
      <c r="I397" s="94"/>
      <c r="J397" s="94"/>
      <c r="K397" s="91"/>
      <c r="L397" s="91"/>
      <c r="O397" s="84"/>
      <c r="P397" s="84"/>
    </row>
    <row r="398">
      <c r="A398" s="95"/>
      <c r="B398" s="84"/>
      <c r="C398" s="84"/>
      <c r="D398" s="84"/>
      <c r="E398" s="64"/>
      <c r="F398" s="93"/>
      <c r="G398" s="84"/>
      <c r="H398" s="84"/>
      <c r="I398" s="94"/>
      <c r="J398" s="94"/>
      <c r="K398" s="91"/>
      <c r="L398" s="91"/>
      <c r="O398" s="84"/>
      <c r="P398" s="84"/>
    </row>
    <row r="399">
      <c r="A399" s="95"/>
      <c r="B399" s="84"/>
      <c r="C399" s="84"/>
      <c r="D399" s="84"/>
      <c r="E399" s="64"/>
      <c r="F399" s="93"/>
      <c r="G399" s="84"/>
      <c r="H399" s="84"/>
      <c r="I399" s="94"/>
      <c r="J399" s="94"/>
      <c r="K399" s="91"/>
      <c r="L399" s="91"/>
      <c r="O399" s="84"/>
      <c r="P399" s="84"/>
    </row>
    <row r="400">
      <c r="A400" s="95"/>
      <c r="B400" s="84"/>
      <c r="C400" s="84"/>
      <c r="D400" s="84"/>
      <c r="E400" s="64"/>
      <c r="F400" s="93"/>
      <c r="G400" s="84"/>
      <c r="H400" s="84"/>
      <c r="I400" s="94"/>
      <c r="J400" s="94"/>
      <c r="K400" s="91"/>
      <c r="L400" s="91"/>
      <c r="O400" s="84"/>
      <c r="P400" s="84"/>
    </row>
    <row r="401">
      <c r="A401" s="95"/>
      <c r="B401" s="84"/>
      <c r="C401" s="84"/>
      <c r="D401" s="84"/>
      <c r="E401" s="64"/>
      <c r="F401" s="93"/>
      <c r="G401" s="84"/>
      <c r="H401" s="84"/>
      <c r="I401" s="94"/>
      <c r="J401" s="94"/>
      <c r="K401" s="91"/>
      <c r="L401" s="91"/>
      <c r="O401" s="84"/>
      <c r="P401" s="84"/>
    </row>
    <row r="402">
      <c r="A402" s="95"/>
      <c r="B402" s="84"/>
      <c r="C402" s="84"/>
      <c r="D402" s="84"/>
      <c r="E402" s="64"/>
      <c r="F402" s="93"/>
      <c r="G402" s="84"/>
      <c r="H402" s="84"/>
      <c r="I402" s="94"/>
      <c r="J402" s="94"/>
      <c r="K402" s="91"/>
      <c r="L402" s="91"/>
      <c r="O402" s="84"/>
      <c r="P402" s="84"/>
    </row>
    <row r="403">
      <c r="A403" s="95"/>
      <c r="B403" s="84"/>
      <c r="C403" s="84"/>
      <c r="D403" s="84"/>
      <c r="E403" s="64"/>
      <c r="F403" s="93"/>
      <c r="G403" s="84"/>
      <c r="H403" s="84"/>
      <c r="I403" s="94"/>
      <c r="J403" s="94"/>
      <c r="K403" s="91"/>
      <c r="L403" s="91"/>
      <c r="O403" s="84"/>
      <c r="P403" s="84"/>
    </row>
    <row r="404">
      <c r="A404" s="95"/>
      <c r="B404" s="84"/>
      <c r="C404" s="84"/>
      <c r="D404" s="84"/>
      <c r="E404" s="64"/>
      <c r="F404" s="93"/>
      <c r="G404" s="84"/>
      <c r="H404" s="84"/>
      <c r="I404" s="94"/>
      <c r="J404" s="94"/>
      <c r="K404" s="91"/>
      <c r="L404" s="91"/>
      <c r="O404" s="84"/>
      <c r="P404" s="84"/>
    </row>
    <row r="405">
      <c r="A405" s="95"/>
      <c r="B405" s="84"/>
      <c r="C405" s="84"/>
      <c r="D405" s="84"/>
      <c r="E405" s="64"/>
      <c r="F405" s="93"/>
      <c r="G405" s="84"/>
      <c r="H405" s="84"/>
      <c r="I405" s="94"/>
      <c r="J405" s="94"/>
      <c r="K405" s="91"/>
      <c r="L405" s="91"/>
      <c r="O405" s="84"/>
      <c r="P405" s="84"/>
    </row>
    <row r="406">
      <c r="A406" s="95"/>
      <c r="B406" s="84"/>
      <c r="C406" s="84"/>
      <c r="D406" s="84"/>
      <c r="E406" s="64"/>
      <c r="F406" s="93"/>
      <c r="G406" s="84"/>
      <c r="H406" s="84"/>
      <c r="I406" s="94"/>
      <c r="J406" s="94"/>
      <c r="K406" s="91"/>
      <c r="L406" s="91"/>
      <c r="O406" s="84"/>
      <c r="P406" s="84"/>
    </row>
    <row r="407">
      <c r="A407" s="95"/>
      <c r="B407" s="84"/>
      <c r="C407" s="84"/>
      <c r="D407" s="84"/>
      <c r="E407" s="64"/>
      <c r="F407" s="93"/>
      <c r="G407" s="84"/>
      <c r="H407" s="84"/>
      <c r="I407" s="94"/>
      <c r="J407" s="94"/>
      <c r="K407" s="91"/>
      <c r="L407" s="91"/>
      <c r="O407" s="84"/>
      <c r="P407" s="84"/>
    </row>
    <row r="408">
      <c r="A408" s="95"/>
      <c r="B408" s="84"/>
      <c r="C408" s="84"/>
      <c r="D408" s="84"/>
      <c r="E408" s="64"/>
      <c r="F408" s="93"/>
      <c r="G408" s="84"/>
      <c r="H408" s="84"/>
      <c r="I408" s="94"/>
      <c r="J408" s="94"/>
      <c r="K408" s="91"/>
      <c r="L408" s="91"/>
      <c r="O408" s="84"/>
      <c r="P408" s="84"/>
    </row>
    <row r="409">
      <c r="A409" s="95"/>
      <c r="B409" s="84"/>
      <c r="C409" s="84"/>
      <c r="D409" s="84"/>
      <c r="E409" s="64"/>
      <c r="F409" s="93"/>
      <c r="G409" s="84"/>
      <c r="H409" s="84"/>
      <c r="I409" s="94"/>
      <c r="J409" s="94"/>
      <c r="K409" s="91"/>
      <c r="L409" s="91"/>
      <c r="O409" s="84"/>
      <c r="P409" s="84"/>
    </row>
    <row r="410">
      <c r="A410" s="95"/>
      <c r="B410" s="84"/>
      <c r="C410" s="84"/>
      <c r="D410" s="84"/>
      <c r="E410" s="64"/>
      <c r="F410" s="93"/>
      <c r="G410" s="84"/>
      <c r="H410" s="84"/>
      <c r="I410" s="94"/>
      <c r="J410" s="94"/>
      <c r="K410" s="91"/>
      <c r="L410" s="91"/>
      <c r="O410" s="84"/>
      <c r="P410" s="84"/>
    </row>
    <row r="411">
      <c r="A411" s="95"/>
      <c r="B411" s="84"/>
      <c r="C411" s="84"/>
      <c r="D411" s="84"/>
      <c r="E411" s="64"/>
      <c r="F411" s="93"/>
      <c r="G411" s="84"/>
      <c r="H411" s="84"/>
      <c r="I411" s="94"/>
      <c r="J411" s="94"/>
      <c r="K411" s="91"/>
      <c r="L411" s="91"/>
      <c r="O411" s="84"/>
      <c r="P411" s="84"/>
    </row>
    <row r="412">
      <c r="A412" s="95"/>
      <c r="B412" s="84"/>
      <c r="C412" s="84"/>
      <c r="D412" s="84"/>
      <c r="E412" s="64"/>
      <c r="F412" s="93"/>
      <c r="G412" s="84"/>
      <c r="H412" s="84"/>
      <c r="I412" s="94"/>
      <c r="J412" s="94"/>
      <c r="K412" s="91"/>
      <c r="L412" s="91"/>
      <c r="O412" s="84"/>
      <c r="P412" s="84"/>
    </row>
    <row r="413">
      <c r="A413" s="95"/>
      <c r="B413" s="84"/>
      <c r="C413" s="84"/>
      <c r="D413" s="84"/>
      <c r="E413" s="64"/>
      <c r="F413" s="93"/>
      <c r="G413" s="84"/>
      <c r="H413" s="84"/>
      <c r="I413" s="94"/>
      <c r="J413" s="94"/>
      <c r="K413" s="91"/>
      <c r="L413" s="91"/>
      <c r="O413" s="84"/>
      <c r="P413" s="84"/>
    </row>
    <row r="414">
      <c r="A414" s="95"/>
      <c r="B414" s="84"/>
      <c r="C414" s="84"/>
      <c r="D414" s="84"/>
      <c r="E414" s="64"/>
      <c r="F414" s="93"/>
      <c r="G414" s="84"/>
      <c r="H414" s="84"/>
      <c r="I414" s="94"/>
      <c r="J414" s="94"/>
      <c r="K414" s="91"/>
      <c r="L414" s="91"/>
      <c r="O414" s="84"/>
      <c r="P414" s="84"/>
    </row>
    <row r="415">
      <c r="A415" s="95"/>
      <c r="B415" s="84"/>
      <c r="C415" s="84"/>
      <c r="D415" s="84"/>
      <c r="E415" s="64"/>
      <c r="F415" s="93"/>
      <c r="G415" s="84"/>
      <c r="H415" s="84"/>
      <c r="I415" s="94"/>
      <c r="J415" s="94"/>
      <c r="K415" s="91"/>
      <c r="L415" s="91"/>
      <c r="O415" s="84"/>
      <c r="P415" s="84"/>
    </row>
    <row r="416">
      <c r="A416" s="95"/>
      <c r="B416" s="84"/>
      <c r="C416" s="84"/>
      <c r="D416" s="84"/>
      <c r="E416" s="64"/>
      <c r="F416" s="93"/>
      <c r="G416" s="84"/>
      <c r="H416" s="84"/>
      <c r="I416" s="94"/>
      <c r="J416" s="94"/>
      <c r="K416" s="91"/>
      <c r="L416" s="91"/>
      <c r="O416" s="84"/>
      <c r="P416" s="84"/>
    </row>
    <row r="417">
      <c r="A417" s="95"/>
      <c r="B417" s="84"/>
      <c r="C417" s="84"/>
      <c r="D417" s="84"/>
      <c r="E417" s="64"/>
      <c r="F417" s="93"/>
      <c r="G417" s="84"/>
      <c r="H417" s="84"/>
      <c r="I417" s="94"/>
      <c r="J417" s="94"/>
      <c r="K417" s="91"/>
      <c r="L417" s="91"/>
      <c r="O417" s="84"/>
      <c r="P417" s="84"/>
    </row>
    <row r="418">
      <c r="A418" s="95"/>
      <c r="B418" s="84"/>
      <c r="C418" s="84"/>
      <c r="D418" s="84"/>
      <c r="E418" s="64"/>
      <c r="F418" s="93"/>
      <c r="G418" s="84"/>
      <c r="H418" s="84"/>
      <c r="I418" s="94"/>
      <c r="J418" s="94"/>
      <c r="K418" s="91"/>
      <c r="L418" s="91"/>
      <c r="O418" s="84"/>
      <c r="P418" s="84"/>
    </row>
    <row r="419">
      <c r="A419" s="95"/>
      <c r="B419" s="84"/>
      <c r="C419" s="84"/>
      <c r="D419" s="84"/>
      <c r="E419" s="64"/>
      <c r="F419" s="93"/>
      <c r="G419" s="84"/>
      <c r="H419" s="84"/>
      <c r="I419" s="94"/>
      <c r="J419" s="94"/>
      <c r="K419" s="91"/>
      <c r="L419" s="91"/>
      <c r="O419" s="84"/>
      <c r="P419" s="84"/>
    </row>
    <row r="420">
      <c r="A420" s="95"/>
      <c r="B420" s="84"/>
      <c r="C420" s="84"/>
      <c r="D420" s="84"/>
      <c r="E420" s="64"/>
      <c r="F420" s="93"/>
      <c r="G420" s="84"/>
      <c r="H420" s="84"/>
      <c r="I420" s="94"/>
      <c r="J420" s="94"/>
      <c r="K420" s="91"/>
      <c r="L420" s="91"/>
      <c r="O420" s="84"/>
      <c r="P420" s="84"/>
    </row>
    <row r="421">
      <c r="A421" s="95"/>
      <c r="B421" s="84"/>
      <c r="C421" s="84"/>
      <c r="D421" s="84"/>
      <c r="E421" s="64"/>
      <c r="F421" s="93"/>
      <c r="G421" s="84"/>
      <c r="H421" s="84"/>
      <c r="I421" s="94"/>
      <c r="J421" s="94"/>
      <c r="K421" s="91"/>
      <c r="L421" s="91"/>
      <c r="O421" s="84"/>
      <c r="P421" s="84"/>
    </row>
    <row r="422">
      <c r="A422" s="95"/>
      <c r="B422" s="84"/>
      <c r="C422" s="84"/>
      <c r="D422" s="84"/>
      <c r="E422" s="64"/>
      <c r="F422" s="93"/>
      <c r="G422" s="84"/>
      <c r="H422" s="84"/>
      <c r="I422" s="94"/>
      <c r="J422" s="94"/>
      <c r="K422" s="91"/>
      <c r="L422" s="91"/>
      <c r="O422" s="84"/>
      <c r="P422" s="84"/>
    </row>
    <row r="423">
      <c r="A423" s="95"/>
      <c r="B423" s="84"/>
      <c r="C423" s="84"/>
      <c r="D423" s="84"/>
      <c r="E423" s="64"/>
      <c r="F423" s="93"/>
      <c r="G423" s="84"/>
      <c r="H423" s="84"/>
      <c r="I423" s="94"/>
      <c r="J423" s="94"/>
      <c r="K423" s="91"/>
      <c r="L423" s="91"/>
      <c r="O423" s="84"/>
      <c r="P423" s="84"/>
    </row>
    <row r="424">
      <c r="A424" s="95"/>
      <c r="B424" s="84"/>
      <c r="C424" s="84"/>
      <c r="D424" s="84"/>
      <c r="E424" s="64"/>
      <c r="F424" s="93"/>
      <c r="G424" s="84"/>
      <c r="H424" s="84"/>
      <c r="I424" s="94"/>
      <c r="J424" s="94"/>
      <c r="K424" s="91"/>
      <c r="L424" s="91"/>
      <c r="O424" s="84"/>
      <c r="P424" s="84"/>
    </row>
    <row r="425">
      <c r="A425" s="95"/>
      <c r="B425" s="84"/>
      <c r="C425" s="84"/>
      <c r="D425" s="84"/>
      <c r="E425" s="64"/>
      <c r="F425" s="93"/>
      <c r="G425" s="84"/>
      <c r="H425" s="84"/>
      <c r="I425" s="94"/>
      <c r="J425" s="94"/>
      <c r="K425" s="91"/>
      <c r="L425" s="91"/>
      <c r="O425" s="84"/>
      <c r="P425" s="84"/>
    </row>
    <row r="426">
      <c r="A426" s="95"/>
      <c r="B426" s="84"/>
      <c r="C426" s="84"/>
      <c r="D426" s="84"/>
      <c r="E426" s="64"/>
      <c r="F426" s="93"/>
      <c r="G426" s="84"/>
      <c r="H426" s="84"/>
      <c r="I426" s="94"/>
      <c r="J426" s="94"/>
      <c r="K426" s="91"/>
      <c r="L426" s="91"/>
      <c r="O426" s="84"/>
      <c r="P426" s="84"/>
    </row>
    <row r="427">
      <c r="A427" s="95"/>
      <c r="B427" s="84"/>
      <c r="C427" s="84"/>
      <c r="D427" s="84"/>
      <c r="E427" s="64"/>
      <c r="F427" s="93"/>
      <c r="G427" s="84"/>
      <c r="H427" s="84"/>
      <c r="I427" s="94"/>
      <c r="J427" s="94"/>
      <c r="K427" s="91"/>
      <c r="L427" s="91"/>
      <c r="O427" s="84"/>
      <c r="P427" s="84"/>
    </row>
    <row r="428">
      <c r="A428" s="95"/>
      <c r="B428" s="84"/>
      <c r="C428" s="84"/>
      <c r="D428" s="84"/>
      <c r="E428" s="64"/>
      <c r="F428" s="93"/>
      <c r="G428" s="84"/>
      <c r="H428" s="84"/>
      <c r="I428" s="94"/>
      <c r="J428" s="94"/>
      <c r="K428" s="91"/>
      <c r="L428" s="91"/>
      <c r="O428" s="84"/>
      <c r="P428" s="84"/>
    </row>
    <row r="429">
      <c r="A429" s="95"/>
      <c r="B429" s="84"/>
      <c r="C429" s="84"/>
      <c r="D429" s="84"/>
      <c r="E429" s="64"/>
      <c r="F429" s="93"/>
      <c r="G429" s="84"/>
      <c r="H429" s="84"/>
      <c r="I429" s="94"/>
      <c r="J429" s="94"/>
      <c r="K429" s="91"/>
      <c r="L429" s="91"/>
      <c r="O429" s="84"/>
      <c r="P429" s="84"/>
    </row>
    <row r="430">
      <c r="A430" s="95"/>
      <c r="B430" s="84"/>
      <c r="C430" s="84"/>
      <c r="D430" s="84"/>
      <c r="E430" s="64"/>
      <c r="F430" s="93"/>
      <c r="G430" s="84"/>
      <c r="H430" s="84"/>
      <c r="I430" s="94"/>
      <c r="J430" s="94"/>
      <c r="K430" s="91"/>
      <c r="L430" s="91"/>
      <c r="O430" s="84"/>
      <c r="P430" s="84"/>
    </row>
    <row r="431">
      <c r="A431" s="95"/>
      <c r="B431" s="84"/>
      <c r="C431" s="84"/>
      <c r="D431" s="84"/>
      <c r="E431" s="64"/>
      <c r="F431" s="93"/>
      <c r="G431" s="84"/>
      <c r="H431" s="84"/>
      <c r="I431" s="94"/>
      <c r="J431" s="94"/>
      <c r="K431" s="91"/>
      <c r="L431" s="91"/>
      <c r="O431" s="84"/>
      <c r="P431" s="84"/>
    </row>
    <row r="432">
      <c r="A432" s="95"/>
      <c r="B432" s="84"/>
      <c r="C432" s="84"/>
      <c r="D432" s="84"/>
      <c r="E432" s="64"/>
      <c r="F432" s="93"/>
      <c r="G432" s="84"/>
      <c r="H432" s="84"/>
      <c r="I432" s="94"/>
      <c r="J432" s="94"/>
      <c r="K432" s="91"/>
      <c r="L432" s="91"/>
      <c r="O432" s="84"/>
      <c r="P432" s="84"/>
    </row>
    <row r="433">
      <c r="A433" s="95"/>
      <c r="B433" s="84"/>
      <c r="C433" s="84"/>
      <c r="D433" s="84"/>
      <c r="E433" s="64"/>
      <c r="F433" s="93"/>
      <c r="G433" s="84"/>
      <c r="H433" s="84"/>
      <c r="I433" s="94"/>
      <c r="J433" s="94"/>
      <c r="K433" s="91"/>
      <c r="L433" s="91"/>
      <c r="O433" s="84"/>
      <c r="P433" s="84"/>
    </row>
    <row r="434">
      <c r="A434" s="95"/>
      <c r="B434" s="84"/>
      <c r="C434" s="84"/>
      <c r="D434" s="84"/>
      <c r="E434" s="64"/>
      <c r="F434" s="93"/>
      <c r="G434" s="84"/>
      <c r="H434" s="84"/>
      <c r="I434" s="94"/>
      <c r="J434" s="94"/>
      <c r="K434" s="91"/>
      <c r="L434" s="91"/>
      <c r="O434" s="84"/>
      <c r="P434" s="84"/>
    </row>
    <row r="435">
      <c r="A435" s="95"/>
      <c r="B435" s="84"/>
      <c r="C435" s="84"/>
      <c r="D435" s="84"/>
      <c r="E435" s="64"/>
      <c r="F435" s="93"/>
      <c r="G435" s="84"/>
      <c r="H435" s="84"/>
      <c r="I435" s="94"/>
      <c r="J435" s="94"/>
      <c r="K435" s="91"/>
      <c r="L435" s="91"/>
      <c r="O435" s="84"/>
      <c r="P435" s="84"/>
    </row>
    <row r="436">
      <c r="A436" s="95"/>
      <c r="B436" s="84"/>
      <c r="C436" s="84"/>
      <c r="D436" s="84"/>
      <c r="E436" s="64"/>
      <c r="F436" s="93"/>
      <c r="G436" s="84"/>
      <c r="H436" s="84"/>
      <c r="I436" s="94"/>
      <c r="J436" s="94"/>
      <c r="K436" s="91"/>
      <c r="L436" s="91"/>
      <c r="O436" s="84"/>
      <c r="P436" s="84"/>
    </row>
    <row r="437">
      <c r="A437" s="95"/>
      <c r="B437" s="84"/>
      <c r="C437" s="84"/>
      <c r="D437" s="84"/>
      <c r="E437" s="64"/>
      <c r="F437" s="93"/>
      <c r="G437" s="84"/>
      <c r="H437" s="84"/>
      <c r="I437" s="94"/>
      <c r="J437" s="94"/>
      <c r="K437" s="91"/>
      <c r="L437" s="91"/>
      <c r="O437" s="84"/>
      <c r="P437" s="84"/>
    </row>
    <row r="438">
      <c r="A438" s="95"/>
      <c r="B438" s="84"/>
      <c r="C438" s="84"/>
      <c r="D438" s="84"/>
      <c r="E438" s="64"/>
      <c r="F438" s="93"/>
      <c r="G438" s="84"/>
      <c r="H438" s="84"/>
      <c r="I438" s="94"/>
      <c r="J438" s="94"/>
      <c r="K438" s="91"/>
      <c r="L438" s="91"/>
      <c r="O438" s="84"/>
      <c r="P438" s="84"/>
    </row>
    <row r="439">
      <c r="A439" s="95"/>
      <c r="B439" s="84"/>
      <c r="C439" s="84"/>
      <c r="D439" s="84"/>
      <c r="E439" s="64"/>
      <c r="F439" s="93"/>
      <c r="G439" s="84"/>
      <c r="H439" s="84"/>
      <c r="I439" s="94"/>
      <c r="J439" s="94"/>
      <c r="K439" s="91"/>
      <c r="L439" s="91"/>
      <c r="O439" s="84"/>
      <c r="P439" s="84"/>
    </row>
    <row r="440">
      <c r="A440" s="95"/>
      <c r="B440" s="84"/>
      <c r="C440" s="84"/>
      <c r="D440" s="84"/>
      <c r="E440" s="64"/>
      <c r="F440" s="93"/>
      <c r="G440" s="84"/>
      <c r="H440" s="84"/>
      <c r="I440" s="94"/>
      <c r="J440" s="94"/>
      <c r="K440" s="91"/>
      <c r="L440" s="91"/>
      <c r="O440" s="84"/>
      <c r="P440" s="84"/>
    </row>
    <row r="441">
      <c r="A441" s="95"/>
      <c r="B441" s="84"/>
      <c r="C441" s="84"/>
      <c r="D441" s="84"/>
      <c r="E441" s="64"/>
      <c r="F441" s="93"/>
      <c r="G441" s="84"/>
      <c r="H441" s="84"/>
      <c r="I441" s="94"/>
      <c r="J441" s="94"/>
      <c r="K441" s="91"/>
      <c r="L441" s="91"/>
      <c r="O441" s="84"/>
      <c r="P441" s="84"/>
    </row>
    <row r="442">
      <c r="A442" s="95"/>
      <c r="B442" s="84"/>
      <c r="C442" s="84"/>
      <c r="D442" s="84"/>
      <c r="E442" s="64"/>
      <c r="F442" s="93"/>
      <c r="G442" s="84"/>
      <c r="H442" s="84"/>
      <c r="I442" s="94"/>
      <c r="J442" s="94"/>
      <c r="K442" s="91"/>
      <c r="L442" s="91"/>
      <c r="O442" s="84"/>
      <c r="P442" s="84"/>
    </row>
    <row r="443">
      <c r="A443" s="95"/>
      <c r="B443" s="84"/>
      <c r="C443" s="84"/>
      <c r="D443" s="84"/>
      <c r="E443" s="64"/>
      <c r="F443" s="93"/>
      <c r="G443" s="84"/>
      <c r="H443" s="84"/>
      <c r="I443" s="94"/>
      <c r="J443" s="94"/>
      <c r="K443" s="91"/>
      <c r="L443" s="91"/>
      <c r="O443" s="84"/>
      <c r="P443" s="84"/>
    </row>
    <row r="444">
      <c r="A444" s="95"/>
      <c r="B444" s="84"/>
      <c r="C444" s="84"/>
      <c r="D444" s="84"/>
      <c r="E444" s="64"/>
      <c r="F444" s="93"/>
      <c r="G444" s="84"/>
      <c r="H444" s="84"/>
      <c r="I444" s="94"/>
      <c r="J444" s="94"/>
      <c r="K444" s="91"/>
      <c r="L444" s="91"/>
      <c r="O444" s="84"/>
      <c r="P444" s="84"/>
    </row>
    <row r="445">
      <c r="A445" s="95"/>
      <c r="B445" s="84"/>
      <c r="C445" s="84"/>
      <c r="D445" s="84"/>
      <c r="E445" s="64"/>
      <c r="F445" s="93"/>
      <c r="G445" s="84"/>
      <c r="H445" s="84"/>
      <c r="I445" s="94"/>
      <c r="J445" s="94"/>
      <c r="K445" s="91"/>
      <c r="L445" s="91"/>
      <c r="O445" s="84"/>
      <c r="P445" s="84"/>
    </row>
    <row r="446">
      <c r="A446" s="95"/>
      <c r="B446" s="84"/>
      <c r="C446" s="84"/>
      <c r="D446" s="84"/>
      <c r="E446" s="64"/>
      <c r="F446" s="93"/>
      <c r="G446" s="84"/>
      <c r="H446" s="84"/>
      <c r="I446" s="94"/>
      <c r="J446" s="94"/>
      <c r="K446" s="91"/>
      <c r="L446" s="91"/>
      <c r="O446" s="84"/>
      <c r="P446" s="84"/>
    </row>
    <row r="447">
      <c r="A447" s="95"/>
      <c r="B447" s="84"/>
      <c r="C447" s="84"/>
      <c r="D447" s="84"/>
      <c r="E447" s="64"/>
      <c r="F447" s="93"/>
      <c r="G447" s="84"/>
      <c r="H447" s="84"/>
      <c r="I447" s="94"/>
      <c r="J447" s="94"/>
      <c r="K447" s="91"/>
      <c r="L447" s="91"/>
      <c r="O447" s="84"/>
      <c r="P447" s="84"/>
    </row>
    <row r="448">
      <c r="A448" s="95"/>
      <c r="B448" s="84"/>
      <c r="C448" s="84"/>
      <c r="D448" s="84"/>
      <c r="E448" s="64"/>
      <c r="F448" s="93"/>
      <c r="G448" s="84"/>
      <c r="H448" s="84"/>
      <c r="I448" s="94"/>
      <c r="J448" s="94"/>
      <c r="K448" s="91"/>
      <c r="L448" s="91"/>
      <c r="O448" s="84"/>
      <c r="P448" s="84"/>
    </row>
    <row r="449">
      <c r="A449" s="95"/>
      <c r="B449" s="84"/>
      <c r="C449" s="84"/>
      <c r="D449" s="84"/>
      <c r="E449" s="64"/>
      <c r="F449" s="93"/>
      <c r="G449" s="84"/>
      <c r="H449" s="84"/>
      <c r="I449" s="94"/>
      <c r="J449" s="94"/>
      <c r="K449" s="91"/>
      <c r="L449" s="91"/>
      <c r="O449" s="84"/>
      <c r="P449" s="84"/>
    </row>
    <row r="450">
      <c r="A450" s="95"/>
      <c r="B450" s="84"/>
      <c r="C450" s="84"/>
      <c r="D450" s="84"/>
      <c r="E450" s="64"/>
      <c r="F450" s="93"/>
      <c r="G450" s="84"/>
      <c r="H450" s="84"/>
      <c r="I450" s="94"/>
      <c r="J450" s="94"/>
      <c r="K450" s="91"/>
      <c r="L450" s="91"/>
      <c r="O450" s="84"/>
      <c r="P450" s="84"/>
    </row>
    <row r="451">
      <c r="A451" s="95"/>
      <c r="B451" s="84"/>
      <c r="C451" s="84"/>
      <c r="D451" s="84"/>
      <c r="E451" s="64"/>
      <c r="F451" s="93"/>
      <c r="G451" s="84"/>
      <c r="H451" s="84"/>
      <c r="I451" s="94"/>
      <c r="J451" s="94"/>
      <c r="K451" s="91"/>
      <c r="L451" s="91"/>
      <c r="O451" s="84"/>
      <c r="P451" s="84"/>
    </row>
    <row r="452">
      <c r="A452" s="95"/>
      <c r="B452" s="84"/>
      <c r="C452" s="84"/>
      <c r="D452" s="84"/>
      <c r="E452" s="64"/>
      <c r="F452" s="93"/>
      <c r="G452" s="84"/>
      <c r="H452" s="84"/>
      <c r="I452" s="94"/>
      <c r="J452" s="94"/>
      <c r="K452" s="91"/>
      <c r="L452" s="91"/>
      <c r="O452" s="84"/>
      <c r="P452" s="84"/>
    </row>
    <row r="453">
      <c r="A453" s="95"/>
      <c r="B453" s="84"/>
      <c r="C453" s="84"/>
      <c r="D453" s="84"/>
      <c r="E453" s="64"/>
      <c r="F453" s="93"/>
      <c r="G453" s="84"/>
      <c r="H453" s="84"/>
      <c r="I453" s="94"/>
      <c r="J453" s="94"/>
      <c r="K453" s="91"/>
      <c r="L453" s="91"/>
      <c r="O453" s="84"/>
      <c r="P453" s="84"/>
    </row>
    <row r="454">
      <c r="A454" s="95"/>
      <c r="B454" s="84"/>
      <c r="C454" s="84"/>
      <c r="D454" s="84"/>
      <c r="E454" s="64"/>
      <c r="F454" s="93"/>
      <c r="G454" s="84"/>
      <c r="H454" s="84"/>
      <c r="I454" s="94"/>
      <c r="J454" s="94"/>
      <c r="K454" s="91"/>
      <c r="L454" s="91"/>
      <c r="O454" s="84"/>
      <c r="P454" s="84"/>
    </row>
    <row r="455">
      <c r="A455" s="95"/>
      <c r="B455" s="84"/>
      <c r="C455" s="84"/>
      <c r="D455" s="84"/>
      <c r="E455" s="64"/>
      <c r="F455" s="93"/>
      <c r="G455" s="84"/>
      <c r="H455" s="84"/>
      <c r="I455" s="94"/>
      <c r="J455" s="94"/>
      <c r="K455" s="91"/>
      <c r="L455" s="91"/>
      <c r="O455" s="84"/>
      <c r="P455" s="84"/>
    </row>
    <row r="456">
      <c r="A456" s="95"/>
      <c r="B456" s="84"/>
      <c r="C456" s="84"/>
      <c r="D456" s="84"/>
      <c r="E456" s="64"/>
      <c r="F456" s="93"/>
      <c r="G456" s="84"/>
      <c r="H456" s="84"/>
      <c r="I456" s="94"/>
      <c r="J456" s="94"/>
      <c r="K456" s="91"/>
      <c r="L456" s="91"/>
      <c r="O456" s="84"/>
      <c r="P456" s="84"/>
    </row>
    <row r="457">
      <c r="A457" s="95"/>
      <c r="B457" s="84"/>
      <c r="C457" s="84"/>
      <c r="D457" s="84"/>
      <c r="E457" s="64"/>
      <c r="F457" s="93"/>
      <c r="G457" s="84"/>
      <c r="H457" s="84"/>
      <c r="I457" s="94"/>
      <c r="J457" s="94"/>
      <c r="K457" s="91"/>
      <c r="L457" s="91"/>
      <c r="O457" s="84"/>
      <c r="P457" s="84"/>
    </row>
    <row r="458">
      <c r="A458" s="95"/>
      <c r="B458" s="84"/>
      <c r="C458" s="84"/>
      <c r="D458" s="84"/>
      <c r="E458" s="64"/>
      <c r="F458" s="93"/>
      <c r="G458" s="84"/>
      <c r="H458" s="84"/>
      <c r="I458" s="94"/>
      <c r="J458" s="94"/>
      <c r="K458" s="91"/>
      <c r="L458" s="91"/>
      <c r="O458" s="84"/>
      <c r="P458" s="84"/>
    </row>
    <row r="459">
      <c r="A459" s="95"/>
      <c r="B459" s="84"/>
      <c r="C459" s="84"/>
      <c r="D459" s="84"/>
      <c r="E459" s="64"/>
      <c r="F459" s="93"/>
      <c r="G459" s="84"/>
      <c r="H459" s="84"/>
      <c r="I459" s="94"/>
      <c r="J459" s="94"/>
      <c r="K459" s="91"/>
      <c r="L459" s="91"/>
      <c r="O459" s="84"/>
      <c r="P459" s="84"/>
    </row>
    <row r="460">
      <c r="A460" s="95"/>
      <c r="B460" s="84"/>
      <c r="C460" s="84"/>
      <c r="D460" s="84"/>
      <c r="E460" s="64"/>
      <c r="F460" s="93"/>
      <c r="G460" s="84"/>
      <c r="H460" s="84"/>
      <c r="I460" s="94"/>
      <c r="J460" s="94"/>
      <c r="K460" s="91"/>
      <c r="L460" s="91"/>
      <c r="O460" s="84"/>
      <c r="P460" s="84"/>
    </row>
    <row r="461">
      <c r="A461" s="95"/>
      <c r="B461" s="84"/>
      <c r="C461" s="84"/>
      <c r="D461" s="84"/>
      <c r="E461" s="64"/>
      <c r="F461" s="93"/>
      <c r="G461" s="84"/>
      <c r="H461" s="84"/>
      <c r="I461" s="94"/>
      <c r="J461" s="94"/>
      <c r="K461" s="91"/>
      <c r="L461" s="91"/>
      <c r="O461" s="84"/>
      <c r="P461" s="84"/>
    </row>
    <row r="462">
      <c r="A462" s="95"/>
      <c r="B462" s="84"/>
      <c r="C462" s="84"/>
      <c r="D462" s="84"/>
      <c r="E462" s="64"/>
      <c r="F462" s="93"/>
      <c r="G462" s="84"/>
      <c r="H462" s="84"/>
      <c r="I462" s="94"/>
      <c r="J462" s="94"/>
      <c r="K462" s="91"/>
      <c r="L462" s="91"/>
      <c r="O462" s="84"/>
      <c r="P462" s="84"/>
    </row>
    <row r="463">
      <c r="A463" s="95"/>
      <c r="B463" s="84"/>
      <c r="C463" s="84"/>
      <c r="D463" s="84"/>
      <c r="E463" s="64"/>
      <c r="F463" s="93"/>
      <c r="G463" s="84"/>
      <c r="H463" s="84"/>
      <c r="I463" s="94"/>
      <c r="J463" s="94"/>
      <c r="K463" s="91"/>
      <c r="L463" s="91"/>
      <c r="O463" s="84"/>
      <c r="P463" s="84"/>
    </row>
    <row r="464">
      <c r="A464" s="95"/>
      <c r="B464" s="84"/>
      <c r="C464" s="84"/>
      <c r="D464" s="84"/>
      <c r="E464" s="64"/>
      <c r="F464" s="93"/>
      <c r="G464" s="84"/>
      <c r="H464" s="84"/>
      <c r="I464" s="94"/>
      <c r="J464" s="94"/>
      <c r="K464" s="91"/>
      <c r="L464" s="91"/>
      <c r="O464" s="84"/>
      <c r="P464" s="84"/>
    </row>
    <row r="465">
      <c r="A465" s="95"/>
      <c r="B465" s="84"/>
      <c r="C465" s="84"/>
      <c r="D465" s="84"/>
      <c r="E465" s="64"/>
      <c r="F465" s="93"/>
      <c r="G465" s="84"/>
      <c r="H465" s="84"/>
      <c r="I465" s="94"/>
      <c r="J465" s="94"/>
      <c r="K465" s="91"/>
      <c r="L465" s="91"/>
      <c r="O465" s="84"/>
      <c r="P465" s="84"/>
    </row>
    <row r="466">
      <c r="A466" s="95"/>
      <c r="B466" s="84"/>
      <c r="C466" s="84"/>
      <c r="D466" s="84"/>
      <c r="E466" s="64"/>
      <c r="F466" s="93"/>
      <c r="G466" s="84"/>
      <c r="H466" s="84"/>
      <c r="I466" s="94"/>
      <c r="J466" s="94"/>
      <c r="K466" s="91"/>
      <c r="L466" s="91"/>
      <c r="O466" s="84"/>
      <c r="P466" s="84"/>
    </row>
    <row r="467">
      <c r="A467" s="95"/>
      <c r="B467" s="84"/>
      <c r="C467" s="84"/>
      <c r="D467" s="84"/>
      <c r="E467" s="64"/>
      <c r="F467" s="93"/>
      <c r="G467" s="84"/>
      <c r="H467" s="84"/>
      <c r="I467" s="94"/>
      <c r="J467" s="94"/>
      <c r="K467" s="91"/>
      <c r="L467" s="91"/>
      <c r="O467" s="84"/>
      <c r="P467" s="84"/>
    </row>
    <row r="468">
      <c r="A468" s="95"/>
      <c r="B468" s="84"/>
      <c r="C468" s="84"/>
      <c r="D468" s="84"/>
      <c r="E468" s="64"/>
      <c r="F468" s="93"/>
      <c r="G468" s="84"/>
      <c r="H468" s="84"/>
      <c r="I468" s="94"/>
      <c r="J468" s="94"/>
      <c r="K468" s="91"/>
      <c r="L468" s="91"/>
      <c r="O468" s="84"/>
      <c r="P468" s="84"/>
    </row>
    <row r="469">
      <c r="A469" s="95"/>
      <c r="B469" s="84"/>
      <c r="C469" s="84"/>
      <c r="D469" s="84"/>
      <c r="E469" s="64"/>
      <c r="F469" s="93"/>
      <c r="G469" s="84"/>
      <c r="H469" s="84"/>
      <c r="I469" s="94"/>
      <c r="J469" s="94"/>
      <c r="K469" s="91"/>
      <c r="L469" s="91"/>
      <c r="O469" s="84"/>
      <c r="P469" s="84"/>
    </row>
    <row r="470">
      <c r="A470" s="95"/>
      <c r="B470" s="84"/>
      <c r="C470" s="84"/>
      <c r="D470" s="84"/>
      <c r="E470" s="64"/>
      <c r="F470" s="93"/>
      <c r="G470" s="84"/>
      <c r="H470" s="84"/>
      <c r="I470" s="94"/>
      <c r="J470" s="94"/>
      <c r="K470" s="91"/>
      <c r="L470" s="91"/>
      <c r="O470" s="84"/>
      <c r="P470" s="84"/>
    </row>
    <row r="471">
      <c r="A471" s="95"/>
      <c r="B471" s="84"/>
      <c r="C471" s="84"/>
      <c r="D471" s="84"/>
      <c r="E471" s="64"/>
      <c r="F471" s="93"/>
      <c r="G471" s="84"/>
      <c r="H471" s="84"/>
      <c r="I471" s="94"/>
      <c r="J471" s="94"/>
      <c r="K471" s="91"/>
      <c r="L471" s="91"/>
      <c r="O471" s="84"/>
      <c r="P471" s="84"/>
    </row>
    <row r="472">
      <c r="A472" s="95"/>
      <c r="B472" s="84"/>
      <c r="C472" s="84"/>
      <c r="D472" s="84"/>
      <c r="E472" s="64"/>
      <c r="F472" s="93"/>
      <c r="G472" s="84"/>
      <c r="H472" s="84"/>
      <c r="I472" s="94"/>
      <c r="J472" s="94"/>
      <c r="K472" s="91"/>
      <c r="L472" s="91"/>
      <c r="O472" s="84"/>
      <c r="P472" s="84"/>
    </row>
    <row r="473">
      <c r="A473" s="95"/>
      <c r="B473" s="84"/>
      <c r="C473" s="84"/>
      <c r="D473" s="84"/>
      <c r="E473" s="64"/>
      <c r="F473" s="93"/>
      <c r="G473" s="84"/>
      <c r="H473" s="84"/>
      <c r="I473" s="94"/>
      <c r="J473" s="94"/>
      <c r="K473" s="91"/>
      <c r="L473" s="91"/>
      <c r="O473" s="84"/>
      <c r="P473" s="84"/>
    </row>
    <row r="474">
      <c r="A474" s="95"/>
      <c r="B474" s="84"/>
      <c r="C474" s="84"/>
      <c r="D474" s="84"/>
      <c r="E474" s="64"/>
      <c r="F474" s="93"/>
      <c r="G474" s="84"/>
      <c r="H474" s="84"/>
      <c r="I474" s="94"/>
      <c r="J474" s="94"/>
      <c r="K474" s="91"/>
      <c r="L474" s="91"/>
      <c r="O474" s="84"/>
      <c r="P474" s="84"/>
    </row>
    <row r="475">
      <c r="A475" s="95"/>
      <c r="B475" s="84"/>
      <c r="C475" s="84"/>
      <c r="D475" s="84"/>
      <c r="E475" s="64"/>
      <c r="F475" s="93"/>
      <c r="G475" s="84"/>
      <c r="H475" s="84"/>
      <c r="I475" s="94"/>
      <c r="J475" s="94"/>
      <c r="K475" s="91"/>
      <c r="L475" s="91"/>
      <c r="O475" s="84"/>
      <c r="P475" s="84"/>
    </row>
    <row r="476">
      <c r="A476" s="95"/>
      <c r="B476" s="84"/>
      <c r="C476" s="84"/>
      <c r="D476" s="84"/>
      <c r="E476" s="64"/>
      <c r="F476" s="93"/>
      <c r="G476" s="84"/>
      <c r="H476" s="84"/>
      <c r="I476" s="94"/>
      <c r="J476" s="94"/>
      <c r="K476" s="91"/>
      <c r="L476" s="91"/>
      <c r="O476" s="84"/>
      <c r="P476" s="84"/>
    </row>
    <row r="477">
      <c r="A477" s="95"/>
      <c r="B477" s="84"/>
      <c r="C477" s="84"/>
      <c r="D477" s="84"/>
      <c r="E477" s="64"/>
      <c r="F477" s="93"/>
      <c r="G477" s="84"/>
      <c r="H477" s="84"/>
      <c r="I477" s="94"/>
      <c r="J477" s="94"/>
      <c r="K477" s="91"/>
      <c r="L477" s="91"/>
      <c r="O477" s="84"/>
      <c r="P477" s="84"/>
    </row>
    <row r="478">
      <c r="A478" s="95"/>
      <c r="B478" s="84"/>
      <c r="C478" s="84"/>
      <c r="D478" s="84"/>
      <c r="E478" s="64"/>
      <c r="F478" s="93"/>
      <c r="G478" s="84"/>
      <c r="H478" s="84"/>
      <c r="I478" s="94"/>
      <c r="J478" s="94"/>
      <c r="K478" s="91"/>
      <c r="L478" s="91"/>
      <c r="O478" s="84"/>
      <c r="P478" s="84"/>
    </row>
    <row r="479">
      <c r="A479" s="95"/>
      <c r="B479" s="84"/>
      <c r="C479" s="84"/>
      <c r="D479" s="84"/>
      <c r="E479" s="64"/>
      <c r="F479" s="93"/>
      <c r="G479" s="84"/>
      <c r="H479" s="84"/>
      <c r="I479" s="94"/>
      <c r="J479" s="94"/>
      <c r="K479" s="91"/>
      <c r="L479" s="91"/>
      <c r="O479" s="84"/>
      <c r="P479" s="84"/>
    </row>
    <row r="480">
      <c r="A480" s="95"/>
      <c r="B480" s="84"/>
      <c r="C480" s="84"/>
      <c r="D480" s="84"/>
      <c r="E480" s="64"/>
      <c r="F480" s="93"/>
      <c r="G480" s="84"/>
      <c r="H480" s="84"/>
      <c r="I480" s="94"/>
      <c r="J480" s="94"/>
      <c r="K480" s="91"/>
      <c r="L480" s="91"/>
      <c r="O480" s="84"/>
      <c r="P480" s="84"/>
    </row>
    <row r="481">
      <c r="A481" s="95"/>
      <c r="B481" s="84"/>
      <c r="C481" s="84"/>
      <c r="D481" s="84"/>
      <c r="E481" s="64"/>
      <c r="F481" s="93"/>
      <c r="G481" s="84"/>
      <c r="H481" s="84"/>
      <c r="I481" s="94"/>
      <c r="J481" s="94"/>
      <c r="K481" s="91"/>
      <c r="L481" s="91"/>
      <c r="O481" s="84"/>
      <c r="P481" s="84"/>
    </row>
    <row r="482">
      <c r="A482" s="95"/>
      <c r="B482" s="84"/>
      <c r="C482" s="84"/>
      <c r="D482" s="84"/>
      <c r="E482" s="64"/>
      <c r="F482" s="93"/>
      <c r="G482" s="84"/>
      <c r="H482" s="84"/>
      <c r="I482" s="94"/>
      <c r="J482" s="94"/>
      <c r="K482" s="91"/>
      <c r="L482" s="91"/>
      <c r="O482" s="84"/>
      <c r="P482" s="84"/>
    </row>
    <row r="483">
      <c r="A483" s="95"/>
      <c r="B483" s="84"/>
      <c r="C483" s="84"/>
      <c r="D483" s="84"/>
      <c r="E483" s="64"/>
      <c r="F483" s="93"/>
      <c r="G483" s="84"/>
      <c r="H483" s="84"/>
      <c r="I483" s="94"/>
      <c r="J483" s="94"/>
      <c r="K483" s="91"/>
      <c r="L483" s="91"/>
      <c r="O483" s="84"/>
      <c r="P483" s="84"/>
    </row>
    <row r="484">
      <c r="A484" s="95"/>
      <c r="B484" s="84"/>
      <c r="C484" s="84"/>
      <c r="D484" s="84"/>
      <c r="E484" s="64"/>
      <c r="F484" s="93"/>
      <c r="G484" s="84"/>
      <c r="H484" s="84"/>
      <c r="I484" s="94"/>
      <c r="J484" s="94"/>
      <c r="K484" s="91"/>
      <c r="L484" s="91"/>
      <c r="O484" s="84"/>
      <c r="P484" s="84"/>
    </row>
    <row r="485">
      <c r="A485" s="95"/>
      <c r="B485" s="84"/>
      <c r="C485" s="84"/>
      <c r="D485" s="84"/>
      <c r="E485" s="64"/>
      <c r="F485" s="93"/>
      <c r="G485" s="84"/>
      <c r="H485" s="84"/>
      <c r="I485" s="94"/>
      <c r="J485" s="94"/>
      <c r="K485" s="91"/>
      <c r="L485" s="91"/>
      <c r="O485" s="84"/>
      <c r="P485" s="84"/>
    </row>
    <row r="486">
      <c r="A486" s="95"/>
      <c r="B486" s="84"/>
      <c r="C486" s="84"/>
      <c r="D486" s="84"/>
      <c r="E486" s="64"/>
      <c r="F486" s="93"/>
      <c r="G486" s="84"/>
      <c r="H486" s="84"/>
      <c r="I486" s="94"/>
      <c r="J486" s="94"/>
      <c r="K486" s="91"/>
      <c r="L486" s="91"/>
      <c r="O486" s="84"/>
      <c r="P486" s="84"/>
    </row>
    <row r="487">
      <c r="A487" s="95"/>
      <c r="B487" s="84"/>
      <c r="C487" s="84"/>
      <c r="D487" s="84"/>
      <c r="E487" s="64"/>
      <c r="F487" s="93"/>
      <c r="G487" s="84"/>
      <c r="H487" s="84"/>
      <c r="I487" s="94"/>
      <c r="J487" s="94"/>
      <c r="K487" s="91"/>
      <c r="L487" s="91"/>
      <c r="O487" s="84"/>
      <c r="P487" s="84"/>
    </row>
    <row r="488">
      <c r="A488" s="95"/>
      <c r="B488" s="84"/>
      <c r="C488" s="84"/>
      <c r="D488" s="84"/>
      <c r="E488" s="64"/>
      <c r="F488" s="93"/>
      <c r="G488" s="84"/>
      <c r="H488" s="84"/>
      <c r="I488" s="94"/>
      <c r="J488" s="94"/>
      <c r="K488" s="91"/>
      <c r="L488" s="91"/>
      <c r="O488" s="84"/>
      <c r="P488" s="84"/>
    </row>
    <row r="489">
      <c r="A489" s="95"/>
      <c r="B489" s="84"/>
      <c r="C489" s="84"/>
      <c r="D489" s="84"/>
      <c r="E489" s="64"/>
      <c r="F489" s="93"/>
      <c r="G489" s="84"/>
      <c r="H489" s="84"/>
      <c r="I489" s="94"/>
      <c r="J489" s="94"/>
      <c r="K489" s="91"/>
      <c r="L489" s="91"/>
      <c r="O489" s="84"/>
      <c r="P489" s="84"/>
    </row>
    <row r="490">
      <c r="A490" s="95"/>
      <c r="B490" s="84"/>
      <c r="C490" s="84"/>
      <c r="D490" s="84"/>
      <c r="E490" s="64"/>
      <c r="F490" s="93"/>
      <c r="G490" s="84"/>
      <c r="H490" s="84"/>
      <c r="I490" s="94"/>
      <c r="J490" s="94"/>
      <c r="K490" s="91"/>
      <c r="L490" s="91"/>
      <c r="O490" s="84"/>
      <c r="P490" s="84"/>
    </row>
    <row r="491">
      <c r="A491" s="95"/>
      <c r="B491" s="84"/>
      <c r="C491" s="84"/>
      <c r="D491" s="84"/>
      <c r="E491" s="64"/>
      <c r="F491" s="93"/>
      <c r="G491" s="84"/>
      <c r="H491" s="84"/>
      <c r="I491" s="94"/>
      <c r="J491" s="94"/>
      <c r="K491" s="91"/>
      <c r="L491" s="91"/>
      <c r="O491" s="84"/>
      <c r="P491" s="84"/>
    </row>
    <row r="492">
      <c r="A492" s="95"/>
      <c r="B492" s="84"/>
      <c r="C492" s="84"/>
      <c r="D492" s="84"/>
      <c r="E492" s="64"/>
      <c r="F492" s="93"/>
      <c r="G492" s="84"/>
      <c r="H492" s="84"/>
      <c r="I492" s="94"/>
      <c r="J492" s="94"/>
      <c r="K492" s="91"/>
      <c r="L492" s="91"/>
      <c r="O492" s="84"/>
      <c r="P492" s="84"/>
    </row>
    <row r="493">
      <c r="A493" s="95"/>
      <c r="B493" s="84"/>
      <c r="C493" s="84"/>
      <c r="D493" s="84"/>
      <c r="E493" s="64"/>
      <c r="F493" s="93"/>
      <c r="G493" s="84"/>
      <c r="H493" s="84"/>
      <c r="I493" s="94"/>
      <c r="J493" s="94"/>
      <c r="K493" s="91"/>
      <c r="L493" s="91"/>
      <c r="O493" s="84"/>
      <c r="P493" s="84"/>
    </row>
    <row r="494">
      <c r="A494" s="95"/>
      <c r="B494" s="84"/>
      <c r="C494" s="84"/>
      <c r="D494" s="84"/>
      <c r="E494" s="64"/>
      <c r="F494" s="93"/>
      <c r="G494" s="84"/>
      <c r="H494" s="84"/>
      <c r="I494" s="94"/>
      <c r="J494" s="94"/>
      <c r="K494" s="91"/>
      <c r="L494" s="91"/>
      <c r="O494" s="84"/>
      <c r="P494" s="84"/>
    </row>
    <row r="495">
      <c r="A495" s="95"/>
      <c r="B495" s="84"/>
      <c r="C495" s="84"/>
      <c r="D495" s="84"/>
      <c r="E495" s="64"/>
      <c r="F495" s="93"/>
      <c r="G495" s="84"/>
      <c r="H495" s="84"/>
      <c r="I495" s="94"/>
      <c r="J495" s="94"/>
      <c r="K495" s="91"/>
      <c r="L495" s="91"/>
      <c r="O495" s="84"/>
      <c r="P495" s="84"/>
    </row>
    <row r="496">
      <c r="A496" s="95"/>
      <c r="B496" s="84"/>
      <c r="C496" s="84"/>
      <c r="D496" s="84"/>
      <c r="E496" s="64"/>
      <c r="F496" s="93"/>
      <c r="G496" s="84"/>
      <c r="H496" s="84"/>
      <c r="I496" s="94"/>
      <c r="J496" s="94"/>
      <c r="K496" s="91"/>
      <c r="L496" s="91"/>
      <c r="O496" s="84"/>
      <c r="P496" s="84"/>
    </row>
    <row r="497">
      <c r="A497" s="95"/>
      <c r="B497" s="84"/>
      <c r="C497" s="84"/>
      <c r="D497" s="84"/>
      <c r="E497" s="64"/>
      <c r="F497" s="93"/>
      <c r="G497" s="84"/>
      <c r="H497" s="84"/>
      <c r="I497" s="94"/>
      <c r="J497" s="94"/>
      <c r="K497" s="91"/>
      <c r="L497" s="91"/>
      <c r="O497" s="84"/>
      <c r="P497" s="84"/>
    </row>
    <row r="498">
      <c r="A498" s="95"/>
      <c r="B498" s="84"/>
      <c r="C498" s="84"/>
      <c r="D498" s="84"/>
      <c r="E498" s="64"/>
      <c r="F498" s="93"/>
      <c r="G498" s="84"/>
      <c r="H498" s="84"/>
      <c r="I498" s="94"/>
      <c r="J498" s="94"/>
      <c r="K498" s="91"/>
      <c r="L498" s="91"/>
      <c r="O498" s="84"/>
      <c r="P498" s="84"/>
    </row>
    <row r="499">
      <c r="A499" s="95"/>
      <c r="B499" s="84"/>
      <c r="C499" s="84"/>
      <c r="D499" s="84"/>
      <c r="E499" s="64"/>
      <c r="F499" s="93"/>
      <c r="G499" s="84"/>
      <c r="H499" s="84"/>
      <c r="I499" s="94"/>
      <c r="J499" s="94"/>
      <c r="K499" s="91"/>
      <c r="L499" s="91"/>
      <c r="O499" s="84"/>
      <c r="P499" s="84"/>
    </row>
    <row r="500">
      <c r="A500" s="95"/>
      <c r="B500" s="84"/>
      <c r="C500" s="84"/>
      <c r="D500" s="84"/>
      <c r="E500" s="64"/>
      <c r="F500" s="93"/>
      <c r="G500" s="84"/>
      <c r="H500" s="84"/>
      <c r="I500" s="94"/>
      <c r="J500" s="94"/>
      <c r="K500" s="91"/>
      <c r="L500" s="91"/>
      <c r="O500" s="84"/>
      <c r="P500" s="84"/>
    </row>
    <row r="501">
      <c r="A501" s="95"/>
      <c r="B501" s="84"/>
      <c r="C501" s="84"/>
      <c r="D501" s="84"/>
      <c r="E501" s="64"/>
      <c r="F501" s="93"/>
      <c r="G501" s="84"/>
      <c r="H501" s="84"/>
      <c r="I501" s="94"/>
      <c r="J501" s="94"/>
      <c r="K501" s="91"/>
      <c r="L501" s="91"/>
      <c r="O501" s="84"/>
      <c r="P501" s="84"/>
    </row>
    <row r="502">
      <c r="A502" s="95"/>
      <c r="B502" s="84"/>
      <c r="C502" s="84"/>
      <c r="D502" s="84"/>
      <c r="E502" s="64"/>
      <c r="F502" s="93"/>
      <c r="G502" s="84"/>
      <c r="H502" s="84"/>
      <c r="I502" s="94"/>
      <c r="J502" s="94"/>
      <c r="K502" s="91"/>
      <c r="L502" s="91"/>
      <c r="O502" s="84"/>
      <c r="P502" s="84"/>
    </row>
    <row r="503">
      <c r="A503" s="95"/>
      <c r="B503" s="84"/>
      <c r="C503" s="84"/>
      <c r="D503" s="84"/>
      <c r="E503" s="64"/>
      <c r="F503" s="93"/>
      <c r="G503" s="84"/>
      <c r="H503" s="84"/>
      <c r="I503" s="94"/>
      <c r="J503" s="94"/>
      <c r="K503" s="91"/>
      <c r="L503" s="91"/>
      <c r="O503" s="84"/>
      <c r="P503" s="84"/>
    </row>
    <row r="504">
      <c r="A504" s="95"/>
      <c r="B504" s="84"/>
      <c r="C504" s="84"/>
      <c r="D504" s="84"/>
      <c r="E504" s="64"/>
      <c r="F504" s="93"/>
      <c r="G504" s="84"/>
      <c r="H504" s="84"/>
      <c r="I504" s="94"/>
      <c r="J504" s="94"/>
      <c r="K504" s="91"/>
      <c r="L504" s="91"/>
      <c r="O504" s="84"/>
      <c r="P504" s="84"/>
    </row>
    <row r="505">
      <c r="A505" s="95"/>
      <c r="B505" s="84"/>
      <c r="C505" s="84"/>
      <c r="D505" s="84"/>
      <c r="E505" s="64"/>
      <c r="F505" s="93"/>
      <c r="G505" s="84"/>
      <c r="H505" s="84"/>
      <c r="I505" s="94"/>
      <c r="J505" s="94"/>
      <c r="K505" s="91"/>
      <c r="L505" s="91"/>
      <c r="O505" s="84"/>
      <c r="P505" s="84"/>
    </row>
    <row r="506">
      <c r="A506" s="95"/>
      <c r="B506" s="84"/>
      <c r="C506" s="84"/>
      <c r="D506" s="84"/>
      <c r="E506" s="64"/>
      <c r="F506" s="93"/>
      <c r="G506" s="84"/>
      <c r="H506" s="84"/>
      <c r="I506" s="94"/>
      <c r="J506" s="94"/>
      <c r="K506" s="91"/>
      <c r="L506" s="91"/>
      <c r="O506" s="84"/>
      <c r="P506" s="84"/>
    </row>
    <row r="507">
      <c r="A507" s="95"/>
      <c r="B507" s="84"/>
      <c r="C507" s="84"/>
      <c r="D507" s="84"/>
      <c r="E507" s="64"/>
      <c r="F507" s="93"/>
      <c r="G507" s="84"/>
      <c r="H507" s="84"/>
      <c r="I507" s="94"/>
      <c r="J507" s="94"/>
      <c r="K507" s="91"/>
      <c r="L507" s="91"/>
      <c r="O507" s="84"/>
      <c r="P507" s="84"/>
    </row>
    <row r="508">
      <c r="A508" s="95"/>
      <c r="B508" s="84"/>
      <c r="C508" s="84"/>
      <c r="D508" s="84"/>
      <c r="E508" s="64"/>
      <c r="F508" s="93"/>
      <c r="G508" s="84"/>
      <c r="H508" s="84"/>
      <c r="I508" s="94"/>
      <c r="J508" s="94"/>
      <c r="K508" s="91"/>
      <c r="L508" s="91"/>
      <c r="O508" s="84"/>
      <c r="P508" s="84"/>
    </row>
    <row r="509">
      <c r="A509" s="95"/>
      <c r="B509" s="84"/>
      <c r="C509" s="84"/>
      <c r="D509" s="84"/>
      <c r="E509" s="64"/>
      <c r="F509" s="93"/>
      <c r="G509" s="84"/>
      <c r="H509" s="84"/>
      <c r="I509" s="94"/>
      <c r="J509" s="94"/>
      <c r="K509" s="91"/>
      <c r="L509" s="91"/>
      <c r="O509" s="84"/>
      <c r="P509" s="84"/>
    </row>
    <row r="510">
      <c r="A510" s="95"/>
      <c r="B510" s="84"/>
      <c r="C510" s="84"/>
      <c r="D510" s="84"/>
      <c r="E510" s="64"/>
      <c r="F510" s="93"/>
      <c r="G510" s="84"/>
      <c r="H510" s="84"/>
      <c r="I510" s="94"/>
      <c r="J510" s="94"/>
      <c r="K510" s="91"/>
      <c r="L510" s="91"/>
      <c r="O510" s="84"/>
      <c r="P510" s="84"/>
    </row>
    <row r="511">
      <c r="A511" s="95"/>
      <c r="B511" s="84"/>
      <c r="C511" s="84"/>
      <c r="D511" s="84"/>
      <c r="E511" s="64"/>
      <c r="F511" s="93"/>
      <c r="G511" s="84"/>
      <c r="H511" s="84"/>
      <c r="I511" s="94"/>
      <c r="J511" s="94"/>
      <c r="K511" s="91"/>
      <c r="L511" s="91"/>
      <c r="O511" s="84"/>
      <c r="P511" s="84"/>
    </row>
    <row r="512">
      <c r="A512" s="95"/>
      <c r="B512" s="84"/>
      <c r="C512" s="84"/>
      <c r="D512" s="84"/>
      <c r="E512" s="64"/>
      <c r="F512" s="93"/>
      <c r="G512" s="84"/>
      <c r="H512" s="84"/>
      <c r="I512" s="94"/>
      <c r="J512" s="94"/>
      <c r="K512" s="91"/>
      <c r="L512" s="91"/>
      <c r="O512" s="84"/>
      <c r="P512" s="84"/>
    </row>
    <row r="513">
      <c r="A513" s="95"/>
      <c r="B513" s="84"/>
      <c r="C513" s="84"/>
      <c r="D513" s="84"/>
      <c r="E513" s="64"/>
      <c r="F513" s="93"/>
      <c r="G513" s="84"/>
      <c r="H513" s="84"/>
      <c r="I513" s="94"/>
      <c r="J513" s="94"/>
      <c r="K513" s="91"/>
      <c r="L513" s="91"/>
      <c r="O513" s="84"/>
      <c r="P513" s="84"/>
    </row>
    <row r="514">
      <c r="A514" s="95"/>
      <c r="B514" s="84"/>
      <c r="C514" s="84"/>
      <c r="D514" s="84"/>
      <c r="E514" s="64"/>
      <c r="F514" s="93"/>
      <c r="G514" s="84"/>
      <c r="H514" s="84"/>
      <c r="I514" s="94"/>
      <c r="J514" s="94"/>
      <c r="K514" s="91"/>
      <c r="L514" s="91"/>
      <c r="O514" s="84"/>
      <c r="P514" s="84"/>
    </row>
    <row r="515">
      <c r="A515" s="95"/>
      <c r="B515" s="84"/>
      <c r="C515" s="84"/>
      <c r="D515" s="84"/>
      <c r="E515" s="64"/>
      <c r="F515" s="93"/>
      <c r="G515" s="84"/>
      <c r="H515" s="84"/>
      <c r="I515" s="94"/>
      <c r="J515" s="94"/>
      <c r="K515" s="91"/>
      <c r="L515" s="91"/>
      <c r="O515" s="84"/>
      <c r="P515" s="84"/>
    </row>
    <row r="516">
      <c r="A516" s="95"/>
      <c r="B516" s="84"/>
      <c r="C516" s="84"/>
      <c r="D516" s="84"/>
      <c r="E516" s="64"/>
      <c r="F516" s="93"/>
      <c r="G516" s="84"/>
      <c r="H516" s="84"/>
      <c r="I516" s="94"/>
      <c r="J516" s="94"/>
      <c r="K516" s="91"/>
      <c r="L516" s="91"/>
      <c r="O516" s="84"/>
      <c r="P516" s="84"/>
    </row>
    <row r="517">
      <c r="A517" s="95"/>
      <c r="B517" s="84"/>
      <c r="C517" s="84"/>
      <c r="D517" s="84"/>
      <c r="E517" s="64"/>
      <c r="F517" s="93"/>
      <c r="G517" s="84"/>
      <c r="H517" s="84"/>
      <c r="I517" s="94"/>
      <c r="J517" s="94"/>
      <c r="K517" s="91"/>
      <c r="L517" s="91"/>
      <c r="O517" s="84"/>
      <c r="P517" s="84"/>
    </row>
    <row r="518">
      <c r="A518" s="95"/>
      <c r="B518" s="84"/>
      <c r="C518" s="84"/>
      <c r="D518" s="84"/>
      <c r="E518" s="64"/>
      <c r="F518" s="93"/>
      <c r="G518" s="84"/>
      <c r="H518" s="84"/>
      <c r="I518" s="94"/>
      <c r="J518" s="94"/>
      <c r="K518" s="91"/>
      <c r="L518" s="91"/>
      <c r="O518" s="84"/>
      <c r="P518" s="84"/>
    </row>
    <row r="519">
      <c r="A519" s="95"/>
      <c r="B519" s="84"/>
      <c r="C519" s="84"/>
      <c r="D519" s="84"/>
      <c r="E519" s="64"/>
      <c r="F519" s="93"/>
      <c r="G519" s="84"/>
      <c r="H519" s="84"/>
      <c r="I519" s="94"/>
      <c r="J519" s="94"/>
      <c r="K519" s="91"/>
      <c r="L519" s="91"/>
      <c r="O519" s="84"/>
      <c r="P519" s="84"/>
    </row>
    <row r="520">
      <c r="A520" s="95"/>
      <c r="B520" s="84"/>
      <c r="C520" s="84"/>
      <c r="D520" s="84"/>
      <c r="E520" s="64"/>
      <c r="F520" s="93"/>
      <c r="G520" s="84"/>
      <c r="H520" s="84"/>
      <c r="I520" s="94"/>
      <c r="J520" s="94"/>
      <c r="K520" s="91"/>
      <c r="L520" s="91"/>
      <c r="O520" s="84"/>
      <c r="P520" s="84"/>
    </row>
    <row r="521">
      <c r="A521" s="95"/>
      <c r="B521" s="84"/>
      <c r="C521" s="84"/>
      <c r="D521" s="84"/>
      <c r="E521" s="64"/>
      <c r="F521" s="93"/>
      <c r="G521" s="84"/>
      <c r="H521" s="84"/>
      <c r="I521" s="94"/>
      <c r="J521" s="94"/>
      <c r="K521" s="91"/>
      <c r="L521" s="91"/>
      <c r="O521" s="84"/>
      <c r="P521" s="84"/>
    </row>
    <row r="522">
      <c r="A522" s="95"/>
      <c r="B522" s="84"/>
      <c r="C522" s="84"/>
      <c r="D522" s="84"/>
      <c r="E522" s="64"/>
      <c r="F522" s="93"/>
      <c r="G522" s="84"/>
      <c r="H522" s="84"/>
      <c r="I522" s="94"/>
      <c r="J522" s="94"/>
      <c r="K522" s="91"/>
      <c r="L522" s="91"/>
      <c r="O522" s="84"/>
      <c r="P522" s="84"/>
    </row>
    <row r="523">
      <c r="A523" s="95"/>
      <c r="B523" s="84"/>
      <c r="C523" s="84"/>
      <c r="D523" s="84"/>
      <c r="E523" s="64"/>
      <c r="F523" s="93"/>
      <c r="G523" s="84"/>
      <c r="H523" s="84"/>
      <c r="I523" s="94"/>
      <c r="J523" s="94"/>
      <c r="K523" s="91"/>
      <c r="L523" s="91"/>
      <c r="O523" s="84"/>
      <c r="P523" s="84"/>
    </row>
    <row r="524">
      <c r="A524" s="95"/>
      <c r="B524" s="84"/>
      <c r="C524" s="84"/>
      <c r="D524" s="84"/>
      <c r="E524" s="64"/>
      <c r="F524" s="93"/>
      <c r="G524" s="84"/>
      <c r="H524" s="84"/>
      <c r="I524" s="94"/>
      <c r="J524" s="94"/>
      <c r="K524" s="91"/>
      <c r="L524" s="91"/>
      <c r="O524" s="84"/>
      <c r="P524" s="84"/>
    </row>
    <row r="525">
      <c r="A525" s="95"/>
      <c r="B525" s="84"/>
      <c r="C525" s="84"/>
      <c r="D525" s="84"/>
      <c r="E525" s="64"/>
      <c r="F525" s="93"/>
      <c r="G525" s="84"/>
      <c r="H525" s="84"/>
      <c r="I525" s="94"/>
      <c r="J525" s="94"/>
      <c r="K525" s="91"/>
      <c r="L525" s="91"/>
      <c r="O525" s="84"/>
      <c r="P525" s="84"/>
    </row>
    <row r="526">
      <c r="A526" s="95"/>
      <c r="B526" s="84"/>
      <c r="C526" s="84"/>
      <c r="D526" s="84"/>
      <c r="E526" s="64"/>
      <c r="F526" s="93"/>
      <c r="G526" s="84"/>
      <c r="H526" s="84"/>
      <c r="I526" s="94"/>
      <c r="J526" s="94"/>
      <c r="K526" s="91"/>
      <c r="L526" s="91"/>
      <c r="O526" s="84"/>
      <c r="P526" s="84"/>
    </row>
    <row r="527">
      <c r="A527" s="95"/>
      <c r="B527" s="84"/>
      <c r="C527" s="84"/>
      <c r="D527" s="84"/>
      <c r="E527" s="64"/>
      <c r="F527" s="93"/>
      <c r="G527" s="84"/>
      <c r="H527" s="84"/>
      <c r="I527" s="94"/>
      <c r="J527" s="94"/>
      <c r="K527" s="91"/>
      <c r="L527" s="91"/>
      <c r="O527" s="84"/>
      <c r="P527" s="84"/>
    </row>
    <row r="528">
      <c r="A528" s="95"/>
      <c r="B528" s="84"/>
      <c r="C528" s="84"/>
      <c r="D528" s="84"/>
      <c r="E528" s="64"/>
      <c r="F528" s="93"/>
      <c r="G528" s="84"/>
      <c r="H528" s="84"/>
      <c r="I528" s="94"/>
      <c r="J528" s="94"/>
      <c r="K528" s="91"/>
      <c r="L528" s="91"/>
      <c r="O528" s="84"/>
      <c r="P528" s="84"/>
    </row>
    <row r="529">
      <c r="A529" s="95"/>
      <c r="B529" s="84"/>
      <c r="C529" s="84"/>
      <c r="D529" s="84"/>
      <c r="E529" s="64"/>
      <c r="F529" s="93"/>
      <c r="G529" s="84"/>
      <c r="H529" s="84"/>
      <c r="I529" s="94"/>
      <c r="J529" s="94"/>
      <c r="K529" s="91"/>
      <c r="L529" s="91"/>
      <c r="O529" s="84"/>
      <c r="P529" s="84"/>
    </row>
    <row r="530">
      <c r="A530" s="95"/>
      <c r="B530" s="84"/>
      <c r="C530" s="84"/>
      <c r="D530" s="84"/>
      <c r="E530" s="64"/>
      <c r="F530" s="93"/>
      <c r="G530" s="84"/>
      <c r="H530" s="84"/>
      <c r="I530" s="94"/>
      <c r="J530" s="94"/>
      <c r="K530" s="91"/>
      <c r="L530" s="91"/>
      <c r="O530" s="84"/>
      <c r="P530" s="84"/>
    </row>
    <row r="531">
      <c r="A531" s="95"/>
      <c r="B531" s="84"/>
      <c r="C531" s="84"/>
      <c r="D531" s="84"/>
      <c r="E531" s="64"/>
      <c r="F531" s="93"/>
      <c r="G531" s="84"/>
      <c r="H531" s="84"/>
      <c r="I531" s="94"/>
      <c r="J531" s="94"/>
      <c r="K531" s="91"/>
      <c r="L531" s="91"/>
      <c r="O531" s="84"/>
      <c r="P531" s="84"/>
    </row>
    <row r="532">
      <c r="A532" s="95"/>
      <c r="B532" s="84"/>
      <c r="C532" s="84"/>
      <c r="D532" s="84"/>
      <c r="E532" s="64"/>
      <c r="F532" s="93"/>
      <c r="G532" s="84"/>
      <c r="H532" s="84"/>
      <c r="I532" s="94"/>
      <c r="J532" s="94"/>
      <c r="K532" s="91"/>
      <c r="L532" s="91"/>
      <c r="O532" s="84"/>
      <c r="P532" s="84"/>
    </row>
    <row r="533">
      <c r="A533" s="95"/>
      <c r="B533" s="84"/>
      <c r="C533" s="84"/>
      <c r="D533" s="84"/>
      <c r="E533" s="64"/>
      <c r="F533" s="93"/>
      <c r="G533" s="84"/>
      <c r="H533" s="84"/>
      <c r="I533" s="94"/>
      <c r="J533" s="94"/>
      <c r="K533" s="91"/>
      <c r="L533" s="91"/>
      <c r="O533" s="84"/>
      <c r="P533" s="84"/>
    </row>
    <row r="534">
      <c r="A534" s="95"/>
      <c r="B534" s="84"/>
      <c r="C534" s="84"/>
      <c r="D534" s="84"/>
      <c r="E534" s="64"/>
      <c r="F534" s="93"/>
      <c r="G534" s="84"/>
      <c r="H534" s="84"/>
      <c r="I534" s="94"/>
      <c r="J534" s="94"/>
      <c r="K534" s="91"/>
      <c r="L534" s="91"/>
      <c r="O534" s="84"/>
      <c r="P534" s="84"/>
    </row>
    <row r="535">
      <c r="A535" s="95"/>
      <c r="B535" s="84"/>
      <c r="C535" s="84"/>
      <c r="D535" s="84"/>
      <c r="E535" s="64"/>
      <c r="F535" s="93"/>
      <c r="G535" s="84"/>
      <c r="H535" s="84"/>
      <c r="I535" s="94"/>
      <c r="J535" s="94"/>
      <c r="K535" s="91"/>
      <c r="L535" s="91"/>
      <c r="O535" s="84"/>
      <c r="P535" s="84"/>
    </row>
    <row r="536">
      <c r="A536" s="95"/>
      <c r="B536" s="84"/>
      <c r="C536" s="84"/>
      <c r="D536" s="84"/>
      <c r="E536" s="64"/>
      <c r="F536" s="93"/>
      <c r="G536" s="84"/>
      <c r="H536" s="84"/>
      <c r="I536" s="94"/>
      <c r="J536" s="94"/>
      <c r="K536" s="91"/>
      <c r="L536" s="91"/>
      <c r="O536" s="84"/>
      <c r="P536" s="84"/>
    </row>
    <row r="537">
      <c r="A537" s="95"/>
      <c r="B537" s="84"/>
      <c r="C537" s="84"/>
      <c r="D537" s="84"/>
      <c r="E537" s="64"/>
      <c r="F537" s="93"/>
      <c r="G537" s="84"/>
      <c r="H537" s="84"/>
      <c r="I537" s="94"/>
      <c r="J537" s="94"/>
      <c r="K537" s="91"/>
      <c r="L537" s="91"/>
      <c r="O537" s="84"/>
      <c r="P537" s="84"/>
    </row>
    <row r="538">
      <c r="A538" s="95"/>
      <c r="B538" s="84"/>
      <c r="C538" s="84"/>
      <c r="D538" s="84"/>
      <c r="E538" s="64"/>
      <c r="F538" s="93"/>
      <c r="G538" s="84"/>
      <c r="H538" s="84"/>
      <c r="I538" s="94"/>
      <c r="J538" s="94"/>
      <c r="K538" s="91"/>
      <c r="L538" s="91"/>
      <c r="O538" s="84"/>
      <c r="P538" s="84"/>
    </row>
    <row r="539">
      <c r="A539" s="95"/>
      <c r="B539" s="84"/>
      <c r="C539" s="84"/>
      <c r="D539" s="84"/>
      <c r="E539" s="64"/>
      <c r="F539" s="93"/>
      <c r="G539" s="84"/>
      <c r="H539" s="84"/>
      <c r="I539" s="94"/>
      <c r="J539" s="94"/>
      <c r="K539" s="91"/>
      <c r="L539" s="91"/>
      <c r="O539" s="84"/>
      <c r="P539" s="84"/>
    </row>
    <row r="540">
      <c r="A540" s="95"/>
      <c r="B540" s="84"/>
      <c r="C540" s="84"/>
      <c r="D540" s="84"/>
      <c r="E540" s="64"/>
      <c r="F540" s="93"/>
      <c r="G540" s="84"/>
      <c r="H540" s="84"/>
      <c r="I540" s="94"/>
      <c r="J540" s="94"/>
      <c r="K540" s="91"/>
      <c r="L540" s="91"/>
      <c r="O540" s="84"/>
      <c r="P540" s="84"/>
    </row>
    <row r="541">
      <c r="A541" s="95"/>
      <c r="B541" s="84"/>
      <c r="C541" s="84"/>
      <c r="D541" s="84"/>
      <c r="E541" s="64"/>
      <c r="F541" s="93"/>
      <c r="G541" s="84"/>
      <c r="H541" s="84"/>
      <c r="I541" s="94"/>
      <c r="J541" s="94"/>
      <c r="K541" s="91"/>
      <c r="L541" s="91"/>
      <c r="O541" s="84"/>
      <c r="P541" s="84"/>
    </row>
    <row r="542">
      <c r="A542" s="95"/>
      <c r="B542" s="84"/>
      <c r="C542" s="84"/>
      <c r="D542" s="84"/>
      <c r="E542" s="64"/>
      <c r="F542" s="93"/>
      <c r="G542" s="84"/>
      <c r="H542" s="84"/>
      <c r="I542" s="94"/>
      <c r="J542" s="94"/>
      <c r="K542" s="91"/>
      <c r="L542" s="91"/>
      <c r="O542" s="84"/>
      <c r="P542" s="84"/>
    </row>
    <row r="543">
      <c r="A543" s="95"/>
      <c r="B543" s="84"/>
      <c r="C543" s="84"/>
      <c r="D543" s="84"/>
      <c r="E543" s="64"/>
      <c r="F543" s="93"/>
      <c r="G543" s="84"/>
      <c r="H543" s="84"/>
      <c r="I543" s="94"/>
      <c r="J543" s="94"/>
      <c r="K543" s="91"/>
      <c r="L543" s="91"/>
      <c r="O543" s="84"/>
      <c r="P543" s="84"/>
    </row>
    <row r="544">
      <c r="A544" s="95"/>
      <c r="B544" s="84"/>
      <c r="C544" s="84"/>
      <c r="D544" s="84"/>
      <c r="E544" s="64"/>
      <c r="F544" s="93"/>
      <c r="G544" s="84"/>
      <c r="H544" s="84"/>
      <c r="I544" s="94"/>
      <c r="J544" s="94"/>
      <c r="K544" s="91"/>
      <c r="L544" s="91"/>
      <c r="O544" s="84"/>
      <c r="P544" s="84"/>
    </row>
    <row r="545">
      <c r="A545" s="95"/>
      <c r="B545" s="84"/>
      <c r="C545" s="84"/>
      <c r="D545" s="84"/>
      <c r="E545" s="64"/>
      <c r="F545" s="93"/>
      <c r="G545" s="84"/>
      <c r="H545" s="84"/>
      <c r="I545" s="94"/>
      <c r="J545" s="94"/>
      <c r="K545" s="91"/>
      <c r="L545" s="91"/>
      <c r="O545" s="84"/>
      <c r="P545" s="84"/>
    </row>
    <row r="546">
      <c r="A546" s="95"/>
      <c r="B546" s="84"/>
      <c r="C546" s="84"/>
      <c r="D546" s="84"/>
      <c r="E546" s="64"/>
      <c r="F546" s="93"/>
      <c r="G546" s="84"/>
      <c r="H546" s="84"/>
      <c r="I546" s="94"/>
      <c r="J546" s="94"/>
      <c r="K546" s="91"/>
      <c r="L546" s="91"/>
      <c r="O546" s="84"/>
      <c r="P546" s="84"/>
    </row>
    <row r="547">
      <c r="A547" s="95"/>
      <c r="B547" s="84"/>
      <c r="C547" s="84"/>
      <c r="D547" s="84"/>
      <c r="E547" s="64"/>
      <c r="F547" s="93"/>
      <c r="G547" s="84"/>
      <c r="H547" s="84"/>
      <c r="I547" s="94"/>
      <c r="J547" s="94"/>
      <c r="K547" s="91"/>
      <c r="L547" s="91"/>
      <c r="O547" s="84"/>
      <c r="P547" s="84"/>
    </row>
    <row r="548">
      <c r="A548" s="95"/>
      <c r="B548" s="84"/>
      <c r="C548" s="84"/>
      <c r="D548" s="84"/>
      <c r="E548" s="64"/>
      <c r="F548" s="93"/>
      <c r="G548" s="84"/>
      <c r="H548" s="84"/>
      <c r="I548" s="94"/>
      <c r="J548" s="94"/>
      <c r="K548" s="91"/>
      <c r="L548" s="91"/>
      <c r="O548" s="84"/>
      <c r="P548" s="84"/>
    </row>
    <row r="549">
      <c r="A549" s="95"/>
      <c r="B549" s="84"/>
      <c r="C549" s="84"/>
      <c r="D549" s="84"/>
      <c r="E549" s="64"/>
      <c r="F549" s="93"/>
      <c r="G549" s="84"/>
      <c r="H549" s="84"/>
      <c r="I549" s="94"/>
      <c r="J549" s="94"/>
      <c r="K549" s="91"/>
      <c r="L549" s="91"/>
      <c r="O549" s="84"/>
      <c r="P549" s="84"/>
    </row>
    <row r="550">
      <c r="A550" s="95"/>
      <c r="B550" s="84"/>
      <c r="C550" s="84"/>
      <c r="D550" s="84"/>
      <c r="E550" s="64"/>
      <c r="F550" s="93"/>
      <c r="G550" s="84"/>
      <c r="H550" s="84"/>
      <c r="I550" s="94"/>
      <c r="J550" s="94"/>
      <c r="K550" s="91"/>
      <c r="L550" s="91"/>
      <c r="O550" s="84"/>
      <c r="P550" s="84"/>
    </row>
    <row r="551">
      <c r="A551" s="95"/>
      <c r="B551" s="84"/>
      <c r="C551" s="84"/>
      <c r="D551" s="84"/>
      <c r="E551" s="64"/>
      <c r="F551" s="93"/>
      <c r="G551" s="84"/>
      <c r="H551" s="84"/>
      <c r="I551" s="94"/>
      <c r="J551" s="94"/>
      <c r="K551" s="91"/>
      <c r="L551" s="91"/>
      <c r="O551" s="84"/>
      <c r="P551" s="84"/>
    </row>
    <row r="552">
      <c r="A552" s="95"/>
      <c r="B552" s="84"/>
      <c r="C552" s="84"/>
      <c r="D552" s="84"/>
      <c r="E552" s="64"/>
      <c r="F552" s="93"/>
      <c r="G552" s="84"/>
      <c r="H552" s="84"/>
      <c r="I552" s="94"/>
      <c r="J552" s="94"/>
      <c r="K552" s="91"/>
      <c r="L552" s="91"/>
      <c r="O552" s="84"/>
      <c r="P552" s="84"/>
    </row>
    <row r="553">
      <c r="A553" s="95"/>
      <c r="B553" s="84"/>
      <c r="C553" s="84"/>
      <c r="D553" s="84"/>
      <c r="E553" s="64"/>
      <c r="F553" s="93"/>
      <c r="G553" s="84"/>
      <c r="H553" s="84"/>
      <c r="I553" s="94"/>
      <c r="J553" s="94"/>
      <c r="K553" s="91"/>
      <c r="L553" s="91"/>
      <c r="O553" s="84"/>
      <c r="P553" s="84"/>
    </row>
    <row r="554">
      <c r="A554" s="95"/>
      <c r="B554" s="84"/>
      <c r="C554" s="84"/>
      <c r="D554" s="84"/>
      <c r="E554" s="64"/>
      <c r="F554" s="93"/>
      <c r="G554" s="84"/>
      <c r="H554" s="84"/>
      <c r="I554" s="94"/>
      <c r="J554" s="94"/>
      <c r="K554" s="91"/>
      <c r="L554" s="91"/>
      <c r="O554" s="84"/>
      <c r="P554" s="84"/>
    </row>
    <row r="555">
      <c r="A555" s="95"/>
      <c r="B555" s="84"/>
      <c r="C555" s="84"/>
      <c r="D555" s="84"/>
      <c r="E555" s="64"/>
      <c r="F555" s="93"/>
      <c r="G555" s="84"/>
      <c r="H555" s="84"/>
      <c r="I555" s="94"/>
      <c r="J555" s="94"/>
      <c r="K555" s="91"/>
      <c r="L555" s="91"/>
      <c r="O555" s="84"/>
      <c r="P555" s="84"/>
    </row>
    <row r="556">
      <c r="A556" s="95"/>
      <c r="B556" s="84"/>
      <c r="C556" s="84"/>
      <c r="D556" s="84"/>
      <c r="E556" s="64"/>
      <c r="F556" s="93"/>
      <c r="G556" s="84"/>
      <c r="H556" s="84"/>
      <c r="I556" s="94"/>
      <c r="J556" s="94"/>
      <c r="K556" s="91"/>
      <c r="L556" s="91"/>
      <c r="O556" s="84"/>
      <c r="P556" s="84"/>
    </row>
    <row r="557">
      <c r="A557" s="95"/>
      <c r="B557" s="84"/>
      <c r="C557" s="84"/>
      <c r="D557" s="84"/>
      <c r="E557" s="64"/>
      <c r="F557" s="93"/>
      <c r="G557" s="84"/>
      <c r="H557" s="84"/>
      <c r="I557" s="94"/>
      <c r="J557" s="94"/>
      <c r="K557" s="91"/>
      <c r="L557" s="91"/>
      <c r="O557" s="84"/>
      <c r="P557" s="84"/>
    </row>
    <row r="558">
      <c r="A558" s="95"/>
      <c r="B558" s="84"/>
      <c r="C558" s="84"/>
      <c r="D558" s="84"/>
      <c r="E558" s="64"/>
      <c r="F558" s="93"/>
      <c r="G558" s="84"/>
      <c r="H558" s="84"/>
      <c r="I558" s="94"/>
      <c r="J558" s="94"/>
      <c r="K558" s="91"/>
      <c r="L558" s="91"/>
      <c r="O558" s="84"/>
      <c r="P558" s="84"/>
    </row>
    <row r="559">
      <c r="A559" s="95"/>
      <c r="B559" s="84"/>
      <c r="C559" s="84"/>
      <c r="D559" s="84"/>
      <c r="E559" s="64"/>
      <c r="F559" s="93"/>
      <c r="G559" s="84"/>
      <c r="H559" s="84"/>
      <c r="I559" s="94"/>
      <c r="J559" s="94"/>
      <c r="K559" s="91"/>
      <c r="L559" s="91"/>
      <c r="O559" s="84"/>
      <c r="P559" s="84"/>
    </row>
    <row r="560">
      <c r="A560" s="95"/>
      <c r="B560" s="84"/>
      <c r="C560" s="84"/>
      <c r="D560" s="84"/>
      <c r="E560" s="64"/>
      <c r="F560" s="93"/>
      <c r="G560" s="84"/>
      <c r="H560" s="84"/>
      <c r="I560" s="94"/>
      <c r="J560" s="94"/>
      <c r="K560" s="91"/>
      <c r="L560" s="91"/>
      <c r="O560" s="84"/>
      <c r="P560" s="84"/>
    </row>
    <row r="561">
      <c r="A561" s="95"/>
      <c r="B561" s="84"/>
      <c r="C561" s="84"/>
      <c r="D561" s="84"/>
      <c r="E561" s="64"/>
      <c r="F561" s="93"/>
      <c r="G561" s="84"/>
      <c r="H561" s="84"/>
      <c r="I561" s="94"/>
      <c r="J561" s="94"/>
      <c r="K561" s="91"/>
      <c r="L561" s="91"/>
      <c r="O561" s="84"/>
      <c r="P561" s="84"/>
    </row>
    <row r="562">
      <c r="A562" s="95"/>
      <c r="B562" s="84"/>
      <c r="C562" s="84"/>
      <c r="D562" s="84"/>
      <c r="E562" s="64"/>
      <c r="F562" s="93"/>
      <c r="G562" s="84"/>
      <c r="H562" s="84"/>
      <c r="I562" s="94"/>
      <c r="J562" s="94"/>
      <c r="K562" s="91"/>
      <c r="L562" s="91"/>
      <c r="O562" s="84"/>
      <c r="P562" s="84"/>
    </row>
    <row r="563">
      <c r="A563" s="95"/>
      <c r="B563" s="84"/>
      <c r="C563" s="84"/>
      <c r="D563" s="84"/>
      <c r="E563" s="64"/>
      <c r="F563" s="93"/>
      <c r="G563" s="84"/>
      <c r="H563" s="84"/>
      <c r="I563" s="94"/>
      <c r="J563" s="94"/>
      <c r="K563" s="91"/>
      <c r="L563" s="91"/>
      <c r="O563" s="84"/>
      <c r="P563" s="84"/>
    </row>
    <row r="564">
      <c r="A564" s="95"/>
      <c r="B564" s="84"/>
      <c r="C564" s="84"/>
      <c r="D564" s="84"/>
      <c r="E564" s="64"/>
      <c r="F564" s="93"/>
      <c r="G564" s="84"/>
      <c r="H564" s="84"/>
      <c r="I564" s="94"/>
      <c r="J564" s="94"/>
      <c r="K564" s="91"/>
      <c r="L564" s="91"/>
      <c r="O564" s="84"/>
      <c r="P564" s="84"/>
    </row>
    <row r="565">
      <c r="A565" s="95"/>
      <c r="B565" s="84"/>
      <c r="C565" s="84"/>
      <c r="D565" s="84"/>
      <c r="E565" s="64"/>
      <c r="F565" s="93"/>
      <c r="G565" s="84"/>
      <c r="H565" s="84"/>
      <c r="I565" s="94"/>
      <c r="J565" s="94"/>
      <c r="K565" s="91"/>
      <c r="L565" s="91"/>
      <c r="O565" s="84"/>
      <c r="P565" s="84"/>
    </row>
    <row r="566">
      <c r="A566" s="95"/>
      <c r="B566" s="84"/>
      <c r="C566" s="84"/>
      <c r="D566" s="84"/>
      <c r="E566" s="64"/>
      <c r="F566" s="93"/>
      <c r="G566" s="84"/>
      <c r="H566" s="84"/>
      <c r="I566" s="94"/>
      <c r="J566" s="94"/>
      <c r="K566" s="91"/>
      <c r="L566" s="91"/>
      <c r="O566" s="84"/>
      <c r="P566" s="84"/>
    </row>
    <row r="567">
      <c r="A567" s="95"/>
      <c r="B567" s="84"/>
      <c r="C567" s="84"/>
      <c r="D567" s="84"/>
      <c r="E567" s="64"/>
      <c r="F567" s="93"/>
      <c r="G567" s="84"/>
      <c r="H567" s="84"/>
      <c r="I567" s="94"/>
      <c r="J567" s="94"/>
      <c r="K567" s="91"/>
      <c r="L567" s="91"/>
      <c r="O567" s="84"/>
      <c r="P567" s="84"/>
    </row>
    <row r="568">
      <c r="A568" s="95"/>
      <c r="B568" s="84"/>
      <c r="C568" s="84"/>
      <c r="D568" s="84"/>
      <c r="E568" s="64"/>
      <c r="F568" s="93"/>
      <c r="G568" s="84"/>
      <c r="H568" s="84"/>
      <c r="I568" s="94"/>
      <c r="J568" s="94"/>
      <c r="K568" s="91"/>
      <c r="L568" s="91"/>
      <c r="O568" s="84"/>
      <c r="P568" s="84"/>
    </row>
    <row r="569">
      <c r="A569" s="95"/>
      <c r="B569" s="84"/>
      <c r="C569" s="84"/>
      <c r="D569" s="84"/>
      <c r="E569" s="64"/>
      <c r="F569" s="93"/>
      <c r="G569" s="84"/>
      <c r="H569" s="84"/>
      <c r="I569" s="94"/>
      <c r="J569" s="94"/>
      <c r="K569" s="91"/>
      <c r="L569" s="91"/>
      <c r="O569" s="84"/>
      <c r="P569" s="84"/>
    </row>
    <row r="570">
      <c r="A570" s="95"/>
      <c r="B570" s="84"/>
      <c r="C570" s="84"/>
      <c r="D570" s="84"/>
      <c r="E570" s="64"/>
      <c r="F570" s="93"/>
      <c r="G570" s="84"/>
      <c r="H570" s="84"/>
      <c r="I570" s="94"/>
      <c r="J570" s="94"/>
      <c r="K570" s="91"/>
      <c r="L570" s="91"/>
      <c r="O570" s="84"/>
      <c r="P570" s="84"/>
    </row>
    <row r="571">
      <c r="A571" s="95"/>
      <c r="B571" s="84"/>
      <c r="C571" s="84"/>
      <c r="D571" s="84"/>
      <c r="E571" s="64"/>
      <c r="F571" s="93"/>
      <c r="G571" s="84"/>
      <c r="H571" s="84"/>
      <c r="I571" s="94"/>
      <c r="J571" s="94"/>
      <c r="K571" s="91"/>
      <c r="L571" s="91"/>
      <c r="O571" s="84"/>
      <c r="P571" s="84"/>
    </row>
    <row r="572">
      <c r="A572" s="95"/>
      <c r="B572" s="84"/>
      <c r="C572" s="84"/>
      <c r="D572" s="84"/>
      <c r="E572" s="64"/>
      <c r="F572" s="93"/>
      <c r="G572" s="84"/>
      <c r="H572" s="84"/>
      <c r="I572" s="94"/>
      <c r="J572" s="94"/>
      <c r="K572" s="91"/>
      <c r="L572" s="91"/>
      <c r="O572" s="84"/>
      <c r="P572" s="84"/>
    </row>
    <row r="573">
      <c r="A573" s="95"/>
      <c r="B573" s="84"/>
      <c r="C573" s="84"/>
      <c r="D573" s="84"/>
      <c r="E573" s="64"/>
      <c r="F573" s="93"/>
      <c r="G573" s="84"/>
      <c r="H573" s="84"/>
      <c r="I573" s="94"/>
      <c r="J573" s="94"/>
      <c r="K573" s="91"/>
      <c r="L573" s="91"/>
      <c r="O573" s="84"/>
      <c r="P573" s="84"/>
    </row>
    <row r="574">
      <c r="A574" s="95"/>
      <c r="B574" s="84"/>
      <c r="C574" s="84"/>
      <c r="D574" s="84"/>
      <c r="E574" s="64"/>
      <c r="F574" s="93"/>
      <c r="G574" s="84"/>
      <c r="H574" s="84"/>
      <c r="I574" s="94"/>
      <c r="J574" s="94"/>
      <c r="K574" s="91"/>
      <c r="L574" s="91"/>
      <c r="O574" s="84"/>
      <c r="P574" s="84"/>
    </row>
    <row r="575">
      <c r="A575" s="95"/>
      <c r="B575" s="84"/>
      <c r="C575" s="84"/>
      <c r="D575" s="84"/>
      <c r="E575" s="64"/>
      <c r="F575" s="93"/>
      <c r="G575" s="84"/>
      <c r="H575" s="84"/>
      <c r="I575" s="94"/>
      <c r="J575" s="94"/>
      <c r="K575" s="91"/>
      <c r="L575" s="91"/>
      <c r="O575" s="84"/>
      <c r="P575" s="84"/>
    </row>
    <row r="576">
      <c r="A576" s="95"/>
      <c r="B576" s="84"/>
      <c r="C576" s="84"/>
      <c r="D576" s="84"/>
      <c r="E576" s="64"/>
      <c r="F576" s="93"/>
      <c r="G576" s="84"/>
      <c r="H576" s="84"/>
      <c r="I576" s="94"/>
      <c r="J576" s="94"/>
      <c r="K576" s="91"/>
      <c r="L576" s="91"/>
      <c r="O576" s="84"/>
      <c r="P576" s="84"/>
    </row>
    <row r="577">
      <c r="A577" s="95"/>
      <c r="B577" s="84"/>
      <c r="C577" s="84"/>
      <c r="D577" s="84"/>
      <c r="E577" s="64"/>
      <c r="F577" s="93"/>
      <c r="G577" s="84"/>
      <c r="H577" s="84"/>
      <c r="I577" s="94"/>
      <c r="J577" s="94"/>
      <c r="K577" s="91"/>
      <c r="L577" s="91"/>
      <c r="O577" s="84"/>
      <c r="P577" s="84"/>
    </row>
    <row r="578">
      <c r="A578" s="95"/>
      <c r="B578" s="84"/>
      <c r="C578" s="84"/>
      <c r="D578" s="84"/>
      <c r="E578" s="64"/>
      <c r="F578" s="93"/>
      <c r="G578" s="84"/>
      <c r="H578" s="84"/>
      <c r="I578" s="94"/>
      <c r="J578" s="94"/>
      <c r="K578" s="91"/>
      <c r="L578" s="91"/>
      <c r="O578" s="84"/>
      <c r="P578" s="84"/>
    </row>
    <row r="579">
      <c r="A579" s="95"/>
      <c r="B579" s="84"/>
      <c r="C579" s="84"/>
      <c r="D579" s="84"/>
      <c r="E579" s="64"/>
      <c r="F579" s="93"/>
      <c r="G579" s="84"/>
      <c r="H579" s="84"/>
      <c r="I579" s="94"/>
      <c r="J579" s="94"/>
      <c r="K579" s="91"/>
      <c r="L579" s="91"/>
      <c r="O579" s="84"/>
      <c r="P579" s="84"/>
    </row>
    <row r="580">
      <c r="A580" s="95"/>
      <c r="B580" s="84"/>
      <c r="C580" s="84"/>
      <c r="D580" s="84"/>
      <c r="E580" s="64"/>
      <c r="F580" s="93"/>
      <c r="G580" s="84"/>
      <c r="H580" s="84"/>
      <c r="I580" s="94"/>
      <c r="J580" s="94"/>
      <c r="K580" s="91"/>
      <c r="L580" s="91"/>
      <c r="O580" s="84"/>
      <c r="P580" s="84"/>
    </row>
    <row r="581">
      <c r="A581" s="95"/>
      <c r="B581" s="84"/>
      <c r="C581" s="84"/>
      <c r="D581" s="84"/>
      <c r="E581" s="64"/>
      <c r="F581" s="93"/>
      <c r="G581" s="84"/>
      <c r="H581" s="84"/>
      <c r="I581" s="94"/>
      <c r="J581" s="94"/>
      <c r="K581" s="91"/>
      <c r="L581" s="91"/>
      <c r="O581" s="84"/>
      <c r="P581" s="84"/>
    </row>
    <row r="582">
      <c r="A582" s="95"/>
      <c r="B582" s="84"/>
      <c r="C582" s="84"/>
      <c r="D582" s="84"/>
      <c r="E582" s="64"/>
      <c r="F582" s="93"/>
      <c r="G582" s="84"/>
      <c r="H582" s="84"/>
      <c r="I582" s="94"/>
      <c r="J582" s="94"/>
      <c r="K582" s="91"/>
      <c r="L582" s="91"/>
      <c r="O582" s="84"/>
      <c r="P582" s="84"/>
    </row>
    <row r="583">
      <c r="A583" s="95"/>
      <c r="B583" s="84"/>
      <c r="C583" s="84"/>
      <c r="D583" s="84"/>
      <c r="E583" s="64"/>
      <c r="F583" s="93"/>
      <c r="G583" s="84"/>
      <c r="H583" s="84"/>
      <c r="I583" s="94"/>
      <c r="J583" s="94"/>
      <c r="K583" s="91"/>
      <c r="L583" s="91"/>
      <c r="O583" s="84"/>
      <c r="P583" s="84"/>
    </row>
    <row r="584">
      <c r="A584" s="95"/>
      <c r="B584" s="84"/>
      <c r="C584" s="84"/>
      <c r="D584" s="84"/>
      <c r="E584" s="64"/>
      <c r="F584" s="93"/>
      <c r="G584" s="84"/>
      <c r="H584" s="84"/>
      <c r="I584" s="94"/>
      <c r="J584" s="94"/>
      <c r="K584" s="91"/>
      <c r="L584" s="91"/>
      <c r="O584" s="84"/>
      <c r="P584" s="84"/>
    </row>
    <row r="585">
      <c r="A585" s="95"/>
      <c r="B585" s="84"/>
      <c r="C585" s="84"/>
      <c r="D585" s="84"/>
      <c r="E585" s="64"/>
      <c r="F585" s="93"/>
      <c r="G585" s="84"/>
      <c r="H585" s="84"/>
      <c r="I585" s="94"/>
      <c r="J585" s="94"/>
      <c r="K585" s="91"/>
      <c r="L585" s="91"/>
      <c r="O585" s="84"/>
      <c r="P585" s="84"/>
    </row>
    <row r="586">
      <c r="A586" s="95"/>
      <c r="B586" s="84"/>
      <c r="C586" s="84"/>
      <c r="D586" s="84"/>
      <c r="E586" s="64"/>
      <c r="F586" s="93"/>
      <c r="G586" s="84"/>
      <c r="H586" s="84"/>
      <c r="I586" s="94"/>
      <c r="J586" s="94"/>
      <c r="K586" s="91"/>
      <c r="L586" s="91"/>
      <c r="O586" s="84"/>
      <c r="P586" s="84"/>
    </row>
    <row r="587">
      <c r="A587" s="95"/>
      <c r="B587" s="84"/>
      <c r="C587" s="84"/>
      <c r="D587" s="84"/>
      <c r="E587" s="64"/>
      <c r="F587" s="93"/>
      <c r="G587" s="84"/>
      <c r="H587" s="84"/>
      <c r="I587" s="94"/>
      <c r="J587" s="94"/>
      <c r="K587" s="91"/>
      <c r="L587" s="91"/>
      <c r="O587" s="84"/>
      <c r="P587" s="84"/>
    </row>
    <row r="588">
      <c r="A588" s="95"/>
      <c r="B588" s="84"/>
      <c r="C588" s="84"/>
      <c r="D588" s="84"/>
      <c r="E588" s="64"/>
      <c r="F588" s="93"/>
      <c r="G588" s="84"/>
      <c r="H588" s="84"/>
      <c r="I588" s="94"/>
      <c r="J588" s="94"/>
      <c r="K588" s="91"/>
      <c r="L588" s="91"/>
      <c r="O588" s="84"/>
      <c r="P588" s="84"/>
    </row>
    <row r="589">
      <c r="A589" s="95"/>
      <c r="B589" s="84"/>
      <c r="C589" s="84"/>
      <c r="D589" s="84"/>
      <c r="E589" s="64"/>
      <c r="F589" s="93"/>
      <c r="G589" s="84"/>
      <c r="H589" s="84"/>
      <c r="I589" s="94"/>
      <c r="J589" s="94"/>
      <c r="K589" s="91"/>
      <c r="L589" s="91"/>
      <c r="O589" s="84"/>
      <c r="P589" s="84"/>
    </row>
    <row r="590">
      <c r="A590" s="95"/>
      <c r="B590" s="84"/>
      <c r="C590" s="84"/>
      <c r="D590" s="84"/>
      <c r="E590" s="64"/>
      <c r="F590" s="93"/>
      <c r="G590" s="84"/>
      <c r="H590" s="84"/>
      <c r="I590" s="94"/>
      <c r="J590" s="94"/>
      <c r="K590" s="91"/>
      <c r="L590" s="91"/>
      <c r="O590" s="84"/>
      <c r="P590" s="84"/>
    </row>
    <row r="591">
      <c r="A591" s="95"/>
      <c r="B591" s="84"/>
      <c r="C591" s="84"/>
      <c r="D591" s="84"/>
      <c r="E591" s="64"/>
      <c r="F591" s="93"/>
      <c r="G591" s="84"/>
      <c r="H591" s="84"/>
      <c r="I591" s="94"/>
      <c r="J591" s="94"/>
      <c r="K591" s="91"/>
      <c r="L591" s="91"/>
      <c r="O591" s="84"/>
      <c r="P591" s="84"/>
    </row>
    <row r="592">
      <c r="A592" s="95"/>
      <c r="B592" s="84"/>
      <c r="C592" s="84"/>
      <c r="D592" s="84"/>
      <c r="E592" s="64"/>
      <c r="F592" s="93"/>
      <c r="G592" s="84"/>
      <c r="H592" s="84"/>
      <c r="I592" s="94"/>
      <c r="J592" s="94"/>
      <c r="K592" s="91"/>
      <c r="L592" s="91"/>
      <c r="O592" s="84"/>
      <c r="P592" s="84"/>
    </row>
    <row r="593">
      <c r="A593" s="95"/>
      <c r="B593" s="84"/>
      <c r="C593" s="84"/>
      <c r="D593" s="84"/>
      <c r="E593" s="64"/>
      <c r="F593" s="93"/>
      <c r="G593" s="84"/>
      <c r="H593" s="84"/>
      <c r="I593" s="94"/>
      <c r="J593" s="94"/>
      <c r="K593" s="91"/>
      <c r="L593" s="91"/>
      <c r="O593" s="84"/>
      <c r="P593" s="84"/>
    </row>
    <row r="594">
      <c r="A594" s="95"/>
      <c r="B594" s="84"/>
      <c r="C594" s="84"/>
      <c r="D594" s="84"/>
      <c r="E594" s="64"/>
      <c r="F594" s="93"/>
      <c r="G594" s="84"/>
      <c r="H594" s="84"/>
      <c r="I594" s="94"/>
      <c r="J594" s="94"/>
      <c r="K594" s="91"/>
      <c r="L594" s="91"/>
      <c r="O594" s="84"/>
      <c r="P594" s="84"/>
    </row>
    <row r="595">
      <c r="A595" s="95"/>
      <c r="B595" s="84"/>
      <c r="C595" s="84"/>
      <c r="D595" s="84"/>
      <c r="E595" s="64"/>
      <c r="F595" s="93"/>
      <c r="G595" s="84"/>
      <c r="H595" s="84"/>
      <c r="I595" s="94"/>
      <c r="J595" s="94"/>
      <c r="K595" s="91"/>
      <c r="L595" s="91"/>
      <c r="O595" s="84"/>
      <c r="P595" s="84"/>
    </row>
    <row r="596">
      <c r="A596" s="95"/>
      <c r="B596" s="84"/>
      <c r="C596" s="84"/>
      <c r="D596" s="84"/>
      <c r="E596" s="64"/>
      <c r="F596" s="93"/>
      <c r="G596" s="84"/>
      <c r="H596" s="84"/>
      <c r="I596" s="94"/>
      <c r="J596" s="94"/>
      <c r="K596" s="91"/>
      <c r="L596" s="91"/>
      <c r="O596" s="84"/>
      <c r="P596" s="84"/>
    </row>
    <row r="597">
      <c r="A597" s="95"/>
      <c r="B597" s="84"/>
      <c r="C597" s="84"/>
      <c r="D597" s="84"/>
      <c r="E597" s="64"/>
      <c r="F597" s="93"/>
      <c r="G597" s="84"/>
      <c r="H597" s="84"/>
      <c r="I597" s="94"/>
      <c r="J597" s="94"/>
      <c r="K597" s="91"/>
      <c r="L597" s="91"/>
      <c r="O597" s="84"/>
      <c r="P597" s="84"/>
    </row>
    <row r="598">
      <c r="A598" s="95"/>
      <c r="B598" s="84"/>
      <c r="C598" s="84"/>
      <c r="D598" s="84"/>
      <c r="E598" s="64"/>
      <c r="F598" s="93"/>
      <c r="G598" s="84"/>
      <c r="H598" s="84"/>
      <c r="I598" s="94"/>
      <c r="J598" s="94"/>
      <c r="K598" s="91"/>
      <c r="L598" s="91"/>
      <c r="O598" s="84"/>
      <c r="P598" s="84"/>
    </row>
    <row r="599">
      <c r="A599" s="95"/>
      <c r="B599" s="84"/>
      <c r="C599" s="84"/>
      <c r="D599" s="84"/>
      <c r="E599" s="64"/>
      <c r="F599" s="93"/>
      <c r="G599" s="84"/>
      <c r="H599" s="84"/>
      <c r="I599" s="94"/>
      <c r="J599" s="94"/>
      <c r="K599" s="91"/>
      <c r="L599" s="91"/>
      <c r="O599" s="84"/>
      <c r="P599" s="84"/>
    </row>
    <row r="600">
      <c r="A600" s="95"/>
      <c r="B600" s="84"/>
      <c r="C600" s="84"/>
      <c r="D600" s="84"/>
      <c r="E600" s="64"/>
      <c r="F600" s="93"/>
      <c r="G600" s="84"/>
      <c r="H600" s="84"/>
      <c r="I600" s="94"/>
      <c r="J600" s="94"/>
      <c r="K600" s="91"/>
      <c r="L600" s="91"/>
      <c r="O600" s="84"/>
      <c r="P600" s="84"/>
    </row>
    <row r="601">
      <c r="A601" s="95"/>
      <c r="B601" s="84"/>
      <c r="C601" s="84"/>
      <c r="D601" s="84"/>
      <c r="E601" s="64"/>
      <c r="F601" s="93"/>
      <c r="G601" s="84"/>
      <c r="H601" s="84"/>
      <c r="I601" s="94"/>
      <c r="J601" s="94"/>
      <c r="K601" s="91"/>
      <c r="L601" s="91"/>
      <c r="O601" s="84"/>
      <c r="P601" s="84"/>
    </row>
    <row r="602">
      <c r="A602" s="95"/>
      <c r="B602" s="84"/>
      <c r="C602" s="84"/>
      <c r="D602" s="84"/>
      <c r="E602" s="64"/>
      <c r="F602" s="93"/>
      <c r="G602" s="84"/>
      <c r="H602" s="84"/>
      <c r="I602" s="94"/>
      <c r="J602" s="94"/>
      <c r="K602" s="91"/>
      <c r="L602" s="91"/>
      <c r="O602" s="84"/>
      <c r="P602" s="84"/>
    </row>
    <row r="603">
      <c r="A603" s="95"/>
      <c r="B603" s="84"/>
      <c r="C603" s="84"/>
      <c r="D603" s="84"/>
      <c r="E603" s="64"/>
      <c r="F603" s="93"/>
      <c r="G603" s="84"/>
      <c r="H603" s="84"/>
      <c r="I603" s="94"/>
      <c r="J603" s="94"/>
      <c r="K603" s="91"/>
      <c r="L603" s="91"/>
      <c r="O603" s="84"/>
      <c r="P603" s="84"/>
    </row>
    <row r="604">
      <c r="A604" s="95"/>
      <c r="B604" s="84"/>
      <c r="C604" s="84"/>
      <c r="D604" s="84"/>
      <c r="E604" s="64"/>
      <c r="F604" s="93"/>
      <c r="G604" s="84"/>
      <c r="H604" s="84"/>
      <c r="I604" s="94"/>
      <c r="J604" s="94"/>
      <c r="K604" s="91"/>
      <c r="L604" s="91"/>
      <c r="O604" s="84"/>
      <c r="P604" s="84"/>
    </row>
    <row r="605">
      <c r="A605" s="95"/>
      <c r="B605" s="84"/>
      <c r="C605" s="84"/>
      <c r="D605" s="84"/>
      <c r="E605" s="64"/>
      <c r="F605" s="93"/>
      <c r="G605" s="84"/>
      <c r="H605" s="84"/>
      <c r="I605" s="94"/>
      <c r="J605" s="94"/>
      <c r="K605" s="91"/>
      <c r="L605" s="91"/>
      <c r="O605" s="84"/>
      <c r="P605" s="84"/>
    </row>
    <row r="606">
      <c r="A606" s="95"/>
      <c r="B606" s="84"/>
      <c r="C606" s="84"/>
      <c r="D606" s="84"/>
      <c r="E606" s="64"/>
      <c r="F606" s="93"/>
      <c r="G606" s="84"/>
      <c r="H606" s="84"/>
      <c r="I606" s="94"/>
      <c r="J606" s="94"/>
      <c r="K606" s="91"/>
      <c r="L606" s="91"/>
      <c r="O606" s="84"/>
      <c r="P606" s="84"/>
    </row>
    <row r="607">
      <c r="A607" s="95"/>
      <c r="B607" s="84"/>
      <c r="C607" s="84"/>
      <c r="D607" s="84"/>
      <c r="E607" s="64"/>
      <c r="F607" s="93"/>
      <c r="G607" s="84"/>
      <c r="H607" s="84"/>
      <c r="I607" s="94"/>
      <c r="J607" s="94"/>
      <c r="K607" s="91"/>
      <c r="L607" s="91"/>
      <c r="O607" s="84"/>
      <c r="P607" s="84"/>
    </row>
    <row r="608">
      <c r="A608" s="95"/>
      <c r="B608" s="84"/>
      <c r="C608" s="84"/>
      <c r="D608" s="84"/>
      <c r="E608" s="64"/>
      <c r="F608" s="93"/>
      <c r="G608" s="84"/>
      <c r="H608" s="84"/>
      <c r="I608" s="94"/>
      <c r="J608" s="94"/>
      <c r="K608" s="91"/>
      <c r="L608" s="91"/>
      <c r="O608" s="84"/>
      <c r="P608" s="84"/>
    </row>
    <row r="609">
      <c r="A609" s="95"/>
      <c r="B609" s="84"/>
      <c r="C609" s="84"/>
      <c r="D609" s="84"/>
      <c r="E609" s="64"/>
      <c r="F609" s="93"/>
      <c r="G609" s="84"/>
      <c r="H609" s="84"/>
      <c r="I609" s="94"/>
      <c r="J609" s="94"/>
      <c r="K609" s="91"/>
      <c r="L609" s="91"/>
      <c r="O609" s="84"/>
      <c r="P609" s="84"/>
    </row>
    <row r="610">
      <c r="A610" s="95"/>
      <c r="B610" s="84"/>
      <c r="C610" s="84"/>
      <c r="D610" s="84"/>
      <c r="E610" s="64"/>
      <c r="F610" s="93"/>
      <c r="G610" s="84"/>
      <c r="H610" s="84"/>
      <c r="I610" s="94"/>
      <c r="J610" s="94"/>
      <c r="K610" s="91"/>
      <c r="L610" s="91"/>
      <c r="O610" s="84"/>
      <c r="P610" s="84"/>
    </row>
    <row r="611">
      <c r="A611" s="95"/>
      <c r="B611" s="84"/>
      <c r="C611" s="84"/>
      <c r="D611" s="84"/>
      <c r="E611" s="64"/>
      <c r="F611" s="93"/>
      <c r="G611" s="84"/>
      <c r="H611" s="84"/>
      <c r="I611" s="94"/>
      <c r="J611" s="94"/>
      <c r="K611" s="91"/>
      <c r="L611" s="91"/>
      <c r="O611" s="84"/>
      <c r="P611" s="84"/>
    </row>
    <row r="612">
      <c r="A612" s="95"/>
      <c r="B612" s="84"/>
      <c r="C612" s="84"/>
      <c r="D612" s="84"/>
      <c r="E612" s="64"/>
      <c r="F612" s="93"/>
      <c r="G612" s="84"/>
      <c r="H612" s="84"/>
      <c r="I612" s="94"/>
      <c r="J612" s="94"/>
      <c r="K612" s="91"/>
      <c r="L612" s="91"/>
      <c r="O612" s="84"/>
      <c r="P612" s="84"/>
    </row>
    <row r="613">
      <c r="A613" s="95"/>
      <c r="B613" s="84"/>
      <c r="C613" s="84"/>
      <c r="D613" s="84"/>
      <c r="E613" s="64"/>
      <c r="F613" s="93"/>
      <c r="G613" s="84"/>
      <c r="H613" s="84"/>
      <c r="I613" s="94"/>
      <c r="J613" s="94"/>
      <c r="K613" s="91"/>
      <c r="L613" s="91"/>
      <c r="O613" s="84"/>
      <c r="P613" s="84"/>
    </row>
    <row r="614">
      <c r="A614" s="95"/>
      <c r="B614" s="84"/>
      <c r="C614" s="84"/>
      <c r="D614" s="84"/>
      <c r="E614" s="64"/>
      <c r="F614" s="93"/>
      <c r="G614" s="84"/>
      <c r="H614" s="84"/>
      <c r="I614" s="94"/>
      <c r="J614" s="94"/>
      <c r="K614" s="91"/>
      <c r="L614" s="91"/>
      <c r="O614" s="84"/>
      <c r="P614" s="84"/>
    </row>
    <row r="615">
      <c r="A615" s="95"/>
      <c r="B615" s="84"/>
      <c r="C615" s="84"/>
      <c r="D615" s="84"/>
      <c r="E615" s="64"/>
      <c r="F615" s="93"/>
      <c r="G615" s="84"/>
      <c r="H615" s="84"/>
      <c r="I615" s="94"/>
      <c r="J615" s="94"/>
      <c r="K615" s="91"/>
      <c r="L615" s="91"/>
      <c r="O615" s="84"/>
      <c r="P615" s="84"/>
    </row>
    <row r="616">
      <c r="A616" s="95"/>
      <c r="B616" s="84"/>
      <c r="C616" s="84"/>
      <c r="D616" s="84"/>
      <c r="E616" s="64"/>
      <c r="F616" s="93"/>
      <c r="G616" s="84"/>
      <c r="H616" s="84"/>
      <c r="I616" s="94"/>
      <c r="J616" s="94"/>
      <c r="K616" s="91"/>
      <c r="L616" s="91"/>
      <c r="O616" s="84"/>
      <c r="P616" s="84"/>
    </row>
    <row r="617">
      <c r="A617" s="95"/>
      <c r="B617" s="84"/>
      <c r="C617" s="84"/>
      <c r="D617" s="84"/>
      <c r="E617" s="64"/>
      <c r="F617" s="93"/>
      <c r="G617" s="84"/>
      <c r="H617" s="84"/>
      <c r="I617" s="94"/>
      <c r="J617" s="94"/>
      <c r="K617" s="91"/>
      <c r="L617" s="91"/>
      <c r="O617" s="84"/>
      <c r="P617" s="84"/>
    </row>
    <row r="618">
      <c r="A618" s="95"/>
      <c r="B618" s="84"/>
      <c r="C618" s="84"/>
      <c r="D618" s="84"/>
      <c r="E618" s="64"/>
      <c r="F618" s="93"/>
      <c r="G618" s="84"/>
      <c r="H618" s="84"/>
      <c r="I618" s="94"/>
      <c r="J618" s="94"/>
      <c r="K618" s="91"/>
      <c r="L618" s="91"/>
      <c r="O618" s="84"/>
      <c r="P618" s="84"/>
    </row>
    <row r="619">
      <c r="A619" s="95"/>
      <c r="B619" s="84"/>
      <c r="C619" s="84"/>
      <c r="D619" s="84"/>
      <c r="E619" s="64"/>
      <c r="F619" s="93"/>
      <c r="G619" s="84"/>
      <c r="H619" s="84"/>
      <c r="I619" s="94"/>
      <c r="J619" s="94"/>
      <c r="K619" s="91"/>
      <c r="L619" s="91"/>
      <c r="O619" s="84"/>
      <c r="P619" s="84"/>
    </row>
    <row r="620">
      <c r="A620" s="95"/>
      <c r="B620" s="84"/>
      <c r="C620" s="84"/>
      <c r="D620" s="84"/>
      <c r="E620" s="64"/>
      <c r="F620" s="93"/>
      <c r="G620" s="84"/>
      <c r="H620" s="84"/>
      <c r="I620" s="94"/>
      <c r="J620" s="94"/>
      <c r="K620" s="91"/>
      <c r="L620" s="91"/>
      <c r="O620" s="84"/>
      <c r="P620" s="84"/>
    </row>
    <row r="621">
      <c r="A621" s="95"/>
      <c r="B621" s="84"/>
      <c r="C621" s="84"/>
      <c r="D621" s="84"/>
      <c r="E621" s="64"/>
      <c r="F621" s="93"/>
      <c r="G621" s="84"/>
      <c r="H621" s="84"/>
      <c r="I621" s="94"/>
      <c r="J621" s="94"/>
      <c r="K621" s="91"/>
      <c r="L621" s="91"/>
      <c r="O621" s="84"/>
      <c r="P621" s="84"/>
    </row>
    <row r="622">
      <c r="A622" s="95"/>
      <c r="B622" s="84"/>
      <c r="C622" s="84"/>
      <c r="D622" s="84"/>
      <c r="E622" s="64"/>
      <c r="F622" s="93"/>
      <c r="G622" s="84"/>
      <c r="H622" s="84"/>
      <c r="I622" s="94"/>
      <c r="J622" s="94"/>
      <c r="K622" s="91"/>
      <c r="L622" s="91"/>
      <c r="O622" s="84"/>
      <c r="P622" s="84"/>
    </row>
    <row r="623">
      <c r="A623" s="95"/>
      <c r="B623" s="84"/>
      <c r="C623" s="84"/>
      <c r="D623" s="84"/>
      <c r="E623" s="64"/>
      <c r="F623" s="93"/>
      <c r="G623" s="84"/>
      <c r="H623" s="84"/>
      <c r="I623" s="94"/>
      <c r="J623" s="94"/>
      <c r="K623" s="91"/>
      <c r="L623" s="91"/>
      <c r="O623" s="84"/>
      <c r="P623" s="84"/>
    </row>
    <row r="624">
      <c r="A624" s="95"/>
      <c r="B624" s="84"/>
      <c r="C624" s="84"/>
      <c r="D624" s="84"/>
      <c r="E624" s="64"/>
      <c r="F624" s="93"/>
      <c r="G624" s="84"/>
      <c r="H624" s="84"/>
      <c r="I624" s="94"/>
      <c r="J624" s="94"/>
      <c r="K624" s="91"/>
      <c r="L624" s="91"/>
      <c r="O624" s="84"/>
      <c r="P624" s="84"/>
    </row>
    <row r="625">
      <c r="A625" s="95"/>
      <c r="B625" s="84"/>
      <c r="C625" s="84"/>
      <c r="D625" s="84"/>
      <c r="E625" s="64"/>
      <c r="F625" s="93"/>
      <c r="G625" s="84"/>
      <c r="H625" s="84"/>
      <c r="I625" s="94"/>
      <c r="J625" s="94"/>
      <c r="K625" s="91"/>
      <c r="L625" s="91"/>
      <c r="O625" s="84"/>
      <c r="P625" s="84"/>
    </row>
    <row r="626">
      <c r="A626" s="95"/>
      <c r="B626" s="84"/>
      <c r="C626" s="84"/>
      <c r="D626" s="84"/>
      <c r="E626" s="64"/>
      <c r="F626" s="93"/>
      <c r="G626" s="84"/>
      <c r="H626" s="84"/>
      <c r="I626" s="94"/>
      <c r="J626" s="94"/>
      <c r="K626" s="91"/>
      <c r="L626" s="91"/>
      <c r="O626" s="84"/>
      <c r="P626" s="84"/>
    </row>
    <row r="627">
      <c r="A627" s="95"/>
      <c r="B627" s="84"/>
      <c r="C627" s="84"/>
      <c r="D627" s="84"/>
      <c r="E627" s="64"/>
      <c r="F627" s="93"/>
      <c r="G627" s="84"/>
      <c r="H627" s="84"/>
      <c r="I627" s="94"/>
      <c r="J627" s="94"/>
      <c r="K627" s="91"/>
      <c r="L627" s="91"/>
      <c r="O627" s="84"/>
      <c r="P627" s="84"/>
    </row>
    <row r="628">
      <c r="A628" s="95"/>
      <c r="B628" s="84"/>
      <c r="C628" s="84"/>
      <c r="D628" s="84"/>
      <c r="E628" s="64"/>
      <c r="F628" s="93"/>
      <c r="G628" s="84"/>
      <c r="H628" s="84"/>
      <c r="I628" s="94"/>
      <c r="J628" s="94"/>
      <c r="K628" s="91"/>
      <c r="L628" s="91"/>
      <c r="O628" s="84"/>
      <c r="P628" s="84"/>
    </row>
    <row r="629">
      <c r="A629" s="95"/>
      <c r="B629" s="84"/>
      <c r="C629" s="84"/>
      <c r="D629" s="84"/>
      <c r="E629" s="64"/>
      <c r="F629" s="93"/>
      <c r="G629" s="84"/>
      <c r="H629" s="84"/>
      <c r="I629" s="94"/>
      <c r="J629" s="94"/>
      <c r="K629" s="91"/>
      <c r="L629" s="91"/>
      <c r="O629" s="84"/>
      <c r="P629" s="84"/>
    </row>
    <row r="630">
      <c r="A630" s="95"/>
      <c r="B630" s="84"/>
      <c r="C630" s="84"/>
      <c r="D630" s="84"/>
      <c r="E630" s="64"/>
      <c r="F630" s="93"/>
      <c r="G630" s="84"/>
      <c r="H630" s="84"/>
      <c r="I630" s="94"/>
      <c r="J630" s="94"/>
      <c r="K630" s="91"/>
      <c r="L630" s="91"/>
      <c r="O630" s="84"/>
      <c r="P630" s="84"/>
    </row>
    <row r="631">
      <c r="A631" s="95"/>
      <c r="B631" s="84"/>
      <c r="C631" s="84"/>
      <c r="D631" s="84"/>
      <c r="E631" s="64"/>
      <c r="F631" s="93"/>
      <c r="G631" s="84"/>
      <c r="H631" s="84"/>
      <c r="I631" s="94"/>
      <c r="J631" s="94"/>
      <c r="K631" s="91"/>
      <c r="L631" s="91"/>
      <c r="O631" s="84"/>
      <c r="P631" s="84"/>
    </row>
    <row r="632">
      <c r="A632" s="95"/>
      <c r="B632" s="84"/>
      <c r="C632" s="84"/>
      <c r="D632" s="84"/>
      <c r="E632" s="64"/>
      <c r="F632" s="93"/>
      <c r="G632" s="84"/>
      <c r="H632" s="84"/>
      <c r="I632" s="94"/>
      <c r="J632" s="94"/>
      <c r="K632" s="91"/>
      <c r="L632" s="91"/>
      <c r="O632" s="84"/>
      <c r="P632" s="84"/>
    </row>
    <row r="633">
      <c r="A633" s="95"/>
      <c r="B633" s="84"/>
      <c r="C633" s="84"/>
      <c r="D633" s="84"/>
      <c r="E633" s="64"/>
      <c r="F633" s="93"/>
      <c r="G633" s="84"/>
      <c r="H633" s="84"/>
      <c r="I633" s="94"/>
      <c r="J633" s="94"/>
      <c r="K633" s="91"/>
      <c r="L633" s="91"/>
      <c r="O633" s="84"/>
      <c r="P633" s="84"/>
    </row>
    <row r="634">
      <c r="A634" s="95"/>
      <c r="B634" s="84"/>
      <c r="C634" s="84"/>
      <c r="D634" s="84"/>
      <c r="E634" s="64"/>
      <c r="F634" s="93"/>
      <c r="G634" s="84"/>
      <c r="H634" s="84"/>
      <c r="I634" s="94"/>
      <c r="J634" s="94"/>
      <c r="K634" s="91"/>
      <c r="L634" s="91"/>
      <c r="O634" s="84"/>
      <c r="P634" s="84"/>
    </row>
    <row r="635">
      <c r="A635" s="95"/>
      <c r="B635" s="84"/>
      <c r="C635" s="84"/>
      <c r="D635" s="84"/>
      <c r="E635" s="64"/>
      <c r="F635" s="93"/>
      <c r="G635" s="84"/>
      <c r="H635" s="84"/>
      <c r="I635" s="94"/>
      <c r="J635" s="94"/>
      <c r="K635" s="91"/>
      <c r="L635" s="91"/>
      <c r="O635" s="84"/>
      <c r="P635" s="84"/>
    </row>
    <row r="636">
      <c r="A636" s="95"/>
      <c r="B636" s="84"/>
      <c r="C636" s="84"/>
      <c r="D636" s="84"/>
      <c r="E636" s="64"/>
      <c r="F636" s="93"/>
      <c r="G636" s="84"/>
      <c r="H636" s="84"/>
      <c r="I636" s="94"/>
      <c r="J636" s="94"/>
      <c r="K636" s="91"/>
      <c r="L636" s="91"/>
      <c r="O636" s="84"/>
      <c r="P636" s="84"/>
    </row>
    <row r="637">
      <c r="A637" s="95"/>
      <c r="B637" s="84"/>
      <c r="C637" s="84"/>
      <c r="D637" s="84"/>
      <c r="E637" s="64"/>
      <c r="F637" s="93"/>
      <c r="G637" s="84"/>
      <c r="H637" s="84"/>
      <c r="I637" s="94"/>
      <c r="J637" s="94"/>
      <c r="K637" s="91"/>
      <c r="L637" s="91"/>
      <c r="O637" s="84"/>
      <c r="P637" s="84"/>
    </row>
    <row r="638">
      <c r="A638" s="95"/>
      <c r="B638" s="84"/>
      <c r="C638" s="84"/>
      <c r="D638" s="84"/>
      <c r="E638" s="64"/>
      <c r="F638" s="93"/>
      <c r="G638" s="84"/>
      <c r="H638" s="84"/>
      <c r="I638" s="94"/>
      <c r="J638" s="94"/>
      <c r="K638" s="91"/>
      <c r="L638" s="91"/>
      <c r="O638" s="84"/>
      <c r="P638" s="84"/>
    </row>
    <row r="639">
      <c r="A639" s="95"/>
      <c r="B639" s="84"/>
      <c r="C639" s="84"/>
      <c r="D639" s="84"/>
      <c r="E639" s="64"/>
      <c r="F639" s="93"/>
      <c r="G639" s="84"/>
      <c r="H639" s="84"/>
      <c r="I639" s="94"/>
      <c r="J639" s="94"/>
      <c r="K639" s="91"/>
      <c r="L639" s="91"/>
      <c r="O639" s="84"/>
      <c r="P639" s="84"/>
    </row>
    <row r="640">
      <c r="A640" s="95"/>
      <c r="B640" s="84"/>
      <c r="C640" s="84"/>
      <c r="D640" s="84"/>
      <c r="E640" s="64"/>
      <c r="F640" s="93"/>
      <c r="G640" s="84"/>
      <c r="H640" s="84"/>
      <c r="I640" s="94"/>
      <c r="J640" s="94"/>
      <c r="K640" s="91"/>
      <c r="L640" s="91"/>
      <c r="O640" s="84"/>
      <c r="P640" s="84"/>
    </row>
    <row r="641">
      <c r="A641" s="95"/>
      <c r="B641" s="84"/>
      <c r="C641" s="84"/>
      <c r="D641" s="84"/>
      <c r="E641" s="64"/>
      <c r="F641" s="93"/>
      <c r="G641" s="84"/>
      <c r="H641" s="84"/>
      <c r="I641" s="94"/>
      <c r="J641" s="94"/>
      <c r="K641" s="91"/>
      <c r="L641" s="91"/>
      <c r="O641" s="84"/>
      <c r="P641" s="84"/>
    </row>
    <row r="642">
      <c r="A642" s="95"/>
      <c r="B642" s="84"/>
      <c r="C642" s="84"/>
      <c r="D642" s="84"/>
      <c r="E642" s="64"/>
      <c r="F642" s="93"/>
      <c r="G642" s="84"/>
      <c r="H642" s="84"/>
      <c r="I642" s="94"/>
      <c r="J642" s="94"/>
      <c r="K642" s="91"/>
      <c r="L642" s="91"/>
      <c r="O642" s="84"/>
      <c r="P642" s="84"/>
    </row>
    <row r="643">
      <c r="A643" s="95"/>
      <c r="B643" s="84"/>
      <c r="C643" s="84"/>
      <c r="D643" s="84"/>
      <c r="E643" s="64"/>
      <c r="F643" s="93"/>
      <c r="G643" s="84"/>
      <c r="H643" s="84"/>
      <c r="I643" s="94"/>
      <c r="J643" s="94"/>
      <c r="K643" s="91"/>
      <c r="L643" s="91"/>
      <c r="O643" s="84"/>
      <c r="P643" s="84"/>
    </row>
    <row r="644">
      <c r="A644" s="95"/>
      <c r="B644" s="84"/>
      <c r="C644" s="84"/>
      <c r="D644" s="84"/>
      <c r="E644" s="64"/>
      <c r="F644" s="93"/>
      <c r="G644" s="84"/>
      <c r="H644" s="84"/>
      <c r="I644" s="94"/>
      <c r="J644" s="94"/>
      <c r="K644" s="91"/>
      <c r="L644" s="91"/>
      <c r="O644" s="84"/>
      <c r="P644" s="84"/>
    </row>
    <row r="645">
      <c r="A645" s="95"/>
      <c r="B645" s="84"/>
      <c r="C645" s="84"/>
      <c r="D645" s="84"/>
      <c r="E645" s="64"/>
      <c r="F645" s="93"/>
      <c r="G645" s="84"/>
      <c r="H645" s="84"/>
      <c r="I645" s="94"/>
      <c r="J645" s="94"/>
      <c r="K645" s="91"/>
      <c r="L645" s="91"/>
      <c r="O645" s="84"/>
      <c r="P645" s="84"/>
    </row>
    <row r="646">
      <c r="A646" s="95"/>
      <c r="B646" s="84"/>
      <c r="C646" s="84"/>
      <c r="D646" s="84"/>
      <c r="E646" s="64"/>
      <c r="F646" s="93"/>
      <c r="G646" s="84"/>
      <c r="H646" s="84"/>
      <c r="I646" s="94"/>
      <c r="J646" s="94"/>
      <c r="K646" s="91"/>
      <c r="L646" s="91"/>
      <c r="O646" s="84"/>
      <c r="P646" s="84"/>
    </row>
    <row r="647">
      <c r="A647" s="95"/>
      <c r="B647" s="84"/>
      <c r="C647" s="84"/>
      <c r="D647" s="84"/>
      <c r="E647" s="64"/>
      <c r="F647" s="93"/>
      <c r="G647" s="84"/>
      <c r="H647" s="84"/>
      <c r="I647" s="94"/>
      <c r="J647" s="94"/>
      <c r="K647" s="91"/>
      <c r="L647" s="91"/>
      <c r="O647" s="84"/>
      <c r="P647" s="84"/>
    </row>
    <row r="648">
      <c r="A648" s="95"/>
      <c r="B648" s="84"/>
      <c r="C648" s="84"/>
      <c r="D648" s="84"/>
      <c r="E648" s="64"/>
      <c r="F648" s="93"/>
      <c r="G648" s="84"/>
      <c r="H648" s="84"/>
      <c r="I648" s="94"/>
      <c r="J648" s="94"/>
      <c r="K648" s="91"/>
      <c r="L648" s="91"/>
      <c r="O648" s="84"/>
      <c r="P648" s="84"/>
    </row>
    <row r="649">
      <c r="A649" s="95"/>
      <c r="B649" s="84"/>
      <c r="C649" s="84"/>
      <c r="D649" s="84"/>
      <c r="E649" s="64"/>
      <c r="F649" s="93"/>
      <c r="G649" s="84"/>
      <c r="H649" s="84"/>
      <c r="I649" s="94"/>
      <c r="J649" s="94"/>
      <c r="K649" s="91"/>
      <c r="L649" s="91"/>
      <c r="O649" s="84"/>
      <c r="P649" s="84"/>
    </row>
    <row r="650">
      <c r="A650" s="95"/>
      <c r="B650" s="84"/>
      <c r="C650" s="84"/>
      <c r="D650" s="84"/>
      <c r="E650" s="64"/>
      <c r="F650" s="93"/>
      <c r="G650" s="84"/>
      <c r="H650" s="84"/>
      <c r="I650" s="94"/>
      <c r="J650" s="94"/>
      <c r="K650" s="91"/>
      <c r="L650" s="91"/>
      <c r="O650" s="84"/>
      <c r="P650" s="84"/>
    </row>
    <row r="651">
      <c r="A651" s="95"/>
      <c r="B651" s="84"/>
      <c r="C651" s="84"/>
      <c r="D651" s="84"/>
      <c r="E651" s="64"/>
      <c r="F651" s="93"/>
      <c r="G651" s="84"/>
      <c r="H651" s="84"/>
      <c r="I651" s="94"/>
      <c r="J651" s="94"/>
      <c r="K651" s="91"/>
      <c r="L651" s="91"/>
      <c r="O651" s="84"/>
      <c r="P651" s="84"/>
    </row>
    <row r="652">
      <c r="A652" s="95"/>
      <c r="B652" s="84"/>
      <c r="C652" s="84"/>
      <c r="D652" s="84"/>
      <c r="E652" s="64"/>
      <c r="F652" s="93"/>
      <c r="G652" s="84"/>
      <c r="H652" s="84"/>
      <c r="I652" s="94"/>
      <c r="J652" s="94"/>
      <c r="K652" s="91"/>
      <c r="L652" s="91"/>
      <c r="O652" s="84"/>
      <c r="P652" s="84"/>
    </row>
    <row r="653">
      <c r="A653" s="95"/>
      <c r="B653" s="84"/>
      <c r="C653" s="84"/>
      <c r="D653" s="84"/>
      <c r="E653" s="64"/>
      <c r="F653" s="93"/>
      <c r="G653" s="84"/>
      <c r="H653" s="84"/>
      <c r="I653" s="94"/>
      <c r="J653" s="94"/>
      <c r="K653" s="91"/>
      <c r="L653" s="91"/>
      <c r="O653" s="84"/>
      <c r="P653" s="84"/>
    </row>
    <row r="654">
      <c r="A654" s="95"/>
      <c r="B654" s="84"/>
      <c r="C654" s="84"/>
      <c r="D654" s="84"/>
      <c r="E654" s="64"/>
      <c r="F654" s="93"/>
      <c r="G654" s="84"/>
      <c r="H654" s="84"/>
      <c r="I654" s="94"/>
      <c r="J654" s="94"/>
      <c r="K654" s="91"/>
      <c r="L654" s="91"/>
      <c r="O654" s="84"/>
      <c r="P654" s="84"/>
    </row>
    <row r="655">
      <c r="A655" s="95"/>
      <c r="B655" s="84"/>
      <c r="C655" s="84"/>
      <c r="D655" s="84"/>
      <c r="E655" s="64"/>
      <c r="F655" s="93"/>
      <c r="G655" s="84"/>
      <c r="H655" s="84"/>
      <c r="I655" s="94"/>
      <c r="J655" s="94"/>
      <c r="K655" s="91"/>
      <c r="L655" s="91"/>
      <c r="O655" s="84"/>
      <c r="P655" s="84"/>
    </row>
    <row r="656">
      <c r="A656" s="95"/>
      <c r="B656" s="84"/>
      <c r="C656" s="84"/>
      <c r="D656" s="84"/>
      <c r="E656" s="64"/>
      <c r="F656" s="93"/>
      <c r="G656" s="84"/>
      <c r="H656" s="84"/>
      <c r="I656" s="94"/>
      <c r="J656" s="94"/>
      <c r="K656" s="91"/>
      <c r="L656" s="91"/>
      <c r="O656" s="84"/>
      <c r="P656" s="84"/>
    </row>
    <row r="657">
      <c r="A657" s="95"/>
      <c r="B657" s="84"/>
      <c r="C657" s="84"/>
      <c r="D657" s="84"/>
      <c r="E657" s="64"/>
      <c r="F657" s="93"/>
      <c r="G657" s="84"/>
      <c r="H657" s="84"/>
      <c r="I657" s="94"/>
      <c r="J657" s="94"/>
      <c r="K657" s="91"/>
      <c r="L657" s="91"/>
      <c r="O657" s="84"/>
      <c r="P657" s="84"/>
    </row>
    <row r="658">
      <c r="A658" s="95"/>
      <c r="B658" s="84"/>
      <c r="C658" s="84"/>
      <c r="D658" s="84"/>
      <c r="E658" s="64"/>
      <c r="F658" s="93"/>
      <c r="G658" s="84"/>
      <c r="H658" s="84"/>
      <c r="I658" s="94"/>
      <c r="J658" s="94"/>
      <c r="K658" s="91"/>
      <c r="L658" s="91"/>
      <c r="O658" s="84"/>
      <c r="P658" s="84"/>
    </row>
    <row r="659">
      <c r="A659" s="95"/>
      <c r="B659" s="84"/>
      <c r="C659" s="84"/>
      <c r="D659" s="84"/>
      <c r="E659" s="64"/>
      <c r="F659" s="93"/>
      <c r="G659" s="84"/>
      <c r="H659" s="84"/>
      <c r="I659" s="94"/>
      <c r="J659" s="94"/>
      <c r="K659" s="91"/>
      <c r="L659" s="91"/>
      <c r="O659" s="84"/>
      <c r="P659" s="84"/>
    </row>
    <row r="660">
      <c r="A660" s="95"/>
      <c r="B660" s="84"/>
      <c r="C660" s="84"/>
      <c r="D660" s="84"/>
      <c r="E660" s="64"/>
      <c r="F660" s="93"/>
      <c r="G660" s="84"/>
      <c r="H660" s="84"/>
      <c r="I660" s="94"/>
      <c r="J660" s="94"/>
      <c r="K660" s="91"/>
      <c r="L660" s="91"/>
      <c r="O660" s="84"/>
      <c r="P660" s="84"/>
    </row>
    <row r="661">
      <c r="A661" s="95"/>
      <c r="B661" s="84"/>
      <c r="C661" s="84"/>
      <c r="D661" s="84"/>
      <c r="E661" s="64"/>
      <c r="F661" s="93"/>
      <c r="G661" s="84"/>
      <c r="H661" s="84"/>
      <c r="I661" s="94"/>
      <c r="J661" s="94"/>
      <c r="K661" s="91"/>
      <c r="L661" s="91"/>
      <c r="O661" s="84"/>
      <c r="P661" s="84"/>
    </row>
    <row r="662">
      <c r="A662" s="95"/>
      <c r="B662" s="84"/>
      <c r="C662" s="84"/>
      <c r="D662" s="84"/>
      <c r="E662" s="64"/>
      <c r="F662" s="93"/>
      <c r="G662" s="84"/>
      <c r="H662" s="84"/>
      <c r="I662" s="94"/>
      <c r="J662" s="94"/>
      <c r="K662" s="91"/>
      <c r="L662" s="91"/>
      <c r="O662" s="84"/>
      <c r="P662" s="84"/>
    </row>
    <row r="663">
      <c r="A663" s="95"/>
      <c r="B663" s="84"/>
      <c r="C663" s="84"/>
      <c r="D663" s="84"/>
      <c r="E663" s="64"/>
      <c r="F663" s="93"/>
      <c r="G663" s="84"/>
      <c r="H663" s="84"/>
      <c r="I663" s="94"/>
      <c r="J663" s="94"/>
      <c r="K663" s="91"/>
      <c r="L663" s="91"/>
      <c r="O663" s="84"/>
      <c r="P663" s="84"/>
    </row>
    <row r="664">
      <c r="A664" s="95"/>
      <c r="B664" s="84"/>
      <c r="C664" s="84"/>
      <c r="D664" s="84"/>
      <c r="E664" s="64"/>
      <c r="F664" s="93"/>
      <c r="G664" s="84"/>
      <c r="H664" s="84"/>
      <c r="I664" s="94"/>
      <c r="J664" s="94"/>
      <c r="K664" s="91"/>
      <c r="L664" s="91"/>
      <c r="O664" s="84"/>
      <c r="P664" s="84"/>
    </row>
    <row r="665">
      <c r="A665" s="95"/>
      <c r="B665" s="84"/>
      <c r="C665" s="84"/>
      <c r="D665" s="84"/>
      <c r="E665" s="64"/>
      <c r="F665" s="93"/>
      <c r="G665" s="84"/>
      <c r="H665" s="84"/>
      <c r="I665" s="94"/>
      <c r="J665" s="94"/>
      <c r="K665" s="91"/>
      <c r="L665" s="91"/>
      <c r="O665" s="84"/>
      <c r="P665" s="84"/>
    </row>
    <row r="666">
      <c r="A666" s="95"/>
      <c r="B666" s="84"/>
      <c r="C666" s="84"/>
      <c r="D666" s="84"/>
      <c r="E666" s="64"/>
      <c r="F666" s="93"/>
      <c r="G666" s="84"/>
      <c r="H666" s="84"/>
      <c r="I666" s="94"/>
      <c r="J666" s="94"/>
      <c r="K666" s="91"/>
      <c r="L666" s="91"/>
      <c r="O666" s="84"/>
      <c r="P666" s="84"/>
    </row>
    <row r="667">
      <c r="A667" s="95"/>
      <c r="B667" s="84"/>
      <c r="C667" s="84"/>
      <c r="D667" s="84"/>
      <c r="E667" s="64"/>
      <c r="F667" s="93"/>
      <c r="G667" s="84"/>
      <c r="H667" s="84"/>
      <c r="I667" s="94"/>
      <c r="J667" s="94"/>
      <c r="K667" s="91"/>
      <c r="L667" s="91"/>
      <c r="O667" s="84"/>
      <c r="P667" s="84"/>
    </row>
    <row r="668">
      <c r="A668" s="95"/>
      <c r="B668" s="84"/>
      <c r="C668" s="84"/>
      <c r="D668" s="84"/>
      <c r="E668" s="64"/>
      <c r="F668" s="93"/>
      <c r="G668" s="84"/>
      <c r="H668" s="84"/>
      <c r="I668" s="94"/>
      <c r="J668" s="94"/>
      <c r="K668" s="91"/>
      <c r="L668" s="91"/>
      <c r="O668" s="84"/>
      <c r="P668" s="84"/>
    </row>
    <row r="669">
      <c r="A669" s="95"/>
      <c r="B669" s="84"/>
      <c r="C669" s="84"/>
      <c r="D669" s="84"/>
      <c r="E669" s="64"/>
      <c r="F669" s="93"/>
      <c r="G669" s="84"/>
      <c r="H669" s="84"/>
      <c r="I669" s="94"/>
      <c r="J669" s="94"/>
      <c r="K669" s="91"/>
      <c r="L669" s="91"/>
      <c r="O669" s="84"/>
      <c r="P669" s="84"/>
    </row>
    <row r="670">
      <c r="A670" s="95"/>
      <c r="B670" s="84"/>
      <c r="C670" s="84"/>
      <c r="D670" s="84"/>
      <c r="E670" s="64"/>
      <c r="F670" s="93"/>
      <c r="G670" s="84"/>
      <c r="H670" s="84"/>
      <c r="I670" s="94"/>
      <c r="J670" s="94"/>
      <c r="K670" s="91"/>
      <c r="L670" s="91"/>
      <c r="O670" s="84"/>
      <c r="P670" s="84"/>
    </row>
    <row r="671">
      <c r="A671" s="95"/>
      <c r="B671" s="84"/>
      <c r="C671" s="84"/>
      <c r="D671" s="84"/>
      <c r="E671" s="64"/>
      <c r="F671" s="93"/>
      <c r="G671" s="84"/>
      <c r="H671" s="84"/>
      <c r="I671" s="94"/>
      <c r="J671" s="94"/>
      <c r="K671" s="91"/>
      <c r="L671" s="91"/>
      <c r="O671" s="84"/>
      <c r="P671" s="84"/>
    </row>
    <row r="672">
      <c r="A672" s="95"/>
      <c r="B672" s="84"/>
      <c r="C672" s="84"/>
      <c r="D672" s="84"/>
      <c r="E672" s="64"/>
      <c r="F672" s="93"/>
      <c r="G672" s="84"/>
      <c r="H672" s="84"/>
      <c r="I672" s="94"/>
      <c r="J672" s="94"/>
      <c r="K672" s="91"/>
      <c r="L672" s="91"/>
      <c r="O672" s="84"/>
      <c r="P672" s="84"/>
    </row>
    <row r="673">
      <c r="A673" s="95"/>
      <c r="B673" s="84"/>
      <c r="C673" s="84"/>
      <c r="D673" s="84"/>
      <c r="E673" s="64"/>
      <c r="F673" s="93"/>
      <c r="G673" s="84"/>
      <c r="H673" s="84"/>
      <c r="I673" s="94"/>
      <c r="J673" s="94"/>
      <c r="K673" s="91"/>
      <c r="L673" s="91"/>
      <c r="O673" s="84"/>
      <c r="P673" s="84"/>
    </row>
    <row r="674">
      <c r="A674" s="95"/>
      <c r="B674" s="84"/>
      <c r="C674" s="84"/>
      <c r="D674" s="84"/>
      <c r="E674" s="64"/>
      <c r="F674" s="93"/>
      <c r="G674" s="84"/>
      <c r="H674" s="84"/>
      <c r="I674" s="94"/>
      <c r="J674" s="94"/>
      <c r="K674" s="91"/>
      <c r="L674" s="91"/>
      <c r="O674" s="84"/>
      <c r="P674" s="84"/>
    </row>
    <row r="675">
      <c r="A675" s="95"/>
      <c r="B675" s="84"/>
      <c r="C675" s="84"/>
      <c r="D675" s="84"/>
      <c r="E675" s="64"/>
      <c r="F675" s="93"/>
      <c r="G675" s="84"/>
      <c r="H675" s="84"/>
      <c r="I675" s="94"/>
      <c r="J675" s="94"/>
      <c r="K675" s="91"/>
      <c r="L675" s="91"/>
      <c r="O675" s="84"/>
      <c r="P675" s="84"/>
    </row>
    <row r="676">
      <c r="A676" s="95"/>
      <c r="B676" s="84"/>
      <c r="C676" s="84"/>
      <c r="D676" s="84"/>
      <c r="E676" s="64"/>
      <c r="F676" s="93"/>
      <c r="G676" s="84"/>
      <c r="H676" s="84"/>
      <c r="I676" s="94"/>
      <c r="J676" s="94"/>
      <c r="K676" s="91"/>
      <c r="L676" s="91"/>
      <c r="O676" s="84"/>
      <c r="P676" s="84"/>
    </row>
    <row r="677">
      <c r="A677" s="95"/>
      <c r="B677" s="84"/>
      <c r="C677" s="84"/>
      <c r="D677" s="84"/>
      <c r="E677" s="64"/>
      <c r="F677" s="93"/>
      <c r="G677" s="84"/>
      <c r="H677" s="84"/>
      <c r="I677" s="94"/>
      <c r="J677" s="94"/>
      <c r="K677" s="91"/>
      <c r="L677" s="91"/>
      <c r="O677" s="84"/>
      <c r="P677" s="84"/>
    </row>
    <row r="678">
      <c r="A678" s="95"/>
      <c r="B678" s="84"/>
      <c r="C678" s="84"/>
      <c r="D678" s="84"/>
      <c r="E678" s="64"/>
      <c r="F678" s="93"/>
      <c r="G678" s="84"/>
      <c r="H678" s="84"/>
      <c r="I678" s="94"/>
      <c r="J678" s="94"/>
      <c r="K678" s="91"/>
      <c r="L678" s="91"/>
      <c r="O678" s="84"/>
      <c r="P678" s="84"/>
    </row>
    <row r="679">
      <c r="A679" s="95"/>
      <c r="B679" s="84"/>
      <c r="C679" s="84"/>
      <c r="D679" s="84"/>
      <c r="E679" s="64"/>
      <c r="F679" s="93"/>
      <c r="G679" s="84"/>
      <c r="H679" s="84"/>
      <c r="I679" s="94"/>
      <c r="J679" s="94"/>
      <c r="K679" s="91"/>
      <c r="L679" s="91"/>
      <c r="O679" s="84"/>
      <c r="P679" s="84"/>
    </row>
    <row r="680">
      <c r="A680" s="95"/>
      <c r="B680" s="84"/>
      <c r="C680" s="84"/>
      <c r="D680" s="84"/>
      <c r="E680" s="64"/>
      <c r="F680" s="93"/>
      <c r="G680" s="84"/>
      <c r="H680" s="84"/>
      <c r="I680" s="94"/>
      <c r="J680" s="94"/>
      <c r="K680" s="91"/>
      <c r="L680" s="91"/>
      <c r="O680" s="84"/>
      <c r="P680" s="84"/>
    </row>
    <row r="681">
      <c r="A681" s="95"/>
      <c r="B681" s="84"/>
      <c r="C681" s="84"/>
      <c r="D681" s="84"/>
      <c r="E681" s="64"/>
      <c r="F681" s="93"/>
      <c r="G681" s="84"/>
      <c r="H681" s="84"/>
      <c r="I681" s="94"/>
      <c r="J681" s="94"/>
      <c r="K681" s="91"/>
      <c r="L681" s="91"/>
      <c r="O681" s="84"/>
      <c r="P681" s="84"/>
    </row>
    <row r="682">
      <c r="A682" s="95"/>
      <c r="B682" s="84"/>
      <c r="C682" s="84"/>
      <c r="D682" s="84"/>
      <c r="E682" s="64"/>
      <c r="F682" s="93"/>
      <c r="G682" s="84"/>
      <c r="H682" s="84"/>
      <c r="I682" s="94"/>
      <c r="J682" s="94"/>
      <c r="K682" s="91"/>
      <c r="L682" s="91"/>
      <c r="O682" s="84"/>
      <c r="P682" s="84"/>
    </row>
    <row r="683">
      <c r="A683" s="95"/>
      <c r="B683" s="84"/>
      <c r="C683" s="84"/>
      <c r="D683" s="84"/>
      <c r="E683" s="64"/>
      <c r="F683" s="93"/>
      <c r="G683" s="84"/>
      <c r="H683" s="84"/>
      <c r="I683" s="94"/>
      <c r="J683" s="94"/>
      <c r="K683" s="91"/>
      <c r="L683" s="91"/>
      <c r="O683" s="84"/>
      <c r="P683" s="84"/>
    </row>
    <row r="684">
      <c r="A684" s="95"/>
      <c r="B684" s="84"/>
      <c r="C684" s="84"/>
      <c r="D684" s="84"/>
      <c r="E684" s="64"/>
      <c r="F684" s="93"/>
      <c r="G684" s="84"/>
      <c r="H684" s="84"/>
      <c r="I684" s="94"/>
      <c r="J684" s="94"/>
      <c r="K684" s="91"/>
      <c r="L684" s="91"/>
      <c r="O684" s="84"/>
      <c r="P684" s="84"/>
    </row>
    <row r="685">
      <c r="A685" s="95"/>
      <c r="B685" s="84"/>
      <c r="C685" s="84"/>
      <c r="D685" s="84"/>
      <c r="E685" s="64"/>
      <c r="F685" s="93"/>
      <c r="G685" s="84"/>
      <c r="H685" s="84"/>
      <c r="I685" s="94"/>
      <c r="J685" s="94"/>
      <c r="K685" s="91"/>
      <c r="L685" s="91"/>
      <c r="O685" s="84"/>
      <c r="P685" s="84"/>
    </row>
    <row r="686">
      <c r="A686" s="95"/>
      <c r="B686" s="84"/>
      <c r="C686" s="84"/>
      <c r="D686" s="84"/>
      <c r="E686" s="64"/>
      <c r="F686" s="93"/>
      <c r="G686" s="84"/>
      <c r="H686" s="84"/>
      <c r="I686" s="94"/>
      <c r="J686" s="94"/>
      <c r="K686" s="91"/>
      <c r="L686" s="91"/>
      <c r="O686" s="84"/>
      <c r="P686" s="84"/>
    </row>
    <row r="687">
      <c r="A687" s="95"/>
      <c r="B687" s="84"/>
      <c r="C687" s="84"/>
      <c r="D687" s="84"/>
      <c r="E687" s="64"/>
      <c r="F687" s="93"/>
      <c r="G687" s="84"/>
      <c r="H687" s="84"/>
      <c r="I687" s="94"/>
      <c r="J687" s="94"/>
      <c r="K687" s="91"/>
      <c r="L687" s="91"/>
      <c r="O687" s="84"/>
      <c r="P687" s="84"/>
    </row>
    <row r="688">
      <c r="A688" s="95"/>
      <c r="B688" s="84"/>
      <c r="C688" s="84"/>
      <c r="D688" s="84"/>
      <c r="E688" s="64"/>
      <c r="F688" s="93"/>
      <c r="G688" s="84"/>
      <c r="H688" s="84"/>
      <c r="I688" s="94"/>
      <c r="J688" s="94"/>
      <c r="K688" s="91"/>
      <c r="L688" s="91"/>
      <c r="O688" s="84"/>
      <c r="P688" s="84"/>
    </row>
    <row r="689">
      <c r="A689" s="95"/>
      <c r="B689" s="84"/>
      <c r="C689" s="84"/>
      <c r="D689" s="84"/>
      <c r="E689" s="64"/>
      <c r="F689" s="93"/>
      <c r="G689" s="84"/>
      <c r="H689" s="84"/>
      <c r="I689" s="94"/>
      <c r="J689" s="94"/>
      <c r="K689" s="91"/>
      <c r="L689" s="91"/>
      <c r="O689" s="84"/>
      <c r="P689" s="84"/>
    </row>
    <row r="690">
      <c r="A690" s="95"/>
      <c r="B690" s="84"/>
      <c r="C690" s="84"/>
      <c r="D690" s="84"/>
      <c r="E690" s="64"/>
      <c r="F690" s="93"/>
      <c r="G690" s="84"/>
      <c r="H690" s="84"/>
      <c r="I690" s="94"/>
      <c r="J690" s="94"/>
      <c r="K690" s="91"/>
      <c r="L690" s="91"/>
      <c r="O690" s="84"/>
      <c r="P690" s="84"/>
    </row>
    <row r="691">
      <c r="A691" s="95"/>
      <c r="B691" s="84"/>
      <c r="C691" s="84"/>
      <c r="D691" s="84"/>
      <c r="E691" s="64"/>
      <c r="F691" s="93"/>
      <c r="G691" s="84"/>
      <c r="H691" s="84"/>
      <c r="I691" s="94"/>
      <c r="J691" s="94"/>
      <c r="K691" s="91"/>
      <c r="L691" s="91"/>
      <c r="O691" s="84"/>
      <c r="P691" s="84"/>
    </row>
    <row r="692">
      <c r="A692" s="95"/>
      <c r="B692" s="84"/>
      <c r="C692" s="84"/>
      <c r="D692" s="84"/>
      <c r="E692" s="64"/>
      <c r="F692" s="93"/>
      <c r="G692" s="84"/>
      <c r="H692" s="84"/>
      <c r="I692" s="94"/>
      <c r="J692" s="94"/>
      <c r="K692" s="91"/>
      <c r="L692" s="91"/>
      <c r="O692" s="84"/>
      <c r="P692" s="84"/>
    </row>
    <row r="693">
      <c r="A693" s="95"/>
      <c r="B693" s="84"/>
      <c r="C693" s="84"/>
      <c r="D693" s="84"/>
      <c r="E693" s="64"/>
      <c r="F693" s="93"/>
      <c r="G693" s="84"/>
      <c r="H693" s="84"/>
      <c r="I693" s="94"/>
      <c r="J693" s="94"/>
      <c r="K693" s="91"/>
      <c r="L693" s="91"/>
      <c r="O693" s="84"/>
      <c r="P693" s="84"/>
    </row>
    <row r="694">
      <c r="A694" s="95"/>
      <c r="B694" s="84"/>
      <c r="C694" s="84"/>
      <c r="D694" s="84"/>
      <c r="E694" s="64"/>
      <c r="F694" s="93"/>
      <c r="G694" s="84"/>
      <c r="H694" s="84"/>
      <c r="I694" s="94"/>
      <c r="J694" s="94"/>
      <c r="K694" s="91"/>
      <c r="L694" s="91"/>
      <c r="O694" s="84"/>
      <c r="P694" s="84"/>
    </row>
    <row r="695">
      <c r="A695" s="95"/>
      <c r="B695" s="84"/>
      <c r="C695" s="84"/>
      <c r="D695" s="84"/>
      <c r="E695" s="64"/>
      <c r="F695" s="93"/>
      <c r="G695" s="84"/>
      <c r="H695" s="84"/>
      <c r="I695" s="94"/>
      <c r="J695" s="94"/>
      <c r="K695" s="91"/>
      <c r="L695" s="91"/>
      <c r="O695" s="84"/>
      <c r="P695" s="84"/>
    </row>
    <row r="696">
      <c r="A696" s="95"/>
      <c r="B696" s="84"/>
      <c r="C696" s="84"/>
      <c r="D696" s="84"/>
      <c r="E696" s="64"/>
      <c r="F696" s="93"/>
      <c r="G696" s="84"/>
      <c r="H696" s="84"/>
      <c r="I696" s="94"/>
      <c r="J696" s="94"/>
      <c r="K696" s="91"/>
      <c r="L696" s="91"/>
      <c r="O696" s="84"/>
      <c r="P696" s="84"/>
    </row>
    <row r="697">
      <c r="A697" s="95"/>
      <c r="B697" s="84"/>
      <c r="C697" s="84"/>
      <c r="D697" s="84"/>
      <c r="E697" s="64"/>
      <c r="F697" s="93"/>
      <c r="G697" s="84"/>
      <c r="H697" s="84"/>
      <c r="I697" s="94"/>
      <c r="J697" s="94"/>
      <c r="K697" s="91"/>
      <c r="L697" s="91"/>
      <c r="O697" s="84"/>
      <c r="P697" s="84"/>
    </row>
    <row r="698">
      <c r="A698" s="95"/>
      <c r="B698" s="84"/>
      <c r="C698" s="84"/>
      <c r="D698" s="84"/>
      <c r="E698" s="64"/>
      <c r="F698" s="93"/>
      <c r="G698" s="84"/>
      <c r="H698" s="84"/>
      <c r="I698" s="94"/>
      <c r="J698" s="94"/>
      <c r="K698" s="91"/>
      <c r="L698" s="91"/>
      <c r="O698" s="84"/>
      <c r="P698" s="84"/>
    </row>
    <row r="699">
      <c r="A699" s="95"/>
      <c r="B699" s="84"/>
      <c r="C699" s="84"/>
      <c r="D699" s="84"/>
      <c r="E699" s="64"/>
      <c r="F699" s="93"/>
      <c r="G699" s="84"/>
      <c r="H699" s="84"/>
      <c r="I699" s="94"/>
      <c r="J699" s="94"/>
      <c r="K699" s="91"/>
      <c r="L699" s="91"/>
      <c r="O699" s="84"/>
      <c r="P699" s="84"/>
    </row>
    <row r="700">
      <c r="A700" s="95"/>
      <c r="B700" s="84"/>
      <c r="C700" s="84"/>
      <c r="D700" s="84"/>
      <c r="E700" s="64"/>
      <c r="F700" s="93"/>
      <c r="G700" s="84"/>
      <c r="H700" s="84"/>
      <c r="I700" s="94"/>
      <c r="J700" s="94"/>
      <c r="K700" s="91"/>
      <c r="L700" s="91"/>
      <c r="O700" s="84"/>
      <c r="P700" s="84"/>
    </row>
    <row r="701">
      <c r="A701" s="95"/>
      <c r="B701" s="84"/>
      <c r="C701" s="84"/>
      <c r="D701" s="84"/>
      <c r="E701" s="64"/>
      <c r="F701" s="93"/>
      <c r="G701" s="84"/>
      <c r="H701" s="84"/>
      <c r="I701" s="94"/>
      <c r="J701" s="94"/>
      <c r="K701" s="91"/>
      <c r="L701" s="91"/>
      <c r="O701" s="84"/>
      <c r="P701" s="84"/>
    </row>
    <row r="702">
      <c r="A702" s="95"/>
      <c r="B702" s="84"/>
      <c r="C702" s="84"/>
      <c r="D702" s="84"/>
      <c r="E702" s="64"/>
      <c r="F702" s="93"/>
      <c r="G702" s="84"/>
      <c r="H702" s="84"/>
      <c r="I702" s="94"/>
      <c r="J702" s="94"/>
      <c r="K702" s="91"/>
      <c r="L702" s="91"/>
      <c r="O702" s="84"/>
      <c r="P702" s="84"/>
    </row>
    <row r="703">
      <c r="A703" s="95"/>
      <c r="B703" s="84"/>
      <c r="C703" s="84"/>
      <c r="D703" s="84"/>
      <c r="E703" s="64"/>
      <c r="F703" s="93"/>
      <c r="G703" s="84"/>
      <c r="H703" s="84"/>
      <c r="I703" s="94"/>
      <c r="J703" s="94"/>
      <c r="K703" s="91"/>
      <c r="L703" s="91"/>
      <c r="O703" s="84"/>
      <c r="P703" s="84"/>
    </row>
    <row r="704">
      <c r="A704" s="95"/>
      <c r="B704" s="84"/>
      <c r="C704" s="84"/>
      <c r="D704" s="84"/>
      <c r="E704" s="64"/>
      <c r="F704" s="93"/>
      <c r="G704" s="84"/>
      <c r="H704" s="84"/>
      <c r="I704" s="94"/>
      <c r="J704" s="94"/>
      <c r="K704" s="91"/>
      <c r="L704" s="91"/>
      <c r="O704" s="84"/>
      <c r="P704" s="84"/>
    </row>
    <row r="705">
      <c r="A705" s="95"/>
      <c r="B705" s="84"/>
      <c r="C705" s="84"/>
      <c r="D705" s="84"/>
      <c r="E705" s="64"/>
      <c r="F705" s="93"/>
      <c r="G705" s="84"/>
      <c r="H705" s="84"/>
      <c r="I705" s="94"/>
      <c r="J705" s="94"/>
      <c r="K705" s="91"/>
      <c r="L705" s="91"/>
      <c r="O705" s="84"/>
      <c r="P705" s="84"/>
    </row>
    <row r="706">
      <c r="A706" s="95"/>
      <c r="B706" s="84"/>
      <c r="C706" s="84"/>
      <c r="D706" s="84"/>
      <c r="E706" s="64"/>
      <c r="F706" s="93"/>
      <c r="G706" s="84"/>
      <c r="H706" s="84"/>
      <c r="I706" s="94"/>
      <c r="J706" s="94"/>
      <c r="K706" s="91"/>
      <c r="L706" s="91"/>
      <c r="O706" s="84"/>
      <c r="P706" s="84"/>
    </row>
    <row r="707">
      <c r="A707" s="95"/>
      <c r="B707" s="84"/>
      <c r="C707" s="84"/>
      <c r="D707" s="84"/>
      <c r="E707" s="64"/>
      <c r="F707" s="93"/>
      <c r="G707" s="84"/>
      <c r="H707" s="84"/>
      <c r="I707" s="94"/>
      <c r="J707" s="94"/>
      <c r="K707" s="91"/>
      <c r="L707" s="91"/>
      <c r="O707" s="84"/>
      <c r="P707" s="84"/>
    </row>
    <row r="708">
      <c r="A708" s="95"/>
      <c r="B708" s="84"/>
      <c r="C708" s="84"/>
      <c r="D708" s="84"/>
      <c r="E708" s="64"/>
      <c r="F708" s="93"/>
      <c r="G708" s="84"/>
      <c r="H708" s="84"/>
      <c r="I708" s="94"/>
      <c r="J708" s="94"/>
      <c r="K708" s="91"/>
      <c r="L708" s="91"/>
      <c r="O708" s="84"/>
      <c r="P708" s="84"/>
    </row>
    <row r="709">
      <c r="A709" s="95"/>
      <c r="B709" s="84"/>
      <c r="C709" s="84"/>
      <c r="D709" s="84"/>
      <c r="E709" s="64"/>
      <c r="F709" s="93"/>
      <c r="G709" s="84"/>
      <c r="H709" s="84"/>
      <c r="I709" s="94"/>
      <c r="J709" s="94"/>
      <c r="K709" s="91"/>
      <c r="L709" s="91"/>
      <c r="O709" s="84"/>
      <c r="P709" s="84"/>
    </row>
    <row r="710">
      <c r="A710" s="95"/>
      <c r="B710" s="84"/>
      <c r="C710" s="84"/>
      <c r="D710" s="84"/>
      <c r="E710" s="64"/>
      <c r="F710" s="93"/>
      <c r="G710" s="84"/>
      <c r="H710" s="84"/>
      <c r="I710" s="94"/>
      <c r="J710" s="94"/>
      <c r="K710" s="91"/>
      <c r="L710" s="91"/>
      <c r="O710" s="84"/>
      <c r="P710" s="84"/>
    </row>
    <row r="711">
      <c r="A711" s="95"/>
      <c r="B711" s="84"/>
      <c r="C711" s="84"/>
      <c r="D711" s="84"/>
      <c r="E711" s="64"/>
      <c r="F711" s="93"/>
      <c r="G711" s="84"/>
      <c r="H711" s="84"/>
      <c r="I711" s="94"/>
      <c r="J711" s="94"/>
      <c r="K711" s="91"/>
      <c r="L711" s="91"/>
      <c r="O711" s="84"/>
      <c r="P711" s="84"/>
    </row>
    <row r="712">
      <c r="A712" s="95"/>
      <c r="B712" s="84"/>
      <c r="C712" s="84"/>
      <c r="D712" s="84"/>
      <c r="E712" s="64"/>
      <c r="F712" s="93"/>
      <c r="G712" s="84"/>
      <c r="H712" s="84"/>
      <c r="I712" s="94"/>
      <c r="J712" s="94"/>
      <c r="K712" s="91"/>
      <c r="L712" s="91"/>
      <c r="O712" s="84"/>
      <c r="P712" s="84"/>
    </row>
    <row r="713">
      <c r="A713" s="95"/>
      <c r="B713" s="84"/>
      <c r="C713" s="84"/>
      <c r="D713" s="84"/>
      <c r="E713" s="64"/>
      <c r="F713" s="93"/>
      <c r="G713" s="84"/>
      <c r="H713" s="84"/>
      <c r="I713" s="94"/>
      <c r="J713" s="94"/>
      <c r="K713" s="91"/>
      <c r="L713" s="91"/>
      <c r="O713" s="84"/>
      <c r="P713" s="84"/>
    </row>
    <row r="714">
      <c r="A714" s="95"/>
      <c r="B714" s="84"/>
      <c r="C714" s="84"/>
      <c r="D714" s="84"/>
      <c r="E714" s="64"/>
      <c r="F714" s="93"/>
      <c r="G714" s="84"/>
      <c r="H714" s="84"/>
      <c r="I714" s="94"/>
      <c r="J714" s="94"/>
      <c r="K714" s="91"/>
      <c r="L714" s="91"/>
      <c r="O714" s="84"/>
      <c r="P714" s="84"/>
    </row>
    <row r="715">
      <c r="A715" s="95"/>
      <c r="B715" s="84"/>
      <c r="C715" s="84"/>
      <c r="D715" s="84"/>
      <c r="E715" s="64"/>
      <c r="F715" s="93"/>
      <c r="G715" s="84"/>
      <c r="H715" s="84"/>
      <c r="I715" s="94"/>
      <c r="J715" s="94"/>
      <c r="K715" s="91"/>
      <c r="L715" s="91"/>
      <c r="O715" s="84"/>
      <c r="P715" s="84"/>
    </row>
    <row r="716">
      <c r="A716" s="95"/>
      <c r="B716" s="84"/>
      <c r="C716" s="84"/>
      <c r="D716" s="84"/>
      <c r="E716" s="64"/>
      <c r="F716" s="93"/>
      <c r="G716" s="84"/>
      <c r="H716" s="84"/>
      <c r="I716" s="94"/>
      <c r="J716" s="94"/>
      <c r="K716" s="91"/>
      <c r="L716" s="91"/>
      <c r="O716" s="84"/>
      <c r="P716" s="84"/>
    </row>
    <row r="717">
      <c r="A717" s="95"/>
      <c r="B717" s="84"/>
      <c r="C717" s="84"/>
      <c r="D717" s="84"/>
      <c r="E717" s="64"/>
      <c r="F717" s="93"/>
      <c r="G717" s="84"/>
      <c r="H717" s="84"/>
      <c r="I717" s="94"/>
      <c r="J717" s="94"/>
      <c r="K717" s="91"/>
      <c r="L717" s="91"/>
      <c r="O717" s="84"/>
      <c r="P717" s="84"/>
    </row>
    <row r="718">
      <c r="A718" s="95"/>
      <c r="B718" s="84"/>
      <c r="C718" s="84"/>
      <c r="D718" s="84"/>
      <c r="E718" s="64"/>
      <c r="F718" s="93"/>
      <c r="G718" s="84"/>
      <c r="H718" s="84"/>
      <c r="I718" s="94"/>
      <c r="J718" s="94"/>
      <c r="K718" s="91"/>
      <c r="L718" s="91"/>
      <c r="O718" s="84"/>
      <c r="P718" s="84"/>
    </row>
    <row r="719">
      <c r="A719" s="95"/>
      <c r="B719" s="84"/>
      <c r="C719" s="84"/>
      <c r="D719" s="84"/>
      <c r="E719" s="64"/>
      <c r="F719" s="93"/>
      <c r="G719" s="84"/>
      <c r="H719" s="84"/>
      <c r="I719" s="94"/>
      <c r="J719" s="94"/>
      <c r="K719" s="91"/>
      <c r="L719" s="91"/>
      <c r="O719" s="84"/>
      <c r="P719" s="84"/>
    </row>
    <row r="720">
      <c r="A720" s="95"/>
      <c r="B720" s="84"/>
      <c r="C720" s="84"/>
      <c r="D720" s="84"/>
      <c r="E720" s="64"/>
      <c r="F720" s="93"/>
      <c r="G720" s="84"/>
      <c r="H720" s="84"/>
      <c r="I720" s="94"/>
      <c r="J720" s="94"/>
      <c r="K720" s="91"/>
      <c r="L720" s="91"/>
      <c r="O720" s="84"/>
      <c r="P720" s="84"/>
    </row>
    <row r="721">
      <c r="A721" s="95"/>
      <c r="B721" s="84"/>
      <c r="C721" s="84"/>
      <c r="D721" s="84"/>
      <c r="E721" s="64"/>
      <c r="F721" s="93"/>
      <c r="G721" s="84"/>
      <c r="H721" s="84"/>
      <c r="I721" s="94"/>
      <c r="J721" s="94"/>
      <c r="K721" s="91"/>
      <c r="L721" s="91"/>
      <c r="O721" s="84"/>
      <c r="P721" s="84"/>
    </row>
    <row r="722">
      <c r="A722" s="95"/>
      <c r="B722" s="84"/>
      <c r="C722" s="84"/>
      <c r="D722" s="84"/>
      <c r="E722" s="64"/>
      <c r="F722" s="93"/>
      <c r="G722" s="84"/>
      <c r="H722" s="84"/>
      <c r="I722" s="94"/>
      <c r="J722" s="94"/>
      <c r="K722" s="91"/>
      <c r="L722" s="91"/>
      <c r="O722" s="84"/>
      <c r="P722" s="84"/>
    </row>
    <row r="723">
      <c r="A723" s="95"/>
      <c r="B723" s="84"/>
      <c r="C723" s="84"/>
      <c r="D723" s="84"/>
      <c r="E723" s="64"/>
      <c r="F723" s="93"/>
      <c r="G723" s="84"/>
      <c r="H723" s="84"/>
      <c r="I723" s="94"/>
      <c r="J723" s="94"/>
      <c r="K723" s="91"/>
      <c r="L723" s="91"/>
      <c r="O723" s="84"/>
      <c r="P723" s="84"/>
    </row>
    <row r="724">
      <c r="A724" s="95"/>
      <c r="B724" s="84"/>
      <c r="C724" s="84"/>
      <c r="D724" s="84"/>
      <c r="E724" s="64"/>
      <c r="F724" s="93"/>
      <c r="G724" s="84"/>
      <c r="H724" s="84"/>
      <c r="I724" s="94"/>
      <c r="J724" s="94"/>
      <c r="K724" s="91"/>
      <c r="L724" s="91"/>
      <c r="O724" s="84"/>
      <c r="P724" s="84"/>
    </row>
    <row r="725">
      <c r="A725" s="95"/>
      <c r="B725" s="84"/>
      <c r="C725" s="84"/>
      <c r="D725" s="84"/>
      <c r="E725" s="64"/>
      <c r="F725" s="93"/>
      <c r="G725" s="84"/>
      <c r="H725" s="84"/>
      <c r="I725" s="94"/>
      <c r="J725" s="94"/>
      <c r="K725" s="91"/>
      <c r="L725" s="91"/>
      <c r="O725" s="84"/>
      <c r="P725" s="84"/>
    </row>
    <row r="726">
      <c r="A726" s="95"/>
      <c r="B726" s="84"/>
      <c r="C726" s="84"/>
      <c r="D726" s="84"/>
      <c r="E726" s="64"/>
      <c r="F726" s="93"/>
      <c r="G726" s="84"/>
      <c r="H726" s="84"/>
      <c r="I726" s="94"/>
      <c r="J726" s="94"/>
      <c r="K726" s="91"/>
      <c r="L726" s="91"/>
      <c r="O726" s="84"/>
      <c r="P726" s="84"/>
    </row>
    <row r="727">
      <c r="A727" s="95"/>
      <c r="B727" s="84"/>
      <c r="C727" s="84"/>
      <c r="D727" s="84"/>
      <c r="E727" s="64"/>
      <c r="F727" s="93"/>
      <c r="G727" s="84"/>
      <c r="H727" s="84"/>
      <c r="I727" s="94"/>
      <c r="J727" s="94"/>
      <c r="K727" s="91"/>
      <c r="L727" s="91"/>
      <c r="O727" s="84"/>
      <c r="P727" s="84"/>
    </row>
    <row r="728">
      <c r="A728" s="95"/>
      <c r="B728" s="84"/>
      <c r="C728" s="84"/>
      <c r="D728" s="84"/>
      <c r="E728" s="64"/>
      <c r="F728" s="93"/>
      <c r="G728" s="84"/>
      <c r="H728" s="84"/>
      <c r="I728" s="94"/>
      <c r="J728" s="94"/>
      <c r="K728" s="91"/>
      <c r="L728" s="91"/>
      <c r="O728" s="84"/>
      <c r="P728" s="84"/>
    </row>
    <row r="729">
      <c r="A729" s="95"/>
      <c r="B729" s="84"/>
      <c r="C729" s="84"/>
      <c r="D729" s="84"/>
      <c r="E729" s="64"/>
      <c r="F729" s="93"/>
      <c r="G729" s="84"/>
      <c r="H729" s="84"/>
      <c r="I729" s="94"/>
      <c r="J729" s="94"/>
      <c r="K729" s="91"/>
      <c r="L729" s="91"/>
      <c r="O729" s="84"/>
      <c r="P729" s="84"/>
    </row>
    <row r="730">
      <c r="A730" s="95"/>
      <c r="B730" s="84"/>
      <c r="C730" s="84"/>
      <c r="D730" s="84"/>
      <c r="E730" s="64"/>
      <c r="F730" s="93"/>
      <c r="G730" s="84"/>
      <c r="H730" s="84"/>
      <c r="I730" s="94"/>
      <c r="J730" s="94"/>
      <c r="K730" s="91"/>
      <c r="L730" s="91"/>
      <c r="O730" s="84"/>
      <c r="P730" s="84"/>
    </row>
    <row r="731">
      <c r="A731" s="95"/>
      <c r="B731" s="84"/>
      <c r="C731" s="84"/>
      <c r="D731" s="84"/>
      <c r="E731" s="64"/>
      <c r="F731" s="93"/>
      <c r="G731" s="84"/>
      <c r="H731" s="84"/>
      <c r="I731" s="94"/>
      <c r="J731" s="94"/>
      <c r="K731" s="91"/>
      <c r="L731" s="91"/>
      <c r="O731" s="84"/>
      <c r="P731" s="84"/>
    </row>
    <row r="732">
      <c r="A732" s="95"/>
      <c r="B732" s="84"/>
      <c r="C732" s="84"/>
      <c r="D732" s="84"/>
      <c r="E732" s="64"/>
      <c r="F732" s="93"/>
      <c r="G732" s="84"/>
      <c r="H732" s="84"/>
      <c r="I732" s="94"/>
      <c r="J732" s="94"/>
      <c r="K732" s="91"/>
      <c r="L732" s="91"/>
      <c r="O732" s="84"/>
      <c r="P732" s="84"/>
    </row>
    <row r="733">
      <c r="A733" s="95"/>
      <c r="B733" s="84"/>
      <c r="C733" s="84"/>
      <c r="D733" s="84"/>
      <c r="E733" s="64"/>
      <c r="F733" s="93"/>
      <c r="G733" s="84"/>
      <c r="H733" s="84"/>
      <c r="I733" s="94"/>
      <c r="J733" s="94"/>
      <c r="K733" s="91"/>
      <c r="L733" s="91"/>
      <c r="O733" s="84"/>
      <c r="P733" s="84"/>
    </row>
    <row r="734">
      <c r="A734" s="95"/>
      <c r="B734" s="84"/>
      <c r="C734" s="84"/>
      <c r="D734" s="84"/>
      <c r="E734" s="64"/>
      <c r="F734" s="93"/>
      <c r="G734" s="84"/>
      <c r="H734" s="84"/>
      <c r="I734" s="94"/>
      <c r="J734" s="94"/>
      <c r="K734" s="91"/>
      <c r="L734" s="91"/>
      <c r="O734" s="84"/>
      <c r="P734" s="84"/>
    </row>
    <row r="735">
      <c r="A735" s="95"/>
      <c r="B735" s="84"/>
      <c r="C735" s="84"/>
      <c r="D735" s="84"/>
      <c r="E735" s="64"/>
      <c r="F735" s="93"/>
      <c r="G735" s="84"/>
      <c r="H735" s="84"/>
      <c r="I735" s="94"/>
      <c r="J735" s="94"/>
      <c r="K735" s="91"/>
      <c r="L735" s="91"/>
      <c r="O735" s="84"/>
      <c r="P735" s="84"/>
    </row>
    <row r="736">
      <c r="A736" s="95"/>
      <c r="B736" s="84"/>
      <c r="C736" s="84"/>
      <c r="D736" s="84"/>
      <c r="E736" s="64"/>
      <c r="F736" s="93"/>
      <c r="G736" s="84"/>
      <c r="H736" s="84"/>
      <c r="I736" s="94"/>
      <c r="J736" s="94"/>
      <c r="K736" s="91"/>
      <c r="L736" s="91"/>
      <c r="O736" s="84"/>
      <c r="P736" s="84"/>
    </row>
    <row r="737">
      <c r="A737" s="95"/>
      <c r="B737" s="84"/>
      <c r="C737" s="84"/>
      <c r="D737" s="84"/>
      <c r="E737" s="64"/>
      <c r="F737" s="93"/>
      <c r="G737" s="84"/>
      <c r="H737" s="84"/>
      <c r="I737" s="94"/>
      <c r="J737" s="94"/>
      <c r="K737" s="91"/>
      <c r="L737" s="91"/>
      <c r="O737" s="84"/>
      <c r="P737" s="84"/>
    </row>
    <row r="738">
      <c r="A738" s="95"/>
      <c r="B738" s="84"/>
      <c r="C738" s="84"/>
      <c r="D738" s="84"/>
      <c r="E738" s="64"/>
      <c r="F738" s="93"/>
      <c r="G738" s="84"/>
      <c r="H738" s="84"/>
      <c r="I738" s="94"/>
      <c r="J738" s="94"/>
      <c r="K738" s="91"/>
      <c r="L738" s="91"/>
      <c r="O738" s="84"/>
      <c r="P738" s="84"/>
    </row>
    <row r="739">
      <c r="A739" s="95"/>
      <c r="B739" s="84"/>
      <c r="C739" s="84"/>
      <c r="D739" s="84"/>
      <c r="E739" s="64"/>
      <c r="F739" s="93"/>
      <c r="G739" s="84"/>
      <c r="H739" s="84"/>
      <c r="I739" s="94"/>
      <c r="J739" s="94"/>
      <c r="K739" s="91"/>
      <c r="L739" s="91"/>
      <c r="O739" s="84"/>
      <c r="P739" s="84"/>
    </row>
    <row r="740">
      <c r="A740" s="95"/>
      <c r="B740" s="84"/>
      <c r="C740" s="84"/>
      <c r="D740" s="84"/>
      <c r="E740" s="64"/>
      <c r="F740" s="93"/>
      <c r="G740" s="84"/>
      <c r="H740" s="84"/>
      <c r="I740" s="94"/>
      <c r="J740" s="94"/>
      <c r="K740" s="91"/>
      <c r="L740" s="91"/>
      <c r="O740" s="84"/>
      <c r="P740" s="84"/>
    </row>
    <row r="741">
      <c r="A741" s="95"/>
      <c r="B741" s="84"/>
      <c r="C741" s="84"/>
      <c r="D741" s="84"/>
      <c r="E741" s="64"/>
      <c r="F741" s="93"/>
      <c r="G741" s="84"/>
      <c r="H741" s="84"/>
      <c r="I741" s="94"/>
      <c r="J741" s="94"/>
      <c r="K741" s="91"/>
      <c r="L741" s="91"/>
      <c r="O741" s="84"/>
      <c r="P741" s="84"/>
    </row>
    <row r="742">
      <c r="A742" s="95"/>
      <c r="B742" s="84"/>
      <c r="C742" s="84"/>
      <c r="D742" s="84"/>
      <c r="E742" s="64"/>
      <c r="F742" s="93"/>
      <c r="G742" s="84"/>
      <c r="H742" s="84"/>
      <c r="I742" s="94"/>
      <c r="J742" s="94"/>
      <c r="K742" s="91"/>
      <c r="L742" s="91"/>
      <c r="O742" s="84"/>
      <c r="P742" s="84"/>
    </row>
    <row r="743">
      <c r="A743" s="95"/>
      <c r="B743" s="84"/>
      <c r="C743" s="84"/>
      <c r="D743" s="84"/>
      <c r="E743" s="64"/>
      <c r="F743" s="93"/>
      <c r="G743" s="84"/>
      <c r="H743" s="84"/>
      <c r="I743" s="94"/>
      <c r="J743" s="94"/>
      <c r="K743" s="91"/>
      <c r="L743" s="91"/>
      <c r="O743" s="84"/>
      <c r="P743" s="84"/>
    </row>
    <row r="744">
      <c r="A744" s="95"/>
      <c r="B744" s="84"/>
      <c r="C744" s="84"/>
      <c r="D744" s="84"/>
      <c r="E744" s="64"/>
      <c r="F744" s="93"/>
      <c r="G744" s="84"/>
      <c r="H744" s="84"/>
      <c r="I744" s="94"/>
      <c r="J744" s="94"/>
      <c r="K744" s="91"/>
      <c r="L744" s="91"/>
      <c r="O744" s="84"/>
      <c r="P744" s="84"/>
    </row>
    <row r="745">
      <c r="A745" s="95"/>
      <c r="B745" s="84"/>
      <c r="C745" s="84"/>
      <c r="D745" s="84"/>
      <c r="E745" s="64"/>
      <c r="F745" s="93"/>
      <c r="G745" s="84"/>
      <c r="H745" s="84"/>
      <c r="I745" s="94"/>
      <c r="J745" s="94"/>
      <c r="K745" s="91"/>
      <c r="L745" s="91"/>
      <c r="O745" s="84"/>
      <c r="P745" s="84"/>
    </row>
    <row r="746">
      <c r="A746" s="95"/>
      <c r="B746" s="84"/>
      <c r="C746" s="84"/>
      <c r="D746" s="84"/>
      <c r="E746" s="64"/>
      <c r="F746" s="93"/>
      <c r="G746" s="84"/>
      <c r="H746" s="84"/>
      <c r="I746" s="94"/>
      <c r="J746" s="94"/>
      <c r="K746" s="91"/>
      <c r="L746" s="91"/>
      <c r="O746" s="84"/>
      <c r="P746" s="84"/>
    </row>
    <row r="747">
      <c r="A747" s="95"/>
      <c r="B747" s="84"/>
      <c r="C747" s="84"/>
      <c r="D747" s="84"/>
      <c r="E747" s="64"/>
      <c r="F747" s="93"/>
      <c r="G747" s="84"/>
      <c r="H747" s="84"/>
      <c r="I747" s="94"/>
      <c r="J747" s="94"/>
      <c r="K747" s="91"/>
      <c r="L747" s="91"/>
      <c r="O747" s="84"/>
      <c r="P747" s="84"/>
    </row>
    <row r="748">
      <c r="A748" s="95"/>
      <c r="B748" s="84"/>
      <c r="C748" s="84"/>
      <c r="D748" s="84"/>
      <c r="E748" s="64"/>
      <c r="F748" s="93"/>
      <c r="G748" s="84"/>
      <c r="H748" s="84"/>
      <c r="I748" s="94"/>
      <c r="J748" s="94"/>
      <c r="K748" s="91"/>
      <c r="L748" s="91"/>
      <c r="O748" s="84"/>
      <c r="P748" s="84"/>
    </row>
    <row r="749">
      <c r="A749" s="95"/>
      <c r="B749" s="84"/>
      <c r="C749" s="84"/>
      <c r="D749" s="84"/>
      <c r="E749" s="64"/>
      <c r="F749" s="93"/>
      <c r="G749" s="84"/>
      <c r="H749" s="84"/>
      <c r="I749" s="94"/>
      <c r="J749" s="94"/>
      <c r="K749" s="91"/>
      <c r="L749" s="91"/>
      <c r="O749" s="84"/>
      <c r="P749" s="84"/>
    </row>
    <row r="750">
      <c r="A750" s="95"/>
      <c r="B750" s="84"/>
      <c r="C750" s="84"/>
      <c r="D750" s="84"/>
      <c r="E750" s="64"/>
      <c r="F750" s="93"/>
      <c r="G750" s="84"/>
      <c r="H750" s="84"/>
      <c r="I750" s="94"/>
      <c r="J750" s="94"/>
      <c r="K750" s="91"/>
      <c r="L750" s="91"/>
      <c r="O750" s="84"/>
      <c r="P750" s="84"/>
    </row>
    <row r="751">
      <c r="A751" s="95"/>
      <c r="B751" s="84"/>
      <c r="C751" s="84"/>
      <c r="D751" s="84"/>
      <c r="E751" s="64"/>
      <c r="F751" s="93"/>
      <c r="G751" s="84"/>
      <c r="H751" s="84"/>
      <c r="I751" s="94"/>
      <c r="J751" s="94"/>
      <c r="K751" s="91"/>
      <c r="L751" s="91"/>
      <c r="O751" s="84"/>
      <c r="P751" s="84"/>
    </row>
    <row r="752">
      <c r="A752" s="95"/>
      <c r="B752" s="84"/>
      <c r="C752" s="84"/>
      <c r="D752" s="84"/>
      <c r="E752" s="64"/>
      <c r="F752" s="93"/>
      <c r="G752" s="84"/>
      <c r="H752" s="84"/>
      <c r="I752" s="94"/>
      <c r="J752" s="94"/>
      <c r="K752" s="91"/>
      <c r="L752" s="91"/>
      <c r="O752" s="84"/>
      <c r="P752" s="84"/>
    </row>
    <row r="753">
      <c r="A753" s="95"/>
      <c r="B753" s="84"/>
      <c r="C753" s="84"/>
      <c r="D753" s="84"/>
      <c r="E753" s="64"/>
      <c r="F753" s="93"/>
      <c r="G753" s="84"/>
      <c r="H753" s="84"/>
      <c r="I753" s="94"/>
      <c r="J753" s="94"/>
      <c r="K753" s="91"/>
      <c r="L753" s="91"/>
      <c r="O753" s="84"/>
      <c r="P753" s="84"/>
    </row>
    <row r="754">
      <c r="A754" s="95"/>
      <c r="B754" s="84"/>
      <c r="C754" s="84"/>
      <c r="D754" s="84"/>
      <c r="E754" s="64"/>
      <c r="F754" s="93"/>
      <c r="G754" s="84"/>
      <c r="H754" s="84"/>
      <c r="I754" s="94"/>
      <c r="J754" s="94"/>
      <c r="K754" s="91"/>
      <c r="L754" s="91"/>
      <c r="O754" s="84"/>
      <c r="P754" s="84"/>
    </row>
    <row r="755">
      <c r="A755" s="95"/>
      <c r="B755" s="84"/>
      <c r="C755" s="84"/>
      <c r="D755" s="84"/>
      <c r="E755" s="64"/>
      <c r="F755" s="93"/>
      <c r="G755" s="84"/>
      <c r="H755" s="84"/>
      <c r="I755" s="94"/>
      <c r="J755" s="94"/>
      <c r="K755" s="91"/>
      <c r="L755" s="91"/>
      <c r="O755" s="84"/>
      <c r="P755" s="84"/>
    </row>
    <row r="756">
      <c r="A756" s="95"/>
      <c r="B756" s="84"/>
      <c r="C756" s="84"/>
      <c r="D756" s="84"/>
      <c r="E756" s="64"/>
      <c r="F756" s="93"/>
      <c r="G756" s="84"/>
      <c r="H756" s="84"/>
      <c r="I756" s="94"/>
      <c r="J756" s="94"/>
      <c r="K756" s="91"/>
      <c r="L756" s="91"/>
      <c r="O756" s="84"/>
      <c r="P756" s="84"/>
    </row>
    <row r="757">
      <c r="A757" s="95"/>
      <c r="B757" s="84"/>
      <c r="C757" s="84"/>
      <c r="D757" s="84"/>
      <c r="E757" s="64"/>
      <c r="F757" s="93"/>
      <c r="G757" s="84"/>
      <c r="H757" s="84"/>
      <c r="I757" s="94"/>
      <c r="J757" s="94"/>
      <c r="K757" s="91"/>
      <c r="L757" s="91"/>
      <c r="O757" s="84"/>
      <c r="P757" s="84"/>
    </row>
    <row r="758">
      <c r="A758" s="95"/>
      <c r="B758" s="84"/>
      <c r="C758" s="84"/>
      <c r="D758" s="84"/>
      <c r="E758" s="64"/>
      <c r="F758" s="93"/>
      <c r="G758" s="84"/>
      <c r="H758" s="84"/>
      <c r="I758" s="94"/>
      <c r="J758" s="94"/>
      <c r="K758" s="91"/>
      <c r="L758" s="91"/>
      <c r="O758" s="84"/>
      <c r="P758" s="84"/>
    </row>
    <row r="759">
      <c r="A759" s="95"/>
      <c r="B759" s="84"/>
      <c r="C759" s="84"/>
      <c r="D759" s="84"/>
      <c r="E759" s="64"/>
      <c r="F759" s="93"/>
      <c r="G759" s="84"/>
      <c r="H759" s="84"/>
      <c r="I759" s="94"/>
      <c r="J759" s="94"/>
      <c r="K759" s="91"/>
      <c r="L759" s="91"/>
      <c r="O759" s="84"/>
      <c r="P759" s="84"/>
    </row>
    <row r="760">
      <c r="A760" s="95"/>
      <c r="B760" s="84"/>
      <c r="C760" s="84"/>
      <c r="D760" s="84"/>
      <c r="E760" s="64"/>
      <c r="F760" s="93"/>
      <c r="G760" s="84"/>
      <c r="H760" s="84"/>
      <c r="I760" s="94"/>
      <c r="J760" s="94"/>
      <c r="K760" s="91"/>
      <c r="L760" s="91"/>
      <c r="O760" s="84"/>
      <c r="P760" s="84"/>
    </row>
    <row r="761">
      <c r="A761" s="95"/>
      <c r="B761" s="84"/>
      <c r="C761" s="84"/>
      <c r="D761" s="84"/>
      <c r="E761" s="64"/>
      <c r="F761" s="93"/>
      <c r="G761" s="84"/>
      <c r="H761" s="84"/>
      <c r="I761" s="94"/>
      <c r="J761" s="94"/>
      <c r="K761" s="91"/>
      <c r="L761" s="91"/>
      <c r="O761" s="84"/>
      <c r="P761" s="84"/>
    </row>
    <row r="762">
      <c r="A762" s="95"/>
      <c r="B762" s="84"/>
      <c r="C762" s="84"/>
      <c r="D762" s="84"/>
      <c r="E762" s="64"/>
      <c r="F762" s="93"/>
      <c r="G762" s="84"/>
      <c r="H762" s="84"/>
      <c r="I762" s="94"/>
      <c r="J762" s="94"/>
      <c r="K762" s="91"/>
      <c r="L762" s="91"/>
      <c r="O762" s="84"/>
      <c r="P762" s="84"/>
    </row>
    <row r="763">
      <c r="A763" s="95"/>
      <c r="B763" s="84"/>
      <c r="C763" s="84"/>
      <c r="D763" s="84"/>
      <c r="E763" s="64"/>
      <c r="F763" s="93"/>
      <c r="G763" s="84"/>
      <c r="H763" s="84"/>
      <c r="I763" s="94"/>
      <c r="J763" s="94"/>
      <c r="K763" s="91"/>
      <c r="L763" s="91"/>
      <c r="O763" s="84"/>
      <c r="P763" s="84"/>
    </row>
    <row r="764">
      <c r="A764" s="95"/>
      <c r="B764" s="84"/>
      <c r="C764" s="84"/>
      <c r="D764" s="84"/>
      <c r="E764" s="64"/>
      <c r="F764" s="93"/>
      <c r="G764" s="84"/>
      <c r="H764" s="84"/>
      <c r="I764" s="94"/>
      <c r="J764" s="94"/>
      <c r="K764" s="91"/>
      <c r="L764" s="91"/>
      <c r="O764" s="84"/>
      <c r="P764" s="84"/>
    </row>
    <row r="765">
      <c r="A765" s="95"/>
      <c r="B765" s="84"/>
      <c r="C765" s="84"/>
      <c r="D765" s="84"/>
      <c r="E765" s="64"/>
      <c r="F765" s="93"/>
      <c r="G765" s="84"/>
      <c r="H765" s="84"/>
      <c r="I765" s="94"/>
      <c r="J765" s="94"/>
      <c r="K765" s="91"/>
      <c r="L765" s="91"/>
      <c r="O765" s="84"/>
      <c r="P765" s="84"/>
    </row>
    <row r="766">
      <c r="A766" s="95"/>
      <c r="B766" s="84"/>
      <c r="C766" s="84"/>
      <c r="D766" s="84"/>
      <c r="E766" s="64"/>
      <c r="F766" s="93"/>
      <c r="G766" s="84"/>
      <c r="H766" s="84"/>
      <c r="I766" s="94"/>
      <c r="J766" s="94"/>
      <c r="K766" s="91"/>
      <c r="L766" s="91"/>
      <c r="O766" s="84"/>
      <c r="P766" s="84"/>
    </row>
    <row r="767">
      <c r="A767" s="95"/>
      <c r="B767" s="84"/>
      <c r="C767" s="84"/>
      <c r="D767" s="84"/>
      <c r="E767" s="64"/>
      <c r="F767" s="93"/>
      <c r="G767" s="84"/>
      <c r="H767" s="84"/>
      <c r="I767" s="94"/>
      <c r="J767" s="94"/>
      <c r="K767" s="91"/>
      <c r="L767" s="91"/>
      <c r="O767" s="84"/>
      <c r="P767" s="84"/>
    </row>
    <row r="768">
      <c r="A768" s="95"/>
      <c r="B768" s="84"/>
      <c r="C768" s="84"/>
      <c r="D768" s="84"/>
      <c r="E768" s="64"/>
      <c r="F768" s="93"/>
      <c r="G768" s="84"/>
      <c r="H768" s="84"/>
      <c r="I768" s="94"/>
      <c r="J768" s="94"/>
      <c r="K768" s="91"/>
      <c r="L768" s="91"/>
      <c r="O768" s="84"/>
      <c r="P768" s="84"/>
    </row>
    <row r="769">
      <c r="A769" s="95"/>
      <c r="B769" s="84"/>
      <c r="C769" s="84"/>
      <c r="D769" s="84"/>
      <c r="E769" s="64"/>
      <c r="F769" s="93"/>
      <c r="G769" s="84"/>
      <c r="H769" s="84"/>
      <c r="I769" s="94"/>
      <c r="J769" s="94"/>
      <c r="K769" s="91"/>
      <c r="L769" s="91"/>
      <c r="O769" s="84"/>
      <c r="P769" s="84"/>
    </row>
    <row r="770">
      <c r="A770" s="95"/>
      <c r="B770" s="84"/>
      <c r="C770" s="84"/>
      <c r="D770" s="84"/>
      <c r="E770" s="64"/>
      <c r="F770" s="93"/>
      <c r="G770" s="84"/>
      <c r="H770" s="84"/>
      <c r="I770" s="94"/>
      <c r="J770" s="94"/>
      <c r="K770" s="91"/>
      <c r="L770" s="91"/>
      <c r="O770" s="84"/>
      <c r="P770" s="84"/>
    </row>
    <row r="771">
      <c r="A771" s="95"/>
      <c r="B771" s="84"/>
      <c r="C771" s="84"/>
      <c r="D771" s="84"/>
      <c r="E771" s="64"/>
      <c r="F771" s="93"/>
      <c r="G771" s="84"/>
      <c r="H771" s="84"/>
      <c r="I771" s="94"/>
      <c r="J771" s="94"/>
      <c r="K771" s="91"/>
      <c r="L771" s="91"/>
      <c r="O771" s="84"/>
      <c r="P771" s="84"/>
    </row>
    <row r="772">
      <c r="A772" s="95"/>
      <c r="B772" s="84"/>
      <c r="C772" s="84"/>
      <c r="D772" s="84"/>
      <c r="E772" s="64"/>
      <c r="F772" s="93"/>
      <c r="G772" s="84"/>
      <c r="H772" s="84"/>
      <c r="I772" s="94"/>
      <c r="J772" s="94"/>
      <c r="K772" s="91"/>
      <c r="L772" s="91"/>
      <c r="O772" s="84"/>
      <c r="P772" s="84"/>
    </row>
    <row r="773">
      <c r="A773" s="95"/>
      <c r="B773" s="84"/>
      <c r="C773" s="84"/>
      <c r="D773" s="84"/>
      <c r="E773" s="64"/>
      <c r="F773" s="93"/>
      <c r="G773" s="84"/>
      <c r="H773" s="84"/>
      <c r="I773" s="94"/>
      <c r="J773" s="94"/>
      <c r="K773" s="91"/>
      <c r="L773" s="91"/>
      <c r="O773" s="84"/>
      <c r="P773" s="84"/>
    </row>
    <row r="774">
      <c r="A774" s="95"/>
      <c r="B774" s="84"/>
      <c r="C774" s="84"/>
      <c r="D774" s="84"/>
      <c r="E774" s="64"/>
      <c r="F774" s="93"/>
      <c r="G774" s="84"/>
      <c r="H774" s="84"/>
      <c r="I774" s="94"/>
      <c r="J774" s="94"/>
      <c r="K774" s="91"/>
      <c r="L774" s="91"/>
      <c r="O774" s="84"/>
      <c r="P774" s="84"/>
    </row>
    <row r="775">
      <c r="A775" s="95"/>
      <c r="B775" s="84"/>
      <c r="C775" s="84"/>
      <c r="D775" s="84"/>
      <c r="E775" s="64"/>
      <c r="F775" s="93"/>
      <c r="G775" s="84"/>
      <c r="H775" s="84"/>
      <c r="I775" s="94"/>
      <c r="J775" s="94"/>
      <c r="K775" s="91"/>
      <c r="L775" s="91"/>
      <c r="O775" s="84"/>
      <c r="P775" s="84"/>
    </row>
    <row r="776">
      <c r="A776" s="95"/>
      <c r="B776" s="84"/>
      <c r="C776" s="84"/>
      <c r="D776" s="84"/>
      <c r="E776" s="64"/>
      <c r="F776" s="93"/>
      <c r="G776" s="84"/>
      <c r="H776" s="84"/>
      <c r="I776" s="94"/>
      <c r="J776" s="94"/>
      <c r="K776" s="91"/>
      <c r="L776" s="91"/>
      <c r="O776" s="84"/>
      <c r="P776" s="84"/>
    </row>
    <row r="777">
      <c r="A777" s="95"/>
      <c r="B777" s="84"/>
      <c r="C777" s="84"/>
      <c r="D777" s="84"/>
      <c r="E777" s="64"/>
      <c r="F777" s="93"/>
      <c r="G777" s="84"/>
      <c r="H777" s="84"/>
      <c r="I777" s="94"/>
      <c r="J777" s="94"/>
      <c r="K777" s="91"/>
      <c r="L777" s="91"/>
      <c r="O777" s="84"/>
      <c r="P777" s="84"/>
    </row>
    <row r="778">
      <c r="A778" s="95"/>
      <c r="B778" s="84"/>
      <c r="C778" s="84"/>
      <c r="D778" s="84"/>
      <c r="E778" s="64"/>
      <c r="F778" s="93"/>
      <c r="G778" s="84"/>
      <c r="H778" s="84"/>
      <c r="I778" s="94"/>
      <c r="J778" s="94"/>
      <c r="K778" s="91"/>
      <c r="L778" s="91"/>
      <c r="O778" s="84"/>
      <c r="P778" s="84"/>
    </row>
    <row r="779">
      <c r="A779" s="95"/>
      <c r="B779" s="84"/>
      <c r="C779" s="84"/>
      <c r="D779" s="84"/>
      <c r="E779" s="64"/>
      <c r="F779" s="93"/>
      <c r="G779" s="84"/>
      <c r="H779" s="84"/>
      <c r="I779" s="94"/>
      <c r="J779" s="94"/>
      <c r="K779" s="91"/>
      <c r="L779" s="91"/>
      <c r="O779" s="84"/>
      <c r="P779" s="84"/>
    </row>
    <row r="780">
      <c r="A780" s="95"/>
      <c r="B780" s="84"/>
      <c r="C780" s="84"/>
      <c r="D780" s="84"/>
      <c r="E780" s="64"/>
      <c r="F780" s="93"/>
      <c r="G780" s="84"/>
      <c r="H780" s="84"/>
      <c r="I780" s="94"/>
      <c r="J780" s="94"/>
      <c r="K780" s="91"/>
      <c r="L780" s="91"/>
      <c r="O780" s="84"/>
      <c r="P780" s="84"/>
    </row>
    <row r="781">
      <c r="A781" s="95"/>
      <c r="B781" s="84"/>
      <c r="C781" s="84"/>
      <c r="D781" s="84"/>
      <c r="E781" s="64"/>
      <c r="F781" s="93"/>
      <c r="G781" s="84"/>
      <c r="H781" s="84"/>
      <c r="I781" s="94"/>
      <c r="J781" s="94"/>
      <c r="K781" s="91"/>
      <c r="L781" s="91"/>
      <c r="O781" s="84"/>
      <c r="P781" s="84"/>
    </row>
    <row r="782">
      <c r="A782" s="95"/>
      <c r="B782" s="84"/>
      <c r="C782" s="84"/>
      <c r="D782" s="84"/>
      <c r="E782" s="64"/>
      <c r="F782" s="93"/>
      <c r="G782" s="84"/>
      <c r="H782" s="84"/>
      <c r="I782" s="94"/>
      <c r="J782" s="94"/>
      <c r="K782" s="91"/>
      <c r="L782" s="91"/>
      <c r="O782" s="84"/>
      <c r="P782" s="84"/>
    </row>
    <row r="783">
      <c r="A783" s="95"/>
      <c r="B783" s="84"/>
      <c r="C783" s="84"/>
      <c r="D783" s="84"/>
      <c r="E783" s="64"/>
      <c r="F783" s="93"/>
      <c r="G783" s="84"/>
      <c r="H783" s="84"/>
      <c r="I783" s="94"/>
      <c r="J783" s="94"/>
      <c r="K783" s="91"/>
      <c r="L783" s="91"/>
      <c r="O783" s="84"/>
      <c r="P783" s="84"/>
    </row>
    <row r="784">
      <c r="A784" s="95"/>
      <c r="B784" s="84"/>
      <c r="C784" s="84"/>
      <c r="D784" s="84"/>
      <c r="E784" s="64"/>
      <c r="F784" s="93"/>
      <c r="G784" s="84"/>
      <c r="H784" s="84"/>
      <c r="I784" s="94"/>
      <c r="J784" s="94"/>
      <c r="K784" s="91"/>
      <c r="L784" s="91"/>
      <c r="O784" s="84"/>
      <c r="P784" s="84"/>
    </row>
    <row r="785">
      <c r="A785" s="95"/>
      <c r="B785" s="84"/>
      <c r="C785" s="84"/>
      <c r="D785" s="84"/>
      <c r="E785" s="64"/>
      <c r="F785" s="93"/>
      <c r="G785" s="84"/>
      <c r="H785" s="84"/>
      <c r="I785" s="94"/>
      <c r="J785" s="94"/>
      <c r="K785" s="91"/>
      <c r="L785" s="91"/>
      <c r="O785" s="84"/>
      <c r="P785" s="84"/>
    </row>
    <row r="786">
      <c r="A786" s="95"/>
      <c r="B786" s="84"/>
      <c r="C786" s="84"/>
      <c r="D786" s="84"/>
      <c r="E786" s="64"/>
      <c r="F786" s="93"/>
      <c r="G786" s="84"/>
      <c r="H786" s="84"/>
      <c r="I786" s="94"/>
      <c r="J786" s="94"/>
      <c r="K786" s="91"/>
      <c r="L786" s="91"/>
      <c r="O786" s="84"/>
      <c r="P786" s="84"/>
    </row>
    <row r="787">
      <c r="A787" s="95"/>
      <c r="B787" s="84"/>
      <c r="C787" s="84"/>
      <c r="D787" s="84"/>
      <c r="E787" s="64"/>
      <c r="F787" s="93"/>
      <c r="G787" s="84"/>
      <c r="H787" s="84"/>
      <c r="I787" s="94"/>
      <c r="J787" s="94"/>
      <c r="K787" s="91"/>
      <c r="L787" s="91"/>
      <c r="O787" s="84"/>
      <c r="P787" s="84"/>
    </row>
    <row r="788">
      <c r="A788" s="95"/>
      <c r="B788" s="84"/>
      <c r="C788" s="84"/>
      <c r="D788" s="84"/>
      <c r="E788" s="64"/>
      <c r="F788" s="93"/>
      <c r="G788" s="84"/>
      <c r="H788" s="84"/>
      <c r="I788" s="94"/>
      <c r="J788" s="94"/>
      <c r="K788" s="91"/>
      <c r="L788" s="91"/>
      <c r="O788" s="84"/>
      <c r="P788" s="84"/>
    </row>
    <row r="789">
      <c r="A789" s="95"/>
      <c r="B789" s="84"/>
      <c r="C789" s="84"/>
      <c r="D789" s="84"/>
      <c r="E789" s="64"/>
      <c r="F789" s="93"/>
      <c r="G789" s="84"/>
      <c r="H789" s="84"/>
      <c r="I789" s="94"/>
      <c r="J789" s="94"/>
      <c r="K789" s="91"/>
      <c r="L789" s="91"/>
      <c r="O789" s="84"/>
      <c r="P789" s="84"/>
    </row>
    <row r="790">
      <c r="A790" s="95"/>
      <c r="B790" s="84"/>
      <c r="C790" s="84"/>
      <c r="D790" s="84"/>
      <c r="E790" s="64"/>
      <c r="F790" s="93"/>
      <c r="G790" s="84"/>
      <c r="H790" s="84"/>
      <c r="I790" s="94"/>
      <c r="J790" s="94"/>
      <c r="K790" s="91"/>
      <c r="L790" s="91"/>
      <c r="O790" s="84"/>
      <c r="P790" s="84"/>
    </row>
    <row r="791">
      <c r="A791" s="95"/>
      <c r="B791" s="84"/>
      <c r="C791" s="84"/>
      <c r="D791" s="84"/>
      <c r="E791" s="64"/>
      <c r="F791" s="93"/>
      <c r="G791" s="84"/>
      <c r="H791" s="84"/>
      <c r="I791" s="94"/>
      <c r="J791" s="94"/>
      <c r="K791" s="91"/>
      <c r="L791" s="91"/>
      <c r="O791" s="84"/>
      <c r="P791" s="84"/>
    </row>
    <row r="792">
      <c r="A792" s="95"/>
      <c r="B792" s="84"/>
      <c r="C792" s="84"/>
      <c r="D792" s="84"/>
      <c r="E792" s="64"/>
      <c r="F792" s="93"/>
      <c r="G792" s="84"/>
      <c r="H792" s="84"/>
      <c r="I792" s="94"/>
      <c r="J792" s="94"/>
      <c r="K792" s="91"/>
      <c r="L792" s="91"/>
      <c r="O792" s="84"/>
      <c r="P792" s="84"/>
    </row>
    <row r="793">
      <c r="A793" s="95"/>
      <c r="B793" s="84"/>
      <c r="C793" s="84"/>
      <c r="D793" s="84"/>
      <c r="E793" s="64"/>
      <c r="F793" s="93"/>
      <c r="G793" s="84"/>
      <c r="H793" s="84"/>
      <c r="I793" s="94"/>
      <c r="J793" s="94"/>
      <c r="K793" s="91"/>
      <c r="L793" s="91"/>
      <c r="O793" s="84"/>
      <c r="P793" s="84"/>
    </row>
    <row r="794">
      <c r="A794" s="95"/>
      <c r="B794" s="84"/>
      <c r="C794" s="84"/>
      <c r="D794" s="84"/>
      <c r="E794" s="64"/>
      <c r="F794" s="93"/>
      <c r="G794" s="84"/>
      <c r="H794" s="84"/>
      <c r="I794" s="94"/>
      <c r="J794" s="94"/>
      <c r="K794" s="91"/>
      <c r="L794" s="91"/>
      <c r="O794" s="84"/>
      <c r="P794" s="84"/>
    </row>
    <row r="795">
      <c r="A795" s="95"/>
      <c r="B795" s="84"/>
      <c r="C795" s="84"/>
      <c r="D795" s="84"/>
      <c r="E795" s="64"/>
      <c r="F795" s="93"/>
      <c r="G795" s="84"/>
      <c r="H795" s="84"/>
      <c r="I795" s="94"/>
      <c r="J795" s="94"/>
      <c r="K795" s="91"/>
      <c r="L795" s="91"/>
      <c r="O795" s="84"/>
      <c r="P795" s="84"/>
    </row>
    <row r="796">
      <c r="A796" s="95"/>
      <c r="B796" s="84"/>
      <c r="C796" s="84"/>
      <c r="D796" s="84"/>
      <c r="E796" s="64"/>
      <c r="F796" s="93"/>
      <c r="G796" s="84"/>
      <c r="H796" s="84"/>
      <c r="I796" s="94"/>
      <c r="J796" s="94"/>
      <c r="K796" s="91"/>
      <c r="L796" s="91"/>
      <c r="O796" s="84"/>
      <c r="P796" s="84"/>
    </row>
    <row r="797">
      <c r="A797" s="95"/>
      <c r="B797" s="84"/>
      <c r="C797" s="84"/>
      <c r="D797" s="84"/>
      <c r="E797" s="64"/>
      <c r="F797" s="93"/>
      <c r="G797" s="84"/>
      <c r="H797" s="84"/>
      <c r="I797" s="94"/>
      <c r="J797" s="94"/>
      <c r="K797" s="91"/>
      <c r="L797" s="91"/>
      <c r="O797" s="84"/>
      <c r="P797" s="84"/>
    </row>
    <row r="798">
      <c r="A798" s="95"/>
      <c r="B798" s="84"/>
      <c r="C798" s="84"/>
      <c r="D798" s="84"/>
      <c r="E798" s="64"/>
      <c r="F798" s="93"/>
      <c r="G798" s="84"/>
      <c r="H798" s="84"/>
      <c r="I798" s="94"/>
      <c r="J798" s="94"/>
      <c r="K798" s="91"/>
      <c r="L798" s="91"/>
      <c r="O798" s="84"/>
      <c r="P798" s="84"/>
    </row>
    <row r="799">
      <c r="A799" s="95"/>
      <c r="B799" s="84"/>
      <c r="C799" s="84"/>
      <c r="D799" s="84"/>
      <c r="E799" s="64"/>
      <c r="F799" s="93"/>
      <c r="G799" s="84"/>
      <c r="H799" s="84"/>
      <c r="I799" s="94"/>
      <c r="J799" s="94"/>
      <c r="K799" s="91"/>
      <c r="L799" s="91"/>
      <c r="O799" s="84"/>
      <c r="P799" s="84"/>
    </row>
    <row r="800">
      <c r="A800" s="95"/>
      <c r="B800" s="84"/>
      <c r="C800" s="84"/>
      <c r="D800" s="84"/>
      <c r="E800" s="64"/>
      <c r="F800" s="93"/>
      <c r="G800" s="84"/>
      <c r="H800" s="84"/>
      <c r="I800" s="94"/>
      <c r="J800" s="94"/>
      <c r="K800" s="91"/>
      <c r="L800" s="91"/>
      <c r="O800" s="84"/>
      <c r="P800" s="84"/>
    </row>
    <row r="801">
      <c r="A801" s="95"/>
      <c r="B801" s="84"/>
      <c r="C801" s="84"/>
      <c r="D801" s="84"/>
      <c r="E801" s="64"/>
      <c r="F801" s="93"/>
      <c r="G801" s="84"/>
      <c r="H801" s="84"/>
      <c r="I801" s="94"/>
      <c r="J801" s="94"/>
      <c r="K801" s="91"/>
      <c r="L801" s="91"/>
      <c r="O801" s="84"/>
      <c r="P801" s="84"/>
    </row>
    <row r="802">
      <c r="A802" s="95"/>
      <c r="B802" s="84"/>
      <c r="C802" s="84"/>
      <c r="D802" s="84"/>
      <c r="E802" s="64"/>
      <c r="F802" s="93"/>
      <c r="G802" s="84"/>
      <c r="H802" s="84"/>
      <c r="I802" s="94"/>
      <c r="J802" s="94"/>
      <c r="K802" s="91"/>
      <c r="L802" s="91"/>
      <c r="O802" s="84"/>
      <c r="P802" s="84"/>
    </row>
    <row r="803">
      <c r="A803" s="95"/>
      <c r="B803" s="84"/>
      <c r="C803" s="84"/>
      <c r="D803" s="84"/>
      <c r="E803" s="64"/>
      <c r="F803" s="93"/>
      <c r="G803" s="84"/>
      <c r="H803" s="84"/>
      <c r="I803" s="94"/>
      <c r="J803" s="94"/>
      <c r="K803" s="91"/>
      <c r="L803" s="91"/>
      <c r="O803" s="84"/>
      <c r="P803" s="84"/>
    </row>
    <row r="804">
      <c r="A804" s="95"/>
      <c r="B804" s="84"/>
      <c r="C804" s="84"/>
      <c r="D804" s="84"/>
      <c r="E804" s="64"/>
      <c r="F804" s="93"/>
      <c r="G804" s="84"/>
      <c r="H804" s="84"/>
      <c r="I804" s="94"/>
      <c r="J804" s="94"/>
      <c r="K804" s="91"/>
      <c r="L804" s="91"/>
      <c r="O804" s="84"/>
      <c r="P804" s="84"/>
    </row>
    <row r="805">
      <c r="A805" s="95"/>
      <c r="B805" s="84"/>
      <c r="C805" s="84"/>
      <c r="D805" s="84"/>
      <c r="E805" s="64"/>
      <c r="F805" s="93"/>
      <c r="G805" s="84"/>
      <c r="H805" s="84"/>
      <c r="I805" s="94"/>
      <c r="J805" s="94"/>
      <c r="K805" s="91"/>
      <c r="L805" s="91"/>
      <c r="O805" s="84"/>
      <c r="P805" s="84"/>
    </row>
    <row r="806">
      <c r="A806" s="95"/>
      <c r="B806" s="84"/>
      <c r="C806" s="84"/>
      <c r="D806" s="84"/>
      <c r="E806" s="64"/>
      <c r="F806" s="93"/>
      <c r="G806" s="84"/>
      <c r="H806" s="84"/>
      <c r="I806" s="94"/>
      <c r="J806" s="94"/>
      <c r="K806" s="91"/>
      <c r="L806" s="91"/>
      <c r="O806" s="84"/>
      <c r="P806" s="84"/>
    </row>
    <row r="807">
      <c r="A807" s="95"/>
      <c r="B807" s="84"/>
      <c r="C807" s="84"/>
      <c r="D807" s="84"/>
      <c r="E807" s="64"/>
      <c r="F807" s="93"/>
      <c r="G807" s="84"/>
      <c r="H807" s="84"/>
      <c r="I807" s="94"/>
      <c r="J807" s="94"/>
      <c r="K807" s="91"/>
      <c r="L807" s="91"/>
      <c r="O807" s="84"/>
      <c r="P807" s="84"/>
    </row>
    <row r="808">
      <c r="A808" s="95"/>
      <c r="B808" s="84"/>
      <c r="C808" s="84"/>
      <c r="D808" s="84"/>
      <c r="E808" s="64"/>
      <c r="F808" s="93"/>
      <c r="G808" s="84"/>
      <c r="H808" s="84"/>
      <c r="I808" s="94"/>
      <c r="J808" s="94"/>
      <c r="K808" s="91"/>
      <c r="L808" s="91"/>
      <c r="O808" s="84"/>
      <c r="P808" s="84"/>
    </row>
    <row r="809">
      <c r="A809" s="95"/>
      <c r="B809" s="84"/>
      <c r="C809" s="84"/>
      <c r="D809" s="84"/>
      <c r="E809" s="64"/>
      <c r="F809" s="93"/>
      <c r="G809" s="84"/>
      <c r="H809" s="84"/>
      <c r="I809" s="94"/>
      <c r="J809" s="94"/>
      <c r="K809" s="91"/>
      <c r="L809" s="91"/>
      <c r="O809" s="84"/>
      <c r="P809" s="84"/>
    </row>
    <row r="810">
      <c r="A810" s="95"/>
      <c r="B810" s="84"/>
      <c r="C810" s="84"/>
      <c r="D810" s="84"/>
      <c r="E810" s="64"/>
      <c r="F810" s="93"/>
      <c r="G810" s="84"/>
      <c r="H810" s="84"/>
      <c r="I810" s="94"/>
      <c r="J810" s="94"/>
      <c r="K810" s="91"/>
      <c r="L810" s="91"/>
      <c r="O810" s="84"/>
      <c r="P810" s="84"/>
    </row>
    <row r="811">
      <c r="A811" s="95"/>
      <c r="B811" s="84"/>
      <c r="C811" s="84"/>
      <c r="D811" s="84"/>
      <c r="E811" s="64"/>
      <c r="F811" s="93"/>
      <c r="G811" s="84"/>
      <c r="H811" s="84"/>
      <c r="I811" s="94"/>
      <c r="J811" s="94"/>
      <c r="K811" s="91"/>
      <c r="L811" s="91"/>
      <c r="O811" s="84"/>
      <c r="P811" s="84"/>
    </row>
    <row r="812">
      <c r="A812" s="95"/>
      <c r="B812" s="84"/>
      <c r="C812" s="84"/>
      <c r="D812" s="84"/>
      <c r="E812" s="64"/>
      <c r="F812" s="93"/>
      <c r="G812" s="84"/>
      <c r="H812" s="84"/>
      <c r="I812" s="94"/>
      <c r="J812" s="94"/>
      <c r="K812" s="91"/>
      <c r="L812" s="91"/>
      <c r="O812" s="84"/>
      <c r="P812" s="84"/>
    </row>
    <row r="813">
      <c r="A813" s="95"/>
      <c r="B813" s="84"/>
      <c r="C813" s="84"/>
      <c r="D813" s="84"/>
      <c r="E813" s="64"/>
      <c r="F813" s="93"/>
      <c r="G813" s="84"/>
      <c r="H813" s="84"/>
      <c r="I813" s="94"/>
      <c r="J813" s="94"/>
      <c r="K813" s="91"/>
      <c r="L813" s="91"/>
      <c r="O813" s="84"/>
      <c r="P813" s="84"/>
    </row>
    <row r="814">
      <c r="A814" s="95"/>
      <c r="B814" s="84"/>
      <c r="C814" s="84"/>
      <c r="D814" s="84"/>
      <c r="E814" s="64"/>
      <c r="F814" s="93"/>
      <c r="G814" s="84"/>
      <c r="H814" s="84"/>
      <c r="I814" s="94"/>
      <c r="J814" s="94"/>
      <c r="K814" s="91"/>
      <c r="L814" s="91"/>
      <c r="O814" s="84"/>
      <c r="P814" s="84"/>
    </row>
    <row r="815">
      <c r="A815" s="95"/>
      <c r="B815" s="84"/>
      <c r="C815" s="84"/>
      <c r="D815" s="84"/>
      <c r="E815" s="64"/>
      <c r="F815" s="93"/>
      <c r="G815" s="84"/>
      <c r="H815" s="84"/>
      <c r="I815" s="94"/>
      <c r="J815" s="94"/>
      <c r="K815" s="91"/>
      <c r="L815" s="91"/>
      <c r="O815" s="84"/>
      <c r="P815" s="84"/>
    </row>
    <row r="816">
      <c r="A816" s="95"/>
      <c r="B816" s="84"/>
      <c r="C816" s="84"/>
      <c r="D816" s="84"/>
      <c r="E816" s="64"/>
      <c r="F816" s="93"/>
      <c r="G816" s="84"/>
      <c r="H816" s="84"/>
      <c r="I816" s="94"/>
      <c r="J816" s="94"/>
      <c r="K816" s="91"/>
      <c r="L816" s="91"/>
      <c r="O816" s="84"/>
      <c r="P816" s="84"/>
    </row>
    <row r="817">
      <c r="A817" s="95"/>
      <c r="B817" s="84"/>
      <c r="C817" s="84"/>
      <c r="D817" s="84"/>
      <c r="E817" s="64"/>
      <c r="F817" s="93"/>
      <c r="G817" s="84"/>
      <c r="H817" s="84"/>
      <c r="I817" s="94"/>
      <c r="J817" s="94"/>
      <c r="K817" s="91"/>
      <c r="L817" s="91"/>
      <c r="O817" s="84"/>
      <c r="P817" s="84"/>
    </row>
    <row r="818">
      <c r="A818" s="95"/>
      <c r="B818" s="84"/>
      <c r="C818" s="84"/>
      <c r="D818" s="84"/>
      <c r="E818" s="64"/>
      <c r="F818" s="93"/>
      <c r="G818" s="84"/>
      <c r="H818" s="84"/>
      <c r="I818" s="94"/>
      <c r="J818" s="94"/>
      <c r="K818" s="91"/>
      <c r="L818" s="91"/>
      <c r="O818" s="84"/>
      <c r="P818" s="84"/>
    </row>
    <row r="819">
      <c r="A819" s="95"/>
      <c r="B819" s="84"/>
      <c r="C819" s="84"/>
      <c r="D819" s="84"/>
      <c r="E819" s="64"/>
      <c r="F819" s="93"/>
      <c r="G819" s="84"/>
      <c r="H819" s="84"/>
      <c r="I819" s="94"/>
      <c r="J819" s="94"/>
      <c r="K819" s="91"/>
      <c r="L819" s="91"/>
      <c r="O819" s="84"/>
      <c r="P819" s="84"/>
    </row>
    <row r="820">
      <c r="A820" s="95"/>
      <c r="B820" s="84"/>
      <c r="C820" s="84"/>
      <c r="D820" s="84"/>
      <c r="E820" s="64"/>
      <c r="F820" s="93"/>
      <c r="G820" s="84"/>
      <c r="H820" s="84"/>
      <c r="I820" s="94"/>
      <c r="J820" s="94"/>
      <c r="K820" s="91"/>
      <c r="L820" s="91"/>
      <c r="O820" s="84"/>
      <c r="P820" s="84"/>
    </row>
    <row r="821">
      <c r="A821" s="95"/>
      <c r="B821" s="84"/>
      <c r="C821" s="84"/>
      <c r="D821" s="84"/>
      <c r="E821" s="64"/>
      <c r="F821" s="93"/>
      <c r="G821" s="84"/>
      <c r="H821" s="84"/>
      <c r="I821" s="94"/>
      <c r="J821" s="94"/>
      <c r="K821" s="91"/>
      <c r="L821" s="91"/>
      <c r="O821" s="84"/>
      <c r="P821" s="84"/>
    </row>
    <row r="822">
      <c r="A822" s="95"/>
      <c r="B822" s="84"/>
      <c r="C822" s="84"/>
      <c r="D822" s="84"/>
      <c r="E822" s="64"/>
      <c r="F822" s="93"/>
      <c r="G822" s="84"/>
      <c r="H822" s="84"/>
      <c r="I822" s="94"/>
      <c r="J822" s="94"/>
      <c r="K822" s="91"/>
      <c r="L822" s="91"/>
      <c r="O822" s="84"/>
      <c r="P822" s="84"/>
    </row>
    <row r="823">
      <c r="A823" s="95"/>
      <c r="B823" s="84"/>
      <c r="C823" s="84"/>
      <c r="D823" s="84"/>
      <c r="E823" s="64"/>
      <c r="F823" s="93"/>
      <c r="G823" s="84"/>
      <c r="H823" s="84"/>
      <c r="I823" s="94"/>
      <c r="J823" s="94"/>
      <c r="K823" s="91"/>
      <c r="L823" s="91"/>
      <c r="O823" s="84"/>
      <c r="P823" s="84"/>
    </row>
    <row r="824">
      <c r="A824" s="95"/>
      <c r="B824" s="84"/>
      <c r="C824" s="84"/>
      <c r="D824" s="84"/>
      <c r="E824" s="64"/>
      <c r="F824" s="93"/>
      <c r="G824" s="84"/>
      <c r="H824" s="84"/>
      <c r="I824" s="94"/>
      <c r="J824" s="94"/>
      <c r="K824" s="91"/>
      <c r="L824" s="91"/>
      <c r="O824" s="84"/>
      <c r="P824" s="84"/>
    </row>
    <row r="825">
      <c r="A825" s="95"/>
      <c r="B825" s="84"/>
      <c r="C825" s="84"/>
      <c r="D825" s="84"/>
      <c r="E825" s="64"/>
      <c r="F825" s="93"/>
      <c r="G825" s="84"/>
      <c r="H825" s="84"/>
      <c r="I825" s="94"/>
      <c r="J825" s="94"/>
      <c r="K825" s="91"/>
      <c r="L825" s="91"/>
      <c r="O825" s="84"/>
      <c r="P825" s="84"/>
    </row>
    <row r="826">
      <c r="A826" s="95"/>
      <c r="B826" s="84"/>
      <c r="C826" s="84"/>
      <c r="D826" s="84"/>
      <c r="E826" s="64"/>
      <c r="F826" s="93"/>
      <c r="G826" s="84"/>
      <c r="H826" s="84"/>
      <c r="I826" s="94"/>
      <c r="J826" s="94"/>
      <c r="K826" s="91"/>
      <c r="L826" s="91"/>
      <c r="O826" s="84"/>
      <c r="P826" s="84"/>
    </row>
    <row r="827">
      <c r="A827" s="95"/>
      <c r="B827" s="84"/>
      <c r="C827" s="84"/>
      <c r="D827" s="84"/>
      <c r="E827" s="64"/>
      <c r="F827" s="93"/>
      <c r="G827" s="84"/>
      <c r="H827" s="84"/>
      <c r="I827" s="94"/>
      <c r="J827" s="94"/>
      <c r="K827" s="91"/>
      <c r="L827" s="91"/>
      <c r="O827" s="84"/>
      <c r="P827" s="84"/>
    </row>
    <row r="828">
      <c r="A828" s="95"/>
      <c r="B828" s="84"/>
      <c r="C828" s="84"/>
      <c r="D828" s="84"/>
      <c r="E828" s="64"/>
      <c r="F828" s="93"/>
      <c r="G828" s="84"/>
      <c r="H828" s="84"/>
      <c r="I828" s="94"/>
      <c r="J828" s="94"/>
      <c r="K828" s="91"/>
      <c r="L828" s="91"/>
      <c r="O828" s="84"/>
      <c r="P828" s="84"/>
    </row>
    <row r="829">
      <c r="A829" s="95"/>
      <c r="B829" s="84"/>
      <c r="C829" s="84"/>
      <c r="D829" s="84"/>
      <c r="E829" s="64"/>
      <c r="F829" s="93"/>
      <c r="G829" s="84"/>
      <c r="H829" s="84"/>
      <c r="I829" s="94"/>
      <c r="J829" s="94"/>
      <c r="K829" s="91"/>
      <c r="L829" s="91"/>
      <c r="O829" s="84"/>
      <c r="P829" s="84"/>
    </row>
    <row r="830">
      <c r="A830" s="95"/>
      <c r="B830" s="84"/>
      <c r="C830" s="84"/>
      <c r="D830" s="84"/>
      <c r="E830" s="64"/>
      <c r="F830" s="93"/>
      <c r="G830" s="84"/>
      <c r="H830" s="84"/>
      <c r="I830" s="94"/>
      <c r="J830" s="94"/>
      <c r="K830" s="91"/>
      <c r="L830" s="91"/>
      <c r="O830" s="84"/>
      <c r="P830" s="84"/>
    </row>
    <row r="831">
      <c r="A831" s="95"/>
      <c r="B831" s="84"/>
      <c r="C831" s="84"/>
      <c r="D831" s="84"/>
      <c r="E831" s="64"/>
      <c r="F831" s="93"/>
      <c r="G831" s="84"/>
      <c r="H831" s="84"/>
      <c r="I831" s="94"/>
      <c r="J831" s="94"/>
      <c r="K831" s="91"/>
      <c r="L831" s="91"/>
      <c r="O831" s="84"/>
      <c r="P831" s="84"/>
    </row>
    <row r="832">
      <c r="A832" s="95"/>
      <c r="B832" s="84"/>
      <c r="C832" s="84"/>
      <c r="D832" s="84"/>
      <c r="E832" s="64"/>
      <c r="F832" s="93"/>
      <c r="G832" s="84"/>
      <c r="H832" s="84"/>
      <c r="I832" s="94"/>
      <c r="J832" s="94"/>
      <c r="K832" s="91"/>
      <c r="L832" s="91"/>
      <c r="O832" s="84"/>
      <c r="P832" s="84"/>
    </row>
    <row r="833">
      <c r="A833" s="95"/>
      <c r="B833" s="84"/>
      <c r="C833" s="84"/>
      <c r="D833" s="84"/>
      <c r="E833" s="64"/>
      <c r="F833" s="93"/>
      <c r="G833" s="84"/>
      <c r="H833" s="84"/>
      <c r="I833" s="94"/>
      <c r="J833" s="94"/>
      <c r="K833" s="91"/>
      <c r="L833" s="91"/>
      <c r="O833" s="84"/>
      <c r="P833" s="84"/>
    </row>
    <row r="834">
      <c r="A834" s="95"/>
      <c r="B834" s="84"/>
      <c r="C834" s="84"/>
      <c r="D834" s="84"/>
      <c r="E834" s="64"/>
      <c r="F834" s="93"/>
      <c r="G834" s="84"/>
      <c r="H834" s="84"/>
      <c r="I834" s="94"/>
      <c r="J834" s="94"/>
      <c r="K834" s="91"/>
      <c r="L834" s="91"/>
      <c r="O834" s="84"/>
      <c r="P834" s="84"/>
    </row>
    <row r="835">
      <c r="A835" s="95"/>
      <c r="B835" s="84"/>
      <c r="C835" s="84"/>
      <c r="D835" s="84"/>
      <c r="E835" s="64"/>
      <c r="F835" s="93"/>
      <c r="G835" s="84"/>
      <c r="H835" s="84"/>
      <c r="I835" s="94"/>
      <c r="J835" s="94"/>
      <c r="K835" s="91"/>
      <c r="L835" s="91"/>
      <c r="O835" s="84"/>
      <c r="P835" s="84"/>
    </row>
    <row r="836">
      <c r="A836" s="95"/>
      <c r="B836" s="84"/>
      <c r="C836" s="84"/>
      <c r="D836" s="84"/>
      <c r="E836" s="64"/>
      <c r="F836" s="93"/>
      <c r="G836" s="84"/>
      <c r="H836" s="84"/>
      <c r="I836" s="94"/>
      <c r="J836" s="94"/>
      <c r="K836" s="91"/>
      <c r="L836" s="91"/>
      <c r="O836" s="84"/>
      <c r="P836" s="84"/>
    </row>
    <row r="837">
      <c r="A837" s="95"/>
      <c r="B837" s="84"/>
      <c r="C837" s="84"/>
      <c r="D837" s="84"/>
      <c r="E837" s="64"/>
      <c r="F837" s="93"/>
      <c r="G837" s="84"/>
      <c r="H837" s="84"/>
      <c r="I837" s="94"/>
      <c r="J837" s="94"/>
      <c r="K837" s="91"/>
      <c r="L837" s="91"/>
      <c r="O837" s="84"/>
      <c r="P837" s="84"/>
    </row>
    <row r="838">
      <c r="A838" s="95"/>
      <c r="B838" s="84"/>
      <c r="C838" s="84"/>
      <c r="D838" s="84"/>
      <c r="E838" s="64"/>
      <c r="F838" s="93"/>
      <c r="G838" s="84"/>
      <c r="H838" s="84"/>
      <c r="I838" s="94"/>
      <c r="J838" s="94"/>
      <c r="K838" s="91"/>
      <c r="L838" s="91"/>
      <c r="O838" s="84"/>
      <c r="P838" s="84"/>
    </row>
    <row r="839">
      <c r="A839" s="95"/>
      <c r="B839" s="84"/>
      <c r="C839" s="84"/>
      <c r="D839" s="84"/>
      <c r="E839" s="64"/>
      <c r="F839" s="93"/>
      <c r="G839" s="84"/>
      <c r="H839" s="84"/>
      <c r="I839" s="94"/>
      <c r="J839" s="94"/>
      <c r="K839" s="91"/>
      <c r="L839" s="91"/>
      <c r="O839" s="84"/>
      <c r="P839" s="84"/>
    </row>
    <row r="840">
      <c r="A840" s="95"/>
      <c r="B840" s="84"/>
      <c r="C840" s="84"/>
      <c r="D840" s="84"/>
      <c r="E840" s="64"/>
      <c r="F840" s="93"/>
      <c r="G840" s="84"/>
      <c r="H840" s="84"/>
      <c r="I840" s="94"/>
      <c r="J840" s="94"/>
      <c r="K840" s="91"/>
      <c r="L840" s="91"/>
      <c r="O840" s="84"/>
      <c r="P840" s="84"/>
    </row>
    <row r="841">
      <c r="A841" s="95"/>
      <c r="B841" s="84"/>
      <c r="C841" s="84"/>
      <c r="D841" s="84"/>
      <c r="E841" s="64"/>
      <c r="F841" s="93"/>
      <c r="G841" s="84"/>
      <c r="H841" s="84"/>
      <c r="I841" s="94"/>
      <c r="J841" s="94"/>
      <c r="K841" s="91"/>
      <c r="L841" s="91"/>
      <c r="O841" s="84"/>
      <c r="P841" s="84"/>
    </row>
    <row r="842">
      <c r="A842" s="95"/>
      <c r="B842" s="84"/>
      <c r="C842" s="84"/>
      <c r="D842" s="84"/>
      <c r="E842" s="64"/>
      <c r="F842" s="93"/>
      <c r="G842" s="84"/>
      <c r="H842" s="84"/>
      <c r="I842" s="94"/>
      <c r="J842" s="94"/>
      <c r="K842" s="91"/>
      <c r="L842" s="91"/>
      <c r="O842" s="84"/>
      <c r="P842" s="84"/>
    </row>
    <row r="843">
      <c r="A843" s="95"/>
      <c r="B843" s="84"/>
      <c r="C843" s="84"/>
      <c r="D843" s="84"/>
      <c r="E843" s="64"/>
      <c r="F843" s="93"/>
      <c r="G843" s="84"/>
      <c r="H843" s="84"/>
      <c r="I843" s="94"/>
      <c r="J843" s="94"/>
      <c r="K843" s="91"/>
      <c r="L843" s="91"/>
      <c r="O843" s="84"/>
      <c r="P843" s="84"/>
    </row>
    <row r="844">
      <c r="A844" s="95"/>
      <c r="B844" s="84"/>
      <c r="C844" s="84"/>
      <c r="D844" s="84"/>
      <c r="E844" s="64"/>
      <c r="F844" s="93"/>
      <c r="G844" s="84"/>
      <c r="H844" s="84"/>
      <c r="I844" s="94"/>
      <c r="J844" s="94"/>
      <c r="K844" s="91"/>
      <c r="L844" s="91"/>
      <c r="O844" s="84"/>
      <c r="P844" s="84"/>
    </row>
    <row r="845">
      <c r="A845" s="95"/>
      <c r="B845" s="84"/>
      <c r="C845" s="84"/>
      <c r="D845" s="84"/>
      <c r="E845" s="64"/>
      <c r="F845" s="93"/>
      <c r="G845" s="84"/>
      <c r="H845" s="84"/>
      <c r="I845" s="94"/>
      <c r="J845" s="94"/>
      <c r="K845" s="91"/>
      <c r="L845" s="91"/>
      <c r="O845" s="84"/>
      <c r="P845" s="84"/>
    </row>
    <row r="846">
      <c r="A846" s="95"/>
      <c r="B846" s="84"/>
      <c r="C846" s="84"/>
      <c r="D846" s="84"/>
      <c r="E846" s="64"/>
      <c r="F846" s="93"/>
      <c r="G846" s="84"/>
      <c r="H846" s="84"/>
      <c r="I846" s="94"/>
      <c r="J846" s="94"/>
      <c r="K846" s="91"/>
      <c r="L846" s="91"/>
      <c r="O846" s="84"/>
      <c r="P846" s="84"/>
    </row>
    <row r="847">
      <c r="A847" s="95"/>
      <c r="B847" s="84"/>
      <c r="C847" s="84"/>
      <c r="D847" s="84"/>
      <c r="E847" s="64"/>
      <c r="F847" s="93"/>
      <c r="G847" s="84"/>
      <c r="H847" s="84"/>
      <c r="I847" s="94"/>
      <c r="J847" s="94"/>
      <c r="K847" s="91"/>
      <c r="L847" s="91"/>
      <c r="O847" s="84"/>
      <c r="P847" s="84"/>
    </row>
    <row r="848">
      <c r="A848" s="95"/>
      <c r="B848" s="84"/>
      <c r="C848" s="84"/>
      <c r="D848" s="84"/>
      <c r="E848" s="64"/>
      <c r="F848" s="93"/>
      <c r="G848" s="84"/>
      <c r="H848" s="84"/>
      <c r="I848" s="94"/>
      <c r="J848" s="94"/>
      <c r="K848" s="91"/>
      <c r="L848" s="91"/>
      <c r="O848" s="84"/>
      <c r="P848" s="84"/>
    </row>
    <row r="849">
      <c r="A849" s="95"/>
      <c r="B849" s="84"/>
      <c r="C849" s="84"/>
      <c r="D849" s="84"/>
      <c r="E849" s="64"/>
      <c r="F849" s="93"/>
      <c r="G849" s="84"/>
      <c r="H849" s="84"/>
      <c r="I849" s="94"/>
      <c r="J849" s="94"/>
      <c r="K849" s="91"/>
      <c r="L849" s="91"/>
      <c r="O849" s="84"/>
      <c r="P849" s="84"/>
    </row>
    <row r="850">
      <c r="A850" s="95"/>
      <c r="B850" s="84"/>
      <c r="C850" s="84"/>
      <c r="D850" s="84"/>
      <c r="E850" s="64"/>
      <c r="F850" s="93"/>
      <c r="G850" s="84"/>
      <c r="H850" s="84"/>
      <c r="I850" s="94"/>
      <c r="J850" s="94"/>
      <c r="K850" s="91"/>
      <c r="L850" s="91"/>
      <c r="O850" s="84"/>
      <c r="P850" s="84"/>
    </row>
    <row r="851">
      <c r="A851" s="95"/>
      <c r="B851" s="84"/>
      <c r="C851" s="84"/>
      <c r="D851" s="84"/>
      <c r="E851" s="64"/>
      <c r="F851" s="93"/>
      <c r="G851" s="84"/>
      <c r="H851" s="84"/>
      <c r="I851" s="94"/>
      <c r="J851" s="94"/>
      <c r="K851" s="91"/>
      <c r="L851" s="91"/>
      <c r="O851" s="84"/>
      <c r="P851" s="84"/>
    </row>
    <row r="852">
      <c r="A852" s="95"/>
      <c r="B852" s="84"/>
      <c r="C852" s="84"/>
      <c r="D852" s="84"/>
      <c r="E852" s="64"/>
      <c r="F852" s="93"/>
      <c r="G852" s="84"/>
      <c r="H852" s="84"/>
      <c r="I852" s="94"/>
      <c r="J852" s="94"/>
      <c r="K852" s="91"/>
      <c r="L852" s="91"/>
      <c r="O852" s="84"/>
      <c r="P852" s="84"/>
    </row>
    <row r="853">
      <c r="A853" s="95"/>
      <c r="B853" s="84"/>
      <c r="C853" s="84"/>
      <c r="D853" s="84"/>
      <c r="E853" s="64"/>
      <c r="F853" s="93"/>
      <c r="G853" s="84"/>
      <c r="H853" s="84"/>
      <c r="I853" s="94"/>
      <c r="J853" s="94"/>
      <c r="K853" s="91"/>
      <c r="L853" s="91"/>
      <c r="O853" s="84"/>
      <c r="P853" s="84"/>
    </row>
    <row r="854">
      <c r="A854" s="95"/>
      <c r="B854" s="84"/>
      <c r="C854" s="84"/>
      <c r="D854" s="84"/>
      <c r="E854" s="64"/>
      <c r="F854" s="93"/>
      <c r="G854" s="84"/>
      <c r="H854" s="84"/>
      <c r="I854" s="94"/>
      <c r="J854" s="94"/>
      <c r="K854" s="91"/>
      <c r="L854" s="91"/>
      <c r="O854" s="84"/>
      <c r="P854" s="84"/>
    </row>
    <row r="855">
      <c r="A855" s="95"/>
      <c r="B855" s="84"/>
      <c r="C855" s="84"/>
      <c r="D855" s="84"/>
      <c r="E855" s="64"/>
      <c r="F855" s="93"/>
      <c r="G855" s="84"/>
      <c r="H855" s="84"/>
      <c r="I855" s="94"/>
      <c r="J855" s="94"/>
      <c r="K855" s="91"/>
      <c r="L855" s="91"/>
      <c r="O855" s="84"/>
      <c r="P855" s="84"/>
    </row>
    <row r="856">
      <c r="A856" s="95"/>
      <c r="B856" s="84"/>
      <c r="C856" s="84"/>
      <c r="D856" s="84"/>
      <c r="E856" s="64"/>
      <c r="F856" s="93"/>
      <c r="G856" s="84"/>
      <c r="H856" s="84"/>
      <c r="I856" s="94"/>
      <c r="J856" s="94"/>
      <c r="K856" s="91"/>
      <c r="L856" s="91"/>
      <c r="O856" s="84"/>
      <c r="P856" s="84"/>
    </row>
    <row r="857">
      <c r="A857" s="95"/>
      <c r="B857" s="84"/>
      <c r="C857" s="84"/>
      <c r="D857" s="84"/>
      <c r="E857" s="64"/>
      <c r="F857" s="93"/>
      <c r="G857" s="84"/>
      <c r="H857" s="84"/>
      <c r="I857" s="94"/>
      <c r="J857" s="94"/>
      <c r="K857" s="91"/>
      <c r="L857" s="91"/>
      <c r="O857" s="84"/>
      <c r="P857" s="84"/>
    </row>
    <row r="858">
      <c r="A858" s="95"/>
      <c r="B858" s="84"/>
      <c r="C858" s="84"/>
      <c r="D858" s="84"/>
      <c r="E858" s="64"/>
      <c r="F858" s="93"/>
      <c r="G858" s="84"/>
      <c r="H858" s="84"/>
      <c r="I858" s="94"/>
      <c r="J858" s="94"/>
      <c r="K858" s="91"/>
      <c r="L858" s="91"/>
      <c r="O858" s="84"/>
      <c r="P858" s="84"/>
    </row>
    <row r="859">
      <c r="A859" s="95"/>
      <c r="B859" s="84"/>
      <c r="C859" s="84"/>
      <c r="D859" s="84"/>
      <c r="E859" s="64"/>
      <c r="F859" s="93"/>
      <c r="G859" s="84"/>
      <c r="H859" s="84"/>
      <c r="I859" s="94"/>
      <c r="J859" s="94"/>
      <c r="K859" s="91"/>
      <c r="L859" s="91"/>
      <c r="O859" s="84"/>
      <c r="P859" s="84"/>
    </row>
    <row r="860">
      <c r="A860" s="95"/>
      <c r="B860" s="84"/>
      <c r="C860" s="84"/>
      <c r="D860" s="84"/>
      <c r="E860" s="64"/>
      <c r="F860" s="93"/>
      <c r="G860" s="84"/>
      <c r="H860" s="84"/>
      <c r="I860" s="94"/>
      <c r="J860" s="94"/>
      <c r="K860" s="91"/>
      <c r="L860" s="91"/>
      <c r="O860" s="84"/>
      <c r="P860" s="84"/>
    </row>
    <row r="861">
      <c r="A861" s="95"/>
      <c r="B861" s="84"/>
      <c r="C861" s="84"/>
      <c r="D861" s="84"/>
      <c r="E861" s="64"/>
      <c r="F861" s="93"/>
      <c r="G861" s="84"/>
      <c r="H861" s="84"/>
      <c r="I861" s="94"/>
      <c r="J861" s="94"/>
      <c r="K861" s="91"/>
      <c r="L861" s="91"/>
      <c r="O861" s="84"/>
      <c r="P861" s="84"/>
    </row>
    <row r="862">
      <c r="A862" s="95"/>
      <c r="B862" s="84"/>
      <c r="C862" s="84"/>
      <c r="D862" s="84"/>
      <c r="E862" s="64"/>
      <c r="F862" s="93"/>
      <c r="G862" s="84"/>
      <c r="H862" s="84"/>
      <c r="I862" s="94"/>
      <c r="J862" s="94"/>
      <c r="K862" s="91"/>
      <c r="L862" s="91"/>
      <c r="O862" s="84"/>
      <c r="P862" s="84"/>
    </row>
    <row r="863">
      <c r="A863" s="95"/>
      <c r="B863" s="84"/>
      <c r="C863" s="84"/>
      <c r="D863" s="84"/>
      <c r="E863" s="64"/>
      <c r="F863" s="93"/>
      <c r="G863" s="84"/>
      <c r="H863" s="84"/>
      <c r="I863" s="94"/>
      <c r="J863" s="94"/>
      <c r="K863" s="91"/>
      <c r="L863" s="91"/>
      <c r="O863" s="84"/>
      <c r="P863" s="84"/>
    </row>
    <row r="864">
      <c r="A864" s="95"/>
      <c r="B864" s="84"/>
      <c r="C864" s="84"/>
      <c r="D864" s="84"/>
      <c r="E864" s="64"/>
      <c r="F864" s="93"/>
      <c r="G864" s="84"/>
      <c r="H864" s="84"/>
      <c r="I864" s="94"/>
      <c r="J864" s="94"/>
      <c r="K864" s="91"/>
      <c r="L864" s="91"/>
      <c r="O864" s="84"/>
      <c r="P864" s="84"/>
    </row>
    <row r="865">
      <c r="A865" s="95"/>
      <c r="B865" s="84"/>
      <c r="C865" s="84"/>
      <c r="D865" s="84"/>
      <c r="E865" s="64"/>
      <c r="F865" s="93"/>
      <c r="G865" s="84"/>
      <c r="H865" s="84"/>
      <c r="I865" s="94"/>
      <c r="J865" s="94"/>
      <c r="K865" s="91"/>
      <c r="L865" s="91"/>
      <c r="O865" s="84"/>
      <c r="P865" s="84"/>
    </row>
    <row r="866">
      <c r="A866" s="95"/>
      <c r="B866" s="84"/>
      <c r="C866" s="84"/>
      <c r="D866" s="84"/>
      <c r="E866" s="64"/>
      <c r="F866" s="93"/>
      <c r="G866" s="84"/>
      <c r="H866" s="84"/>
      <c r="I866" s="94"/>
      <c r="J866" s="94"/>
      <c r="K866" s="91"/>
      <c r="L866" s="91"/>
      <c r="O866" s="84"/>
      <c r="P866" s="84"/>
    </row>
    <row r="867">
      <c r="A867" s="95"/>
      <c r="B867" s="84"/>
      <c r="C867" s="84"/>
      <c r="D867" s="84"/>
      <c r="E867" s="64"/>
      <c r="F867" s="93"/>
      <c r="G867" s="84"/>
      <c r="H867" s="84"/>
      <c r="I867" s="94"/>
      <c r="J867" s="94"/>
      <c r="K867" s="91"/>
      <c r="L867" s="91"/>
      <c r="O867" s="84"/>
      <c r="P867" s="84"/>
    </row>
    <row r="868">
      <c r="A868" s="95"/>
      <c r="B868" s="84"/>
      <c r="C868" s="84"/>
      <c r="D868" s="84"/>
      <c r="E868" s="64"/>
      <c r="F868" s="93"/>
      <c r="G868" s="84"/>
      <c r="H868" s="84"/>
      <c r="I868" s="94"/>
      <c r="J868" s="94"/>
      <c r="K868" s="91"/>
      <c r="L868" s="91"/>
      <c r="O868" s="84"/>
      <c r="P868" s="84"/>
    </row>
    <row r="869">
      <c r="A869" s="95"/>
      <c r="B869" s="84"/>
      <c r="C869" s="84"/>
      <c r="D869" s="84"/>
      <c r="E869" s="64"/>
      <c r="F869" s="93"/>
      <c r="G869" s="84"/>
      <c r="H869" s="84"/>
      <c r="I869" s="94"/>
      <c r="J869" s="94"/>
      <c r="K869" s="91"/>
      <c r="L869" s="91"/>
      <c r="O869" s="84"/>
      <c r="P869" s="84"/>
    </row>
    <row r="870">
      <c r="A870" s="95"/>
      <c r="B870" s="84"/>
      <c r="C870" s="84"/>
      <c r="D870" s="84"/>
      <c r="E870" s="64"/>
      <c r="F870" s="93"/>
      <c r="G870" s="84"/>
      <c r="H870" s="84"/>
      <c r="I870" s="94"/>
      <c r="J870" s="94"/>
      <c r="K870" s="91"/>
      <c r="L870" s="91"/>
      <c r="O870" s="84"/>
      <c r="P870" s="84"/>
    </row>
    <row r="871">
      <c r="A871" s="95"/>
      <c r="B871" s="84"/>
      <c r="C871" s="84"/>
      <c r="D871" s="84"/>
      <c r="E871" s="64"/>
      <c r="F871" s="93"/>
      <c r="G871" s="84"/>
      <c r="H871" s="84"/>
      <c r="I871" s="94"/>
      <c r="J871" s="94"/>
      <c r="K871" s="91"/>
      <c r="L871" s="91"/>
      <c r="O871" s="84"/>
      <c r="P871" s="84"/>
    </row>
    <row r="872">
      <c r="A872" s="95"/>
      <c r="B872" s="84"/>
      <c r="C872" s="84"/>
      <c r="D872" s="84"/>
      <c r="E872" s="64"/>
      <c r="F872" s="93"/>
      <c r="G872" s="84"/>
      <c r="H872" s="84"/>
      <c r="I872" s="94"/>
      <c r="J872" s="94"/>
      <c r="K872" s="91"/>
      <c r="L872" s="91"/>
      <c r="O872" s="84"/>
      <c r="P872" s="84"/>
    </row>
    <row r="873">
      <c r="A873" s="95"/>
      <c r="B873" s="84"/>
      <c r="C873" s="84"/>
      <c r="D873" s="84"/>
      <c r="E873" s="64"/>
      <c r="F873" s="93"/>
      <c r="G873" s="84"/>
      <c r="H873" s="84"/>
      <c r="I873" s="94"/>
      <c r="J873" s="94"/>
      <c r="K873" s="91"/>
      <c r="L873" s="91"/>
      <c r="O873" s="84"/>
      <c r="P873" s="84"/>
    </row>
    <row r="874">
      <c r="A874" s="95"/>
      <c r="B874" s="84"/>
      <c r="C874" s="84"/>
      <c r="D874" s="84"/>
      <c r="E874" s="64"/>
      <c r="F874" s="93"/>
      <c r="G874" s="84"/>
      <c r="H874" s="84"/>
      <c r="I874" s="94"/>
      <c r="J874" s="94"/>
      <c r="K874" s="91"/>
      <c r="L874" s="91"/>
      <c r="O874" s="84"/>
      <c r="P874" s="84"/>
    </row>
    <row r="875">
      <c r="A875" s="95"/>
      <c r="B875" s="84"/>
      <c r="C875" s="84"/>
      <c r="D875" s="84"/>
      <c r="E875" s="64"/>
      <c r="F875" s="93"/>
      <c r="G875" s="84"/>
      <c r="H875" s="84"/>
      <c r="I875" s="94"/>
      <c r="J875" s="94"/>
      <c r="K875" s="91"/>
      <c r="L875" s="91"/>
      <c r="O875" s="84"/>
      <c r="P875" s="84"/>
    </row>
    <row r="876">
      <c r="A876" s="95"/>
      <c r="B876" s="84"/>
      <c r="C876" s="84"/>
      <c r="D876" s="84"/>
      <c r="E876" s="64"/>
      <c r="F876" s="93"/>
      <c r="G876" s="84"/>
      <c r="H876" s="84"/>
      <c r="I876" s="94"/>
      <c r="J876" s="94"/>
      <c r="K876" s="91"/>
      <c r="L876" s="91"/>
      <c r="O876" s="84"/>
      <c r="P876" s="84"/>
    </row>
    <row r="877">
      <c r="A877" s="95"/>
      <c r="B877" s="84"/>
      <c r="C877" s="84"/>
      <c r="D877" s="84"/>
      <c r="E877" s="64"/>
      <c r="F877" s="93"/>
      <c r="G877" s="84"/>
      <c r="H877" s="84"/>
      <c r="I877" s="94"/>
      <c r="J877" s="94"/>
      <c r="K877" s="91"/>
      <c r="L877" s="91"/>
      <c r="O877" s="84"/>
      <c r="P877" s="84"/>
    </row>
    <row r="878">
      <c r="A878" s="95"/>
      <c r="B878" s="84"/>
      <c r="C878" s="84"/>
      <c r="D878" s="84"/>
      <c r="E878" s="64"/>
      <c r="F878" s="93"/>
      <c r="G878" s="84"/>
      <c r="H878" s="84"/>
      <c r="I878" s="94"/>
      <c r="J878" s="94"/>
      <c r="K878" s="91"/>
      <c r="L878" s="91"/>
      <c r="O878" s="84"/>
      <c r="P878" s="84"/>
    </row>
    <row r="879">
      <c r="A879" s="95"/>
      <c r="B879" s="84"/>
      <c r="C879" s="84"/>
      <c r="D879" s="84"/>
      <c r="E879" s="64"/>
      <c r="F879" s="93"/>
      <c r="G879" s="84"/>
      <c r="H879" s="84"/>
      <c r="I879" s="94"/>
      <c r="J879" s="94"/>
      <c r="K879" s="91"/>
      <c r="L879" s="91"/>
      <c r="O879" s="84"/>
      <c r="P879" s="84"/>
    </row>
    <row r="880">
      <c r="A880" s="95"/>
      <c r="B880" s="84"/>
      <c r="C880" s="84"/>
      <c r="D880" s="84"/>
      <c r="E880" s="64"/>
      <c r="F880" s="93"/>
      <c r="G880" s="84"/>
      <c r="H880" s="84"/>
      <c r="I880" s="94"/>
      <c r="J880" s="94"/>
      <c r="K880" s="91"/>
      <c r="L880" s="91"/>
      <c r="O880" s="84"/>
      <c r="P880" s="84"/>
    </row>
    <row r="881">
      <c r="A881" s="95"/>
      <c r="B881" s="84"/>
      <c r="C881" s="84"/>
      <c r="D881" s="84"/>
      <c r="E881" s="64"/>
      <c r="F881" s="93"/>
      <c r="G881" s="84"/>
      <c r="H881" s="84"/>
      <c r="I881" s="94"/>
      <c r="J881" s="94"/>
      <c r="K881" s="91"/>
      <c r="L881" s="91"/>
      <c r="O881" s="84"/>
      <c r="P881" s="84"/>
    </row>
    <row r="882">
      <c r="A882" s="95"/>
      <c r="B882" s="84"/>
      <c r="C882" s="84"/>
      <c r="D882" s="84"/>
      <c r="E882" s="64"/>
      <c r="F882" s="93"/>
      <c r="G882" s="84"/>
      <c r="H882" s="84"/>
      <c r="I882" s="94"/>
      <c r="J882" s="94"/>
      <c r="K882" s="91"/>
      <c r="L882" s="91"/>
      <c r="O882" s="84"/>
      <c r="P882" s="84"/>
    </row>
    <row r="883">
      <c r="A883" s="95"/>
      <c r="B883" s="84"/>
      <c r="C883" s="84"/>
      <c r="D883" s="84"/>
      <c r="E883" s="64"/>
      <c r="F883" s="93"/>
      <c r="G883" s="84"/>
      <c r="H883" s="84"/>
      <c r="I883" s="94"/>
      <c r="J883" s="94"/>
      <c r="K883" s="91"/>
      <c r="L883" s="91"/>
      <c r="O883" s="84"/>
      <c r="P883" s="84"/>
    </row>
    <row r="884">
      <c r="A884" s="95"/>
      <c r="B884" s="84"/>
      <c r="C884" s="84"/>
      <c r="D884" s="84"/>
      <c r="E884" s="64"/>
      <c r="F884" s="93"/>
      <c r="G884" s="84"/>
      <c r="H884" s="84"/>
      <c r="I884" s="94"/>
      <c r="J884" s="94"/>
      <c r="K884" s="91"/>
      <c r="L884" s="91"/>
      <c r="O884" s="84"/>
      <c r="P884" s="84"/>
    </row>
    <row r="885">
      <c r="A885" s="95"/>
      <c r="B885" s="84"/>
      <c r="C885" s="84"/>
      <c r="D885" s="84"/>
      <c r="E885" s="64"/>
      <c r="F885" s="93"/>
      <c r="G885" s="84"/>
      <c r="H885" s="84"/>
      <c r="I885" s="94"/>
      <c r="J885" s="94"/>
      <c r="K885" s="91"/>
      <c r="L885" s="91"/>
      <c r="O885" s="84"/>
      <c r="P885" s="84"/>
    </row>
    <row r="886">
      <c r="A886" s="95"/>
      <c r="B886" s="84"/>
      <c r="C886" s="84"/>
      <c r="D886" s="84"/>
      <c r="E886" s="64"/>
      <c r="F886" s="93"/>
      <c r="G886" s="84"/>
      <c r="H886" s="84"/>
      <c r="I886" s="94"/>
      <c r="J886" s="94"/>
      <c r="K886" s="91"/>
      <c r="L886" s="91"/>
      <c r="O886" s="84"/>
      <c r="P886" s="84"/>
    </row>
    <row r="887">
      <c r="A887" s="95"/>
      <c r="B887" s="84"/>
      <c r="C887" s="84"/>
      <c r="D887" s="84"/>
      <c r="E887" s="64"/>
      <c r="F887" s="93"/>
      <c r="G887" s="84"/>
      <c r="H887" s="84"/>
      <c r="I887" s="94"/>
      <c r="J887" s="94"/>
      <c r="K887" s="91"/>
      <c r="L887" s="91"/>
      <c r="O887" s="84"/>
      <c r="P887" s="84"/>
    </row>
    <row r="888">
      <c r="A888" s="95"/>
      <c r="B888" s="84"/>
      <c r="C888" s="84"/>
      <c r="D888" s="84"/>
      <c r="E888" s="64"/>
      <c r="F888" s="93"/>
      <c r="G888" s="84"/>
      <c r="H888" s="84"/>
      <c r="I888" s="94"/>
      <c r="J888" s="94"/>
      <c r="K888" s="91"/>
      <c r="L888" s="91"/>
      <c r="O888" s="84"/>
      <c r="P888" s="84"/>
    </row>
    <row r="889">
      <c r="A889" s="95"/>
      <c r="B889" s="84"/>
      <c r="C889" s="84"/>
      <c r="D889" s="84"/>
      <c r="E889" s="64"/>
      <c r="F889" s="93"/>
      <c r="G889" s="84"/>
      <c r="H889" s="84"/>
      <c r="I889" s="94"/>
      <c r="J889" s="94"/>
      <c r="K889" s="91"/>
      <c r="L889" s="91"/>
      <c r="O889" s="84"/>
      <c r="P889" s="84"/>
    </row>
    <row r="890">
      <c r="A890" s="95"/>
      <c r="B890" s="84"/>
      <c r="C890" s="84"/>
      <c r="D890" s="84"/>
      <c r="E890" s="64"/>
      <c r="F890" s="93"/>
      <c r="G890" s="84"/>
      <c r="H890" s="84"/>
      <c r="I890" s="94"/>
      <c r="J890" s="94"/>
      <c r="K890" s="91"/>
      <c r="L890" s="91"/>
      <c r="O890" s="84"/>
      <c r="P890" s="84"/>
    </row>
    <row r="891">
      <c r="A891" s="95"/>
      <c r="B891" s="84"/>
      <c r="C891" s="84"/>
      <c r="D891" s="84"/>
      <c r="E891" s="64"/>
      <c r="F891" s="93"/>
      <c r="G891" s="84"/>
      <c r="H891" s="84"/>
      <c r="I891" s="94"/>
      <c r="J891" s="94"/>
      <c r="K891" s="91"/>
      <c r="L891" s="91"/>
      <c r="O891" s="84"/>
      <c r="P891" s="84"/>
    </row>
    <row r="892">
      <c r="A892" s="95"/>
      <c r="B892" s="84"/>
      <c r="C892" s="84"/>
      <c r="D892" s="84"/>
      <c r="E892" s="64"/>
      <c r="F892" s="93"/>
      <c r="G892" s="84"/>
      <c r="H892" s="84"/>
      <c r="I892" s="94"/>
      <c r="J892" s="94"/>
      <c r="K892" s="91"/>
      <c r="L892" s="91"/>
      <c r="O892" s="84"/>
      <c r="P892" s="84"/>
    </row>
    <row r="893">
      <c r="A893" s="95"/>
      <c r="B893" s="84"/>
      <c r="C893" s="84"/>
      <c r="D893" s="84"/>
      <c r="E893" s="64"/>
      <c r="F893" s="93"/>
      <c r="G893" s="84"/>
      <c r="H893" s="84"/>
      <c r="I893" s="94"/>
      <c r="J893" s="94"/>
      <c r="K893" s="91"/>
      <c r="L893" s="91"/>
      <c r="O893" s="84"/>
      <c r="P893" s="84"/>
    </row>
    <row r="894">
      <c r="A894" s="95"/>
      <c r="B894" s="84"/>
      <c r="C894" s="84"/>
      <c r="D894" s="84"/>
      <c r="E894" s="64"/>
      <c r="F894" s="93"/>
      <c r="G894" s="84"/>
      <c r="H894" s="84"/>
      <c r="I894" s="94"/>
      <c r="J894" s="94"/>
      <c r="K894" s="91"/>
      <c r="L894" s="91"/>
      <c r="O894" s="84"/>
      <c r="P894" s="84"/>
    </row>
    <row r="895">
      <c r="A895" s="95"/>
      <c r="B895" s="84"/>
      <c r="C895" s="84"/>
      <c r="D895" s="84"/>
      <c r="E895" s="64"/>
      <c r="F895" s="93"/>
      <c r="G895" s="84"/>
      <c r="H895" s="84"/>
      <c r="I895" s="94"/>
      <c r="J895" s="94"/>
      <c r="K895" s="91"/>
      <c r="L895" s="91"/>
      <c r="O895" s="84"/>
      <c r="P895" s="84"/>
    </row>
    <row r="896">
      <c r="A896" s="95"/>
      <c r="B896" s="84"/>
      <c r="C896" s="84"/>
      <c r="D896" s="84"/>
      <c r="E896" s="64"/>
      <c r="F896" s="93"/>
      <c r="G896" s="84"/>
      <c r="H896" s="84"/>
      <c r="I896" s="94"/>
      <c r="J896" s="94"/>
      <c r="K896" s="91"/>
      <c r="L896" s="91"/>
      <c r="O896" s="84"/>
      <c r="P896" s="84"/>
    </row>
    <row r="897">
      <c r="A897" s="95"/>
      <c r="B897" s="84"/>
      <c r="C897" s="84"/>
      <c r="D897" s="84"/>
      <c r="E897" s="64"/>
      <c r="F897" s="93"/>
      <c r="G897" s="84"/>
      <c r="H897" s="84"/>
      <c r="I897" s="94"/>
      <c r="J897" s="94"/>
      <c r="K897" s="91"/>
      <c r="L897" s="91"/>
      <c r="O897" s="84"/>
      <c r="P897" s="84"/>
    </row>
    <row r="898">
      <c r="A898" s="95"/>
      <c r="B898" s="84"/>
      <c r="C898" s="84"/>
      <c r="D898" s="84"/>
      <c r="E898" s="64"/>
      <c r="F898" s="93"/>
      <c r="G898" s="84"/>
      <c r="H898" s="84"/>
      <c r="I898" s="94"/>
      <c r="J898" s="94"/>
      <c r="K898" s="91"/>
      <c r="L898" s="91"/>
      <c r="O898" s="84"/>
      <c r="P898" s="84"/>
    </row>
    <row r="899">
      <c r="A899" s="95"/>
      <c r="B899" s="84"/>
      <c r="C899" s="84"/>
      <c r="D899" s="84"/>
      <c r="E899" s="64"/>
      <c r="F899" s="93"/>
      <c r="G899" s="84"/>
      <c r="H899" s="84"/>
      <c r="I899" s="94"/>
      <c r="J899" s="94"/>
      <c r="K899" s="91"/>
      <c r="L899" s="91"/>
      <c r="O899" s="84"/>
      <c r="P899" s="84"/>
    </row>
    <row r="900">
      <c r="A900" s="95"/>
      <c r="B900" s="84"/>
      <c r="C900" s="84"/>
      <c r="D900" s="84"/>
      <c r="E900" s="64"/>
      <c r="F900" s="93"/>
      <c r="G900" s="84"/>
      <c r="H900" s="84"/>
      <c r="I900" s="94"/>
      <c r="J900" s="94"/>
      <c r="K900" s="91"/>
      <c r="L900" s="91"/>
      <c r="O900" s="84"/>
      <c r="P900" s="84"/>
    </row>
    <row r="901">
      <c r="A901" s="95"/>
      <c r="B901" s="84"/>
      <c r="C901" s="84"/>
      <c r="D901" s="84"/>
      <c r="E901" s="64"/>
      <c r="F901" s="93"/>
      <c r="G901" s="84"/>
      <c r="H901" s="84"/>
      <c r="I901" s="94"/>
      <c r="J901" s="94"/>
      <c r="K901" s="91"/>
      <c r="L901" s="91"/>
      <c r="O901" s="84"/>
      <c r="P901" s="84"/>
    </row>
    <row r="902">
      <c r="A902" s="95"/>
      <c r="B902" s="84"/>
      <c r="C902" s="84"/>
      <c r="D902" s="84"/>
      <c r="E902" s="64"/>
      <c r="F902" s="93"/>
      <c r="G902" s="84"/>
      <c r="H902" s="84"/>
      <c r="I902" s="94"/>
      <c r="J902" s="94"/>
      <c r="K902" s="91"/>
      <c r="L902" s="91"/>
      <c r="O902" s="84"/>
      <c r="P902" s="84"/>
    </row>
    <row r="903">
      <c r="A903" s="95"/>
      <c r="B903" s="84"/>
      <c r="C903" s="84"/>
      <c r="D903" s="84"/>
      <c r="E903" s="64"/>
      <c r="F903" s="93"/>
      <c r="G903" s="84"/>
      <c r="H903" s="84"/>
      <c r="I903" s="94"/>
      <c r="J903" s="94"/>
      <c r="K903" s="91"/>
      <c r="L903" s="91"/>
      <c r="O903" s="84"/>
      <c r="P903" s="84"/>
    </row>
    <row r="904">
      <c r="A904" s="95"/>
      <c r="B904" s="84"/>
      <c r="C904" s="84"/>
      <c r="D904" s="84"/>
      <c r="E904" s="64"/>
      <c r="F904" s="93"/>
      <c r="G904" s="84"/>
      <c r="H904" s="84"/>
      <c r="I904" s="94"/>
      <c r="J904" s="94"/>
      <c r="K904" s="91"/>
      <c r="L904" s="91"/>
      <c r="O904" s="84"/>
      <c r="P904" s="84"/>
    </row>
    <row r="905">
      <c r="A905" s="95"/>
      <c r="B905" s="84"/>
      <c r="C905" s="84"/>
      <c r="D905" s="84"/>
      <c r="E905" s="64"/>
      <c r="F905" s="93"/>
      <c r="G905" s="84"/>
      <c r="H905" s="84"/>
      <c r="I905" s="94"/>
      <c r="J905" s="94"/>
      <c r="K905" s="91"/>
      <c r="L905" s="91"/>
      <c r="O905" s="84"/>
      <c r="P905" s="84"/>
    </row>
    <row r="906">
      <c r="A906" s="95"/>
      <c r="B906" s="84"/>
      <c r="C906" s="84"/>
      <c r="D906" s="84"/>
      <c r="E906" s="64"/>
      <c r="F906" s="93"/>
      <c r="G906" s="84"/>
      <c r="H906" s="84"/>
      <c r="I906" s="94"/>
      <c r="J906" s="94"/>
      <c r="K906" s="91"/>
      <c r="L906" s="91"/>
      <c r="O906" s="84"/>
      <c r="P906" s="84"/>
    </row>
    <row r="907">
      <c r="A907" s="95"/>
      <c r="B907" s="84"/>
      <c r="C907" s="84"/>
      <c r="D907" s="84"/>
      <c r="E907" s="64"/>
      <c r="F907" s="93"/>
      <c r="G907" s="84"/>
      <c r="H907" s="84"/>
      <c r="I907" s="94"/>
      <c r="J907" s="94"/>
      <c r="K907" s="91"/>
      <c r="L907" s="91"/>
      <c r="O907" s="84"/>
      <c r="P907" s="84"/>
    </row>
    <row r="908">
      <c r="A908" s="95"/>
      <c r="B908" s="84"/>
      <c r="C908" s="84"/>
      <c r="D908" s="84"/>
      <c r="E908" s="64"/>
      <c r="F908" s="93"/>
      <c r="G908" s="84"/>
      <c r="H908" s="84"/>
      <c r="I908" s="94"/>
      <c r="J908" s="94"/>
      <c r="K908" s="91"/>
      <c r="L908" s="91"/>
      <c r="O908" s="84"/>
      <c r="P908" s="84"/>
    </row>
    <row r="909">
      <c r="A909" s="95"/>
      <c r="B909" s="84"/>
      <c r="C909" s="84"/>
      <c r="D909" s="84"/>
      <c r="E909" s="64"/>
      <c r="F909" s="93"/>
      <c r="G909" s="84"/>
      <c r="H909" s="84"/>
      <c r="I909" s="94"/>
      <c r="J909" s="94"/>
      <c r="K909" s="91"/>
      <c r="L909" s="91"/>
      <c r="O909" s="84"/>
      <c r="P909" s="84"/>
    </row>
    <row r="910">
      <c r="A910" s="95"/>
      <c r="B910" s="84"/>
      <c r="C910" s="84"/>
      <c r="D910" s="84"/>
      <c r="E910" s="64"/>
      <c r="F910" s="93"/>
      <c r="G910" s="84"/>
      <c r="H910" s="84"/>
      <c r="I910" s="94"/>
      <c r="J910" s="94"/>
      <c r="K910" s="91"/>
      <c r="L910" s="91"/>
      <c r="O910" s="84"/>
      <c r="P910" s="84"/>
    </row>
    <row r="911">
      <c r="A911" s="95"/>
      <c r="B911" s="84"/>
      <c r="C911" s="84"/>
      <c r="D911" s="84"/>
      <c r="E911" s="64"/>
      <c r="F911" s="93"/>
      <c r="G911" s="84"/>
      <c r="H911" s="84"/>
      <c r="I911" s="94"/>
      <c r="J911" s="94"/>
      <c r="K911" s="91"/>
      <c r="L911" s="91"/>
      <c r="O911" s="84"/>
      <c r="P911" s="84"/>
    </row>
    <row r="912">
      <c r="A912" s="95"/>
      <c r="B912" s="84"/>
      <c r="C912" s="84"/>
      <c r="D912" s="84"/>
      <c r="E912" s="64"/>
      <c r="F912" s="93"/>
      <c r="G912" s="84"/>
      <c r="H912" s="84"/>
      <c r="I912" s="94"/>
      <c r="J912" s="94"/>
      <c r="K912" s="91"/>
      <c r="L912" s="91"/>
      <c r="O912" s="84"/>
      <c r="P912" s="84"/>
    </row>
    <row r="913">
      <c r="A913" s="95"/>
      <c r="B913" s="84"/>
      <c r="C913" s="84"/>
      <c r="D913" s="84"/>
      <c r="E913" s="64"/>
      <c r="F913" s="93"/>
      <c r="G913" s="84"/>
      <c r="H913" s="84"/>
      <c r="I913" s="94"/>
      <c r="J913" s="94"/>
      <c r="K913" s="91"/>
      <c r="L913" s="91"/>
      <c r="O913" s="84"/>
      <c r="P913" s="84"/>
    </row>
    <row r="914">
      <c r="A914" s="95"/>
      <c r="B914" s="84"/>
      <c r="C914" s="84"/>
      <c r="D914" s="84"/>
      <c r="E914" s="64"/>
      <c r="F914" s="93"/>
      <c r="G914" s="84"/>
      <c r="H914" s="84"/>
      <c r="I914" s="94"/>
      <c r="J914" s="94"/>
      <c r="K914" s="91"/>
      <c r="L914" s="91"/>
      <c r="O914" s="84"/>
      <c r="P914" s="84"/>
    </row>
    <row r="915">
      <c r="A915" s="95"/>
      <c r="B915" s="84"/>
      <c r="C915" s="84"/>
      <c r="D915" s="84"/>
      <c r="E915" s="64"/>
      <c r="F915" s="93"/>
      <c r="G915" s="84"/>
      <c r="H915" s="84"/>
      <c r="I915" s="94"/>
      <c r="J915" s="94"/>
      <c r="K915" s="91"/>
      <c r="L915" s="91"/>
      <c r="O915" s="84"/>
      <c r="P915" s="84"/>
    </row>
    <row r="916">
      <c r="A916" s="95"/>
      <c r="B916" s="84"/>
      <c r="C916" s="84"/>
      <c r="D916" s="84"/>
      <c r="E916" s="64"/>
      <c r="F916" s="93"/>
      <c r="G916" s="84"/>
      <c r="H916" s="84"/>
      <c r="I916" s="94"/>
      <c r="J916" s="94"/>
      <c r="K916" s="91"/>
      <c r="L916" s="91"/>
      <c r="O916" s="84"/>
      <c r="P916" s="84"/>
    </row>
    <row r="917">
      <c r="A917" s="95"/>
      <c r="B917" s="84"/>
      <c r="C917" s="84"/>
      <c r="D917" s="84"/>
      <c r="E917" s="64"/>
      <c r="F917" s="93"/>
      <c r="G917" s="84"/>
      <c r="H917" s="84"/>
      <c r="I917" s="94"/>
      <c r="J917" s="94"/>
      <c r="K917" s="91"/>
      <c r="L917" s="91"/>
      <c r="O917" s="84"/>
      <c r="P917" s="84"/>
    </row>
    <row r="918">
      <c r="A918" s="95"/>
      <c r="B918" s="84"/>
      <c r="C918" s="84"/>
      <c r="D918" s="84"/>
      <c r="E918" s="64"/>
      <c r="F918" s="93"/>
      <c r="G918" s="84"/>
      <c r="H918" s="84"/>
      <c r="I918" s="94"/>
      <c r="J918" s="94"/>
      <c r="K918" s="91"/>
      <c r="L918" s="91"/>
      <c r="O918" s="84"/>
      <c r="P918" s="84"/>
    </row>
    <row r="919">
      <c r="A919" s="95"/>
      <c r="B919" s="84"/>
      <c r="C919" s="84"/>
      <c r="D919" s="84"/>
      <c r="E919" s="64"/>
      <c r="F919" s="93"/>
      <c r="G919" s="84"/>
      <c r="H919" s="84"/>
      <c r="I919" s="94"/>
      <c r="J919" s="94"/>
      <c r="K919" s="91"/>
      <c r="L919" s="91"/>
      <c r="O919" s="84"/>
      <c r="P919" s="84"/>
    </row>
    <row r="920">
      <c r="A920" s="95"/>
      <c r="B920" s="84"/>
      <c r="C920" s="84"/>
      <c r="D920" s="84"/>
      <c r="E920" s="64"/>
      <c r="F920" s="93"/>
      <c r="G920" s="84"/>
      <c r="H920" s="84"/>
      <c r="I920" s="94"/>
      <c r="J920" s="94"/>
      <c r="K920" s="91"/>
      <c r="L920" s="91"/>
      <c r="O920" s="84"/>
      <c r="P920" s="84"/>
    </row>
    <row r="921">
      <c r="A921" s="95"/>
      <c r="B921" s="84"/>
      <c r="C921" s="84"/>
      <c r="D921" s="84"/>
      <c r="E921" s="64"/>
      <c r="F921" s="93"/>
      <c r="G921" s="84"/>
      <c r="H921" s="84"/>
      <c r="I921" s="94"/>
      <c r="J921" s="94"/>
      <c r="K921" s="91"/>
      <c r="L921" s="91"/>
      <c r="O921" s="84"/>
      <c r="P921" s="84"/>
    </row>
    <row r="922">
      <c r="A922" s="95"/>
      <c r="B922" s="84"/>
      <c r="C922" s="84"/>
      <c r="D922" s="84"/>
      <c r="E922" s="64"/>
      <c r="F922" s="93"/>
      <c r="G922" s="84"/>
      <c r="H922" s="84"/>
      <c r="I922" s="94"/>
      <c r="J922" s="94"/>
      <c r="K922" s="91"/>
      <c r="L922" s="91"/>
      <c r="O922" s="84"/>
      <c r="P922" s="84"/>
    </row>
    <row r="923">
      <c r="A923" s="95"/>
      <c r="B923" s="84"/>
      <c r="C923" s="84"/>
      <c r="D923" s="84"/>
      <c r="E923" s="64"/>
      <c r="F923" s="93"/>
      <c r="G923" s="84"/>
      <c r="H923" s="84"/>
      <c r="I923" s="94"/>
      <c r="J923" s="94"/>
      <c r="K923" s="91"/>
      <c r="L923" s="91"/>
      <c r="O923" s="84"/>
      <c r="P923" s="84"/>
    </row>
    <row r="924">
      <c r="A924" s="95"/>
      <c r="B924" s="84"/>
      <c r="C924" s="84"/>
      <c r="D924" s="84"/>
      <c r="E924" s="64"/>
      <c r="F924" s="93"/>
      <c r="G924" s="84"/>
      <c r="H924" s="84"/>
      <c r="I924" s="94"/>
      <c r="J924" s="94"/>
      <c r="K924" s="91"/>
      <c r="L924" s="91"/>
      <c r="O924" s="84"/>
      <c r="P924" s="84"/>
    </row>
    <row r="925">
      <c r="A925" s="95"/>
      <c r="B925" s="84"/>
      <c r="C925" s="84"/>
      <c r="D925" s="84"/>
      <c r="E925" s="64"/>
      <c r="F925" s="93"/>
      <c r="G925" s="84"/>
      <c r="H925" s="84"/>
      <c r="I925" s="94"/>
      <c r="J925" s="94"/>
      <c r="K925" s="91"/>
      <c r="L925" s="91"/>
      <c r="O925" s="84"/>
      <c r="P925" s="84"/>
    </row>
    <row r="926">
      <c r="A926" s="95"/>
      <c r="B926" s="84"/>
      <c r="C926" s="84"/>
      <c r="D926" s="84"/>
      <c r="E926" s="64"/>
      <c r="F926" s="93"/>
      <c r="G926" s="84"/>
      <c r="H926" s="84"/>
      <c r="I926" s="94"/>
      <c r="J926" s="94"/>
      <c r="K926" s="91"/>
      <c r="L926" s="91"/>
      <c r="O926" s="84"/>
      <c r="P926" s="84"/>
    </row>
    <row r="927">
      <c r="A927" s="95"/>
      <c r="B927" s="84"/>
      <c r="C927" s="84"/>
      <c r="D927" s="84"/>
      <c r="E927" s="64"/>
      <c r="F927" s="93"/>
      <c r="G927" s="84"/>
      <c r="H927" s="84"/>
      <c r="I927" s="94"/>
      <c r="J927" s="94"/>
      <c r="K927" s="91"/>
      <c r="L927" s="91"/>
      <c r="O927" s="84"/>
      <c r="P927" s="84"/>
    </row>
    <row r="928">
      <c r="A928" s="95"/>
      <c r="B928" s="84"/>
      <c r="C928" s="84"/>
      <c r="D928" s="84"/>
      <c r="E928" s="64"/>
      <c r="F928" s="93"/>
      <c r="G928" s="84"/>
      <c r="H928" s="84"/>
      <c r="I928" s="94"/>
      <c r="J928" s="94"/>
      <c r="K928" s="91"/>
      <c r="L928" s="91"/>
      <c r="O928" s="84"/>
      <c r="P928" s="84"/>
    </row>
    <row r="929">
      <c r="A929" s="95"/>
      <c r="B929" s="84"/>
      <c r="C929" s="84"/>
      <c r="D929" s="84"/>
      <c r="E929" s="64"/>
      <c r="F929" s="93"/>
      <c r="G929" s="84"/>
      <c r="H929" s="84"/>
      <c r="I929" s="94"/>
      <c r="J929" s="94"/>
      <c r="K929" s="91"/>
      <c r="L929" s="91"/>
      <c r="O929" s="84"/>
      <c r="P929" s="84"/>
    </row>
    <row r="930">
      <c r="A930" s="95"/>
      <c r="B930" s="84"/>
      <c r="C930" s="84"/>
      <c r="D930" s="84"/>
      <c r="E930" s="64"/>
      <c r="F930" s="93"/>
      <c r="G930" s="84"/>
      <c r="H930" s="84"/>
      <c r="I930" s="94"/>
      <c r="J930" s="94"/>
      <c r="K930" s="91"/>
      <c r="L930" s="91"/>
      <c r="O930" s="84"/>
      <c r="P930" s="84"/>
    </row>
    <row r="931">
      <c r="A931" s="95"/>
      <c r="B931" s="84"/>
      <c r="C931" s="84"/>
      <c r="D931" s="84"/>
      <c r="E931" s="64"/>
      <c r="F931" s="93"/>
      <c r="G931" s="84"/>
      <c r="H931" s="84"/>
      <c r="I931" s="94"/>
      <c r="J931" s="94"/>
      <c r="K931" s="91"/>
      <c r="L931" s="91"/>
      <c r="O931" s="84"/>
      <c r="P931" s="84"/>
    </row>
    <row r="932">
      <c r="A932" s="95"/>
      <c r="B932" s="84"/>
      <c r="C932" s="84"/>
      <c r="D932" s="84"/>
      <c r="E932" s="64"/>
      <c r="F932" s="93"/>
      <c r="G932" s="84"/>
      <c r="H932" s="84"/>
      <c r="I932" s="94"/>
      <c r="J932" s="94"/>
      <c r="K932" s="91"/>
      <c r="L932" s="91"/>
      <c r="O932" s="84"/>
      <c r="P932" s="84"/>
    </row>
    <row r="933">
      <c r="A933" s="95"/>
      <c r="B933" s="84"/>
      <c r="C933" s="84"/>
      <c r="D933" s="84"/>
      <c r="E933" s="64"/>
      <c r="F933" s="93"/>
      <c r="G933" s="84"/>
      <c r="H933" s="84"/>
      <c r="I933" s="94"/>
      <c r="J933" s="94"/>
      <c r="K933" s="91"/>
      <c r="L933" s="91"/>
      <c r="O933" s="84"/>
      <c r="P933" s="84"/>
    </row>
    <row r="934">
      <c r="A934" s="95"/>
      <c r="B934" s="84"/>
      <c r="C934" s="84"/>
      <c r="D934" s="84"/>
      <c r="E934" s="64"/>
      <c r="F934" s="93"/>
      <c r="G934" s="84"/>
      <c r="H934" s="84"/>
      <c r="I934" s="94"/>
      <c r="J934" s="94"/>
      <c r="K934" s="91"/>
      <c r="L934" s="91"/>
      <c r="O934" s="84"/>
      <c r="P934" s="84"/>
    </row>
    <row r="935">
      <c r="A935" s="95"/>
      <c r="B935" s="84"/>
      <c r="C935" s="84"/>
      <c r="D935" s="84"/>
      <c r="E935" s="64"/>
      <c r="F935" s="93"/>
      <c r="G935" s="84"/>
      <c r="H935" s="84"/>
      <c r="I935" s="94"/>
      <c r="J935" s="94"/>
      <c r="K935" s="91"/>
      <c r="L935" s="91"/>
      <c r="O935" s="84"/>
      <c r="P935" s="84"/>
    </row>
    <row r="936">
      <c r="A936" s="95"/>
      <c r="B936" s="84"/>
      <c r="C936" s="84"/>
      <c r="D936" s="84"/>
      <c r="E936" s="64"/>
      <c r="F936" s="93"/>
      <c r="G936" s="84"/>
      <c r="H936" s="84"/>
      <c r="I936" s="94"/>
      <c r="J936" s="94"/>
      <c r="K936" s="91"/>
      <c r="L936" s="91"/>
      <c r="O936" s="84"/>
      <c r="P936" s="84"/>
    </row>
    <row r="937">
      <c r="A937" s="95"/>
      <c r="B937" s="84"/>
      <c r="C937" s="84"/>
      <c r="D937" s="84"/>
      <c r="E937" s="64"/>
      <c r="F937" s="93"/>
      <c r="G937" s="84"/>
      <c r="H937" s="84"/>
      <c r="I937" s="94"/>
      <c r="J937" s="94"/>
      <c r="K937" s="91"/>
      <c r="L937" s="91"/>
      <c r="O937" s="84"/>
      <c r="P937" s="84"/>
    </row>
    <row r="938">
      <c r="A938" s="95"/>
      <c r="B938" s="84"/>
      <c r="C938" s="84"/>
      <c r="D938" s="84"/>
      <c r="E938" s="64"/>
      <c r="F938" s="93"/>
      <c r="G938" s="84"/>
      <c r="H938" s="84"/>
      <c r="I938" s="94"/>
      <c r="J938" s="94"/>
      <c r="K938" s="91"/>
      <c r="L938" s="91"/>
      <c r="O938" s="84"/>
      <c r="P938" s="84"/>
    </row>
    <row r="939">
      <c r="A939" s="95"/>
      <c r="B939" s="84"/>
      <c r="C939" s="84"/>
      <c r="D939" s="84"/>
      <c r="E939" s="64"/>
      <c r="F939" s="93"/>
      <c r="G939" s="84"/>
      <c r="H939" s="84"/>
      <c r="I939" s="94"/>
      <c r="J939" s="94"/>
      <c r="K939" s="91"/>
      <c r="L939" s="91"/>
      <c r="O939" s="84"/>
      <c r="P939" s="84"/>
    </row>
    <row r="940">
      <c r="A940" s="95"/>
      <c r="B940" s="84"/>
      <c r="C940" s="84"/>
      <c r="D940" s="84"/>
      <c r="E940" s="64"/>
      <c r="F940" s="93"/>
      <c r="G940" s="84"/>
      <c r="H940" s="84"/>
      <c r="I940" s="94"/>
      <c r="J940" s="94"/>
      <c r="K940" s="91"/>
      <c r="L940" s="91"/>
      <c r="O940" s="84"/>
      <c r="P940" s="84"/>
    </row>
    <row r="941">
      <c r="A941" s="95"/>
      <c r="B941" s="84"/>
      <c r="C941" s="84"/>
      <c r="D941" s="84"/>
      <c r="E941" s="64"/>
      <c r="F941" s="93"/>
      <c r="G941" s="84"/>
      <c r="H941" s="84"/>
      <c r="I941" s="94"/>
      <c r="J941" s="94"/>
      <c r="K941" s="91"/>
      <c r="L941" s="91"/>
      <c r="O941" s="84"/>
      <c r="P941" s="84"/>
    </row>
    <row r="942">
      <c r="A942" s="95"/>
      <c r="B942" s="84"/>
      <c r="C942" s="84"/>
      <c r="D942" s="84"/>
      <c r="E942" s="64"/>
      <c r="F942" s="93"/>
      <c r="G942" s="84"/>
      <c r="H942" s="84"/>
      <c r="I942" s="94"/>
      <c r="J942" s="94"/>
      <c r="K942" s="91"/>
      <c r="L942" s="91"/>
      <c r="O942" s="84"/>
      <c r="P942" s="84"/>
    </row>
    <row r="943">
      <c r="A943" s="95"/>
      <c r="B943" s="84"/>
      <c r="C943" s="84"/>
      <c r="D943" s="84"/>
      <c r="E943" s="64"/>
      <c r="F943" s="93"/>
      <c r="G943" s="84"/>
      <c r="H943" s="84"/>
      <c r="I943" s="94"/>
      <c r="J943" s="94"/>
      <c r="K943" s="91"/>
      <c r="L943" s="91"/>
      <c r="O943" s="84"/>
      <c r="P943" s="84"/>
    </row>
    <row r="944">
      <c r="A944" s="95"/>
      <c r="B944" s="84"/>
      <c r="C944" s="84"/>
      <c r="D944" s="84"/>
      <c r="E944" s="64"/>
      <c r="F944" s="93"/>
      <c r="G944" s="84"/>
      <c r="H944" s="84"/>
      <c r="I944" s="94"/>
      <c r="J944" s="94"/>
      <c r="K944" s="91"/>
      <c r="L944" s="91"/>
      <c r="O944" s="84"/>
      <c r="P944" s="84"/>
    </row>
    <row r="945">
      <c r="A945" s="95"/>
      <c r="B945" s="84"/>
      <c r="C945" s="84"/>
      <c r="D945" s="84"/>
      <c r="E945" s="64"/>
      <c r="F945" s="93"/>
      <c r="G945" s="84"/>
      <c r="H945" s="84"/>
      <c r="I945" s="94"/>
      <c r="J945" s="94"/>
      <c r="K945" s="91"/>
      <c r="L945" s="91"/>
      <c r="O945" s="84"/>
      <c r="P945" s="84"/>
    </row>
    <row r="946">
      <c r="A946" s="95"/>
      <c r="B946" s="84"/>
      <c r="C946" s="84"/>
      <c r="D946" s="84"/>
      <c r="E946" s="64"/>
      <c r="F946" s="93"/>
      <c r="G946" s="84"/>
      <c r="H946" s="84"/>
      <c r="I946" s="94"/>
      <c r="J946" s="94"/>
      <c r="K946" s="91"/>
      <c r="L946" s="91"/>
      <c r="O946" s="84"/>
      <c r="P946" s="84"/>
    </row>
    <row r="947">
      <c r="A947" s="95"/>
      <c r="B947" s="84"/>
      <c r="C947" s="84"/>
      <c r="D947" s="84"/>
      <c r="E947" s="64"/>
      <c r="F947" s="93"/>
      <c r="G947" s="84"/>
      <c r="H947" s="84"/>
      <c r="I947" s="94"/>
      <c r="J947" s="94"/>
      <c r="K947" s="91"/>
      <c r="L947" s="91"/>
      <c r="O947" s="84"/>
      <c r="P947" s="84"/>
    </row>
    <row r="948">
      <c r="A948" s="95"/>
      <c r="B948" s="84"/>
      <c r="C948" s="84"/>
      <c r="D948" s="84"/>
      <c r="E948" s="64"/>
      <c r="F948" s="93"/>
      <c r="G948" s="84"/>
      <c r="H948" s="84"/>
      <c r="I948" s="94"/>
      <c r="J948" s="94"/>
      <c r="K948" s="91"/>
      <c r="L948" s="91"/>
      <c r="O948" s="84"/>
      <c r="P948" s="84"/>
    </row>
    <row r="949">
      <c r="A949" s="95"/>
      <c r="B949" s="84"/>
      <c r="C949" s="84"/>
      <c r="D949" s="84"/>
      <c r="E949" s="64"/>
      <c r="F949" s="93"/>
      <c r="G949" s="84"/>
      <c r="H949" s="84"/>
      <c r="I949" s="94"/>
      <c r="J949" s="94"/>
      <c r="K949" s="91"/>
      <c r="L949" s="91"/>
      <c r="O949" s="84"/>
      <c r="P949" s="84"/>
    </row>
    <row r="950">
      <c r="A950" s="95"/>
      <c r="B950" s="84"/>
      <c r="C950" s="84"/>
      <c r="D950" s="84"/>
      <c r="E950" s="64"/>
      <c r="F950" s="93"/>
      <c r="G950" s="84"/>
      <c r="H950" s="84"/>
      <c r="I950" s="94"/>
      <c r="J950" s="94"/>
      <c r="K950" s="91"/>
      <c r="L950" s="91"/>
      <c r="O950" s="84"/>
      <c r="P950" s="84"/>
    </row>
    <row r="951">
      <c r="A951" s="95"/>
      <c r="B951" s="84"/>
      <c r="C951" s="84"/>
      <c r="D951" s="84"/>
      <c r="E951" s="64"/>
      <c r="F951" s="93"/>
      <c r="G951" s="84"/>
      <c r="H951" s="84"/>
      <c r="I951" s="94"/>
      <c r="J951" s="94"/>
      <c r="K951" s="91"/>
      <c r="L951" s="91"/>
      <c r="O951" s="84"/>
      <c r="P951" s="84"/>
    </row>
    <row r="952">
      <c r="A952" s="95"/>
      <c r="B952" s="84"/>
      <c r="C952" s="84"/>
      <c r="D952" s="84"/>
      <c r="E952" s="64"/>
      <c r="F952" s="93"/>
      <c r="G952" s="84"/>
      <c r="H952" s="84"/>
      <c r="I952" s="94"/>
      <c r="J952" s="94"/>
      <c r="K952" s="91"/>
      <c r="L952" s="91"/>
      <c r="O952" s="84"/>
      <c r="P952" s="84"/>
    </row>
    <row r="953">
      <c r="A953" s="95"/>
      <c r="B953" s="84"/>
      <c r="C953" s="84"/>
      <c r="D953" s="84"/>
      <c r="E953" s="64"/>
      <c r="F953" s="93"/>
      <c r="G953" s="84"/>
      <c r="H953" s="84"/>
      <c r="I953" s="94"/>
      <c r="J953" s="94"/>
      <c r="K953" s="91"/>
      <c r="L953" s="91"/>
      <c r="O953" s="84"/>
      <c r="P953" s="84"/>
    </row>
    <row r="954">
      <c r="A954" s="95"/>
      <c r="B954" s="84"/>
      <c r="C954" s="84"/>
      <c r="D954" s="84"/>
      <c r="E954" s="64"/>
      <c r="F954" s="93"/>
      <c r="G954" s="84"/>
      <c r="H954" s="84"/>
      <c r="I954" s="94"/>
      <c r="J954" s="94"/>
      <c r="K954" s="91"/>
      <c r="L954" s="91"/>
      <c r="O954" s="84"/>
      <c r="P954" s="84"/>
    </row>
    <row r="955">
      <c r="A955" s="95"/>
      <c r="B955" s="84"/>
      <c r="C955" s="84"/>
      <c r="D955" s="84"/>
      <c r="E955" s="64"/>
      <c r="F955" s="93"/>
      <c r="G955" s="84"/>
      <c r="H955" s="84"/>
      <c r="I955" s="94"/>
      <c r="J955" s="94"/>
      <c r="K955" s="91"/>
      <c r="L955" s="91"/>
      <c r="O955" s="84"/>
      <c r="P955" s="84"/>
    </row>
    <row r="956">
      <c r="A956" s="95"/>
      <c r="B956" s="84"/>
      <c r="C956" s="84"/>
      <c r="D956" s="84"/>
      <c r="E956" s="64"/>
      <c r="F956" s="93"/>
      <c r="G956" s="84"/>
      <c r="H956" s="84"/>
      <c r="I956" s="94"/>
      <c r="J956" s="94"/>
      <c r="K956" s="91"/>
      <c r="L956" s="91"/>
      <c r="O956" s="84"/>
      <c r="P956" s="84"/>
    </row>
    <row r="957">
      <c r="A957" s="95"/>
      <c r="B957" s="84"/>
      <c r="C957" s="84"/>
      <c r="D957" s="84"/>
      <c r="E957" s="64"/>
      <c r="F957" s="93"/>
      <c r="G957" s="84"/>
      <c r="H957" s="84"/>
      <c r="I957" s="94"/>
      <c r="J957" s="94"/>
      <c r="K957" s="91"/>
      <c r="L957" s="91"/>
      <c r="O957" s="84"/>
      <c r="P957" s="84"/>
    </row>
    <row r="958">
      <c r="A958" s="95"/>
      <c r="B958" s="84"/>
      <c r="C958" s="84"/>
      <c r="D958" s="84"/>
      <c r="E958" s="64"/>
      <c r="F958" s="93"/>
      <c r="G958" s="84"/>
      <c r="H958" s="84"/>
      <c r="I958" s="94"/>
      <c r="J958" s="94"/>
      <c r="K958" s="91"/>
      <c r="L958" s="91"/>
      <c r="O958" s="84"/>
      <c r="P958" s="84"/>
    </row>
    <row r="959">
      <c r="A959" s="95"/>
      <c r="B959" s="84"/>
      <c r="C959" s="84"/>
      <c r="D959" s="84"/>
      <c r="E959" s="64"/>
      <c r="F959" s="93"/>
      <c r="G959" s="84"/>
      <c r="H959" s="84"/>
      <c r="I959" s="94"/>
      <c r="J959" s="94"/>
      <c r="K959" s="91"/>
      <c r="L959" s="91"/>
      <c r="O959" s="84"/>
      <c r="P959" s="84"/>
    </row>
    <row r="960">
      <c r="A960" s="95"/>
      <c r="B960" s="84"/>
      <c r="C960" s="84"/>
      <c r="D960" s="84"/>
      <c r="E960" s="64"/>
      <c r="F960" s="93"/>
      <c r="G960" s="84"/>
      <c r="H960" s="84"/>
      <c r="I960" s="94"/>
      <c r="J960" s="94"/>
      <c r="K960" s="91"/>
      <c r="L960" s="91"/>
      <c r="O960" s="84"/>
      <c r="P960" s="84"/>
    </row>
    <row r="961">
      <c r="A961" s="95"/>
      <c r="B961" s="84"/>
      <c r="C961" s="84"/>
      <c r="D961" s="84"/>
      <c r="E961" s="64"/>
      <c r="F961" s="93"/>
      <c r="G961" s="84"/>
      <c r="H961" s="84"/>
      <c r="I961" s="94"/>
      <c r="J961" s="94"/>
      <c r="K961" s="91"/>
      <c r="L961" s="91"/>
      <c r="O961" s="84"/>
      <c r="P961" s="84"/>
    </row>
    <row r="962">
      <c r="A962" s="95"/>
      <c r="B962" s="84"/>
      <c r="C962" s="84"/>
      <c r="D962" s="84"/>
      <c r="E962" s="64"/>
      <c r="F962" s="93"/>
      <c r="G962" s="84"/>
      <c r="H962" s="84"/>
      <c r="I962" s="94"/>
      <c r="J962" s="94"/>
      <c r="K962" s="91"/>
      <c r="L962" s="91"/>
      <c r="O962" s="84"/>
      <c r="P962" s="84"/>
    </row>
    <row r="963">
      <c r="A963" s="95"/>
      <c r="B963" s="84"/>
      <c r="C963" s="84"/>
      <c r="D963" s="84"/>
      <c r="E963" s="64"/>
      <c r="F963" s="93"/>
      <c r="G963" s="84"/>
      <c r="H963" s="84"/>
      <c r="I963" s="94"/>
      <c r="J963" s="94"/>
      <c r="K963" s="91"/>
      <c r="L963" s="91"/>
      <c r="O963" s="84"/>
      <c r="P963" s="84"/>
    </row>
    <row r="964">
      <c r="A964" s="95"/>
      <c r="B964" s="84"/>
      <c r="C964" s="84"/>
      <c r="D964" s="84"/>
      <c r="E964" s="64"/>
      <c r="F964" s="93"/>
      <c r="G964" s="84"/>
      <c r="H964" s="84"/>
      <c r="I964" s="94"/>
      <c r="J964" s="94"/>
      <c r="K964" s="91"/>
      <c r="L964" s="91"/>
      <c r="O964" s="84"/>
      <c r="P964" s="84"/>
    </row>
    <row r="965">
      <c r="A965" s="95"/>
      <c r="B965" s="84"/>
      <c r="C965" s="84"/>
      <c r="D965" s="84"/>
      <c r="E965" s="64"/>
      <c r="F965" s="93"/>
      <c r="G965" s="84"/>
      <c r="H965" s="84"/>
      <c r="I965" s="94"/>
      <c r="J965" s="94"/>
      <c r="K965" s="91"/>
      <c r="L965" s="91"/>
      <c r="O965" s="84"/>
      <c r="P965" s="84"/>
    </row>
    <row r="966">
      <c r="A966" s="95"/>
      <c r="B966" s="84"/>
      <c r="C966" s="84"/>
      <c r="D966" s="84"/>
      <c r="E966" s="64"/>
      <c r="F966" s="93"/>
      <c r="G966" s="84"/>
      <c r="H966" s="84"/>
      <c r="I966" s="94"/>
      <c r="J966" s="94"/>
      <c r="K966" s="91"/>
      <c r="L966" s="91"/>
      <c r="O966" s="84"/>
      <c r="P966" s="84"/>
    </row>
    <row r="967">
      <c r="A967" s="95"/>
      <c r="B967" s="84"/>
      <c r="C967" s="84"/>
      <c r="D967" s="84"/>
      <c r="E967" s="64"/>
      <c r="F967" s="93"/>
      <c r="G967" s="84"/>
      <c r="H967" s="84"/>
      <c r="I967" s="94"/>
      <c r="J967" s="94"/>
      <c r="K967" s="91"/>
      <c r="L967" s="91"/>
      <c r="O967" s="84"/>
      <c r="P967" s="84"/>
    </row>
    <row r="968">
      <c r="A968" s="95"/>
      <c r="B968" s="84"/>
      <c r="C968" s="84"/>
      <c r="D968" s="84"/>
      <c r="E968" s="64"/>
      <c r="F968" s="93"/>
      <c r="G968" s="84"/>
      <c r="H968" s="84"/>
      <c r="I968" s="94"/>
      <c r="J968" s="94"/>
      <c r="K968" s="91"/>
      <c r="L968" s="91"/>
      <c r="O968" s="84"/>
      <c r="P968" s="84"/>
    </row>
    <row r="969">
      <c r="A969" s="95"/>
      <c r="B969" s="84"/>
      <c r="C969" s="84"/>
      <c r="D969" s="84"/>
      <c r="E969" s="64"/>
      <c r="F969" s="93"/>
      <c r="G969" s="84"/>
      <c r="H969" s="84"/>
      <c r="I969" s="94"/>
      <c r="J969" s="94"/>
      <c r="K969" s="91"/>
      <c r="L969" s="91"/>
      <c r="O969" s="84"/>
      <c r="P969" s="84"/>
    </row>
    <row r="970">
      <c r="A970" s="95"/>
      <c r="B970" s="84"/>
      <c r="C970" s="84"/>
      <c r="D970" s="84"/>
      <c r="E970" s="64"/>
      <c r="F970" s="93"/>
      <c r="G970" s="84"/>
      <c r="H970" s="84"/>
      <c r="I970" s="94"/>
      <c r="J970" s="94"/>
      <c r="K970" s="91"/>
      <c r="L970" s="91"/>
      <c r="O970" s="84"/>
      <c r="P970" s="84"/>
    </row>
    <row r="971">
      <c r="A971" s="95"/>
      <c r="B971" s="84"/>
      <c r="C971" s="84"/>
      <c r="D971" s="84"/>
      <c r="E971" s="64"/>
      <c r="F971" s="93"/>
      <c r="G971" s="84"/>
      <c r="H971" s="84"/>
      <c r="I971" s="94"/>
      <c r="J971" s="94"/>
      <c r="K971" s="91"/>
      <c r="L971" s="91"/>
      <c r="O971" s="84"/>
      <c r="P971" s="84"/>
    </row>
    <row r="972">
      <c r="A972" s="95"/>
      <c r="B972" s="84"/>
      <c r="C972" s="84"/>
      <c r="D972" s="84"/>
      <c r="E972" s="64"/>
      <c r="F972" s="93"/>
      <c r="G972" s="84"/>
      <c r="H972" s="84"/>
      <c r="I972" s="94"/>
      <c r="J972" s="94"/>
      <c r="K972" s="91"/>
      <c r="L972" s="91"/>
      <c r="O972" s="84"/>
      <c r="P972" s="84"/>
    </row>
    <row r="973">
      <c r="A973" s="95"/>
      <c r="B973" s="84"/>
      <c r="C973" s="84"/>
      <c r="D973" s="84"/>
      <c r="E973" s="64"/>
      <c r="F973" s="93"/>
      <c r="G973" s="84"/>
      <c r="H973" s="84"/>
      <c r="I973" s="94"/>
      <c r="J973" s="94"/>
      <c r="K973" s="91"/>
      <c r="L973" s="91"/>
      <c r="O973" s="84"/>
      <c r="P973" s="84"/>
    </row>
    <row r="974">
      <c r="A974" s="95"/>
      <c r="B974" s="84"/>
      <c r="C974" s="84"/>
      <c r="D974" s="84"/>
      <c r="E974" s="64"/>
      <c r="F974" s="93"/>
      <c r="G974" s="84"/>
      <c r="H974" s="84"/>
      <c r="I974" s="94"/>
      <c r="J974" s="94"/>
      <c r="K974" s="91"/>
      <c r="L974" s="91"/>
      <c r="O974" s="84"/>
      <c r="P974" s="84"/>
    </row>
    <row r="975">
      <c r="A975" s="95"/>
      <c r="B975" s="84"/>
      <c r="C975" s="84"/>
      <c r="D975" s="84"/>
      <c r="E975" s="64"/>
      <c r="F975" s="93"/>
      <c r="G975" s="84"/>
      <c r="H975" s="84"/>
      <c r="I975" s="94"/>
      <c r="J975" s="94"/>
      <c r="K975" s="91"/>
      <c r="L975" s="91"/>
      <c r="O975" s="84"/>
      <c r="P975" s="84"/>
    </row>
    <row r="976">
      <c r="A976" s="95"/>
      <c r="B976" s="84"/>
      <c r="C976" s="84"/>
      <c r="D976" s="84"/>
      <c r="E976" s="64"/>
      <c r="F976" s="93"/>
      <c r="G976" s="84"/>
      <c r="H976" s="84"/>
      <c r="I976" s="94"/>
      <c r="J976" s="94"/>
      <c r="K976" s="91"/>
      <c r="L976" s="91"/>
      <c r="O976" s="84"/>
      <c r="P976" s="84"/>
    </row>
    <row r="977">
      <c r="A977" s="95"/>
      <c r="B977" s="84"/>
      <c r="C977" s="84"/>
      <c r="D977" s="84"/>
      <c r="E977" s="64"/>
      <c r="F977" s="93"/>
      <c r="G977" s="84"/>
      <c r="H977" s="84"/>
      <c r="I977" s="94"/>
      <c r="J977" s="94"/>
      <c r="K977" s="91"/>
      <c r="L977" s="91"/>
      <c r="O977" s="84"/>
      <c r="P977" s="84"/>
    </row>
    <row r="978">
      <c r="A978" s="95"/>
      <c r="B978" s="84"/>
      <c r="C978" s="84"/>
      <c r="D978" s="84"/>
      <c r="E978" s="64"/>
      <c r="F978" s="93"/>
      <c r="G978" s="84"/>
      <c r="H978" s="84"/>
      <c r="I978" s="94"/>
      <c r="J978" s="94"/>
      <c r="K978" s="91"/>
      <c r="L978" s="91"/>
      <c r="O978" s="84"/>
      <c r="P978" s="84"/>
    </row>
    <row r="979">
      <c r="A979" s="95"/>
      <c r="B979" s="84"/>
      <c r="C979" s="84"/>
      <c r="D979" s="84"/>
      <c r="E979" s="64"/>
      <c r="F979" s="93"/>
      <c r="G979" s="84"/>
      <c r="H979" s="84"/>
      <c r="I979" s="94"/>
      <c r="J979" s="94"/>
      <c r="K979" s="91"/>
      <c r="L979" s="91"/>
      <c r="O979" s="84"/>
      <c r="P979" s="84"/>
    </row>
    <row r="980">
      <c r="A980" s="95"/>
      <c r="B980" s="84"/>
      <c r="C980" s="84"/>
      <c r="D980" s="84"/>
      <c r="E980" s="64"/>
      <c r="F980" s="93"/>
      <c r="G980" s="84"/>
      <c r="H980" s="84"/>
      <c r="I980" s="94"/>
      <c r="J980" s="94"/>
      <c r="K980" s="91"/>
      <c r="L980" s="91"/>
      <c r="O980" s="84"/>
      <c r="P980" s="84"/>
    </row>
    <row r="981">
      <c r="A981" s="95"/>
      <c r="B981" s="84"/>
      <c r="C981" s="84"/>
      <c r="D981" s="84"/>
      <c r="E981" s="64"/>
      <c r="F981" s="93"/>
      <c r="G981" s="84"/>
      <c r="H981" s="84"/>
      <c r="I981" s="94"/>
      <c r="J981" s="94"/>
      <c r="K981" s="91"/>
      <c r="L981" s="91"/>
      <c r="O981" s="84"/>
      <c r="P981" s="84"/>
    </row>
    <row r="982">
      <c r="A982" s="95"/>
      <c r="B982" s="84"/>
      <c r="C982" s="84"/>
      <c r="D982" s="84"/>
      <c r="E982" s="64"/>
      <c r="F982" s="93"/>
      <c r="G982" s="84"/>
      <c r="H982" s="84"/>
      <c r="I982" s="94"/>
      <c r="J982" s="94"/>
      <c r="K982" s="91"/>
      <c r="L982" s="91"/>
      <c r="O982" s="84"/>
      <c r="P982" s="84"/>
    </row>
    <row r="983">
      <c r="A983" s="95"/>
      <c r="B983" s="84"/>
      <c r="C983" s="84"/>
      <c r="D983" s="84"/>
      <c r="E983" s="64"/>
      <c r="F983" s="93"/>
      <c r="G983" s="84"/>
      <c r="H983" s="84"/>
      <c r="I983" s="94"/>
      <c r="J983" s="94"/>
      <c r="K983" s="91"/>
      <c r="L983" s="91"/>
      <c r="O983" s="84"/>
      <c r="P983" s="84"/>
    </row>
    <row r="984">
      <c r="A984" s="95"/>
      <c r="B984" s="84"/>
      <c r="C984" s="84"/>
      <c r="D984" s="84"/>
      <c r="E984" s="64"/>
      <c r="F984" s="93"/>
      <c r="G984" s="84"/>
      <c r="H984" s="84"/>
      <c r="I984" s="94"/>
      <c r="J984" s="94"/>
      <c r="K984" s="91"/>
      <c r="L984" s="91"/>
      <c r="O984" s="84"/>
      <c r="P984" s="84"/>
    </row>
    <row r="985">
      <c r="A985" s="95"/>
      <c r="B985" s="84"/>
      <c r="C985" s="84"/>
      <c r="D985" s="84"/>
      <c r="E985" s="64"/>
      <c r="F985" s="93"/>
      <c r="G985" s="84"/>
      <c r="H985" s="84"/>
      <c r="I985" s="94"/>
      <c r="J985" s="94"/>
      <c r="K985" s="91"/>
      <c r="L985" s="91"/>
      <c r="O985" s="84"/>
      <c r="P985" s="84"/>
    </row>
    <row r="986">
      <c r="A986" s="95"/>
      <c r="B986" s="84"/>
      <c r="C986" s="84"/>
      <c r="D986" s="84"/>
      <c r="E986" s="64"/>
      <c r="F986" s="93"/>
      <c r="G986" s="84"/>
      <c r="H986" s="84"/>
      <c r="I986" s="94"/>
      <c r="J986" s="94"/>
      <c r="K986" s="91"/>
      <c r="L986" s="91"/>
      <c r="O986" s="84"/>
      <c r="P986" s="84"/>
    </row>
    <row r="987">
      <c r="A987" s="95"/>
      <c r="B987" s="84"/>
      <c r="C987" s="84"/>
      <c r="D987" s="84"/>
      <c r="E987" s="64"/>
      <c r="F987" s="93"/>
      <c r="G987" s="84"/>
      <c r="H987" s="84"/>
      <c r="I987" s="94"/>
      <c r="J987" s="94"/>
      <c r="K987" s="91"/>
      <c r="L987" s="91"/>
      <c r="O987" s="84"/>
      <c r="P987" s="84"/>
    </row>
    <row r="988">
      <c r="A988" s="95"/>
      <c r="B988" s="84"/>
      <c r="C988" s="84"/>
      <c r="D988" s="84"/>
      <c r="E988" s="64"/>
      <c r="F988" s="93"/>
      <c r="G988" s="84"/>
      <c r="H988" s="84"/>
      <c r="I988" s="94"/>
      <c r="J988" s="94"/>
      <c r="K988" s="91"/>
      <c r="L988" s="91"/>
      <c r="O988" s="84"/>
      <c r="P988" s="84"/>
    </row>
    <row r="989">
      <c r="A989" s="95"/>
      <c r="B989" s="84"/>
      <c r="C989" s="84"/>
      <c r="D989" s="84"/>
      <c r="E989" s="64"/>
      <c r="F989" s="93"/>
      <c r="G989" s="84"/>
      <c r="H989" s="84"/>
      <c r="I989" s="94"/>
      <c r="J989" s="94"/>
      <c r="K989" s="91"/>
      <c r="L989" s="91"/>
      <c r="O989" s="84"/>
      <c r="P989" s="84"/>
    </row>
    <row r="990">
      <c r="A990" s="95"/>
      <c r="B990" s="84"/>
      <c r="C990" s="84"/>
      <c r="D990" s="84"/>
      <c r="E990" s="64"/>
      <c r="F990" s="93"/>
      <c r="G990" s="84"/>
      <c r="H990" s="84"/>
      <c r="I990" s="94"/>
      <c r="J990" s="94"/>
      <c r="K990" s="91"/>
      <c r="L990" s="91"/>
      <c r="O990" s="84"/>
      <c r="P990" s="84"/>
    </row>
    <row r="991">
      <c r="A991" s="95"/>
      <c r="B991" s="84"/>
      <c r="C991" s="84"/>
      <c r="D991" s="84"/>
      <c r="E991" s="64"/>
      <c r="F991" s="93"/>
      <c r="G991" s="84"/>
      <c r="H991" s="84"/>
      <c r="I991" s="94"/>
      <c r="J991" s="94"/>
      <c r="K991" s="91"/>
      <c r="L991" s="91"/>
      <c r="O991" s="84"/>
      <c r="P991" s="84"/>
    </row>
    <row r="992">
      <c r="A992" s="95"/>
      <c r="B992" s="84"/>
      <c r="C992" s="84"/>
      <c r="D992" s="84"/>
      <c r="E992" s="64"/>
      <c r="F992" s="93"/>
      <c r="G992" s="84"/>
      <c r="H992" s="84"/>
      <c r="I992" s="94"/>
      <c r="J992" s="94"/>
      <c r="K992" s="91"/>
      <c r="L992" s="91"/>
      <c r="O992" s="84"/>
      <c r="P992" s="84"/>
    </row>
    <row r="993">
      <c r="A993" s="95"/>
      <c r="B993" s="84"/>
      <c r="C993" s="84"/>
      <c r="D993" s="84"/>
      <c r="E993" s="64"/>
      <c r="F993" s="93"/>
      <c r="G993" s="84"/>
      <c r="H993" s="84"/>
      <c r="I993" s="94"/>
      <c r="J993" s="94"/>
      <c r="K993" s="91"/>
      <c r="L993" s="91"/>
      <c r="O993" s="84"/>
      <c r="P993" s="84"/>
    </row>
    <row r="994">
      <c r="A994" s="95"/>
      <c r="B994" s="84"/>
      <c r="C994" s="84"/>
      <c r="D994" s="84"/>
      <c r="E994" s="64"/>
      <c r="F994" s="93"/>
      <c r="G994" s="84"/>
      <c r="H994" s="84"/>
      <c r="I994" s="94"/>
      <c r="J994" s="94"/>
      <c r="K994" s="91"/>
      <c r="L994" s="91"/>
      <c r="O994" s="84"/>
      <c r="P994" s="84"/>
    </row>
    <row r="995">
      <c r="A995" s="95"/>
      <c r="B995" s="84"/>
      <c r="C995" s="84"/>
      <c r="D995" s="84"/>
      <c r="E995" s="64"/>
      <c r="F995" s="93"/>
      <c r="G995" s="84"/>
      <c r="H995" s="84"/>
      <c r="I995" s="94"/>
      <c r="J995" s="94"/>
      <c r="K995" s="91"/>
      <c r="L995" s="91"/>
      <c r="O995" s="84"/>
      <c r="P995" s="84"/>
    </row>
    <row r="996">
      <c r="A996" s="95"/>
      <c r="B996" s="84"/>
      <c r="C996" s="84"/>
      <c r="D996" s="84"/>
      <c r="E996" s="64"/>
      <c r="F996" s="93"/>
      <c r="G996" s="84"/>
      <c r="H996" s="84"/>
      <c r="I996" s="94"/>
      <c r="J996" s="94"/>
      <c r="K996" s="91"/>
      <c r="L996" s="91"/>
      <c r="O996" s="84"/>
      <c r="P996" s="84"/>
    </row>
    <row r="997">
      <c r="A997" s="95"/>
      <c r="B997" s="84"/>
      <c r="C997" s="84"/>
      <c r="D997" s="84"/>
      <c r="E997" s="64"/>
      <c r="F997" s="93"/>
      <c r="G997" s="84"/>
      <c r="H997" s="84"/>
      <c r="I997" s="94"/>
      <c r="J997" s="94"/>
      <c r="K997" s="91"/>
      <c r="L997" s="91"/>
      <c r="O997" s="84"/>
      <c r="P997" s="84"/>
    </row>
    <row r="998">
      <c r="A998" s="95"/>
      <c r="B998" s="84"/>
      <c r="C998" s="84"/>
      <c r="D998" s="84"/>
      <c r="E998" s="64"/>
      <c r="F998" s="93"/>
      <c r="G998" s="84"/>
      <c r="H998" s="84"/>
      <c r="I998" s="94"/>
      <c r="J998" s="94"/>
      <c r="K998" s="91"/>
      <c r="L998" s="91"/>
      <c r="O998" s="84"/>
      <c r="P998" s="84"/>
    </row>
    <row r="999">
      <c r="A999" s="95"/>
      <c r="B999" s="84"/>
      <c r="C999" s="84"/>
      <c r="D999" s="84"/>
      <c r="E999" s="64"/>
      <c r="F999" s="93"/>
      <c r="G999" s="84"/>
      <c r="H999" s="84"/>
      <c r="I999" s="94"/>
      <c r="J999" s="94"/>
      <c r="K999" s="91"/>
      <c r="L999" s="91"/>
      <c r="O999" s="84"/>
      <c r="P999" s="84"/>
    </row>
    <row r="1000">
      <c r="A1000" s="95"/>
      <c r="B1000" s="84"/>
      <c r="C1000" s="84"/>
      <c r="D1000" s="84"/>
      <c r="E1000" s="64"/>
      <c r="F1000" s="93"/>
      <c r="G1000" s="84"/>
      <c r="H1000" s="84"/>
      <c r="I1000" s="94"/>
      <c r="J1000" s="94"/>
      <c r="K1000" s="91"/>
      <c r="L1000" s="91"/>
      <c r="O1000" s="84"/>
      <c r="P1000" s="84"/>
    </row>
    <row r="1001">
      <c r="A1001" s="95"/>
      <c r="B1001" s="84"/>
      <c r="C1001" s="84"/>
      <c r="D1001" s="84"/>
      <c r="E1001" s="64"/>
      <c r="F1001" s="93"/>
      <c r="G1001" s="84"/>
      <c r="H1001" s="84"/>
      <c r="I1001" s="94"/>
      <c r="J1001" s="94"/>
      <c r="K1001" s="91"/>
      <c r="L1001" s="91"/>
      <c r="O1001" s="84"/>
      <c r="P1001" s="84"/>
    </row>
    <row r="1002">
      <c r="A1002" s="95"/>
      <c r="B1002" s="84"/>
      <c r="C1002" s="84"/>
      <c r="D1002" s="84"/>
      <c r="E1002" s="64"/>
      <c r="F1002" s="2" t="s">
        <v>24</v>
      </c>
      <c r="G1002" s="84"/>
      <c r="H1002" s="84"/>
      <c r="I1002" s="94"/>
      <c r="J1002" s="94"/>
      <c r="K1002" s="91"/>
      <c r="L1002" s="91"/>
      <c r="O1002" s="84"/>
      <c r="P1002" s="84"/>
    </row>
    <row r="1003">
      <c r="A1003" s="95"/>
      <c r="B1003" s="84"/>
      <c r="C1003" s="84"/>
      <c r="D1003" s="84"/>
      <c r="E1003" s="64"/>
      <c r="F1003" s="85"/>
      <c r="G1003" s="84"/>
      <c r="H1003" s="84"/>
      <c r="I1003" s="94"/>
      <c r="J1003" s="94"/>
      <c r="K1003" s="91"/>
      <c r="L1003" s="91"/>
      <c r="O1003" s="84"/>
      <c r="P1003" s="84"/>
    </row>
    <row r="1004">
      <c r="A1004" s="95"/>
      <c r="B1004" s="84"/>
      <c r="C1004" s="84"/>
      <c r="D1004" s="84"/>
      <c r="E1004" s="64"/>
      <c r="F1004" s="85">
        <f t="shared" ref="F1004:F1105" si="221">E1003-E1002</f>
        <v>0</v>
      </c>
      <c r="G1004" s="84"/>
      <c r="H1004" s="84"/>
      <c r="I1004" s="94"/>
      <c r="J1004" s="94"/>
      <c r="K1004" s="91"/>
      <c r="L1004" s="91"/>
      <c r="O1004" s="84"/>
      <c r="P1004" s="84"/>
    </row>
    <row r="1005">
      <c r="A1005" s="95"/>
      <c r="B1005" s="84"/>
      <c r="C1005" s="84"/>
      <c r="D1005" s="84"/>
      <c r="E1005" s="64"/>
      <c r="F1005" s="85">
        <f t="shared" si="221"/>
        <v>0</v>
      </c>
      <c r="G1005" s="84"/>
      <c r="H1005" s="84"/>
      <c r="I1005" s="94"/>
      <c r="J1005" s="94"/>
      <c r="K1005" s="91"/>
      <c r="L1005" s="91"/>
      <c r="O1005" s="84"/>
      <c r="P1005" s="84"/>
    </row>
    <row r="1006">
      <c r="A1006" s="95"/>
      <c r="B1006" s="84"/>
      <c r="C1006" s="84"/>
      <c r="D1006" s="84"/>
      <c r="E1006" s="64"/>
      <c r="F1006" s="85">
        <f t="shared" si="221"/>
        <v>0</v>
      </c>
      <c r="G1006" s="84"/>
      <c r="H1006" s="84"/>
      <c r="I1006" s="94"/>
      <c r="J1006" s="94"/>
      <c r="K1006" s="91"/>
      <c r="L1006" s="91"/>
      <c r="O1006" s="84"/>
      <c r="P1006" s="84"/>
    </row>
    <row r="1007">
      <c r="A1007" s="95"/>
      <c r="B1007" s="84"/>
      <c r="C1007" s="84"/>
      <c r="D1007" s="84"/>
      <c r="E1007" s="64"/>
      <c r="F1007" s="85">
        <f t="shared" si="221"/>
        <v>0</v>
      </c>
      <c r="G1007" s="84"/>
      <c r="H1007" s="84"/>
      <c r="I1007" s="94"/>
      <c r="J1007" s="94"/>
      <c r="K1007" s="91"/>
      <c r="L1007" s="91"/>
      <c r="O1007" s="84"/>
      <c r="P1007" s="84"/>
    </row>
    <row r="1008">
      <c r="A1008" s="95"/>
      <c r="B1008" s="84"/>
      <c r="C1008" s="84"/>
      <c r="D1008" s="84"/>
      <c r="E1008" s="64"/>
      <c r="F1008" s="85">
        <f t="shared" si="221"/>
        <v>0</v>
      </c>
      <c r="G1008" s="84"/>
      <c r="H1008" s="84"/>
      <c r="I1008" s="94"/>
      <c r="J1008" s="94"/>
      <c r="K1008" s="91"/>
      <c r="L1008" s="91"/>
      <c r="O1008" s="84"/>
      <c r="P1008" s="84"/>
    </row>
    <row r="1009">
      <c r="A1009" s="95"/>
      <c r="B1009" s="84"/>
      <c r="C1009" s="84"/>
      <c r="D1009" s="84"/>
      <c r="E1009" s="64"/>
      <c r="F1009" s="85">
        <f t="shared" si="221"/>
        <v>0</v>
      </c>
      <c r="G1009" s="84"/>
      <c r="H1009" s="84"/>
      <c r="I1009" s="94"/>
      <c r="J1009" s="94"/>
      <c r="K1009" s="91"/>
      <c r="L1009" s="91"/>
      <c r="O1009" s="84"/>
      <c r="P1009" s="84"/>
    </row>
    <row r="1010">
      <c r="A1010" s="95"/>
      <c r="B1010" s="84"/>
      <c r="C1010" s="84"/>
      <c r="D1010" s="84"/>
      <c r="E1010" s="64"/>
      <c r="F1010" s="85">
        <f t="shared" si="221"/>
        <v>0</v>
      </c>
      <c r="G1010" s="84"/>
      <c r="H1010" s="84"/>
      <c r="I1010" s="94"/>
      <c r="J1010" s="94"/>
      <c r="K1010" s="91"/>
      <c r="L1010" s="91"/>
      <c r="O1010" s="84"/>
      <c r="P1010" s="84"/>
    </row>
    <row r="1011">
      <c r="A1011" s="95"/>
      <c r="B1011" s="84"/>
      <c r="C1011" s="84"/>
      <c r="D1011" s="84"/>
      <c r="E1011" s="64"/>
      <c r="F1011" s="85">
        <f t="shared" si="221"/>
        <v>0</v>
      </c>
      <c r="G1011" s="84"/>
      <c r="H1011" s="84"/>
      <c r="I1011" s="94"/>
      <c r="J1011" s="94"/>
      <c r="K1011" s="91"/>
      <c r="L1011" s="91"/>
      <c r="O1011" s="84"/>
      <c r="P1011" s="84"/>
    </row>
    <row r="1012">
      <c r="A1012" s="95"/>
      <c r="B1012" s="84"/>
      <c r="C1012" s="84"/>
      <c r="D1012" s="84"/>
      <c r="E1012" s="64"/>
      <c r="F1012" s="85">
        <f t="shared" si="221"/>
        <v>0</v>
      </c>
      <c r="G1012" s="84"/>
      <c r="H1012" s="84"/>
      <c r="I1012" s="94"/>
      <c r="J1012" s="94"/>
      <c r="K1012" s="91"/>
      <c r="L1012" s="91"/>
      <c r="O1012" s="84"/>
      <c r="P1012" s="84"/>
    </row>
    <row r="1013">
      <c r="A1013" s="95"/>
      <c r="B1013" s="84"/>
      <c r="C1013" s="84"/>
      <c r="D1013" s="84"/>
      <c r="E1013" s="64"/>
      <c r="F1013" s="85">
        <f t="shared" si="221"/>
        <v>0</v>
      </c>
      <c r="G1013" s="84"/>
      <c r="H1013" s="84"/>
      <c r="I1013" s="94"/>
      <c r="J1013" s="94"/>
      <c r="K1013" s="91"/>
      <c r="L1013" s="91"/>
      <c r="O1013" s="84"/>
      <c r="P1013" s="84"/>
    </row>
    <row r="1014">
      <c r="A1014" s="95"/>
      <c r="B1014" s="84"/>
      <c r="C1014" s="84"/>
      <c r="D1014" s="84"/>
      <c r="E1014" s="64"/>
      <c r="F1014" s="85">
        <f t="shared" si="221"/>
        <v>0</v>
      </c>
      <c r="G1014" s="84"/>
      <c r="H1014" s="84"/>
      <c r="I1014" s="94"/>
      <c r="J1014" s="94"/>
      <c r="K1014" s="91"/>
      <c r="L1014" s="91"/>
      <c r="O1014" s="84"/>
      <c r="P1014" s="84"/>
    </row>
    <row r="1015">
      <c r="A1015" s="95"/>
      <c r="B1015" s="84"/>
      <c r="C1015" s="84"/>
      <c r="D1015" s="84"/>
      <c r="E1015" s="64"/>
      <c r="F1015" s="85">
        <f t="shared" si="221"/>
        <v>0</v>
      </c>
      <c r="G1015" s="84"/>
      <c r="H1015" s="84"/>
      <c r="I1015" s="94"/>
      <c r="J1015" s="94"/>
      <c r="K1015" s="91"/>
      <c r="L1015" s="91"/>
      <c r="O1015" s="84"/>
      <c r="P1015" s="84"/>
    </row>
    <row r="1016">
      <c r="A1016" s="95"/>
      <c r="B1016" s="84"/>
      <c r="C1016" s="84"/>
      <c r="D1016" s="84"/>
      <c r="E1016" s="64"/>
      <c r="F1016" s="85">
        <f t="shared" si="221"/>
        <v>0</v>
      </c>
      <c r="G1016" s="84"/>
      <c r="H1016" s="84"/>
      <c r="I1016" s="94"/>
      <c r="J1016" s="94"/>
      <c r="K1016" s="91"/>
      <c r="L1016" s="91"/>
      <c r="O1016" s="84"/>
      <c r="P1016" s="84"/>
    </row>
    <row r="1017">
      <c r="A1017" s="95"/>
      <c r="B1017" s="84"/>
      <c r="C1017" s="84"/>
      <c r="D1017" s="84"/>
      <c r="E1017" s="64"/>
      <c r="F1017" s="85">
        <f t="shared" si="221"/>
        <v>0</v>
      </c>
      <c r="G1017" s="84"/>
      <c r="H1017" s="84"/>
      <c r="I1017" s="94"/>
      <c r="J1017" s="94"/>
      <c r="K1017" s="91"/>
      <c r="L1017" s="91"/>
      <c r="O1017" s="84"/>
      <c r="P1017" s="84"/>
    </row>
    <row r="1018">
      <c r="A1018" s="95"/>
      <c r="B1018" s="84"/>
      <c r="C1018" s="84"/>
      <c r="D1018" s="84"/>
      <c r="E1018" s="64"/>
      <c r="F1018" s="85">
        <f t="shared" si="221"/>
        <v>0</v>
      </c>
      <c r="G1018" s="84"/>
      <c r="H1018" s="84"/>
      <c r="I1018" s="94"/>
      <c r="J1018" s="94"/>
      <c r="K1018" s="91"/>
      <c r="L1018" s="91"/>
      <c r="O1018" s="84"/>
      <c r="P1018" s="84"/>
    </row>
    <row r="1019">
      <c r="A1019" s="95"/>
      <c r="B1019" s="84"/>
      <c r="C1019" s="84"/>
      <c r="D1019" s="84"/>
      <c r="E1019" s="64"/>
      <c r="F1019" s="85">
        <f t="shared" si="221"/>
        <v>0</v>
      </c>
      <c r="G1019" s="84"/>
      <c r="H1019" s="84"/>
      <c r="I1019" s="94"/>
      <c r="J1019" s="94"/>
      <c r="K1019" s="91"/>
      <c r="L1019" s="91"/>
      <c r="O1019" s="84"/>
      <c r="P1019" s="84"/>
    </row>
    <row r="1020">
      <c r="A1020" s="95"/>
      <c r="B1020" s="84"/>
      <c r="C1020" s="84"/>
      <c r="D1020" s="84"/>
      <c r="E1020" s="64"/>
      <c r="F1020" s="85">
        <f t="shared" si="221"/>
        <v>0</v>
      </c>
      <c r="G1020" s="84"/>
      <c r="H1020" s="84"/>
      <c r="I1020" s="94"/>
      <c r="J1020" s="94"/>
      <c r="K1020" s="91"/>
      <c r="L1020" s="91"/>
      <c r="O1020" s="84"/>
      <c r="P1020" s="84"/>
    </row>
    <row r="1021">
      <c r="A1021" s="95"/>
      <c r="B1021" s="84"/>
      <c r="C1021" s="84"/>
      <c r="D1021" s="84"/>
      <c r="E1021" s="64"/>
      <c r="F1021" s="85">
        <f t="shared" si="221"/>
        <v>0</v>
      </c>
      <c r="G1021" s="84"/>
      <c r="H1021" s="84"/>
      <c r="I1021" s="94"/>
      <c r="J1021" s="94"/>
      <c r="K1021" s="91"/>
      <c r="L1021" s="91"/>
      <c r="O1021" s="84"/>
      <c r="P1021" s="84"/>
    </row>
    <row r="1022">
      <c r="A1022" s="95"/>
      <c r="B1022" s="84"/>
      <c r="C1022" s="84"/>
      <c r="D1022" s="84"/>
      <c r="E1022" s="64"/>
      <c r="F1022" s="85">
        <f t="shared" si="221"/>
        <v>0</v>
      </c>
      <c r="G1022" s="84"/>
      <c r="H1022" s="84"/>
      <c r="I1022" s="94"/>
      <c r="J1022" s="94"/>
      <c r="K1022" s="91"/>
      <c r="L1022" s="91"/>
      <c r="O1022" s="84"/>
      <c r="P1022" s="84"/>
    </row>
    <row r="1023">
      <c r="A1023" s="95"/>
      <c r="B1023" s="84"/>
      <c r="C1023" s="84"/>
      <c r="D1023" s="84"/>
      <c r="E1023" s="64"/>
      <c r="F1023" s="85">
        <f t="shared" si="221"/>
        <v>0</v>
      </c>
      <c r="G1023" s="84"/>
      <c r="H1023" s="84"/>
      <c r="I1023" s="94"/>
      <c r="J1023" s="94"/>
      <c r="K1023" s="91"/>
      <c r="L1023" s="91"/>
      <c r="O1023" s="84"/>
      <c r="P1023" s="84"/>
    </row>
    <row r="1024">
      <c r="A1024" s="95"/>
      <c r="B1024" s="84"/>
      <c r="C1024" s="84"/>
      <c r="D1024" s="84"/>
      <c r="E1024" s="64"/>
      <c r="F1024" s="85">
        <f t="shared" si="221"/>
        <v>0</v>
      </c>
      <c r="G1024" s="84"/>
      <c r="H1024" s="84"/>
      <c r="I1024" s="94"/>
      <c r="J1024" s="94"/>
      <c r="K1024" s="91"/>
      <c r="L1024" s="91"/>
      <c r="O1024" s="84"/>
      <c r="P1024" s="84"/>
    </row>
    <row r="1025">
      <c r="A1025" s="95"/>
      <c r="B1025" s="84"/>
      <c r="C1025" s="84"/>
      <c r="D1025" s="84"/>
      <c r="E1025" s="64"/>
      <c r="F1025" s="85">
        <f t="shared" si="221"/>
        <v>0</v>
      </c>
      <c r="G1025" s="84"/>
      <c r="H1025" s="84"/>
      <c r="I1025" s="94"/>
      <c r="J1025" s="94"/>
      <c r="K1025" s="91"/>
      <c r="L1025" s="91"/>
      <c r="O1025" s="84"/>
      <c r="P1025" s="84"/>
    </row>
    <row r="1026">
      <c r="A1026" s="95"/>
      <c r="B1026" s="84"/>
      <c r="C1026" s="84"/>
      <c r="D1026" s="84"/>
      <c r="E1026" s="64"/>
      <c r="F1026" s="85">
        <f t="shared" si="221"/>
        <v>0</v>
      </c>
      <c r="G1026" s="84"/>
      <c r="H1026" s="84"/>
      <c r="I1026" s="94"/>
      <c r="J1026" s="94"/>
      <c r="K1026" s="91"/>
      <c r="L1026" s="91"/>
      <c r="O1026" s="84"/>
      <c r="P1026" s="84"/>
    </row>
    <row r="1027">
      <c r="A1027" s="95"/>
      <c r="B1027" s="84"/>
      <c r="C1027" s="84"/>
      <c r="D1027" s="84"/>
      <c r="E1027" s="64"/>
      <c r="F1027" s="85">
        <f t="shared" si="221"/>
        <v>0</v>
      </c>
      <c r="G1027" s="84"/>
      <c r="H1027" s="84"/>
      <c r="I1027" s="94"/>
      <c r="J1027" s="94"/>
      <c r="K1027" s="91"/>
      <c r="L1027" s="91"/>
      <c r="O1027" s="84"/>
      <c r="P1027" s="84"/>
    </row>
    <row r="1028">
      <c r="A1028" s="95"/>
      <c r="B1028" s="84"/>
      <c r="C1028" s="84"/>
      <c r="D1028" s="84"/>
      <c r="E1028" s="64"/>
      <c r="F1028" s="85">
        <f t="shared" si="221"/>
        <v>0</v>
      </c>
      <c r="G1028" s="84"/>
      <c r="H1028" s="84"/>
      <c r="I1028" s="94"/>
      <c r="J1028" s="94"/>
      <c r="K1028" s="91"/>
      <c r="L1028" s="91"/>
      <c r="O1028" s="84"/>
      <c r="P1028" s="84"/>
    </row>
    <row r="1029">
      <c r="A1029" s="95"/>
      <c r="B1029" s="84"/>
      <c r="C1029" s="84"/>
      <c r="D1029" s="84"/>
      <c r="E1029" s="64"/>
      <c r="F1029" s="85">
        <f t="shared" si="221"/>
        <v>0</v>
      </c>
      <c r="G1029" s="84"/>
      <c r="H1029" s="84"/>
      <c r="I1029" s="94"/>
      <c r="J1029" s="94"/>
      <c r="K1029" s="91"/>
      <c r="L1029" s="91"/>
      <c r="O1029" s="84"/>
      <c r="P1029" s="84"/>
    </row>
    <row r="1030">
      <c r="A1030" s="95"/>
      <c r="B1030" s="84"/>
      <c r="C1030" s="84"/>
      <c r="D1030" s="84"/>
      <c r="E1030" s="64"/>
      <c r="F1030" s="85">
        <f t="shared" si="221"/>
        <v>0</v>
      </c>
      <c r="G1030" s="84"/>
      <c r="H1030" s="84"/>
      <c r="I1030" s="94"/>
      <c r="J1030" s="94"/>
      <c r="K1030" s="91"/>
      <c r="L1030" s="91"/>
      <c r="O1030" s="84"/>
      <c r="P1030" s="84"/>
    </row>
    <row r="1031">
      <c r="A1031" s="95"/>
      <c r="B1031" s="84"/>
      <c r="C1031" s="84"/>
      <c r="D1031" s="84"/>
      <c r="E1031" s="64"/>
      <c r="F1031" s="85">
        <f t="shared" si="221"/>
        <v>0</v>
      </c>
      <c r="G1031" s="84"/>
      <c r="H1031" s="84"/>
      <c r="I1031" s="94"/>
      <c r="J1031" s="94"/>
      <c r="K1031" s="91"/>
      <c r="L1031" s="91"/>
      <c r="O1031" s="84"/>
      <c r="P1031" s="84"/>
    </row>
    <row r="1032">
      <c r="A1032" s="95"/>
      <c r="B1032" s="84"/>
      <c r="C1032" s="84"/>
      <c r="D1032" s="84"/>
      <c r="E1032" s="64"/>
      <c r="F1032" s="85">
        <f t="shared" si="221"/>
        <v>0</v>
      </c>
      <c r="G1032" s="84"/>
      <c r="H1032" s="84"/>
      <c r="I1032" s="94"/>
      <c r="J1032" s="94"/>
      <c r="K1032" s="91"/>
      <c r="L1032" s="91"/>
      <c r="O1032" s="84"/>
      <c r="P1032" s="84"/>
    </row>
    <row r="1033">
      <c r="A1033" s="95"/>
      <c r="B1033" s="84"/>
      <c r="C1033" s="84"/>
      <c r="D1033" s="84"/>
      <c r="E1033" s="64"/>
      <c r="F1033" s="85">
        <f t="shared" si="221"/>
        <v>0</v>
      </c>
      <c r="G1033" s="84"/>
      <c r="H1033" s="84"/>
      <c r="I1033" s="94"/>
      <c r="J1033" s="94"/>
      <c r="K1033" s="91"/>
      <c r="L1033" s="91"/>
      <c r="O1033" s="84"/>
      <c r="P1033" s="84"/>
    </row>
    <row r="1034">
      <c r="A1034" s="95"/>
      <c r="B1034" s="84"/>
      <c r="C1034" s="84"/>
      <c r="D1034" s="84"/>
      <c r="E1034" s="64"/>
      <c r="F1034" s="85">
        <f t="shared" si="221"/>
        <v>0</v>
      </c>
      <c r="G1034" s="84"/>
      <c r="H1034" s="84"/>
      <c r="I1034" s="94"/>
      <c r="J1034" s="94"/>
      <c r="K1034" s="91"/>
      <c r="L1034" s="91"/>
      <c r="O1034" s="84"/>
      <c r="P1034" s="84"/>
    </row>
    <row r="1035">
      <c r="A1035" s="95"/>
      <c r="B1035" s="84"/>
      <c r="C1035" s="84"/>
      <c r="D1035" s="84"/>
      <c r="E1035" s="64"/>
      <c r="F1035" s="85">
        <f t="shared" si="221"/>
        <v>0</v>
      </c>
      <c r="G1035" s="84"/>
      <c r="H1035" s="84"/>
      <c r="I1035" s="94"/>
      <c r="J1035" s="94"/>
      <c r="K1035" s="91"/>
      <c r="L1035" s="91"/>
      <c r="O1035" s="84"/>
      <c r="P1035" s="84"/>
    </row>
    <row r="1036">
      <c r="A1036" s="95"/>
      <c r="B1036" s="84"/>
      <c r="C1036" s="84"/>
      <c r="D1036" s="84"/>
      <c r="E1036" s="64"/>
      <c r="F1036" s="85">
        <f t="shared" si="221"/>
        <v>0</v>
      </c>
      <c r="G1036" s="84"/>
      <c r="H1036" s="84"/>
      <c r="I1036" s="94"/>
      <c r="J1036" s="94"/>
      <c r="K1036" s="91"/>
      <c r="L1036" s="91"/>
      <c r="O1036" s="84"/>
      <c r="P1036" s="84"/>
    </row>
    <row r="1037">
      <c r="A1037" s="95"/>
      <c r="B1037" s="84"/>
      <c r="C1037" s="84"/>
      <c r="D1037" s="84"/>
      <c r="E1037" s="64"/>
      <c r="F1037" s="85">
        <f t="shared" si="221"/>
        <v>0</v>
      </c>
      <c r="G1037" s="84"/>
      <c r="H1037" s="84"/>
      <c r="I1037" s="94"/>
      <c r="J1037" s="94"/>
      <c r="K1037" s="91"/>
      <c r="L1037" s="91"/>
      <c r="O1037" s="84"/>
      <c r="P1037" s="84"/>
    </row>
    <row r="1038">
      <c r="A1038" s="95"/>
      <c r="B1038" s="84"/>
      <c r="C1038" s="84"/>
      <c r="D1038" s="84"/>
      <c r="E1038" s="64"/>
      <c r="F1038" s="85">
        <f t="shared" si="221"/>
        <v>0</v>
      </c>
      <c r="G1038" s="84"/>
      <c r="H1038" s="84"/>
      <c r="I1038" s="94"/>
      <c r="J1038" s="94"/>
      <c r="K1038" s="91"/>
      <c r="L1038" s="91"/>
      <c r="O1038" s="84"/>
      <c r="P1038" s="84"/>
    </row>
    <row r="1039">
      <c r="A1039" s="95"/>
      <c r="B1039" s="84"/>
      <c r="C1039" s="84"/>
      <c r="D1039" s="84"/>
      <c r="E1039" s="64"/>
      <c r="F1039" s="85">
        <f t="shared" si="221"/>
        <v>0</v>
      </c>
      <c r="G1039" s="84"/>
      <c r="H1039" s="84"/>
      <c r="I1039" s="94"/>
      <c r="J1039" s="94"/>
      <c r="K1039" s="91"/>
      <c r="L1039" s="91"/>
      <c r="O1039" s="84"/>
      <c r="P1039" s="84"/>
    </row>
    <row r="1040">
      <c r="A1040" s="95"/>
      <c r="B1040" s="84"/>
      <c r="C1040" s="84"/>
      <c r="D1040" s="84"/>
      <c r="E1040" s="64"/>
      <c r="F1040" s="85">
        <f t="shared" si="221"/>
        <v>0</v>
      </c>
      <c r="G1040" s="84"/>
      <c r="H1040" s="84"/>
      <c r="I1040" s="94"/>
      <c r="J1040" s="94"/>
      <c r="K1040" s="91"/>
      <c r="L1040" s="91"/>
      <c r="O1040" s="84"/>
      <c r="P1040" s="84"/>
    </row>
    <row r="1041">
      <c r="A1041" s="95"/>
      <c r="B1041" s="84"/>
      <c r="C1041" s="84"/>
      <c r="D1041" s="84"/>
      <c r="E1041" s="64"/>
      <c r="F1041" s="85">
        <f t="shared" si="221"/>
        <v>0</v>
      </c>
      <c r="G1041" s="84"/>
      <c r="H1041" s="84"/>
      <c r="I1041" s="94"/>
      <c r="J1041" s="94"/>
      <c r="K1041" s="91"/>
      <c r="L1041" s="91"/>
      <c r="O1041" s="84"/>
      <c r="P1041" s="84"/>
    </row>
    <row r="1042">
      <c r="A1042" s="95"/>
      <c r="B1042" s="84"/>
      <c r="C1042" s="84"/>
      <c r="D1042" s="84"/>
      <c r="E1042" s="64"/>
      <c r="F1042" s="85">
        <f t="shared" si="221"/>
        <v>0</v>
      </c>
      <c r="G1042" s="84"/>
      <c r="H1042" s="84"/>
      <c r="I1042" s="94"/>
      <c r="J1042" s="94"/>
      <c r="K1042" s="91"/>
      <c r="L1042" s="91"/>
      <c r="O1042" s="84"/>
      <c r="P1042" s="84"/>
    </row>
    <row r="1043">
      <c r="A1043" s="95"/>
      <c r="B1043" s="84"/>
      <c r="C1043" s="84"/>
      <c r="D1043" s="84"/>
      <c r="E1043" s="64"/>
      <c r="F1043" s="85">
        <f t="shared" si="221"/>
        <v>0</v>
      </c>
      <c r="G1043" s="84"/>
      <c r="H1043" s="84"/>
      <c r="I1043" s="94"/>
      <c r="J1043" s="94"/>
      <c r="K1043" s="91"/>
      <c r="L1043" s="91"/>
      <c r="O1043" s="84"/>
      <c r="P1043" s="84"/>
    </row>
    <row r="1044">
      <c r="A1044" s="95"/>
      <c r="B1044" s="84"/>
      <c r="C1044" s="84"/>
      <c r="D1044" s="84"/>
      <c r="E1044" s="64"/>
      <c r="F1044" s="85">
        <f t="shared" si="221"/>
        <v>0</v>
      </c>
      <c r="G1044" s="84"/>
      <c r="H1044" s="84"/>
      <c r="I1044" s="94"/>
      <c r="J1044" s="94"/>
      <c r="K1044" s="91"/>
      <c r="L1044" s="91"/>
      <c r="O1044" s="84"/>
      <c r="P1044" s="84"/>
    </row>
    <row r="1045">
      <c r="A1045" s="95"/>
      <c r="B1045" s="84"/>
      <c r="C1045" s="84"/>
      <c r="D1045" s="84"/>
      <c r="E1045" s="64"/>
      <c r="F1045" s="85">
        <f t="shared" si="221"/>
        <v>0</v>
      </c>
      <c r="G1045" s="84"/>
      <c r="H1045" s="84"/>
      <c r="I1045" s="94"/>
      <c r="J1045" s="94"/>
      <c r="K1045" s="91"/>
      <c r="L1045" s="91"/>
      <c r="O1045" s="84"/>
      <c r="P1045" s="84"/>
    </row>
    <row r="1046">
      <c r="A1046" s="95"/>
      <c r="B1046" s="84"/>
      <c r="C1046" s="84"/>
      <c r="D1046" s="84"/>
      <c r="E1046" s="64"/>
      <c r="F1046" s="85">
        <f t="shared" si="221"/>
        <v>0</v>
      </c>
      <c r="G1046" s="84"/>
      <c r="H1046" s="84"/>
      <c r="I1046" s="94"/>
      <c r="J1046" s="94"/>
      <c r="K1046" s="91"/>
      <c r="L1046" s="91"/>
      <c r="O1046" s="84"/>
      <c r="P1046" s="84"/>
    </row>
    <row r="1047">
      <c r="A1047" s="95"/>
      <c r="B1047" s="84"/>
      <c r="C1047" s="84"/>
      <c r="D1047" s="84"/>
      <c r="E1047" s="64"/>
      <c r="F1047" s="85">
        <f t="shared" si="221"/>
        <v>0</v>
      </c>
      <c r="G1047" s="84"/>
      <c r="H1047" s="84"/>
      <c r="I1047" s="94"/>
      <c r="J1047" s="94"/>
      <c r="K1047" s="91"/>
      <c r="L1047" s="91"/>
      <c r="O1047" s="84"/>
      <c r="P1047" s="84"/>
    </row>
    <row r="1048">
      <c r="A1048" s="95"/>
      <c r="B1048" s="84"/>
      <c r="C1048" s="84"/>
      <c r="D1048" s="84"/>
      <c r="E1048" s="64"/>
      <c r="F1048" s="85">
        <f t="shared" si="221"/>
        <v>0</v>
      </c>
      <c r="G1048" s="84"/>
      <c r="H1048" s="84"/>
      <c r="I1048" s="94"/>
      <c r="J1048" s="94"/>
      <c r="K1048" s="91"/>
      <c r="L1048" s="91"/>
      <c r="O1048" s="84"/>
      <c r="P1048" s="84"/>
    </row>
    <row r="1049">
      <c r="A1049" s="95"/>
      <c r="B1049" s="84"/>
      <c r="C1049" s="84"/>
      <c r="D1049" s="84"/>
      <c r="E1049" s="64"/>
      <c r="F1049" s="85">
        <f t="shared" si="221"/>
        <v>0</v>
      </c>
      <c r="G1049" s="84"/>
      <c r="H1049" s="84"/>
      <c r="I1049" s="94"/>
      <c r="J1049" s="94"/>
      <c r="K1049" s="91"/>
      <c r="L1049" s="91"/>
      <c r="O1049" s="84"/>
      <c r="P1049" s="84"/>
    </row>
    <row r="1050">
      <c r="A1050" s="95"/>
      <c r="B1050" s="84"/>
      <c r="C1050" s="84"/>
      <c r="D1050" s="84"/>
      <c r="E1050" s="64"/>
      <c r="F1050" s="85">
        <f t="shared" si="221"/>
        <v>0</v>
      </c>
      <c r="G1050" s="84"/>
      <c r="H1050" s="84"/>
      <c r="I1050" s="94"/>
      <c r="J1050" s="94"/>
      <c r="K1050" s="91"/>
      <c r="L1050" s="91"/>
      <c r="O1050" s="84"/>
      <c r="P1050" s="84"/>
    </row>
    <row r="1051">
      <c r="A1051" s="95"/>
      <c r="B1051" s="84"/>
      <c r="C1051" s="84"/>
      <c r="D1051" s="84"/>
      <c r="E1051" s="64"/>
      <c r="F1051" s="85">
        <f t="shared" si="221"/>
        <v>0</v>
      </c>
      <c r="G1051" s="84"/>
      <c r="H1051" s="84"/>
      <c r="I1051" s="94"/>
      <c r="J1051" s="94"/>
      <c r="K1051" s="91"/>
      <c r="L1051" s="91"/>
      <c r="O1051" s="84"/>
      <c r="P1051" s="84"/>
    </row>
    <row r="1052">
      <c r="A1052" s="95"/>
      <c r="B1052" s="84"/>
      <c r="C1052" s="84"/>
      <c r="D1052" s="84"/>
      <c r="E1052" s="64"/>
      <c r="F1052" s="85">
        <f t="shared" si="221"/>
        <v>0</v>
      </c>
      <c r="G1052" s="84"/>
      <c r="H1052" s="84"/>
      <c r="I1052" s="94"/>
      <c r="J1052" s="94"/>
      <c r="K1052" s="91"/>
      <c r="L1052" s="91"/>
      <c r="O1052" s="84"/>
      <c r="P1052" s="84"/>
    </row>
    <row r="1053">
      <c r="A1053" s="95"/>
      <c r="B1053" s="84"/>
      <c r="C1053" s="84"/>
      <c r="D1053" s="84"/>
      <c r="E1053" s="64"/>
      <c r="F1053" s="85">
        <f t="shared" si="221"/>
        <v>0</v>
      </c>
      <c r="G1053" s="84"/>
      <c r="H1053" s="84"/>
      <c r="I1053" s="94"/>
      <c r="J1053" s="94"/>
      <c r="K1053" s="91"/>
      <c r="L1053" s="91"/>
      <c r="O1053" s="84"/>
      <c r="P1053" s="84"/>
    </row>
    <row r="1054">
      <c r="A1054" s="95"/>
      <c r="B1054" s="84"/>
      <c r="C1054" s="84"/>
      <c r="D1054" s="84"/>
      <c r="E1054" s="64"/>
      <c r="F1054" s="85">
        <f t="shared" si="221"/>
        <v>0</v>
      </c>
      <c r="G1054" s="84"/>
      <c r="H1054" s="84"/>
      <c r="I1054" s="94"/>
      <c r="J1054" s="94"/>
      <c r="K1054" s="91"/>
      <c r="L1054" s="91"/>
      <c r="O1054" s="84"/>
      <c r="P1054" s="84"/>
    </row>
    <row r="1055">
      <c r="A1055" s="95"/>
      <c r="B1055" s="84"/>
      <c r="C1055" s="84"/>
      <c r="D1055" s="84"/>
      <c r="E1055" s="64"/>
      <c r="F1055" s="85">
        <f t="shared" si="221"/>
        <v>0</v>
      </c>
      <c r="G1055" s="84"/>
      <c r="H1055" s="84"/>
      <c r="I1055" s="94"/>
      <c r="J1055" s="94"/>
      <c r="K1055" s="91"/>
      <c r="L1055" s="91"/>
      <c r="O1055" s="84"/>
      <c r="P1055" s="84"/>
    </row>
    <row r="1056">
      <c r="A1056" s="95"/>
      <c r="B1056" s="84"/>
      <c r="C1056" s="84"/>
      <c r="D1056" s="84"/>
      <c r="E1056" s="64"/>
      <c r="F1056" s="85">
        <f t="shared" si="221"/>
        <v>0</v>
      </c>
      <c r="G1056" s="84"/>
      <c r="H1056" s="84"/>
      <c r="I1056" s="94"/>
      <c r="J1056" s="94"/>
      <c r="K1056" s="91"/>
      <c r="L1056" s="91"/>
      <c r="O1056" s="84"/>
      <c r="P1056" s="84"/>
    </row>
    <row r="1057">
      <c r="A1057" s="95"/>
      <c r="B1057" s="84"/>
      <c r="C1057" s="84"/>
      <c r="D1057" s="84"/>
      <c r="E1057" s="64"/>
      <c r="F1057" s="85">
        <f t="shared" si="221"/>
        <v>0</v>
      </c>
      <c r="G1057" s="84"/>
      <c r="H1057" s="84"/>
      <c r="I1057" s="94"/>
      <c r="J1057" s="94"/>
      <c r="K1057" s="91"/>
      <c r="L1057" s="91"/>
      <c r="O1057" s="84"/>
      <c r="P1057" s="84"/>
    </row>
    <row r="1058">
      <c r="A1058" s="95"/>
      <c r="B1058" s="84"/>
      <c r="C1058" s="84"/>
      <c r="D1058" s="84"/>
      <c r="E1058" s="64"/>
      <c r="F1058" s="85">
        <f t="shared" si="221"/>
        <v>0</v>
      </c>
      <c r="G1058" s="84"/>
      <c r="H1058" s="84"/>
      <c r="I1058" s="94"/>
      <c r="J1058" s="94"/>
      <c r="K1058" s="91"/>
      <c r="L1058" s="91"/>
      <c r="O1058" s="84"/>
      <c r="P1058" s="84"/>
    </row>
    <row r="1059">
      <c r="A1059" s="95"/>
      <c r="B1059" s="84"/>
      <c r="C1059" s="84"/>
      <c r="D1059" s="84"/>
      <c r="E1059" s="64"/>
      <c r="F1059" s="85">
        <f t="shared" si="221"/>
        <v>0</v>
      </c>
      <c r="G1059" s="84"/>
      <c r="H1059" s="84"/>
      <c r="I1059" s="94"/>
      <c r="J1059" s="94"/>
      <c r="K1059" s="91"/>
      <c r="L1059" s="91"/>
      <c r="O1059" s="84"/>
      <c r="P1059" s="84"/>
    </row>
    <row r="1060">
      <c r="A1060" s="95"/>
      <c r="B1060" s="84"/>
      <c r="C1060" s="84"/>
      <c r="D1060" s="84"/>
      <c r="E1060" s="64"/>
      <c r="F1060" s="85">
        <f t="shared" si="221"/>
        <v>0</v>
      </c>
      <c r="G1060" s="84"/>
      <c r="H1060" s="84"/>
      <c r="I1060" s="94"/>
      <c r="J1060" s="94"/>
      <c r="K1060" s="91"/>
      <c r="L1060" s="91"/>
      <c r="O1060" s="84"/>
      <c r="P1060" s="84"/>
    </row>
    <row r="1061">
      <c r="A1061" s="95"/>
      <c r="B1061" s="84"/>
      <c r="C1061" s="84"/>
      <c r="D1061" s="84"/>
      <c r="E1061" s="64"/>
      <c r="F1061" s="85">
        <f t="shared" si="221"/>
        <v>0</v>
      </c>
      <c r="G1061" s="84"/>
      <c r="H1061" s="84"/>
      <c r="I1061" s="94"/>
      <c r="J1061" s="94"/>
      <c r="K1061" s="91"/>
      <c r="L1061" s="91"/>
      <c r="O1061" s="84"/>
      <c r="P1061" s="84"/>
    </row>
    <row r="1062">
      <c r="A1062" s="95"/>
      <c r="B1062" s="84"/>
      <c r="C1062" s="84"/>
      <c r="D1062" s="84"/>
      <c r="E1062" s="64"/>
      <c r="F1062" s="85">
        <f t="shared" si="221"/>
        <v>0</v>
      </c>
      <c r="G1062" s="84"/>
      <c r="H1062" s="84"/>
      <c r="I1062" s="94"/>
      <c r="J1062" s="94"/>
      <c r="K1062" s="91"/>
      <c r="L1062" s="91"/>
      <c r="O1062" s="84"/>
      <c r="P1062" s="84"/>
    </row>
    <row r="1063">
      <c r="A1063" s="95"/>
      <c r="B1063" s="84"/>
      <c r="C1063" s="84"/>
      <c r="D1063" s="84"/>
      <c r="E1063" s="64"/>
      <c r="F1063" s="85">
        <f t="shared" si="221"/>
        <v>0</v>
      </c>
      <c r="G1063" s="84"/>
      <c r="H1063" s="84"/>
      <c r="I1063" s="94"/>
      <c r="J1063" s="94"/>
      <c r="K1063" s="91"/>
      <c r="L1063" s="91"/>
      <c r="O1063" s="84"/>
      <c r="P1063" s="84"/>
    </row>
    <row r="1064">
      <c r="A1064" s="95"/>
      <c r="B1064" s="84"/>
      <c r="C1064" s="84"/>
      <c r="D1064" s="84"/>
      <c r="E1064" s="64"/>
      <c r="F1064" s="85">
        <f t="shared" si="221"/>
        <v>0</v>
      </c>
      <c r="G1064" s="84"/>
      <c r="H1064" s="84"/>
      <c r="I1064" s="94"/>
      <c r="J1064" s="94"/>
      <c r="K1064" s="91"/>
      <c r="L1064" s="91"/>
      <c r="O1064" s="84"/>
      <c r="P1064" s="84"/>
    </row>
    <row r="1065">
      <c r="A1065" s="95"/>
      <c r="B1065" s="84"/>
      <c r="C1065" s="84"/>
      <c r="D1065" s="84"/>
      <c r="E1065" s="64"/>
      <c r="F1065" s="85">
        <f t="shared" si="221"/>
        <v>0</v>
      </c>
      <c r="G1065" s="84"/>
      <c r="H1065" s="84"/>
      <c r="I1065" s="94"/>
      <c r="J1065" s="94"/>
      <c r="K1065" s="91"/>
      <c r="L1065" s="91"/>
      <c r="O1065" s="84"/>
      <c r="P1065" s="84"/>
    </row>
    <row r="1066">
      <c r="A1066" s="95"/>
      <c r="B1066" s="84"/>
      <c r="C1066" s="84"/>
      <c r="D1066" s="84"/>
      <c r="E1066" s="64"/>
      <c r="F1066" s="85">
        <f t="shared" si="221"/>
        <v>0</v>
      </c>
      <c r="G1066" s="84"/>
      <c r="H1066" s="84"/>
      <c r="I1066" s="94"/>
      <c r="J1066" s="94"/>
      <c r="K1066" s="91"/>
      <c r="L1066" s="91"/>
      <c r="O1066" s="84"/>
      <c r="P1066" s="84"/>
    </row>
    <row r="1067">
      <c r="A1067" s="95"/>
      <c r="B1067" s="84"/>
      <c r="C1067" s="84"/>
      <c r="D1067" s="84"/>
      <c r="E1067" s="64"/>
      <c r="F1067" s="85">
        <f t="shared" si="221"/>
        <v>0</v>
      </c>
      <c r="G1067" s="84"/>
      <c r="H1067" s="84"/>
      <c r="I1067" s="94"/>
      <c r="J1067" s="94"/>
      <c r="K1067" s="91"/>
      <c r="L1067" s="91"/>
      <c r="O1067" s="84"/>
      <c r="P1067" s="84"/>
    </row>
    <row r="1068">
      <c r="A1068" s="95"/>
      <c r="B1068" s="84"/>
      <c r="C1068" s="84"/>
      <c r="D1068" s="84"/>
      <c r="E1068" s="64"/>
      <c r="F1068" s="85">
        <f t="shared" si="221"/>
        <v>0</v>
      </c>
      <c r="G1068" s="84"/>
      <c r="H1068" s="84"/>
      <c r="I1068" s="94"/>
      <c r="J1068" s="94"/>
      <c r="K1068" s="91"/>
      <c r="L1068" s="91"/>
      <c r="O1068" s="84"/>
      <c r="P1068" s="84"/>
    </row>
    <row r="1069">
      <c r="A1069" s="95"/>
      <c r="B1069" s="84"/>
      <c r="C1069" s="84"/>
      <c r="D1069" s="84"/>
      <c r="E1069" s="64"/>
      <c r="F1069" s="85">
        <f t="shared" si="221"/>
        <v>0</v>
      </c>
      <c r="G1069" s="84"/>
      <c r="H1069" s="84"/>
      <c r="I1069" s="94"/>
      <c r="J1069" s="94"/>
      <c r="K1069" s="91"/>
      <c r="L1069" s="91"/>
      <c r="O1069" s="84"/>
      <c r="P1069" s="84"/>
    </row>
    <row r="1070">
      <c r="A1070" s="95"/>
      <c r="B1070" s="84"/>
      <c r="C1070" s="84"/>
      <c r="D1070" s="84"/>
      <c r="E1070" s="64"/>
      <c r="F1070" s="85">
        <f t="shared" si="221"/>
        <v>0</v>
      </c>
      <c r="G1070" s="84"/>
      <c r="H1070" s="84"/>
      <c r="I1070" s="94"/>
      <c r="J1070" s="94"/>
      <c r="K1070" s="91"/>
      <c r="L1070" s="91"/>
      <c r="O1070" s="84"/>
      <c r="P1070" s="84"/>
    </row>
    <row r="1071">
      <c r="A1071" s="95"/>
      <c r="B1071" s="84"/>
      <c r="C1071" s="84"/>
      <c r="D1071" s="84"/>
      <c r="E1071" s="64"/>
      <c r="F1071" s="85">
        <f t="shared" si="221"/>
        <v>0</v>
      </c>
      <c r="G1071" s="84"/>
      <c r="H1071" s="84"/>
      <c r="I1071" s="94"/>
      <c r="J1071" s="94"/>
      <c r="K1071" s="91"/>
      <c r="L1071" s="91"/>
      <c r="O1071" s="84"/>
      <c r="P1071" s="84"/>
    </row>
    <row r="1072">
      <c r="A1072" s="95"/>
      <c r="B1072" s="84"/>
      <c r="C1072" s="84"/>
      <c r="D1072" s="84"/>
      <c r="E1072" s="64"/>
      <c r="F1072" s="85">
        <f t="shared" si="221"/>
        <v>0</v>
      </c>
      <c r="G1072" s="84"/>
      <c r="H1072" s="84"/>
      <c r="I1072" s="94"/>
      <c r="J1072" s="94"/>
      <c r="K1072" s="91"/>
      <c r="L1072" s="91"/>
      <c r="O1072" s="84"/>
      <c r="P1072" s="84"/>
    </row>
    <row r="1073">
      <c r="A1073" s="95"/>
      <c r="B1073" s="84"/>
      <c r="C1073" s="84"/>
      <c r="D1073" s="84"/>
      <c r="E1073" s="64"/>
      <c r="F1073" s="85">
        <f t="shared" si="221"/>
        <v>0</v>
      </c>
      <c r="G1073" s="84"/>
      <c r="H1073" s="84"/>
      <c r="I1073" s="94"/>
      <c r="J1073" s="94"/>
      <c r="K1073" s="91"/>
      <c r="L1073" s="91"/>
      <c r="O1073" s="84"/>
      <c r="P1073" s="84"/>
    </row>
    <row r="1074">
      <c r="A1074" s="95"/>
      <c r="B1074" s="84"/>
      <c r="C1074" s="84"/>
      <c r="D1074" s="84"/>
      <c r="E1074" s="64"/>
      <c r="F1074" s="85">
        <f t="shared" si="221"/>
        <v>0</v>
      </c>
      <c r="G1074" s="84"/>
      <c r="H1074" s="84"/>
      <c r="I1074" s="94"/>
      <c r="J1074" s="94"/>
      <c r="K1074" s="91"/>
      <c r="L1074" s="91"/>
      <c r="O1074" s="84"/>
      <c r="P1074" s="84"/>
    </row>
    <row r="1075">
      <c r="A1075" s="95"/>
      <c r="B1075" s="84"/>
      <c r="C1075" s="84"/>
      <c r="D1075" s="84"/>
      <c r="E1075" s="64"/>
      <c r="F1075" s="85">
        <f t="shared" si="221"/>
        <v>0</v>
      </c>
      <c r="G1075" s="84"/>
      <c r="H1075" s="84"/>
      <c r="I1075" s="94"/>
      <c r="J1075" s="94"/>
      <c r="K1075" s="91"/>
      <c r="L1075" s="91"/>
      <c r="O1075" s="84"/>
      <c r="P1075" s="84"/>
    </row>
    <row r="1076">
      <c r="A1076" s="95"/>
      <c r="B1076" s="84"/>
      <c r="C1076" s="84"/>
      <c r="D1076" s="84"/>
      <c r="E1076" s="64"/>
      <c r="F1076" s="85">
        <f t="shared" si="221"/>
        <v>0</v>
      </c>
      <c r="G1076" s="84"/>
      <c r="H1076" s="84"/>
      <c r="I1076" s="94"/>
      <c r="J1076" s="94"/>
      <c r="K1076" s="91"/>
      <c r="L1076" s="91"/>
      <c r="O1076" s="84"/>
      <c r="P1076" s="84"/>
    </row>
    <row r="1077">
      <c r="A1077" s="95"/>
      <c r="B1077" s="84"/>
      <c r="C1077" s="84"/>
      <c r="D1077" s="84"/>
      <c r="E1077" s="64"/>
      <c r="F1077" s="85">
        <f t="shared" si="221"/>
        <v>0</v>
      </c>
      <c r="G1077" s="84"/>
      <c r="H1077" s="84"/>
      <c r="I1077" s="94"/>
      <c r="J1077" s="94"/>
      <c r="K1077" s="91"/>
      <c r="L1077" s="91"/>
      <c r="O1077" s="84"/>
      <c r="P1077" s="84"/>
    </row>
    <row r="1078">
      <c r="A1078" s="95"/>
      <c r="B1078" s="84"/>
      <c r="C1078" s="84"/>
      <c r="D1078" s="84"/>
      <c r="E1078" s="64"/>
      <c r="F1078" s="85">
        <f t="shared" si="221"/>
        <v>0</v>
      </c>
      <c r="G1078" s="84"/>
      <c r="H1078" s="84"/>
      <c r="I1078" s="94"/>
      <c r="J1078" s="94"/>
      <c r="K1078" s="91"/>
      <c r="L1078" s="91"/>
      <c r="O1078" s="84"/>
      <c r="P1078" s="84"/>
    </row>
    <row r="1079">
      <c r="A1079" s="95"/>
      <c r="B1079" s="84"/>
      <c r="C1079" s="84"/>
      <c r="D1079" s="84"/>
      <c r="E1079" s="64"/>
      <c r="F1079" s="85">
        <f t="shared" si="221"/>
        <v>0</v>
      </c>
      <c r="G1079" s="84"/>
      <c r="H1079" s="84"/>
      <c r="I1079" s="94"/>
      <c r="J1079" s="94"/>
      <c r="K1079" s="91"/>
      <c r="L1079" s="91"/>
      <c r="O1079" s="84"/>
      <c r="P1079" s="84"/>
    </row>
    <row r="1080">
      <c r="A1080" s="95"/>
      <c r="B1080" s="84"/>
      <c r="C1080" s="84"/>
      <c r="D1080" s="84"/>
      <c r="E1080" s="64"/>
      <c r="F1080" s="85">
        <f t="shared" si="221"/>
        <v>0</v>
      </c>
      <c r="G1080" s="84"/>
      <c r="H1080" s="84"/>
      <c r="I1080" s="94"/>
      <c r="J1080" s="94"/>
      <c r="K1080" s="91"/>
      <c r="L1080" s="91"/>
      <c r="O1080" s="84"/>
      <c r="P1080" s="84"/>
    </row>
    <row r="1081">
      <c r="A1081" s="95"/>
      <c r="B1081" s="84"/>
      <c r="C1081" s="84"/>
      <c r="D1081" s="84"/>
      <c r="E1081" s="64"/>
      <c r="F1081" s="85">
        <f t="shared" si="221"/>
        <v>0</v>
      </c>
      <c r="G1081" s="84"/>
      <c r="H1081" s="84"/>
      <c r="I1081" s="94"/>
      <c r="J1081" s="94"/>
      <c r="K1081" s="91"/>
      <c r="L1081" s="91"/>
      <c r="O1081" s="84"/>
      <c r="P1081" s="84"/>
    </row>
    <row r="1082">
      <c r="A1082" s="95"/>
      <c r="B1082" s="84"/>
      <c r="C1082" s="84"/>
      <c r="D1082" s="84"/>
      <c r="E1082" s="64"/>
      <c r="F1082" s="85">
        <f t="shared" si="221"/>
        <v>0</v>
      </c>
      <c r="G1082" s="84"/>
      <c r="H1082" s="84"/>
      <c r="I1082" s="94"/>
      <c r="J1082" s="94"/>
      <c r="K1082" s="91"/>
      <c r="L1082" s="91"/>
      <c r="O1082" s="84"/>
      <c r="P1082" s="84"/>
    </row>
    <row r="1083">
      <c r="A1083" s="95"/>
      <c r="B1083" s="84"/>
      <c r="C1083" s="84"/>
      <c r="D1083" s="84"/>
      <c r="E1083" s="64"/>
      <c r="F1083" s="85">
        <f t="shared" si="221"/>
        <v>0</v>
      </c>
      <c r="G1083" s="84"/>
      <c r="H1083" s="84"/>
      <c r="I1083" s="94"/>
      <c r="J1083" s="94"/>
      <c r="K1083" s="91"/>
      <c r="L1083" s="91"/>
      <c r="O1083" s="84"/>
      <c r="P1083" s="84"/>
    </row>
    <row r="1084">
      <c r="A1084" s="95"/>
      <c r="B1084" s="84"/>
      <c r="C1084" s="84"/>
      <c r="D1084" s="84"/>
      <c r="E1084" s="64"/>
      <c r="F1084" s="85">
        <f t="shared" si="221"/>
        <v>0</v>
      </c>
      <c r="G1084" s="84"/>
      <c r="H1084" s="84"/>
      <c r="I1084" s="94"/>
      <c r="J1084" s="94"/>
      <c r="K1084" s="91"/>
      <c r="L1084" s="91"/>
      <c r="O1084" s="84"/>
      <c r="P1084" s="84"/>
    </row>
    <row r="1085">
      <c r="A1085" s="95"/>
      <c r="B1085" s="84"/>
      <c r="C1085" s="84"/>
      <c r="D1085" s="84"/>
      <c r="E1085" s="64"/>
      <c r="F1085" s="85">
        <f t="shared" si="221"/>
        <v>0</v>
      </c>
      <c r="G1085" s="84"/>
      <c r="H1085" s="84"/>
      <c r="I1085" s="94"/>
      <c r="J1085" s="94"/>
      <c r="K1085" s="91"/>
      <c r="L1085" s="91"/>
      <c r="O1085" s="84"/>
      <c r="P1085" s="84"/>
    </row>
    <row r="1086">
      <c r="A1086" s="95"/>
      <c r="B1086" s="84"/>
      <c r="C1086" s="84"/>
      <c r="D1086" s="84"/>
      <c r="E1086" s="64"/>
      <c r="F1086" s="85">
        <f t="shared" si="221"/>
        <v>0</v>
      </c>
      <c r="G1086" s="84"/>
      <c r="H1086" s="84"/>
      <c r="I1086" s="94"/>
      <c r="J1086" s="94"/>
      <c r="K1086" s="91"/>
      <c r="L1086" s="91"/>
      <c r="O1086" s="84"/>
      <c r="P1086" s="84"/>
    </row>
    <row r="1087">
      <c r="A1087" s="95"/>
      <c r="B1087" s="84"/>
      <c r="C1087" s="84"/>
      <c r="D1087" s="84"/>
      <c r="E1087" s="64"/>
      <c r="F1087" s="85">
        <f t="shared" si="221"/>
        <v>0</v>
      </c>
      <c r="G1087" s="84"/>
      <c r="H1087" s="84"/>
      <c r="I1087" s="94"/>
      <c r="J1087" s="94"/>
      <c r="K1087" s="91"/>
      <c r="L1087" s="91"/>
      <c r="O1087" s="84"/>
      <c r="P1087" s="84"/>
    </row>
    <row r="1088">
      <c r="A1088" s="95"/>
      <c r="B1088" s="84"/>
      <c r="C1088" s="84"/>
      <c r="D1088" s="84"/>
      <c r="E1088" s="64"/>
      <c r="F1088" s="85">
        <f t="shared" si="221"/>
        <v>0</v>
      </c>
      <c r="G1088" s="84"/>
      <c r="H1088" s="84"/>
      <c r="I1088" s="94"/>
      <c r="J1088" s="94"/>
      <c r="K1088" s="91"/>
      <c r="L1088" s="91"/>
      <c r="O1088" s="84"/>
      <c r="P1088" s="84"/>
    </row>
    <row r="1089">
      <c r="A1089" s="95"/>
      <c r="B1089" s="84"/>
      <c r="C1089" s="84"/>
      <c r="D1089" s="84"/>
      <c r="E1089" s="64"/>
      <c r="F1089" s="85">
        <f t="shared" si="221"/>
        <v>0</v>
      </c>
      <c r="G1089" s="84"/>
      <c r="H1089" s="84"/>
      <c r="I1089" s="94"/>
      <c r="J1089" s="94"/>
      <c r="K1089" s="91"/>
      <c r="L1089" s="91"/>
      <c r="O1089" s="84"/>
      <c r="P1089" s="84"/>
    </row>
    <row r="1090">
      <c r="A1090" s="95"/>
      <c r="B1090" s="84"/>
      <c r="C1090" s="84"/>
      <c r="D1090" s="84"/>
      <c r="E1090" s="64"/>
      <c r="F1090" s="85">
        <f t="shared" si="221"/>
        <v>0</v>
      </c>
      <c r="G1090" s="84"/>
      <c r="H1090" s="84"/>
      <c r="I1090" s="94"/>
      <c r="J1090" s="94"/>
      <c r="K1090" s="91"/>
      <c r="L1090" s="91"/>
      <c r="O1090" s="84"/>
      <c r="P1090" s="84"/>
    </row>
    <row r="1091">
      <c r="A1091" s="95"/>
      <c r="B1091" s="84"/>
      <c r="C1091" s="84"/>
      <c r="D1091" s="84"/>
      <c r="E1091" s="64"/>
      <c r="F1091" s="85">
        <f t="shared" si="221"/>
        <v>0</v>
      </c>
      <c r="G1091" s="84"/>
      <c r="H1091" s="84"/>
      <c r="I1091" s="94"/>
      <c r="J1091" s="94"/>
      <c r="K1091" s="91"/>
      <c r="L1091" s="91"/>
      <c r="O1091" s="84"/>
      <c r="P1091" s="84"/>
    </row>
    <row r="1092">
      <c r="A1092" s="95"/>
      <c r="B1092" s="84"/>
      <c r="C1092" s="84"/>
      <c r="D1092" s="84"/>
      <c r="E1092" s="64"/>
      <c r="F1092" s="85">
        <f t="shared" si="221"/>
        <v>0</v>
      </c>
      <c r="G1092" s="84"/>
      <c r="H1092" s="84"/>
      <c r="I1092" s="94"/>
      <c r="J1092" s="94"/>
      <c r="K1092" s="91"/>
      <c r="L1092" s="91"/>
      <c r="O1092" s="84"/>
      <c r="P1092" s="84"/>
    </row>
    <row r="1093">
      <c r="A1093" s="95"/>
      <c r="B1093" s="84"/>
      <c r="C1093" s="84"/>
      <c r="D1093" s="84"/>
      <c r="E1093" s="64"/>
      <c r="F1093" s="85">
        <f t="shared" si="221"/>
        <v>0</v>
      </c>
      <c r="G1093" s="84"/>
      <c r="H1093" s="84"/>
      <c r="I1093" s="94"/>
      <c r="J1093" s="94"/>
      <c r="K1093" s="91"/>
      <c r="L1093" s="91"/>
      <c r="O1093" s="84"/>
      <c r="P1093" s="84"/>
    </row>
    <row r="1094">
      <c r="A1094" s="95"/>
      <c r="B1094" s="84"/>
      <c r="C1094" s="84"/>
      <c r="D1094" s="84"/>
      <c r="E1094" s="64"/>
      <c r="F1094" s="85">
        <f t="shared" si="221"/>
        <v>0</v>
      </c>
      <c r="G1094" s="84"/>
      <c r="H1094" s="84"/>
      <c r="I1094" s="94"/>
      <c r="J1094" s="94"/>
      <c r="K1094" s="91"/>
      <c r="L1094" s="91"/>
      <c r="O1094" s="84"/>
      <c r="P1094" s="84"/>
    </row>
    <row r="1095">
      <c r="A1095" s="95"/>
      <c r="B1095" s="84"/>
      <c r="C1095" s="84"/>
      <c r="D1095" s="84"/>
      <c r="E1095" s="64"/>
      <c r="F1095" s="85">
        <f t="shared" si="221"/>
        <v>0</v>
      </c>
      <c r="G1095" s="84"/>
      <c r="H1095" s="84"/>
      <c r="I1095" s="94"/>
      <c r="J1095" s="94"/>
      <c r="K1095" s="91"/>
      <c r="L1095" s="91"/>
      <c r="O1095" s="84"/>
      <c r="P1095" s="84"/>
    </row>
    <row r="1096">
      <c r="A1096" s="95"/>
      <c r="B1096" s="84"/>
      <c r="C1096" s="84"/>
      <c r="D1096" s="84"/>
      <c r="E1096" s="64"/>
      <c r="F1096" s="85">
        <f t="shared" si="221"/>
        <v>0</v>
      </c>
      <c r="G1096" s="84"/>
      <c r="H1096" s="84"/>
      <c r="I1096" s="94"/>
      <c r="J1096" s="94"/>
      <c r="K1096" s="91"/>
      <c r="L1096" s="91"/>
      <c r="O1096" s="84"/>
      <c r="P1096" s="84"/>
    </row>
    <row r="1097">
      <c r="A1097" s="95"/>
      <c r="B1097" s="84"/>
      <c r="C1097" s="84"/>
      <c r="D1097" s="84"/>
      <c r="E1097" s="64"/>
      <c r="F1097" s="85">
        <f t="shared" si="221"/>
        <v>0</v>
      </c>
      <c r="G1097" s="84"/>
      <c r="H1097" s="84"/>
      <c r="I1097" s="94"/>
      <c r="J1097" s="94"/>
      <c r="K1097" s="91"/>
      <c r="L1097" s="91"/>
      <c r="O1097" s="84"/>
      <c r="P1097" s="84"/>
    </row>
    <row r="1098">
      <c r="A1098" s="95"/>
      <c r="B1098" s="84"/>
      <c r="C1098" s="84"/>
      <c r="D1098" s="84"/>
      <c r="E1098" s="64"/>
      <c r="F1098" s="85">
        <f t="shared" si="221"/>
        <v>0</v>
      </c>
      <c r="G1098" s="84"/>
      <c r="H1098" s="84"/>
      <c r="I1098" s="94"/>
      <c r="J1098" s="94"/>
      <c r="K1098" s="91"/>
      <c r="L1098" s="91"/>
      <c r="O1098" s="84"/>
      <c r="P1098" s="84"/>
    </row>
    <row r="1099">
      <c r="A1099" s="95"/>
      <c r="B1099" s="84"/>
      <c r="C1099" s="84"/>
      <c r="D1099" s="84"/>
      <c r="E1099" s="64"/>
      <c r="F1099" s="85">
        <f t="shared" si="221"/>
        <v>0</v>
      </c>
      <c r="G1099" s="84"/>
      <c r="H1099" s="84"/>
      <c r="I1099" s="94"/>
      <c r="J1099" s="94"/>
      <c r="K1099" s="91"/>
      <c r="L1099" s="91"/>
      <c r="O1099" s="84"/>
      <c r="P1099" s="84"/>
    </row>
    <row r="1100">
      <c r="A1100" s="95"/>
      <c r="B1100" s="84"/>
      <c r="C1100" s="84"/>
      <c r="D1100" s="84"/>
      <c r="E1100" s="64"/>
      <c r="F1100" s="85">
        <f t="shared" si="221"/>
        <v>0</v>
      </c>
      <c r="G1100" s="84"/>
      <c r="H1100" s="84"/>
      <c r="I1100" s="94"/>
      <c r="J1100" s="94"/>
      <c r="K1100" s="91"/>
      <c r="L1100" s="91"/>
      <c r="O1100" s="84"/>
      <c r="P1100" s="84"/>
    </row>
    <row r="1101">
      <c r="A1101" s="95"/>
      <c r="B1101" s="84"/>
      <c r="C1101" s="84"/>
      <c r="D1101" s="84"/>
      <c r="E1101" s="64"/>
      <c r="F1101" s="85">
        <f t="shared" si="221"/>
        <v>0</v>
      </c>
      <c r="G1101" s="84"/>
      <c r="H1101" s="84"/>
      <c r="I1101" s="94"/>
      <c r="J1101" s="94"/>
      <c r="K1101" s="91"/>
      <c r="L1101" s="91"/>
      <c r="O1101" s="84"/>
      <c r="P1101" s="84"/>
    </row>
    <row r="1102">
      <c r="A1102" s="95"/>
      <c r="B1102" s="84"/>
      <c r="C1102" s="84"/>
      <c r="D1102" s="84"/>
      <c r="E1102" s="64"/>
      <c r="F1102" s="85">
        <f t="shared" si="221"/>
        <v>0</v>
      </c>
      <c r="G1102" s="84"/>
      <c r="H1102" s="84"/>
      <c r="I1102" s="94"/>
      <c r="J1102" s="94"/>
      <c r="K1102" s="91"/>
      <c r="L1102" s="91"/>
      <c r="O1102" s="84"/>
      <c r="P1102" s="84"/>
    </row>
    <row r="1103">
      <c r="A1103" s="95"/>
      <c r="B1103" s="84"/>
      <c r="C1103" s="84"/>
      <c r="D1103" s="84"/>
      <c r="E1103" s="64"/>
      <c r="F1103" s="85">
        <f t="shared" si="221"/>
        <v>0</v>
      </c>
      <c r="G1103" s="84"/>
      <c r="H1103" s="84"/>
      <c r="I1103" s="94"/>
      <c r="J1103" s="94"/>
      <c r="K1103" s="91"/>
      <c r="L1103" s="91"/>
      <c r="O1103" s="84"/>
      <c r="P1103" s="84"/>
    </row>
    <row r="1104">
      <c r="A1104" s="95"/>
      <c r="B1104" s="84"/>
      <c r="C1104" s="84"/>
      <c r="D1104" s="84"/>
      <c r="E1104" s="64"/>
      <c r="F1104" s="85">
        <f t="shared" si="221"/>
        <v>0</v>
      </c>
      <c r="G1104" s="84"/>
      <c r="H1104" s="84"/>
      <c r="I1104" s="94"/>
      <c r="J1104" s="94"/>
      <c r="K1104" s="91"/>
      <c r="L1104" s="91"/>
      <c r="O1104" s="84"/>
      <c r="P1104" s="84"/>
    </row>
    <row r="1105">
      <c r="A1105" s="95"/>
      <c r="B1105" s="84"/>
      <c r="C1105" s="84"/>
      <c r="D1105" s="84"/>
      <c r="E1105" s="64"/>
      <c r="F1105" s="85">
        <f t="shared" si="221"/>
        <v>0</v>
      </c>
      <c r="G1105" s="84"/>
      <c r="H1105" s="84"/>
      <c r="I1105" s="94"/>
      <c r="J1105" s="94"/>
      <c r="K1105" s="91"/>
      <c r="L1105" s="91"/>
      <c r="O1105" s="84"/>
      <c r="P1105" s="84"/>
    </row>
    <row r="1106">
      <c r="A1106" s="95"/>
      <c r="B1106" s="84"/>
      <c r="C1106" s="84"/>
      <c r="D1106" s="84"/>
      <c r="E1106" s="64"/>
      <c r="F1106" s="93"/>
      <c r="G1106" s="84"/>
      <c r="H1106" s="84"/>
      <c r="I1106" s="94"/>
      <c r="J1106" s="94"/>
      <c r="K1106" s="91"/>
      <c r="L1106" s="91"/>
      <c r="O1106" s="84"/>
      <c r="P1106" s="84"/>
    </row>
    <row r="1107">
      <c r="A1107" s="95"/>
      <c r="B1107" s="84"/>
      <c r="C1107" s="84"/>
      <c r="D1107" s="84"/>
      <c r="E1107" s="64"/>
      <c r="F1107" s="93"/>
      <c r="G1107" s="84"/>
      <c r="H1107" s="84"/>
      <c r="I1107" s="94"/>
      <c r="J1107" s="94"/>
      <c r="K1107" s="91"/>
      <c r="L1107" s="91"/>
      <c r="O1107" s="84"/>
      <c r="P1107" s="84"/>
    </row>
    <row r="1108">
      <c r="A1108" s="95"/>
      <c r="B1108" s="84"/>
      <c r="C1108" s="84"/>
      <c r="D1108" s="84"/>
      <c r="E1108" s="64"/>
      <c r="F1108" s="93"/>
      <c r="G1108" s="84"/>
      <c r="H1108" s="84"/>
      <c r="I1108" s="94"/>
      <c r="J1108" s="94"/>
      <c r="K1108" s="91"/>
      <c r="L1108" s="91"/>
      <c r="O1108" s="84"/>
      <c r="P1108" s="84"/>
    </row>
    <row r="1109">
      <c r="A1109" s="95"/>
      <c r="B1109" s="84"/>
      <c r="C1109" s="84"/>
      <c r="D1109" s="84"/>
      <c r="E1109" s="64"/>
      <c r="F1109" s="93"/>
      <c r="G1109" s="84"/>
      <c r="H1109" s="84"/>
      <c r="I1109" s="94"/>
      <c r="J1109" s="94"/>
      <c r="K1109" s="91"/>
      <c r="L1109" s="91"/>
      <c r="O1109" s="84"/>
      <c r="P1109" s="84"/>
    </row>
    <row r="1110">
      <c r="A1110" s="95"/>
      <c r="B1110" s="84"/>
      <c r="C1110" s="84"/>
      <c r="D1110" s="84"/>
      <c r="E1110" s="64"/>
      <c r="F1110" s="93"/>
      <c r="G1110" s="84"/>
      <c r="H1110" s="84"/>
      <c r="I1110" s="94"/>
      <c r="J1110" s="94"/>
      <c r="K1110" s="91"/>
      <c r="L1110" s="91"/>
      <c r="O1110" s="84"/>
      <c r="P1110" s="84"/>
    </row>
    <row r="1111">
      <c r="A1111" s="95"/>
      <c r="B1111" s="84"/>
      <c r="C1111" s="84"/>
      <c r="D1111" s="84"/>
      <c r="E1111" s="64"/>
      <c r="F1111" s="93"/>
      <c r="G1111" s="84"/>
      <c r="H1111" s="84"/>
      <c r="I1111" s="94"/>
      <c r="J1111" s="94"/>
      <c r="K1111" s="91"/>
      <c r="L1111" s="91"/>
      <c r="O1111" s="84"/>
      <c r="P1111" s="84"/>
    </row>
    <row r="1112">
      <c r="A1112" s="95"/>
      <c r="B1112" s="84"/>
      <c r="C1112" s="84"/>
      <c r="D1112" s="84"/>
      <c r="E1112" s="64"/>
      <c r="F1112" s="93"/>
      <c r="G1112" s="84"/>
      <c r="H1112" s="84"/>
      <c r="I1112" s="94"/>
      <c r="J1112" s="94"/>
      <c r="K1112" s="91"/>
      <c r="L1112" s="91"/>
      <c r="O1112" s="84"/>
      <c r="P1112" s="84"/>
    </row>
    <row r="1113">
      <c r="A1113" s="95"/>
      <c r="B1113" s="84"/>
      <c r="C1113" s="84"/>
      <c r="D1113" s="84"/>
      <c r="E1113" s="64"/>
      <c r="F1113" s="93"/>
      <c r="G1113" s="84"/>
      <c r="H1113" s="84"/>
      <c r="I1113" s="94"/>
      <c r="J1113" s="94"/>
      <c r="K1113" s="91"/>
      <c r="L1113" s="91"/>
      <c r="O1113" s="84"/>
      <c r="P1113" s="84"/>
    </row>
    <row r="1114">
      <c r="A1114" s="95"/>
      <c r="B1114" s="84"/>
      <c r="C1114" s="84"/>
      <c r="D1114" s="84"/>
      <c r="E1114" s="64"/>
      <c r="F1114" s="93"/>
      <c r="G1114" s="84"/>
      <c r="H1114" s="84"/>
      <c r="I1114" s="94"/>
      <c r="J1114" s="94"/>
      <c r="K1114" s="91"/>
      <c r="L1114" s="91"/>
      <c r="O1114" s="84"/>
      <c r="P1114" s="84"/>
    </row>
    <row r="1115">
      <c r="A1115" s="95"/>
      <c r="B1115" s="84"/>
      <c r="C1115" s="84"/>
      <c r="D1115" s="84"/>
      <c r="E1115" s="64"/>
      <c r="F1115" s="93"/>
      <c r="G1115" s="84"/>
      <c r="H1115" s="84"/>
      <c r="I1115" s="94"/>
      <c r="J1115" s="94"/>
      <c r="K1115" s="91"/>
      <c r="L1115" s="91"/>
      <c r="O1115" s="84"/>
      <c r="P1115" s="84"/>
    </row>
    <row r="1116">
      <c r="A1116" s="95"/>
      <c r="B1116" s="84"/>
      <c r="C1116" s="84"/>
      <c r="D1116" s="84"/>
      <c r="E1116" s="64"/>
      <c r="F1116" s="93"/>
      <c r="G1116" s="84"/>
      <c r="H1116" s="84"/>
      <c r="I1116" s="94"/>
      <c r="J1116" s="94"/>
      <c r="K1116" s="91"/>
      <c r="L1116" s="91"/>
      <c r="O1116" s="84"/>
      <c r="P1116" s="84"/>
    </row>
    <row r="1117">
      <c r="A1117" s="95"/>
      <c r="B1117" s="84"/>
      <c r="C1117" s="84"/>
      <c r="D1117" s="84"/>
      <c r="E1117" s="64"/>
      <c r="F1117" s="93"/>
      <c r="G1117" s="84"/>
      <c r="H1117" s="84"/>
      <c r="I1117" s="94"/>
      <c r="J1117" s="94"/>
      <c r="K1117" s="91"/>
      <c r="L1117" s="91"/>
      <c r="O1117" s="84"/>
      <c r="P1117" s="84"/>
    </row>
    <row r="1118">
      <c r="A1118" s="95"/>
      <c r="B1118" s="84"/>
      <c r="C1118" s="84"/>
      <c r="D1118" s="84"/>
      <c r="E1118" s="64"/>
      <c r="F1118" s="93"/>
      <c r="G1118" s="84"/>
      <c r="H1118" s="84"/>
      <c r="I1118" s="94"/>
      <c r="J1118" s="94"/>
      <c r="K1118" s="91"/>
      <c r="L1118" s="91"/>
      <c r="O1118" s="84"/>
      <c r="P1118" s="84"/>
    </row>
    <row r="1119">
      <c r="A1119" s="95"/>
      <c r="B1119" s="84"/>
      <c r="C1119" s="84"/>
      <c r="D1119" s="84"/>
      <c r="E1119" s="64"/>
      <c r="F1119" s="93"/>
      <c r="G1119" s="84"/>
      <c r="H1119" s="84"/>
      <c r="I1119" s="94"/>
      <c r="J1119" s="94"/>
      <c r="K1119" s="91"/>
      <c r="L1119" s="91"/>
      <c r="O1119" s="84"/>
      <c r="P1119" s="84"/>
    </row>
    <row r="1120">
      <c r="A1120" s="95"/>
      <c r="B1120" s="84"/>
      <c r="C1120" s="84"/>
      <c r="D1120" s="84"/>
      <c r="E1120" s="64"/>
      <c r="F1120" s="93"/>
      <c r="G1120" s="84"/>
      <c r="H1120" s="84"/>
      <c r="I1120" s="94"/>
      <c r="J1120" s="94"/>
      <c r="K1120" s="91"/>
      <c r="L1120" s="91"/>
      <c r="O1120" s="84"/>
      <c r="P1120" s="84"/>
    </row>
    <row r="1121">
      <c r="A1121" s="95"/>
      <c r="B1121" s="84"/>
      <c r="C1121" s="84"/>
      <c r="D1121" s="84"/>
      <c r="E1121" s="64"/>
      <c r="F1121" s="93"/>
      <c r="G1121" s="84"/>
      <c r="H1121" s="84"/>
      <c r="I1121" s="94"/>
      <c r="J1121" s="94"/>
      <c r="K1121" s="91"/>
      <c r="L1121" s="91"/>
      <c r="O1121" s="84"/>
      <c r="P1121" s="84"/>
    </row>
    <row r="1122">
      <c r="A1122" s="95"/>
      <c r="B1122" s="84"/>
      <c r="C1122" s="84"/>
      <c r="D1122" s="84"/>
      <c r="E1122" s="64"/>
      <c r="F1122" s="93"/>
      <c r="G1122" s="84"/>
      <c r="H1122" s="84"/>
      <c r="I1122" s="94"/>
      <c r="J1122" s="94"/>
      <c r="K1122" s="91"/>
      <c r="L1122" s="91"/>
      <c r="O1122" s="84"/>
      <c r="P1122" s="84"/>
    </row>
    <row r="1123">
      <c r="A1123" s="95"/>
      <c r="B1123" s="84"/>
      <c r="C1123" s="84"/>
      <c r="D1123" s="84"/>
      <c r="E1123" s="64"/>
      <c r="F1123" s="93"/>
      <c r="G1123" s="84"/>
      <c r="H1123" s="84"/>
      <c r="I1123" s="94"/>
      <c r="J1123" s="94"/>
      <c r="K1123" s="91"/>
      <c r="L1123" s="91"/>
      <c r="O1123" s="84"/>
      <c r="P1123" s="84"/>
    </row>
    <row r="1124">
      <c r="A1124" s="95"/>
      <c r="B1124" s="84"/>
      <c r="C1124" s="84"/>
      <c r="D1124" s="84"/>
      <c r="E1124" s="64"/>
      <c r="F1124" s="93"/>
      <c r="G1124" s="84"/>
      <c r="H1124" s="84"/>
      <c r="I1124" s="94"/>
      <c r="J1124" s="94"/>
      <c r="K1124" s="91"/>
      <c r="L1124" s="91"/>
      <c r="O1124" s="84"/>
      <c r="P1124" s="84"/>
    </row>
    <row r="1125">
      <c r="A1125" s="95"/>
      <c r="B1125" s="84"/>
      <c r="C1125" s="84"/>
      <c r="D1125" s="84"/>
      <c r="E1125" s="64"/>
      <c r="F1125" s="93"/>
      <c r="G1125" s="84"/>
      <c r="H1125" s="84"/>
      <c r="I1125" s="94"/>
      <c r="J1125" s="94"/>
      <c r="K1125" s="91"/>
      <c r="L1125" s="91"/>
      <c r="O1125" s="84"/>
      <c r="P1125" s="84"/>
    </row>
    <row r="1126">
      <c r="A1126" s="95"/>
      <c r="B1126" s="84"/>
      <c r="C1126" s="84"/>
      <c r="D1126" s="84"/>
      <c r="E1126" s="64"/>
      <c r="F1126" s="93"/>
      <c r="G1126" s="84"/>
      <c r="H1126" s="84"/>
      <c r="I1126" s="94"/>
      <c r="J1126" s="94"/>
      <c r="K1126" s="91"/>
      <c r="L1126" s="91"/>
      <c r="O1126" s="84"/>
      <c r="P1126" s="84"/>
    </row>
    <row r="1127">
      <c r="A1127" s="95"/>
      <c r="B1127" s="84"/>
      <c r="C1127" s="84"/>
      <c r="D1127" s="84"/>
      <c r="E1127" s="64"/>
      <c r="F1127" s="93"/>
      <c r="G1127" s="84"/>
      <c r="H1127" s="84"/>
      <c r="I1127" s="94"/>
      <c r="J1127" s="94"/>
      <c r="K1127" s="91"/>
      <c r="L1127" s="91"/>
      <c r="O1127" s="84"/>
      <c r="P1127" s="84"/>
    </row>
    <row r="1128">
      <c r="A1128" s="95"/>
      <c r="B1128" s="84"/>
      <c r="C1128" s="84"/>
      <c r="D1128" s="84"/>
      <c r="E1128" s="64"/>
      <c r="F1128" s="93"/>
      <c r="G1128" s="84"/>
      <c r="H1128" s="84"/>
      <c r="I1128" s="94"/>
      <c r="J1128" s="94"/>
      <c r="K1128" s="91"/>
      <c r="L1128" s="91"/>
      <c r="O1128" s="84"/>
      <c r="P1128" s="84"/>
    </row>
    <row r="1129">
      <c r="A1129" s="95"/>
      <c r="B1129" s="84"/>
      <c r="C1129" s="84"/>
      <c r="D1129" s="84"/>
      <c r="E1129" s="64"/>
      <c r="F1129" s="93"/>
      <c r="G1129" s="84"/>
      <c r="H1129" s="84"/>
      <c r="I1129" s="94"/>
      <c r="J1129" s="94"/>
      <c r="K1129" s="91"/>
      <c r="L1129" s="91"/>
      <c r="O1129" s="84"/>
      <c r="P1129" s="84"/>
    </row>
    <row r="1130">
      <c r="A1130" s="95"/>
      <c r="B1130" s="84"/>
      <c r="C1130" s="84"/>
      <c r="D1130" s="84"/>
      <c r="E1130" s="64"/>
      <c r="F1130" s="93"/>
      <c r="G1130" s="84"/>
      <c r="H1130" s="84"/>
      <c r="I1130" s="94"/>
      <c r="J1130" s="94"/>
      <c r="K1130" s="91"/>
      <c r="L1130" s="91"/>
      <c r="O1130" s="84"/>
      <c r="P1130" s="84"/>
    </row>
    <row r="1131">
      <c r="A1131" s="95"/>
      <c r="B1131" s="84"/>
      <c r="C1131" s="84"/>
      <c r="D1131" s="84"/>
      <c r="E1131" s="64"/>
      <c r="F1131" s="93"/>
      <c r="G1131" s="84"/>
      <c r="H1131" s="84"/>
      <c r="I1131" s="94"/>
      <c r="J1131" s="94"/>
      <c r="K1131" s="91"/>
      <c r="L1131" s="91"/>
      <c r="O1131" s="84"/>
      <c r="P1131" s="84"/>
    </row>
    <row r="1132">
      <c r="A1132" s="95"/>
      <c r="B1132" s="84"/>
      <c r="C1132" s="84"/>
      <c r="D1132" s="84"/>
      <c r="E1132" s="64"/>
      <c r="F1132" s="93"/>
      <c r="G1132" s="84"/>
      <c r="H1132" s="84"/>
      <c r="I1132" s="94"/>
      <c r="J1132" s="94"/>
      <c r="K1132" s="91"/>
      <c r="L1132" s="91"/>
      <c r="O1132" s="84"/>
      <c r="P1132" s="84"/>
    </row>
    <row r="1133">
      <c r="A1133" s="95"/>
      <c r="B1133" s="84"/>
      <c r="C1133" s="84"/>
      <c r="D1133" s="84"/>
      <c r="E1133" s="64"/>
      <c r="F1133" s="93"/>
      <c r="G1133" s="84"/>
      <c r="H1133" s="84"/>
      <c r="I1133" s="94"/>
      <c r="J1133" s="94"/>
      <c r="K1133" s="91"/>
      <c r="L1133" s="91"/>
      <c r="O1133" s="84"/>
      <c r="P1133" s="84"/>
    </row>
    <row r="1134">
      <c r="A1134" s="95"/>
      <c r="B1134" s="84"/>
      <c r="C1134" s="84"/>
      <c r="D1134" s="84"/>
      <c r="E1134" s="64"/>
      <c r="F1134" s="93"/>
      <c r="G1134" s="84"/>
      <c r="H1134" s="84"/>
      <c r="I1134" s="94"/>
      <c r="J1134" s="94"/>
      <c r="K1134" s="91"/>
      <c r="L1134" s="91"/>
      <c r="O1134" s="84"/>
      <c r="P1134" s="84"/>
    </row>
    <row r="1135">
      <c r="A1135" s="95"/>
      <c r="B1135" s="84"/>
      <c r="C1135" s="84"/>
      <c r="D1135" s="84"/>
      <c r="E1135" s="64"/>
      <c r="F1135" s="93"/>
      <c r="G1135" s="84"/>
      <c r="H1135" s="84"/>
      <c r="I1135" s="94"/>
      <c r="J1135" s="94"/>
      <c r="K1135" s="91"/>
      <c r="L1135" s="91"/>
      <c r="O1135" s="84"/>
      <c r="P1135" s="84"/>
    </row>
    <row r="1136">
      <c r="A1136" s="95"/>
      <c r="B1136" s="84"/>
      <c r="C1136" s="84"/>
      <c r="D1136" s="84"/>
      <c r="E1136" s="64"/>
      <c r="F1136" s="93"/>
      <c r="G1136" s="84"/>
      <c r="H1136" s="84"/>
      <c r="I1136" s="94"/>
      <c r="J1136" s="94"/>
      <c r="K1136" s="91"/>
      <c r="L1136" s="91"/>
      <c r="O1136" s="84"/>
      <c r="P1136" s="84"/>
    </row>
    <row r="1137">
      <c r="A1137" s="95"/>
      <c r="B1137" s="84"/>
      <c r="C1137" s="84"/>
      <c r="D1137" s="84"/>
      <c r="E1137" s="64"/>
      <c r="F1137" s="93"/>
      <c r="G1137" s="84"/>
      <c r="H1137" s="84"/>
      <c r="I1137" s="94"/>
      <c r="J1137" s="94"/>
      <c r="K1137" s="91"/>
      <c r="L1137" s="91"/>
      <c r="O1137" s="84"/>
      <c r="P1137" s="84"/>
    </row>
    <row r="1138">
      <c r="A1138" s="95"/>
      <c r="B1138" s="84"/>
      <c r="C1138" s="84"/>
      <c r="D1138" s="84"/>
      <c r="E1138" s="64"/>
      <c r="F1138" s="93"/>
      <c r="G1138" s="84"/>
      <c r="H1138" s="84"/>
      <c r="I1138" s="94"/>
      <c r="J1138" s="94"/>
      <c r="K1138" s="91"/>
      <c r="L1138" s="91"/>
      <c r="O1138" s="84"/>
      <c r="P1138" s="84"/>
    </row>
    <row r="1139">
      <c r="A1139" s="95"/>
      <c r="B1139" s="84"/>
      <c r="C1139" s="84"/>
      <c r="D1139" s="84"/>
      <c r="E1139" s="64"/>
      <c r="F1139" s="93"/>
      <c r="G1139" s="84"/>
      <c r="H1139" s="84"/>
      <c r="I1139" s="94"/>
      <c r="J1139" s="94"/>
      <c r="K1139" s="91"/>
      <c r="L1139" s="91"/>
      <c r="O1139" s="84"/>
      <c r="P1139" s="84"/>
    </row>
    <row r="1140">
      <c r="A1140" s="95"/>
      <c r="B1140" s="84"/>
      <c r="C1140" s="84"/>
      <c r="D1140" s="84"/>
      <c r="E1140" s="64"/>
      <c r="F1140" s="93"/>
      <c r="G1140" s="84"/>
      <c r="H1140" s="84"/>
      <c r="I1140" s="94"/>
      <c r="J1140" s="94"/>
      <c r="K1140" s="91"/>
      <c r="L1140" s="91"/>
      <c r="O1140" s="84"/>
      <c r="P1140" s="84"/>
    </row>
    <row r="1141">
      <c r="A1141" s="95"/>
      <c r="B1141" s="84"/>
      <c r="C1141" s="84"/>
      <c r="D1141" s="84"/>
      <c r="E1141" s="64"/>
      <c r="F1141" s="93"/>
      <c r="G1141" s="84"/>
      <c r="H1141" s="84"/>
      <c r="I1141" s="94"/>
      <c r="J1141" s="94"/>
      <c r="K1141" s="91"/>
      <c r="L1141" s="91"/>
      <c r="O1141" s="84"/>
      <c r="P1141" s="84"/>
    </row>
    <row r="1142">
      <c r="A1142" s="95"/>
      <c r="B1142" s="84"/>
      <c r="C1142" s="84"/>
      <c r="D1142" s="84"/>
      <c r="E1142" s="64"/>
      <c r="F1142" s="93"/>
      <c r="G1142" s="84"/>
      <c r="H1142" s="84"/>
      <c r="I1142" s="94"/>
      <c r="J1142" s="94"/>
      <c r="K1142" s="91"/>
      <c r="L1142" s="91"/>
      <c r="O1142" s="84"/>
      <c r="P1142" s="84"/>
    </row>
    <row r="1143">
      <c r="A1143" s="95"/>
      <c r="B1143" s="84"/>
      <c r="C1143" s="84"/>
      <c r="D1143" s="84"/>
      <c r="E1143" s="64"/>
      <c r="F1143" s="93"/>
      <c r="G1143" s="84"/>
      <c r="H1143" s="84"/>
      <c r="I1143" s="94"/>
      <c r="J1143" s="94"/>
      <c r="K1143" s="91"/>
      <c r="L1143" s="91"/>
      <c r="O1143" s="84"/>
      <c r="P1143" s="84"/>
    </row>
    <row r="1144">
      <c r="A1144" s="95"/>
      <c r="B1144" s="84"/>
      <c r="C1144" s="84"/>
      <c r="D1144" s="84"/>
      <c r="E1144" s="64"/>
      <c r="F1144" s="93"/>
      <c r="G1144" s="84"/>
      <c r="H1144" s="84"/>
      <c r="I1144" s="94"/>
      <c r="J1144" s="94"/>
      <c r="K1144" s="91"/>
      <c r="L1144" s="91"/>
      <c r="O1144" s="84"/>
      <c r="P1144" s="84"/>
    </row>
    <row r="1145">
      <c r="A1145" s="95"/>
      <c r="B1145" s="84"/>
      <c r="C1145" s="84"/>
      <c r="D1145" s="84"/>
      <c r="E1145" s="64"/>
      <c r="F1145" s="93"/>
      <c r="G1145" s="84"/>
      <c r="H1145" s="84"/>
      <c r="I1145" s="94"/>
      <c r="J1145" s="94"/>
      <c r="K1145" s="91"/>
      <c r="L1145" s="91"/>
      <c r="O1145" s="84"/>
      <c r="P1145" s="84"/>
    </row>
    <row r="1146">
      <c r="A1146" s="95"/>
      <c r="B1146" s="84"/>
      <c r="C1146" s="84"/>
      <c r="D1146" s="84"/>
      <c r="E1146" s="64"/>
      <c r="F1146" s="93"/>
      <c r="G1146" s="84"/>
      <c r="H1146" s="84"/>
      <c r="I1146" s="94"/>
      <c r="J1146" s="94"/>
      <c r="K1146" s="91"/>
      <c r="L1146" s="91"/>
      <c r="O1146" s="84"/>
      <c r="P1146" s="84"/>
    </row>
    <row r="1147">
      <c r="A1147" s="95"/>
      <c r="B1147" s="84"/>
      <c r="C1147" s="84"/>
      <c r="D1147" s="84"/>
      <c r="E1147" s="64"/>
      <c r="F1147" s="93"/>
      <c r="G1147" s="84"/>
      <c r="H1147" s="84"/>
      <c r="I1147" s="94"/>
      <c r="J1147" s="94"/>
      <c r="K1147" s="91"/>
      <c r="L1147" s="91"/>
      <c r="O1147" s="84"/>
      <c r="P1147" s="84"/>
    </row>
    <row r="1148">
      <c r="A1148" s="95"/>
      <c r="B1148" s="84"/>
      <c r="C1148" s="84"/>
      <c r="D1148" s="84"/>
      <c r="E1148" s="64"/>
      <c r="F1148" s="93"/>
      <c r="G1148" s="84"/>
      <c r="H1148" s="84"/>
      <c r="I1148" s="94"/>
      <c r="J1148" s="94"/>
      <c r="K1148" s="91"/>
      <c r="L1148" s="91"/>
      <c r="O1148" s="84"/>
      <c r="P1148" s="84"/>
    </row>
    <row r="1149">
      <c r="A1149" s="95"/>
      <c r="B1149" s="84"/>
      <c r="C1149" s="84"/>
      <c r="D1149" s="84"/>
      <c r="E1149" s="64"/>
      <c r="F1149" s="93"/>
      <c r="G1149" s="84"/>
      <c r="H1149" s="84"/>
      <c r="I1149" s="94"/>
      <c r="J1149" s="94"/>
      <c r="K1149" s="91"/>
      <c r="L1149" s="91"/>
      <c r="O1149" s="84"/>
      <c r="P1149" s="84"/>
    </row>
    <row r="1150">
      <c r="A1150" s="95"/>
      <c r="B1150" s="84"/>
      <c r="C1150" s="84"/>
      <c r="D1150" s="84"/>
      <c r="E1150" s="64"/>
      <c r="F1150" s="93"/>
      <c r="G1150" s="84"/>
      <c r="H1150" s="84"/>
      <c r="I1150" s="94"/>
      <c r="J1150" s="94"/>
      <c r="K1150" s="91"/>
      <c r="L1150" s="91"/>
      <c r="O1150" s="84"/>
      <c r="P1150" s="84"/>
    </row>
    <row r="1151">
      <c r="A1151" s="95"/>
      <c r="B1151" s="84"/>
      <c r="C1151" s="84"/>
      <c r="D1151" s="84"/>
      <c r="E1151" s="64"/>
      <c r="F1151" s="93"/>
      <c r="G1151" s="84"/>
      <c r="H1151" s="84"/>
      <c r="I1151" s="94"/>
      <c r="J1151" s="94"/>
      <c r="K1151" s="91"/>
      <c r="L1151" s="91"/>
      <c r="O1151" s="84"/>
      <c r="P1151" s="84"/>
    </row>
    <row r="1152">
      <c r="A1152" s="95"/>
      <c r="B1152" s="84"/>
      <c r="C1152" s="84"/>
      <c r="D1152" s="84"/>
      <c r="E1152" s="64"/>
      <c r="F1152" s="93"/>
      <c r="G1152" s="84"/>
      <c r="H1152" s="84"/>
      <c r="I1152" s="94"/>
      <c r="J1152" s="94"/>
      <c r="K1152" s="91"/>
      <c r="L1152" s="91"/>
      <c r="O1152" s="84"/>
      <c r="P1152" s="84"/>
    </row>
    <row r="1153">
      <c r="A1153" s="95"/>
      <c r="B1153" s="84"/>
      <c r="C1153" s="84"/>
      <c r="D1153" s="84"/>
      <c r="E1153" s="64"/>
      <c r="F1153" s="93"/>
      <c r="G1153" s="84"/>
      <c r="H1153" s="84"/>
      <c r="I1153" s="94"/>
      <c r="J1153" s="94"/>
      <c r="K1153" s="91"/>
      <c r="L1153" s="91"/>
      <c r="O1153" s="84"/>
      <c r="P1153" s="84"/>
    </row>
    <row r="1154">
      <c r="A1154" s="95"/>
      <c r="B1154" s="84"/>
      <c r="C1154" s="84"/>
      <c r="D1154" s="84"/>
      <c r="E1154" s="64"/>
      <c r="F1154" s="93"/>
      <c r="G1154" s="84"/>
      <c r="H1154" s="84"/>
      <c r="I1154" s="94"/>
      <c r="J1154" s="94"/>
      <c r="K1154" s="91"/>
      <c r="L1154" s="91"/>
      <c r="O1154" s="84"/>
      <c r="P1154" s="84"/>
    </row>
    <row r="1155">
      <c r="A1155" s="95"/>
      <c r="B1155" s="84"/>
      <c r="C1155" s="84"/>
      <c r="D1155" s="84"/>
      <c r="E1155" s="64"/>
      <c r="F1155" s="93"/>
      <c r="G1155" s="84"/>
      <c r="H1155" s="84"/>
      <c r="I1155" s="94"/>
      <c r="J1155" s="94"/>
      <c r="K1155" s="91"/>
      <c r="L1155" s="91"/>
      <c r="O1155" s="84"/>
      <c r="P1155" s="84"/>
    </row>
    <row r="1156">
      <c r="A1156" s="95"/>
      <c r="B1156" s="84"/>
      <c r="C1156" s="84"/>
      <c r="D1156" s="84"/>
      <c r="E1156" s="64"/>
      <c r="F1156" s="93"/>
      <c r="G1156" s="84"/>
      <c r="H1156" s="84"/>
      <c r="I1156" s="94"/>
      <c r="J1156" s="94"/>
      <c r="K1156" s="91"/>
      <c r="L1156" s="91"/>
      <c r="O1156" s="84"/>
      <c r="P1156" s="84"/>
    </row>
    <row r="1157">
      <c r="A1157" s="95"/>
      <c r="B1157" s="84"/>
      <c r="C1157" s="84"/>
      <c r="D1157" s="84"/>
      <c r="E1157" s="64"/>
      <c r="F1157" s="93"/>
      <c r="G1157" s="84"/>
      <c r="H1157" s="84"/>
      <c r="I1157" s="94"/>
      <c r="J1157" s="94"/>
      <c r="K1157" s="91"/>
      <c r="L1157" s="91"/>
      <c r="O1157" s="84"/>
      <c r="P1157" s="84"/>
    </row>
    <row r="1158">
      <c r="A1158" s="95"/>
      <c r="B1158" s="84"/>
      <c r="C1158" s="84"/>
      <c r="D1158" s="84"/>
      <c r="E1158" s="64"/>
      <c r="F1158" s="93"/>
      <c r="G1158" s="84"/>
      <c r="H1158" s="84"/>
      <c r="I1158" s="94"/>
      <c r="J1158" s="94"/>
      <c r="K1158" s="91"/>
      <c r="L1158" s="91"/>
      <c r="O1158" s="84"/>
      <c r="P1158" s="84"/>
    </row>
    <row r="1159">
      <c r="A1159" s="95"/>
      <c r="B1159" s="84"/>
      <c r="C1159" s="84"/>
      <c r="D1159" s="84"/>
      <c r="E1159" s="64"/>
      <c r="F1159" s="93"/>
      <c r="G1159" s="84"/>
      <c r="H1159" s="84"/>
      <c r="I1159" s="94"/>
      <c r="J1159" s="94"/>
      <c r="K1159" s="91"/>
      <c r="L1159" s="91"/>
      <c r="O1159" s="84"/>
      <c r="P1159" s="84"/>
    </row>
    <row r="1160">
      <c r="A1160" s="95"/>
      <c r="B1160" s="84"/>
      <c r="C1160" s="84"/>
      <c r="D1160" s="84"/>
      <c r="E1160" s="64"/>
      <c r="F1160" s="93"/>
      <c r="G1160" s="84"/>
      <c r="H1160" s="84"/>
      <c r="I1160" s="94"/>
      <c r="J1160" s="94"/>
      <c r="K1160" s="91"/>
      <c r="L1160" s="91"/>
      <c r="O1160" s="84"/>
      <c r="P1160" s="84"/>
    </row>
    <row r="1161">
      <c r="A1161" s="95"/>
      <c r="B1161" s="84"/>
      <c r="C1161" s="84"/>
      <c r="D1161" s="84"/>
      <c r="E1161" s="64"/>
      <c r="F1161" s="93"/>
      <c r="G1161" s="84"/>
      <c r="H1161" s="84"/>
      <c r="I1161" s="94"/>
      <c r="J1161" s="94"/>
      <c r="K1161" s="91"/>
      <c r="L1161" s="91"/>
      <c r="O1161" s="84"/>
      <c r="P1161" s="84"/>
    </row>
    <row r="1162">
      <c r="A1162" s="95"/>
      <c r="B1162" s="84"/>
      <c r="C1162" s="84"/>
      <c r="D1162" s="84"/>
      <c r="E1162" s="64"/>
      <c r="F1162" s="93"/>
      <c r="G1162" s="84"/>
      <c r="H1162" s="84"/>
      <c r="I1162" s="94"/>
      <c r="J1162" s="94"/>
      <c r="K1162" s="91"/>
      <c r="L1162" s="91"/>
      <c r="O1162" s="84"/>
      <c r="P1162" s="84"/>
    </row>
    <row r="1163">
      <c r="A1163" s="95"/>
      <c r="B1163" s="84"/>
      <c r="C1163" s="84"/>
      <c r="D1163" s="84"/>
      <c r="E1163" s="64"/>
      <c r="F1163" s="93"/>
      <c r="G1163" s="84"/>
      <c r="H1163" s="84"/>
      <c r="I1163" s="94"/>
      <c r="J1163" s="94"/>
      <c r="K1163" s="91"/>
      <c r="L1163" s="91"/>
      <c r="O1163" s="84"/>
      <c r="P1163" s="84"/>
    </row>
    <row r="1164">
      <c r="A1164" s="95"/>
      <c r="B1164" s="84"/>
      <c r="C1164" s="84"/>
      <c r="D1164" s="84"/>
      <c r="E1164" s="64"/>
      <c r="F1164" s="93"/>
      <c r="G1164" s="84"/>
      <c r="H1164" s="84"/>
      <c r="I1164" s="94"/>
      <c r="J1164" s="94"/>
      <c r="K1164" s="91"/>
      <c r="L1164" s="91"/>
      <c r="O1164" s="84"/>
      <c r="P1164" s="84"/>
    </row>
    <row r="1165">
      <c r="A1165" s="95"/>
      <c r="B1165" s="84"/>
      <c r="C1165" s="84"/>
      <c r="D1165" s="84"/>
      <c r="E1165" s="64"/>
      <c r="F1165" s="93"/>
      <c r="G1165" s="84"/>
      <c r="H1165" s="84"/>
      <c r="I1165" s="94"/>
      <c r="J1165" s="94"/>
      <c r="K1165" s="91"/>
      <c r="L1165" s="91"/>
      <c r="O1165" s="84"/>
      <c r="P1165" s="84"/>
    </row>
    <row r="1166">
      <c r="A1166" s="95"/>
      <c r="B1166" s="84"/>
      <c r="C1166" s="84"/>
      <c r="D1166" s="84"/>
      <c r="E1166" s="64"/>
      <c r="F1166" s="93"/>
      <c r="G1166" s="84"/>
      <c r="H1166" s="84"/>
      <c r="I1166" s="94"/>
      <c r="J1166" s="94"/>
      <c r="K1166" s="91"/>
      <c r="L1166" s="91"/>
      <c r="O1166" s="84"/>
      <c r="P1166" s="84"/>
    </row>
    <row r="1167">
      <c r="A1167" s="95"/>
      <c r="B1167" s="84"/>
      <c r="C1167" s="84"/>
      <c r="D1167" s="84"/>
      <c r="E1167" s="64"/>
      <c r="F1167" s="93"/>
      <c r="G1167" s="84"/>
      <c r="H1167" s="84"/>
      <c r="I1167" s="94"/>
      <c r="J1167" s="94"/>
      <c r="K1167" s="91"/>
      <c r="L1167" s="91"/>
      <c r="O1167" s="84"/>
      <c r="P1167" s="84"/>
    </row>
    <row r="1168">
      <c r="A1168" s="95"/>
      <c r="B1168" s="84"/>
      <c r="C1168" s="84"/>
      <c r="D1168" s="84"/>
      <c r="E1168" s="64"/>
      <c r="F1168" s="93"/>
      <c r="G1168" s="84"/>
      <c r="H1168" s="84"/>
      <c r="I1168" s="94"/>
      <c r="J1168" s="94"/>
      <c r="K1168" s="91"/>
      <c r="L1168" s="91"/>
      <c r="O1168" s="84"/>
      <c r="P1168" s="84"/>
    </row>
    <row r="1169">
      <c r="A1169" s="95"/>
      <c r="B1169" s="84"/>
      <c r="C1169" s="84"/>
      <c r="D1169" s="84"/>
      <c r="E1169" s="64"/>
      <c r="F1169" s="93"/>
      <c r="G1169" s="84"/>
      <c r="H1169" s="84"/>
      <c r="I1169" s="94"/>
      <c r="J1169" s="94"/>
      <c r="K1169" s="91"/>
      <c r="L1169" s="91"/>
      <c r="O1169" s="84"/>
      <c r="P1169" s="84"/>
    </row>
    <row r="1170">
      <c r="A1170" s="95"/>
      <c r="B1170" s="84"/>
      <c r="C1170" s="84"/>
      <c r="D1170" s="84"/>
      <c r="E1170" s="64"/>
      <c r="F1170" s="93"/>
      <c r="G1170" s="84"/>
      <c r="H1170" s="84"/>
      <c r="I1170" s="94"/>
      <c r="J1170" s="94"/>
      <c r="K1170" s="91"/>
      <c r="L1170" s="91"/>
      <c r="O1170" s="84"/>
      <c r="P1170" s="84"/>
    </row>
    <row r="1171">
      <c r="A1171" s="95"/>
      <c r="B1171" s="84"/>
      <c r="C1171" s="84"/>
      <c r="D1171" s="84"/>
      <c r="E1171" s="64"/>
      <c r="F1171" s="93"/>
      <c r="G1171" s="84"/>
      <c r="H1171" s="84"/>
      <c r="I1171" s="94"/>
      <c r="J1171" s="94"/>
      <c r="K1171" s="91"/>
      <c r="L1171" s="91"/>
      <c r="O1171" s="84"/>
      <c r="P1171" s="84"/>
    </row>
    <row r="1172">
      <c r="A1172" s="95"/>
      <c r="B1172" s="84"/>
      <c r="C1172" s="84"/>
      <c r="D1172" s="84"/>
      <c r="E1172" s="64"/>
      <c r="F1172" s="93"/>
      <c r="G1172" s="84"/>
      <c r="H1172" s="84"/>
      <c r="I1172" s="94"/>
      <c r="J1172" s="94"/>
      <c r="K1172" s="91"/>
      <c r="L1172" s="91"/>
      <c r="O1172" s="84"/>
      <c r="P1172" s="84"/>
    </row>
    <row r="1173">
      <c r="A1173" s="95"/>
      <c r="B1173" s="84"/>
      <c r="C1173" s="84"/>
      <c r="D1173" s="84"/>
      <c r="E1173" s="64"/>
      <c r="F1173" s="93"/>
      <c r="G1173" s="84"/>
      <c r="H1173" s="84"/>
      <c r="I1173" s="94"/>
      <c r="J1173" s="94"/>
      <c r="K1173" s="91"/>
      <c r="L1173" s="91"/>
      <c r="O1173" s="84"/>
      <c r="P1173" s="84"/>
    </row>
    <row r="1174">
      <c r="A1174" s="95"/>
      <c r="B1174" s="84"/>
      <c r="C1174" s="84"/>
      <c r="D1174" s="84"/>
      <c r="E1174" s="64"/>
      <c r="F1174" s="93"/>
      <c r="G1174" s="84"/>
      <c r="H1174" s="84"/>
      <c r="I1174" s="94"/>
      <c r="J1174" s="94"/>
      <c r="K1174" s="91"/>
      <c r="L1174" s="91"/>
      <c r="O1174" s="84"/>
      <c r="P1174" s="84"/>
    </row>
    <row r="1175">
      <c r="A1175" s="95"/>
      <c r="B1175" s="84"/>
      <c r="C1175" s="84"/>
      <c r="D1175" s="84"/>
      <c r="E1175" s="64"/>
      <c r="F1175" s="93"/>
      <c r="G1175" s="84"/>
      <c r="H1175" s="84"/>
      <c r="I1175" s="94"/>
      <c r="J1175" s="94"/>
      <c r="K1175" s="91"/>
      <c r="L1175" s="91"/>
      <c r="O1175" s="84"/>
      <c r="P1175" s="84"/>
    </row>
    <row r="1176">
      <c r="A1176" s="95"/>
      <c r="B1176" s="84"/>
      <c r="C1176" s="84"/>
      <c r="D1176" s="84"/>
      <c r="E1176" s="64"/>
      <c r="F1176" s="93"/>
      <c r="G1176" s="84"/>
      <c r="H1176" s="84"/>
      <c r="I1176" s="94"/>
      <c r="J1176" s="94"/>
      <c r="K1176" s="91"/>
      <c r="L1176" s="91"/>
      <c r="O1176" s="84"/>
      <c r="P1176" s="84"/>
    </row>
    <row r="1177">
      <c r="A1177" s="95"/>
      <c r="B1177" s="84"/>
      <c r="C1177" s="84"/>
      <c r="D1177" s="84"/>
      <c r="E1177" s="64"/>
      <c r="F1177" s="93"/>
      <c r="G1177" s="84"/>
      <c r="H1177" s="84"/>
      <c r="I1177" s="94"/>
      <c r="J1177" s="94"/>
      <c r="K1177" s="91"/>
      <c r="L1177" s="91"/>
      <c r="O1177" s="84"/>
      <c r="P1177" s="84"/>
    </row>
    <row r="1178">
      <c r="A1178" s="95"/>
      <c r="B1178" s="84"/>
      <c r="C1178" s="84"/>
      <c r="D1178" s="84"/>
      <c r="E1178" s="64"/>
      <c r="F1178" s="93"/>
      <c r="G1178" s="84"/>
      <c r="H1178" s="84"/>
      <c r="I1178" s="94"/>
      <c r="J1178" s="94"/>
      <c r="K1178" s="91"/>
      <c r="L1178" s="91"/>
      <c r="O1178" s="84"/>
      <c r="P1178" s="84"/>
    </row>
    <row r="1179">
      <c r="A1179" s="95"/>
      <c r="B1179" s="84"/>
      <c r="C1179" s="84"/>
      <c r="D1179" s="84"/>
      <c r="E1179" s="64"/>
      <c r="F1179" s="93"/>
      <c r="G1179" s="84"/>
      <c r="H1179" s="84"/>
      <c r="I1179" s="94"/>
      <c r="J1179" s="94"/>
      <c r="K1179" s="91"/>
      <c r="L1179" s="91"/>
      <c r="O1179" s="84"/>
      <c r="P1179" s="84"/>
    </row>
    <row r="1180">
      <c r="A1180" s="95"/>
      <c r="B1180" s="84"/>
      <c r="C1180" s="84"/>
      <c r="D1180" s="84"/>
      <c r="E1180" s="64"/>
      <c r="F1180" s="93"/>
      <c r="G1180" s="84"/>
      <c r="H1180" s="84"/>
      <c r="I1180" s="94"/>
      <c r="J1180" s="94"/>
      <c r="K1180" s="91"/>
      <c r="L1180" s="91"/>
      <c r="O1180" s="84"/>
      <c r="P1180" s="84"/>
    </row>
    <row r="1181">
      <c r="A1181" s="95"/>
      <c r="B1181" s="84"/>
      <c r="C1181" s="84"/>
      <c r="D1181" s="84"/>
      <c r="E1181" s="64"/>
      <c r="F1181" s="93"/>
      <c r="G1181" s="84"/>
      <c r="H1181" s="84"/>
      <c r="I1181" s="94"/>
      <c r="J1181" s="94"/>
      <c r="K1181" s="91"/>
      <c r="L1181" s="91"/>
      <c r="O1181" s="84"/>
      <c r="P1181" s="84"/>
    </row>
    <row r="1182">
      <c r="A1182" s="95"/>
      <c r="B1182" s="84"/>
      <c r="C1182" s="84"/>
      <c r="D1182" s="84"/>
      <c r="E1182" s="64"/>
      <c r="F1182" s="93"/>
      <c r="G1182" s="84"/>
      <c r="H1182" s="84"/>
      <c r="I1182" s="94"/>
      <c r="J1182" s="94"/>
      <c r="K1182" s="91"/>
      <c r="L1182" s="91"/>
      <c r="O1182" s="84"/>
      <c r="P1182" s="84"/>
    </row>
    <row r="1183">
      <c r="A1183" s="95"/>
      <c r="B1183" s="84"/>
      <c r="C1183" s="84"/>
      <c r="D1183" s="84"/>
      <c r="E1183" s="64"/>
      <c r="F1183" s="93"/>
      <c r="G1183" s="84"/>
      <c r="H1183" s="84"/>
      <c r="I1183" s="94"/>
      <c r="J1183" s="94"/>
      <c r="K1183" s="91"/>
      <c r="L1183" s="91"/>
      <c r="O1183" s="84"/>
      <c r="P1183" s="84"/>
    </row>
    <row r="1184">
      <c r="A1184" s="95"/>
      <c r="B1184" s="84"/>
      <c r="C1184" s="84"/>
      <c r="D1184" s="84"/>
      <c r="E1184" s="64"/>
      <c r="F1184" s="93"/>
      <c r="G1184" s="84"/>
      <c r="H1184" s="84"/>
      <c r="I1184" s="94"/>
      <c r="J1184" s="94"/>
      <c r="K1184" s="91"/>
      <c r="L1184" s="91"/>
      <c r="O1184" s="84"/>
      <c r="P1184" s="84"/>
    </row>
    <row r="1185">
      <c r="A1185" s="95"/>
      <c r="B1185" s="84"/>
      <c r="C1185" s="84"/>
      <c r="D1185" s="84"/>
      <c r="E1185" s="64"/>
      <c r="F1185" s="93"/>
      <c r="G1185" s="84"/>
      <c r="H1185" s="84"/>
      <c r="I1185" s="94"/>
      <c r="J1185" s="94"/>
      <c r="K1185" s="91"/>
      <c r="L1185" s="91"/>
      <c r="O1185" s="84"/>
      <c r="P1185" s="84"/>
    </row>
    <row r="1186">
      <c r="A1186" s="95"/>
      <c r="B1186" s="84"/>
      <c r="C1186" s="84"/>
      <c r="D1186" s="84"/>
      <c r="E1186" s="64"/>
      <c r="F1186" s="93"/>
      <c r="G1186" s="84"/>
      <c r="H1186" s="84"/>
      <c r="I1186" s="94"/>
      <c r="J1186" s="94"/>
      <c r="K1186" s="91"/>
      <c r="L1186" s="91"/>
      <c r="O1186" s="84"/>
      <c r="P1186" s="84"/>
    </row>
    <row r="1187">
      <c r="A1187" s="95"/>
      <c r="B1187" s="84"/>
      <c r="C1187" s="84"/>
      <c r="D1187" s="84"/>
      <c r="E1187" s="64"/>
      <c r="F1187" s="93"/>
      <c r="G1187" s="84"/>
      <c r="H1187" s="84"/>
      <c r="I1187" s="94"/>
      <c r="J1187" s="94"/>
      <c r="K1187" s="91"/>
      <c r="L1187" s="91"/>
      <c r="O1187" s="84"/>
      <c r="P1187" s="84"/>
    </row>
    <row r="1188">
      <c r="A1188" s="95"/>
      <c r="B1188" s="84"/>
      <c r="C1188" s="84"/>
      <c r="D1188" s="84"/>
      <c r="E1188" s="64"/>
      <c r="F1188" s="93"/>
      <c r="G1188" s="84"/>
      <c r="H1188" s="84"/>
      <c r="I1188" s="94"/>
      <c r="J1188" s="94"/>
      <c r="K1188" s="91"/>
      <c r="L1188" s="91"/>
      <c r="O1188" s="84"/>
      <c r="P1188" s="84"/>
    </row>
    <row r="1189">
      <c r="A1189" s="95"/>
      <c r="B1189" s="84"/>
      <c r="C1189" s="84"/>
      <c r="D1189" s="84"/>
      <c r="E1189" s="64"/>
      <c r="F1189" s="93"/>
      <c r="G1189" s="84"/>
      <c r="H1189" s="84"/>
      <c r="I1189" s="94"/>
      <c r="J1189" s="94"/>
      <c r="K1189" s="91"/>
      <c r="L1189" s="91"/>
      <c r="O1189" s="84"/>
      <c r="P1189" s="84"/>
    </row>
    <row r="1190">
      <c r="A1190" s="95"/>
      <c r="B1190" s="84"/>
      <c r="C1190" s="84"/>
      <c r="D1190" s="84"/>
      <c r="E1190" s="64"/>
      <c r="F1190" s="93"/>
      <c r="G1190" s="84"/>
      <c r="H1190" s="84"/>
      <c r="I1190" s="94"/>
      <c r="J1190" s="94"/>
      <c r="K1190" s="91"/>
      <c r="L1190" s="91"/>
      <c r="O1190" s="84"/>
      <c r="P1190" s="84"/>
    </row>
    <row r="1191">
      <c r="A1191" s="95"/>
      <c r="B1191" s="84"/>
      <c r="C1191" s="84"/>
      <c r="D1191" s="84"/>
      <c r="E1191" s="64"/>
      <c r="F1191" s="93"/>
      <c r="G1191" s="84"/>
      <c r="H1191" s="84"/>
      <c r="I1191" s="94"/>
      <c r="J1191" s="94"/>
      <c r="K1191" s="91"/>
      <c r="L1191" s="91"/>
      <c r="O1191" s="84"/>
      <c r="P1191" s="84"/>
    </row>
    <row r="1192">
      <c r="A1192" s="95"/>
      <c r="B1192" s="84"/>
      <c r="C1192" s="84"/>
      <c r="D1192" s="84"/>
      <c r="E1192" s="64"/>
      <c r="F1192" s="93"/>
      <c r="G1192" s="84"/>
      <c r="H1192" s="84"/>
      <c r="I1192" s="94"/>
      <c r="J1192" s="94"/>
      <c r="K1192" s="91"/>
      <c r="L1192" s="91"/>
      <c r="O1192" s="84"/>
      <c r="P1192" s="84"/>
    </row>
    <row r="1193">
      <c r="A1193" s="95"/>
      <c r="B1193" s="84"/>
      <c r="C1193" s="84"/>
      <c r="D1193" s="84"/>
      <c r="E1193" s="64"/>
      <c r="F1193" s="93"/>
      <c r="G1193" s="84"/>
      <c r="H1193" s="84"/>
      <c r="I1193" s="94"/>
      <c r="J1193" s="94"/>
      <c r="K1193" s="91"/>
      <c r="L1193" s="91"/>
      <c r="O1193" s="84"/>
      <c r="P1193" s="84"/>
    </row>
    <row r="1194">
      <c r="A1194" s="95"/>
      <c r="B1194" s="84"/>
      <c r="C1194" s="84"/>
      <c r="D1194" s="84"/>
      <c r="E1194" s="64"/>
      <c r="F1194" s="93"/>
      <c r="G1194" s="84"/>
      <c r="H1194" s="84"/>
      <c r="I1194" s="94"/>
      <c r="J1194" s="94"/>
      <c r="K1194" s="91"/>
      <c r="L1194" s="91"/>
      <c r="O1194" s="84"/>
      <c r="P1194" s="84"/>
    </row>
    <row r="1195">
      <c r="A1195" s="95"/>
      <c r="B1195" s="84"/>
      <c r="C1195" s="84"/>
      <c r="D1195" s="84"/>
      <c r="E1195" s="64"/>
      <c r="F1195" s="93"/>
      <c r="G1195" s="84"/>
      <c r="H1195" s="84"/>
      <c r="I1195" s="94"/>
      <c r="J1195" s="94"/>
      <c r="K1195" s="91"/>
      <c r="L1195" s="91"/>
      <c r="O1195" s="84"/>
      <c r="P1195" s="84"/>
    </row>
    <row r="1196">
      <c r="A1196" s="95"/>
      <c r="B1196" s="84"/>
      <c r="C1196" s="84"/>
      <c r="D1196" s="84"/>
      <c r="E1196" s="64"/>
      <c r="F1196" s="93"/>
      <c r="G1196" s="84"/>
      <c r="H1196" s="84"/>
      <c r="I1196" s="94"/>
      <c r="J1196" s="94"/>
      <c r="K1196" s="91"/>
      <c r="L1196" s="91"/>
      <c r="O1196" s="84"/>
      <c r="P1196" s="84"/>
    </row>
    <row r="1197">
      <c r="A1197" s="95"/>
      <c r="B1197" s="84"/>
      <c r="C1197" s="84"/>
      <c r="D1197" s="84"/>
      <c r="E1197" s="64"/>
      <c r="F1197" s="93"/>
      <c r="G1197" s="84"/>
      <c r="H1197" s="84"/>
      <c r="I1197" s="94"/>
      <c r="J1197" s="94"/>
      <c r="K1197" s="91"/>
      <c r="L1197" s="91"/>
      <c r="O1197" s="84"/>
      <c r="P1197" s="84"/>
    </row>
    <row r="1198">
      <c r="A1198" s="95"/>
      <c r="B1198" s="84"/>
      <c r="C1198" s="84"/>
      <c r="D1198" s="84"/>
      <c r="E1198" s="64"/>
      <c r="F1198" s="93"/>
      <c r="G1198" s="84"/>
      <c r="H1198" s="84"/>
      <c r="I1198" s="94"/>
      <c r="J1198" s="94"/>
      <c r="K1198" s="91"/>
      <c r="L1198" s="91"/>
      <c r="O1198" s="84"/>
      <c r="P1198" s="84"/>
    </row>
    <row r="1199">
      <c r="A1199" s="95"/>
      <c r="B1199" s="84"/>
      <c r="C1199" s="84"/>
      <c r="D1199" s="84"/>
      <c r="E1199" s="64"/>
      <c r="F1199" s="93"/>
      <c r="G1199" s="84"/>
      <c r="H1199" s="84"/>
      <c r="I1199" s="94"/>
      <c r="J1199" s="94"/>
      <c r="K1199" s="91"/>
      <c r="L1199" s="91"/>
      <c r="O1199" s="84"/>
      <c r="P1199" s="84"/>
    </row>
    <row r="1200">
      <c r="A1200" s="95"/>
      <c r="B1200" s="84"/>
      <c r="C1200" s="84"/>
      <c r="D1200" s="84"/>
      <c r="E1200" s="64"/>
      <c r="F1200" s="93"/>
      <c r="G1200" s="84"/>
      <c r="H1200" s="84"/>
      <c r="I1200" s="94"/>
      <c r="J1200" s="94"/>
      <c r="K1200" s="91"/>
      <c r="L1200" s="91"/>
      <c r="O1200" s="84"/>
      <c r="P1200" s="84"/>
    </row>
    <row r="1201">
      <c r="A1201" s="95"/>
      <c r="B1201" s="84"/>
      <c r="C1201" s="84"/>
      <c r="D1201" s="84"/>
      <c r="E1201" s="64"/>
      <c r="F1201" s="93"/>
      <c r="G1201" s="84"/>
      <c r="H1201" s="84"/>
      <c r="I1201" s="94"/>
      <c r="J1201" s="94"/>
      <c r="K1201" s="91"/>
      <c r="L1201" s="91"/>
      <c r="O1201" s="84"/>
      <c r="P1201" s="84"/>
    </row>
    <row r="1202">
      <c r="A1202" s="95"/>
      <c r="B1202" s="84"/>
      <c r="C1202" s="84"/>
      <c r="D1202" s="84"/>
      <c r="E1202" s="64"/>
      <c r="F1202" s="93"/>
      <c r="G1202" s="84"/>
      <c r="H1202" s="84"/>
      <c r="I1202" s="94"/>
      <c r="J1202" s="94"/>
      <c r="K1202" s="91"/>
      <c r="L1202" s="91"/>
      <c r="O1202" s="84"/>
      <c r="P1202" s="84"/>
    </row>
    <row r="1203">
      <c r="A1203" s="95"/>
      <c r="B1203" s="84"/>
      <c r="C1203" s="84"/>
      <c r="D1203" s="84"/>
      <c r="E1203" s="64"/>
      <c r="F1203" s="93"/>
      <c r="G1203" s="84"/>
      <c r="H1203" s="84"/>
      <c r="I1203" s="94"/>
      <c r="J1203" s="94"/>
      <c r="K1203" s="91"/>
      <c r="L1203" s="91"/>
      <c r="O1203" s="84"/>
      <c r="P1203" s="84"/>
    </row>
    <row r="1204">
      <c r="A1204" s="95"/>
      <c r="B1204" s="84"/>
      <c r="C1204" s="84"/>
      <c r="D1204" s="84"/>
      <c r="E1204" s="64"/>
      <c r="F1204" s="93"/>
      <c r="G1204" s="84"/>
      <c r="H1204" s="84"/>
      <c r="I1204" s="94"/>
      <c r="J1204" s="94"/>
      <c r="K1204" s="91"/>
      <c r="L1204" s="91"/>
      <c r="O1204" s="84"/>
      <c r="P1204" s="84"/>
    </row>
    <row r="1205">
      <c r="A1205" s="95"/>
      <c r="B1205" s="84"/>
      <c r="C1205" s="84"/>
      <c r="D1205" s="84"/>
      <c r="E1205" s="64"/>
      <c r="F1205" s="93"/>
      <c r="G1205" s="84"/>
      <c r="H1205" s="84"/>
      <c r="I1205" s="94"/>
      <c r="J1205" s="94"/>
      <c r="K1205" s="91"/>
      <c r="L1205" s="91"/>
      <c r="O1205" s="84"/>
      <c r="P1205" s="84"/>
    </row>
    <row r="1206">
      <c r="A1206" s="95"/>
      <c r="B1206" s="84"/>
      <c r="C1206" s="84"/>
      <c r="D1206" s="84"/>
      <c r="E1206" s="64"/>
      <c r="F1206" s="93"/>
      <c r="G1206" s="84"/>
      <c r="H1206" s="84"/>
      <c r="I1206" s="94"/>
      <c r="J1206" s="94"/>
      <c r="K1206" s="91"/>
      <c r="L1206" s="91"/>
      <c r="O1206" s="84"/>
      <c r="P1206" s="84"/>
    </row>
    <row r="1207">
      <c r="A1207" s="95"/>
      <c r="B1207" s="84"/>
      <c r="C1207" s="84"/>
      <c r="D1207" s="84"/>
      <c r="E1207" s="64"/>
      <c r="F1207" s="93"/>
      <c r="G1207" s="84"/>
      <c r="H1207" s="84"/>
      <c r="I1207" s="94"/>
      <c r="J1207" s="94"/>
      <c r="K1207" s="91"/>
      <c r="L1207" s="91"/>
      <c r="O1207" s="84"/>
      <c r="P1207" s="84"/>
    </row>
    <row r="1208">
      <c r="A1208" s="95"/>
      <c r="B1208" s="84"/>
      <c r="C1208" s="84"/>
      <c r="D1208" s="84"/>
      <c r="E1208" s="64"/>
      <c r="F1208" s="93"/>
      <c r="G1208" s="84"/>
      <c r="H1208" s="84"/>
      <c r="I1208" s="94"/>
      <c r="J1208" s="94"/>
      <c r="K1208" s="91"/>
      <c r="L1208" s="91"/>
      <c r="O1208" s="84"/>
      <c r="P1208" s="84"/>
    </row>
    <row r="1209">
      <c r="A1209" s="95"/>
      <c r="B1209" s="84"/>
      <c r="C1209" s="84"/>
      <c r="D1209" s="84"/>
      <c r="E1209" s="64"/>
      <c r="F1209" s="93"/>
      <c r="G1209" s="84"/>
      <c r="H1209" s="84"/>
      <c r="I1209" s="94"/>
      <c r="J1209" s="94"/>
      <c r="K1209" s="91"/>
      <c r="L1209" s="91"/>
      <c r="O1209" s="84"/>
      <c r="P1209" s="84"/>
    </row>
    <row r="1210">
      <c r="A1210" s="95"/>
      <c r="B1210" s="84"/>
      <c r="C1210" s="84"/>
      <c r="D1210" s="84"/>
      <c r="E1210" s="64"/>
      <c r="F1210" s="93"/>
      <c r="G1210" s="84"/>
      <c r="H1210" s="84"/>
      <c r="I1210" s="94"/>
      <c r="J1210" s="94"/>
      <c r="K1210" s="91"/>
      <c r="L1210" s="91"/>
      <c r="O1210" s="84"/>
      <c r="P1210" s="84"/>
    </row>
    <row r="1211">
      <c r="A1211" s="95"/>
      <c r="B1211" s="84"/>
      <c r="C1211" s="84"/>
      <c r="D1211" s="84"/>
      <c r="E1211" s="64"/>
      <c r="F1211" s="93"/>
      <c r="G1211" s="84"/>
      <c r="H1211" s="84"/>
      <c r="I1211" s="94"/>
      <c r="J1211" s="94"/>
      <c r="K1211" s="91"/>
      <c r="L1211" s="91"/>
      <c r="O1211" s="84"/>
      <c r="P1211" s="84"/>
    </row>
    <row r="1212">
      <c r="A1212" s="95"/>
      <c r="B1212" s="84"/>
      <c r="C1212" s="84"/>
      <c r="D1212" s="84"/>
      <c r="E1212" s="64"/>
      <c r="F1212" s="93"/>
      <c r="G1212" s="84"/>
      <c r="H1212" s="84"/>
      <c r="I1212" s="94"/>
      <c r="J1212" s="94"/>
      <c r="K1212" s="91"/>
      <c r="L1212" s="91"/>
      <c r="O1212" s="84"/>
      <c r="P1212" s="84"/>
    </row>
    <row r="1213">
      <c r="A1213" s="95"/>
      <c r="B1213" s="84"/>
      <c r="C1213" s="84"/>
      <c r="D1213" s="84"/>
      <c r="E1213" s="64"/>
      <c r="F1213" s="93"/>
      <c r="G1213" s="84"/>
      <c r="H1213" s="84"/>
      <c r="I1213" s="94"/>
      <c r="J1213" s="94"/>
      <c r="K1213" s="91"/>
      <c r="L1213" s="91"/>
      <c r="O1213" s="84"/>
      <c r="P1213" s="84"/>
    </row>
    <row r="1214">
      <c r="A1214" s="95"/>
      <c r="B1214" s="84"/>
      <c r="C1214" s="84"/>
      <c r="D1214" s="84"/>
      <c r="E1214" s="64"/>
      <c r="F1214" s="93"/>
      <c r="G1214" s="84"/>
      <c r="H1214" s="84"/>
      <c r="I1214" s="94"/>
      <c r="J1214" s="94"/>
      <c r="K1214" s="91"/>
      <c r="L1214" s="91"/>
      <c r="O1214" s="84"/>
      <c r="P1214" s="84"/>
    </row>
    <row r="1215">
      <c r="A1215" s="95"/>
      <c r="B1215" s="84"/>
      <c r="C1215" s="84"/>
      <c r="D1215" s="84"/>
      <c r="E1215" s="64"/>
      <c r="F1215" s="93"/>
      <c r="G1215" s="84"/>
      <c r="H1215" s="84"/>
      <c r="I1215" s="94"/>
      <c r="J1215" s="94"/>
      <c r="K1215" s="91"/>
      <c r="L1215" s="91"/>
      <c r="O1215" s="84"/>
      <c r="P1215" s="84"/>
    </row>
    <row r="1216">
      <c r="A1216" s="95"/>
      <c r="B1216" s="84"/>
      <c r="C1216" s="84"/>
      <c r="D1216" s="84"/>
      <c r="E1216" s="64"/>
      <c r="F1216" s="93"/>
      <c r="G1216" s="84"/>
      <c r="H1216" s="84"/>
      <c r="I1216" s="94"/>
      <c r="J1216" s="94"/>
      <c r="K1216" s="91"/>
      <c r="L1216" s="91"/>
      <c r="O1216" s="84"/>
      <c r="P1216" s="84"/>
    </row>
    <row r="1217">
      <c r="A1217" s="95"/>
      <c r="B1217" s="84"/>
      <c r="C1217" s="84"/>
      <c r="D1217" s="84"/>
      <c r="E1217" s="64"/>
      <c r="F1217" s="93"/>
      <c r="G1217" s="84"/>
      <c r="H1217" s="84"/>
      <c r="I1217" s="94"/>
      <c r="J1217" s="94"/>
      <c r="K1217" s="91"/>
      <c r="L1217" s="91"/>
      <c r="O1217" s="84"/>
      <c r="P1217" s="84"/>
    </row>
    <row r="1218">
      <c r="A1218" s="95"/>
      <c r="B1218" s="84"/>
      <c r="C1218" s="84"/>
      <c r="D1218" s="84"/>
      <c r="E1218" s="64"/>
      <c r="F1218" s="93"/>
      <c r="G1218" s="84"/>
      <c r="H1218" s="84"/>
      <c r="I1218" s="94"/>
      <c r="J1218" s="94"/>
      <c r="K1218" s="91"/>
      <c r="L1218" s="91"/>
      <c r="O1218" s="84"/>
      <c r="P1218" s="84"/>
    </row>
    <row r="1219">
      <c r="A1219" s="95"/>
      <c r="B1219" s="84"/>
      <c r="C1219" s="84"/>
      <c r="D1219" s="84"/>
      <c r="E1219" s="64"/>
      <c r="F1219" s="93"/>
      <c r="G1219" s="84"/>
      <c r="H1219" s="84"/>
      <c r="I1219" s="94"/>
      <c r="J1219" s="94"/>
      <c r="K1219" s="91"/>
      <c r="L1219" s="91"/>
      <c r="O1219" s="84"/>
      <c r="P1219" s="84"/>
    </row>
    <row r="1220">
      <c r="A1220" s="95"/>
      <c r="B1220" s="84"/>
      <c r="C1220" s="84"/>
      <c r="D1220" s="84"/>
      <c r="E1220" s="64"/>
      <c r="F1220" s="93"/>
      <c r="G1220" s="84"/>
      <c r="H1220" s="84"/>
      <c r="I1220" s="94"/>
      <c r="J1220" s="94"/>
      <c r="K1220" s="91"/>
      <c r="L1220" s="91"/>
      <c r="O1220" s="84"/>
      <c r="P1220" s="84"/>
    </row>
    <row r="1221">
      <c r="A1221" s="95"/>
      <c r="B1221" s="84"/>
      <c r="C1221" s="84"/>
      <c r="D1221" s="84"/>
      <c r="E1221" s="64"/>
      <c r="F1221" s="93"/>
      <c r="G1221" s="84"/>
      <c r="H1221" s="84"/>
      <c r="I1221" s="94"/>
      <c r="J1221" s="94"/>
      <c r="K1221" s="91"/>
      <c r="L1221" s="91"/>
      <c r="O1221" s="84"/>
      <c r="P1221" s="84"/>
    </row>
    <row r="1222">
      <c r="A1222" s="95"/>
      <c r="B1222" s="84"/>
      <c r="C1222" s="84"/>
      <c r="D1222" s="84"/>
      <c r="E1222" s="64"/>
      <c r="F1222" s="93"/>
      <c r="G1222" s="84"/>
      <c r="H1222" s="84"/>
      <c r="I1222" s="94"/>
      <c r="J1222" s="94"/>
      <c r="K1222" s="91"/>
      <c r="L1222" s="91"/>
      <c r="O1222" s="84"/>
      <c r="P1222" s="84"/>
    </row>
    <row r="1223">
      <c r="A1223" s="95"/>
      <c r="B1223" s="84"/>
      <c r="C1223" s="84"/>
      <c r="D1223" s="84"/>
      <c r="E1223" s="64"/>
      <c r="F1223" s="93"/>
      <c r="G1223" s="84"/>
      <c r="H1223" s="84"/>
      <c r="I1223" s="94"/>
      <c r="J1223" s="94"/>
      <c r="K1223" s="91"/>
      <c r="L1223" s="91"/>
      <c r="O1223" s="84"/>
      <c r="P1223" s="84"/>
    </row>
    <row r="1224">
      <c r="A1224" s="95"/>
      <c r="B1224" s="84"/>
      <c r="C1224" s="84"/>
      <c r="D1224" s="84"/>
      <c r="E1224" s="64"/>
      <c r="F1224" s="93"/>
      <c r="G1224" s="84"/>
      <c r="H1224" s="84"/>
      <c r="I1224" s="94"/>
      <c r="J1224" s="94"/>
      <c r="K1224" s="91"/>
      <c r="L1224" s="91"/>
      <c r="O1224" s="84"/>
      <c r="P1224" s="84"/>
    </row>
    <row r="1225">
      <c r="A1225" s="95"/>
      <c r="B1225" s="84"/>
      <c r="C1225" s="84"/>
      <c r="D1225" s="84"/>
      <c r="E1225" s="64"/>
      <c r="F1225" s="93"/>
      <c r="G1225" s="84"/>
      <c r="H1225" s="84"/>
      <c r="I1225" s="94"/>
      <c r="J1225" s="94"/>
      <c r="K1225" s="91"/>
      <c r="L1225" s="91"/>
      <c r="O1225" s="84"/>
      <c r="P1225" s="84"/>
    </row>
    <row r="1226">
      <c r="A1226" s="95"/>
      <c r="B1226" s="84"/>
      <c r="C1226" s="84"/>
      <c r="D1226" s="84"/>
      <c r="E1226" s="64"/>
      <c r="F1226" s="93"/>
      <c r="G1226" s="84"/>
      <c r="H1226" s="84"/>
      <c r="I1226" s="94"/>
      <c r="J1226" s="94"/>
      <c r="K1226" s="91"/>
      <c r="L1226" s="91"/>
      <c r="O1226" s="84"/>
      <c r="P1226" s="84"/>
    </row>
    <row r="1227">
      <c r="A1227" s="95"/>
      <c r="B1227" s="84"/>
      <c r="C1227" s="84"/>
      <c r="D1227" s="84"/>
      <c r="E1227" s="64"/>
      <c r="F1227" s="93"/>
      <c r="G1227" s="84"/>
      <c r="H1227" s="84"/>
      <c r="I1227" s="94"/>
      <c r="J1227" s="94"/>
      <c r="K1227" s="91"/>
      <c r="L1227" s="91"/>
      <c r="O1227" s="84"/>
      <c r="P1227" s="84"/>
    </row>
    <row r="1228">
      <c r="A1228" s="95"/>
      <c r="B1228" s="84"/>
      <c r="C1228" s="84"/>
      <c r="D1228" s="84"/>
      <c r="E1228" s="64"/>
      <c r="F1228" s="93"/>
      <c r="G1228" s="84"/>
      <c r="H1228" s="84"/>
      <c r="I1228" s="94"/>
      <c r="J1228" s="94"/>
      <c r="K1228" s="91"/>
      <c r="L1228" s="91"/>
      <c r="O1228" s="84"/>
      <c r="P1228" s="84"/>
    </row>
    <row r="1229">
      <c r="A1229" s="95"/>
      <c r="B1229" s="84"/>
      <c r="C1229" s="84"/>
      <c r="D1229" s="84"/>
      <c r="E1229" s="64"/>
      <c r="F1229" s="93"/>
      <c r="G1229" s="84"/>
      <c r="H1229" s="84"/>
      <c r="I1229" s="94"/>
      <c r="J1229" s="94"/>
      <c r="K1229" s="91"/>
      <c r="L1229" s="91"/>
      <c r="O1229" s="84"/>
      <c r="P1229" s="84"/>
    </row>
    <row r="1230">
      <c r="A1230" s="95"/>
      <c r="B1230" s="84"/>
      <c r="C1230" s="84"/>
      <c r="D1230" s="84"/>
      <c r="E1230" s="64"/>
      <c r="F1230" s="93"/>
      <c r="G1230" s="84"/>
      <c r="H1230" s="84"/>
      <c r="I1230" s="94"/>
      <c r="J1230" s="94"/>
      <c r="K1230" s="91"/>
      <c r="L1230" s="91"/>
      <c r="O1230" s="84"/>
      <c r="P1230" s="84"/>
    </row>
    <row r="1231">
      <c r="A1231" s="95"/>
      <c r="B1231" s="84"/>
      <c r="C1231" s="84"/>
      <c r="D1231" s="84"/>
      <c r="E1231" s="64"/>
      <c r="F1231" s="93"/>
      <c r="G1231" s="84"/>
      <c r="H1231" s="84"/>
      <c r="I1231" s="94"/>
      <c r="J1231" s="94"/>
      <c r="K1231" s="91"/>
      <c r="L1231" s="91"/>
      <c r="O1231" s="84"/>
      <c r="P1231" s="84"/>
    </row>
    <row r="1232">
      <c r="A1232" s="95"/>
      <c r="B1232" s="84"/>
      <c r="C1232" s="84"/>
      <c r="D1232" s="84"/>
      <c r="E1232" s="64"/>
      <c r="F1232" s="93"/>
      <c r="G1232" s="84"/>
      <c r="H1232" s="84"/>
      <c r="I1232" s="94"/>
      <c r="J1232" s="94"/>
      <c r="K1232" s="91"/>
      <c r="L1232" s="91"/>
      <c r="O1232" s="84"/>
      <c r="P1232" s="84"/>
    </row>
    <row r="1233">
      <c r="A1233" s="95"/>
      <c r="B1233" s="84"/>
      <c r="C1233" s="84"/>
      <c r="D1233" s="84"/>
      <c r="E1233" s="64"/>
      <c r="F1233" s="93"/>
      <c r="G1233" s="84"/>
      <c r="H1233" s="84"/>
      <c r="I1233" s="94"/>
      <c r="J1233" s="94"/>
      <c r="K1233" s="91"/>
      <c r="L1233" s="91"/>
      <c r="O1233" s="84"/>
      <c r="P1233" s="84"/>
    </row>
    <row r="1234">
      <c r="A1234" s="95"/>
      <c r="B1234" s="84"/>
      <c r="C1234" s="84"/>
      <c r="D1234" s="84"/>
      <c r="E1234" s="64"/>
      <c r="F1234" s="93"/>
      <c r="G1234" s="84"/>
      <c r="H1234" s="84"/>
      <c r="I1234" s="94"/>
      <c r="J1234" s="94"/>
      <c r="K1234" s="91"/>
      <c r="L1234" s="91"/>
      <c r="O1234" s="84"/>
      <c r="P1234" s="84"/>
    </row>
    <row r="1235">
      <c r="A1235" s="95"/>
      <c r="B1235" s="84"/>
      <c r="C1235" s="84"/>
      <c r="D1235" s="84"/>
      <c r="E1235" s="64"/>
      <c r="F1235" s="93"/>
      <c r="G1235" s="84"/>
      <c r="H1235" s="84"/>
      <c r="I1235" s="94"/>
      <c r="J1235" s="94"/>
      <c r="K1235" s="91"/>
      <c r="L1235" s="91"/>
      <c r="O1235" s="84"/>
      <c r="P1235" s="84"/>
    </row>
    <row r="1236">
      <c r="A1236" s="95"/>
      <c r="B1236" s="84"/>
      <c r="C1236" s="84"/>
      <c r="D1236" s="84"/>
      <c r="E1236" s="64"/>
      <c r="F1236" s="93"/>
      <c r="G1236" s="84"/>
      <c r="H1236" s="84"/>
      <c r="I1236" s="94"/>
      <c r="J1236" s="94"/>
      <c r="K1236" s="91"/>
      <c r="L1236" s="91"/>
      <c r="O1236" s="84"/>
      <c r="P1236" s="84"/>
    </row>
    <row r="1237">
      <c r="A1237" s="95"/>
      <c r="B1237" s="84"/>
      <c r="C1237" s="84"/>
      <c r="D1237" s="84"/>
      <c r="E1237" s="64"/>
      <c r="F1237" s="93"/>
      <c r="G1237" s="84"/>
      <c r="H1237" s="84"/>
      <c r="I1237" s="94"/>
      <c r="J1237" s="94"/>
      <c r="K1237" s="91"/>
      <c r="L1237" s="91"/>
      <c r="O1237" s="84"/>
      <c r="P1237" s="84"/>
    </row>
    <row r="1238">
      <c r="A1238" s="95"/>
      <c r="B1238" s="84"/>
      <c r="C1238" s="84"/>
      <c r="D1238" s="84"/>
      <c r="E1238" s="64"/>
      <c r="F1238" s="93"/>
      <c r="G1238" s="84"/>
      <c r="H1238" s="84"/>
      <c r="I1238" s="94"/>
      <c r="J1238" s="94"/>
      <c r="K1238" s="91"/>
      <c r="L1238" s="91"/>
      <c r="O1238" s="84"/>
      <c r="P1238" s="84"/>
    </row>
    <row r="1239">
      <c r="A1239" s="95"/>
      <c r="B1239" s="84"/>
      <c r="C1239" s="84"/>
      <c r="D1239" s="84"/>
      <c r="E1239" s="64"/>
      <c r="F1239" s="93"/>
      <c r="G1239" s="84"/>
      <c r="H1239" s="84"/>
      <c r="I1239" s="94"/>
      <c r="J1239" s="94"/>
      <c r="K1239" s="91"/>
      <c r="L1239" s="91"/>
      <c r="O1239" s="84"/>
      <c r="P1239" s="84"/>
    </row>
    <row r="1240">
      <c r="A1240" s="95"/>
      <c r="B1240" s="84"/>
      <c r="C1240" s="84"/>
      <c r="D1240" s="84"/>
      <c r="E1240" s="64"/>
      <c r="F1240" s="93"/>
      <c r="G1240" s="84"/>
      <c r="H1240" s="84"/>
      <c r="I1240" s="94"/>
      <c r="J1240" s="94"/>
      <c r="K1240" s="91"/>
      <c r="L1240" s="91"/>
      <c r="O1240" s="84"/>
      <c r="P1240" s="84"/>
    </row>
    <row r="1241">
      <c r="A1241" s="95"/>
      <c r="B1241" s="84"/>
      <c r="C1241" s="84"/>
      <c r="D1241" s="84"/>
      <c r="E1241" s="64"/>
      <c r="F1241" s="93"/>
      <c r="G1241" s="84"/>
      <c r="H1241" s="84"/>
      <c r="I1241" s="94"/>
      <c r="J1241" s="94"/>
      <c r="K1241" s="91"/>
      <c r="L1241" s="91"/>
      <c r="O1241" s="84"/>
      <c r="P1241" s="84"/>
    </row>
    <row r="1242">
      <c r="A1242" s="95"/>
      <c r="B1242" s="84"/>
      <c r="C1242" s="84"/>
      <c r="D1242" s="84"/>
      <c r="E1242" s="64"/>
      <c r="F1242" s="93"/>
      <c r="G1242" s="84"/>
      <c r="H1242" s="84"/>
      <c r="I1242" s="94"/>
      <c r="J1242" s="94"/>
      <c r="K1242" s="91"/>
      <c r="L1242" s="91"/>
      <c r="O1242" s="84"/>
      <c r="P1242" s="84"/>
    </row>
    <row r="1243">
      <c r="A1243" s="95"/>
      <c r="B1243" s="84"/>
      <c r="C1243" s="84"/>
      <c r="D1243" s="84"/>
      <c r="E1243" s="64"/>
      <c r="F1243" s="93"/>
      <c r="G1243" s="84"/>
      <c r="H1243" s="84"/>
      <c r="I1243" s="94"/>
      <c r="J1243" s="94"/>
      <c r="K1243" s="91"/>
      <c r="L1243" s="91"/>
      <c r="O1243" s="84"/>
      <c r="P1243" s="84"/>
    </row>
    <row r="1244">
      <c r="A1244" s="95"/>
      <c r="B1244" s="84"/>
      <c r="C1244" s="84"/>
      <c r="D1244" s="84"/>
      <c r="E1244" s="64"/>
      <c r="F1244" s="93"/>
      <c r="G1244" s="84"/>
      <c r="H1244" s="84"/>
      <c r="I1244" s="94"/>
      <c r="J1244" s="94"/>
      <c r="K1244" s="91"/>
      <c r="L1244" s="91"/>
      <c r="O1244" s="84"/>
      <c r="P1244" s="84"/>
    </row>
    <row r="1245">
      <c r="A1245" s="95"/>
      <c r="B1245" s="84"/>
      <c r="C1245" s="84"/>
      <c r="D1245" s="84"/>
      <c r="E1245" s="64"/>
      <c r="F1245" s="93"/>
      <c r="G1245" s="84"/>
      <c r="H1245" s="84"/>
      <c r="I1245" s="94"/>
      <c r="J1245" s="94"/>
      <c r="K1245" s="91"/>
      <c r="L1245" s="91"/>
      <c r="O1245" s="84"/>
      <c r="P1245" s="84"/>
    </row>
    <row r="1246">
      <c r="A1246" s="95"/>
      <c r="B1246" s="84"/>
      <c r="C1246" s="84"/>
      <c r="D1246" s="84"/>
      <c r="E1246" s="64"/>
      <c r="F1246" s="93"/>
      <c r="G1246" s="84"/>
      <c r="H1246" s="84"/>
      <c r="I1246" s="94"/>
      <c r="J1246" s="94"/>
      <c r="K1246" s="91"/>
      <c r="L1246" s="91"/>
      <c r="O1246" s="84"/>
      <c r="P1246" s="84"/>
    </row>
    <row r="1247">
      <c r="A1247" s="95"/>
      <c r="B1247" s="84"/>
      <c r="C1247" s="84"/>
      <c r="D1247" s="84"/>
      <c r="E1247" s="64"/>
      <c r="F1247" s="93"/>
      <c r="G1247" s="84"/>
      <c r="H1247" s="84"/>
      <c r="I1247" s="94"/>
      <c r="J1247" s="94"/>
      <c r="K1247" s="91"/>
      <c r="L1247" s="91"/>
      <c r="O1247" s="84"/>
      <c r="P1247" s="84"/>
    </row>
    <row r="1248">
      <c r="A1248" s="95"/>
      <c r="B1248" s="84"/>
      <c r="C1248" s="84"/>
      <c r="D1248" s="84"/>
      <c r="E1248" s="64"/>
      <c r="F1248" s="93"/>
      <c r="G1248" s="84"/>
      <c r="H1248" s="84"/>
      <c r="I1248" s="94"/>
      <c r="J1248" s="94"/>
      <c r="K1248" s="91"/>
      <c r="L1248" s="91"/>
      <c r="O1248" s="84"/>
      <c r="P1248" s="84"/>
    </row>
    <row r="1249">
      <c r="A1249" s="95"/>
      <c r="B1249" s="84"/>
      <c r="C1249" s="84"/>
      <c r="D1249" s="84"/>
      <c r="E1249" s="64"/>
      <c r="F1249" s="93"/>
      <c r="G1249" s="84"/>
      <c r="H1249" s="84"/>
      <c r="I1249" s="94"/>
      <c r="J1249" s="94"/>
      <c r="K1249" s="91"/>
      <c r="L1249" s="91"/>
      <c r="O1249" s="84"/>
      <c r="P1249" s="84"/>
    </row>
    <row r="1250">
      <c r="A1250" s="95"/>
      <c r="B1250" s="84"/>
      <c r="C1250" s="84"/>
      <c r="D1250" s="84"/>
      <c r="E1250" s="64"/>
      <c r="F1250" s="93"/>
      <c r="G1250" s="84"/>
      <c r="H1250" s="84"/>
      <c r="I1250" s="94"/>
      <c r="J1250" s="94"/>
      <c r="K1250" s="91"/>
      <c r="L1250" s="91"/>
      <c r="O1250" s="84"/>
      <c r="P1250" s="84"/>
    </row>
    <row r="1251">
      <c r="A1251" s="95"/>
      <c r="B1251" s="84"/>
      <c r="C1251" s="84"/>
      <c r="D1251" s="84"/>
      <c r="E1251" s="64"/>
      <c r="F1251" s="93"/>
      <c r="G1251" s="84"/>
      <c r="H1251" s="84"/>
      <c r="I1251" s="94"/>
      <c r="J1251" s="94"/>
      <c r="K1251" s="91"/>
      <c r="L1251" s="91"/>
      <c r="O1251" s="84"/>
      <c r="P1251" s="84"/>
    </row>
    <row r="1252">
      <c r="A1252" s="95"/>
      <c r="B1252" s="84"/>
      <c r="C1252" s="84"/>
      <c r="D1252" s="84"/>
      <c r="E1252" s="64"/>
      <c r="F1252" s="93"/>
      <c r="G1252" s="84"/>
      <c r="H1252" s="84"/>
      <c r="I1252" s="94"/>
      <c r="J1252" s="94"/>
      <c r="K1252" s="91"/>
      <c r="L1252" s="91"/>
      <c r="O1252" s="84"/>
      <c r="P1252" s="84"/>
    </row>
    <row r="1253">
      <c r="A1253" s="95"/>
      <c r="B1253" s="84"/>
      <c r="C1253" s="84"/>
      <c r="D1253" s="84"/>
      <c r="E1253" s="64"/>
      <c r="F1253" s="93"/>
      <c r="G1253" s="84"/>
      <c r="H1253" s="84"/>
      <c r="I1253" s="94"/>
      <c r="J1253" s="94"/>
      <c r="K1253" s="91"/>
      <c r="L1253" s="91"/>
      <c r="O1253" s="84"/>
      <c r="P1253" s="84"/>
    </row>
    <row r="1254">
      <c r="A1254" s="95"/>
      <c r="B1254" s="84"/>
      <c r="C1254" s="84"/>
      <c r="D1254" s="84"/>
      <c r="E1254" s="64"/>
      <c r="F1254" s="93"/>
      <c r="G1254" s="84"/>
      <c r="H1254" s="84"/>
      <c r="I1254" s="94"/>
      <c r="J1254" s="94"/>
      <c r="K1254" s="91"/>
      <c r="L1254" s="91"/>
      <c r="O1254" s="84"/>
      <c r="P1254" s="84"/>
    </row>
    <row r="1255">
      <c r="A1255" s="95"/>
      <c r="B1255" s="84"/>
      <c r="C1255" s="84"/>
      <c r="D1255" s="84"/>
      <c r="E1255" s="64"/>
      <c r="F1255" s="93"/>
      <c r="G1255" s="84"/>
      <c r="H1255" s="84"/>
      <c r="I1255" s="94"/>
      <c r="J1255" s="94"/>
      <c r="K1255" s="91"/>
      <c r="L1255" s="91"/>
      <c r="O1255" s="84"/>
      <c r="P1255" s="84"/>
    </row>
    <row r="1256">
      <c r="A1256" s="95"/>
      <c r="B1256" s="84"/>
      <c r="C1256" s="84"/>
      <c r="D1256" s="84"/>
      <c r="E1256" s="64"/>
      <c r="F1256" s="93"/>
      <c r="G1256" s="84"/>
      <c r="H1256" s="84"/>
      <c r="I1256" s="94"/>
      <c r="J1256" s="94"/>
      <c r="K1256" s="91"/>
      <c r="L1256" s="91"/>
      <c r="O1256" s="84"/>
      <c r="P1256" s="84"/>
    </row>
    <row r="1257">
      <c r="A1257" s="95"/>
      <c r="B1257" s="84"/>
      <c r="C1257" s="84"/>
      <c r="D1257" s="84"/>
      <c r="E1257" s="64"/>
      <c r="F1257" s="93"/>
      <c r="G1257" s="84"/>
      <c r="H1257" s="84"/>
      <c r="I1257" s="94"/>
      <c r="J1257" s="94"/>
      <c r="K1257" s="91"/>
      <c r="L1257" s="91"/>
      <c r="O1257" s="84"/>
      <c r="P1257" s="84"/>
    </row>
    <row r="1258">
      <c r="A1258" s="95"/>
      <c r="B1258" s="84"/>
      <c r="C1258" s="84"/>
      <c r="D1258" s="84"/>
      <c r="E1258" s="64"/>
      <c r="F1258" s="93"/>
      <c r="G1258" s="84"/>
      <c r="H1258" s="84"/>
      <c r="I1258" s="94"/>
      <c r="J1258" s="94"/>
      <c r="K1258" s="91"/>
      <c r="L1258" s="91"/>
      <c r="O1258" s="84"/>
      <c r="P1258" s="84"/>
    </row>
    <row r="1259">
      <c r="A1259" s="95"/>
      <c r="B1259" s="84"/>
      <c r="C1259" s="84"/>
      <c r="D1259" s="84"/>
      <c r="E1259" s="64"/>
      <c r="F1259" s="93"/>
      <c r="G1259" s="84"/>
      <c r="H1259" s="84"/>
      <c r="I1259" s="94"/>
      <c r="J1259" s="94"/>
      <c r="K1259" s="91"/>
      <c r="L1259" s="91"/>
      <c r="O1259" s="84"/>
      <c r="P1259" s="84"/>
    </row>
    <row r="1260">
      <c r="A1260" s="95"/>
      <c r="B1260" s="84"/>
      <c r="C1260" s="84"/>
      <c r="D1260" s="84"/>
      <c r="E1260" s="64"/>
      <c r="F1260" s="93"/>
      <c r="G1260" s="84"/>
      <c r="H1260" s="84"/>
      <c r="I1260" s="94"/>
      <c r="J1260" s="94"/>
      <c r="K1260" s="91"/>
      <c r="L1260" s="91"/>
      <c r="O1260" s="84"/>
      <c r="P1260" s="84"/>
    </row>
    <row r="1261">
      <c r="A1261" s="95"/>
      <c r="B1261" s="84"/>
      <c r="C1261" s="84"/>
      <c r="D1261" s="84"/>
      <c r="E1261" s="64"/>
      <c r="F1261" s="93"/>
      <c r="G1261" s="84"/>
      <c r="H1261" s="84"/>
      <c r="I1261" s="94"/>
      <c r="J1261" s="94"/>
      <c r="K1261" s="91"/>
      <c r="L1261" s="91"/>
      <c r="O1261" s="84"/>
      <c r="P1261" s="84"/>
    </row>
    <row r="1262">
      <c r="A1262" s="95"/>
      <c r="B1262" s="84"/>
      <c r="C1262" s="84"/>
      <c r="D1262" s="84"/>
      <c r="E1262" s="64"/>
      <c r="F1262" s="93"/>
      <c r="G1262" s="84"/>
      <c r="H1262" s="84"/>
      <c r="I1262" s="94"/>
      <c r="J1262" s="94"/>
      <c r="K1262" s="91"/>
      <c r="L1262" s="91"/>
      <c r="O1262" s="84"/>
      <c r="P1262" s="84"/>
    </row>
    <row r="1263">
      <c r="A1263" s="95"/>
      <c r="B1263" s="84"/>
      <c r="C1263" s="84"/>
      <c r="D1263" s="84"/>
      <c r="E1263" s="64"/>
      <c r="F1263" s="93"/>
      <c r="G1263" s="84"/>
      <c r="H1263" s="84"/>
      <c r="I1263" s="94"/>
      <c r="J1263" s="94"/>
      <c r="K1263" s="91"/>
      <c r="L1263" s="91"/>
      <c r="O1263" s="84"/>
      <c r="P1263" s="84"/>
    </row>
    <row r="1264">
      <c r="A1264" s="95"/>
      <c r="B1264" s="84"/>
      <c r="C1264" s="84"/>
      <c r="D1264" s="84"/>
      <c r="E1264" s="64"/>
      <c r="F1264" s="93"/>
      <c r="G1264" s="84"/>
      <c r="H1264" s="84"/>
      <c r="I1264" s="94"/>
      <c r="J1264" s="94"/>
      <c r="K1264" s="91"/>
      <c r="L1264" s="91"/>
      <c r="O1264" s="84"/>
      <c r="P1264" s="84"/>
    </row>
    <row r="1265">
      <c r="A1265" s="95"/>
      <c r="B1265" s="84"/>
      <c r="C1265" s="84"/>
      <c r="D1265" s="84"/>
      <c r="E1265" s="64"/>
      <c r="F1265" s="93"/>
      <c r="G1265" s="84"/>
      <c r="H1265" s="84"/>
      <c r="I1265" s="94"/>
      <c r="J1265" s="94"/>
      <c r="K1265" s="91"/>
      <c r="L1265" s="91"/>
      <c r="O1265" s="84"/>
      <c r="P1265" s="84"/>
    </row>
    <row r="1266">
      <c r="A1266" s="95"/>
      <c r="B1266" s="84"/>
      <c r="C1266" s="84"/>
      <c r="D1266" s="84"/>
      <c r="E1266" s="64"/>
      <c r="F1266" s="93"/>
      <c r="G1266" s="84"/>
      <c r="H1266" s="84"/>
      <c r="I1266" s="94"/>
      <c r="J1266" s="94"/>
      <c r="K1266" s="91"/>
      <c r="L1266" s="91"/>
      <c r="O1266" s="84"/>
      <c r="P1266" s="84"/>
    </row>
    <row r="1267">
      <c r="A1267" s="95"/>
      <c r="B1267" s="84"/>
      <c r="C1267" s="84"/>
      <c r="D1267" s="84"/>
      <c r="E1267" s="64"/>
      <c r="F1267" s="93"/>
      <c r="G1267" s="84"/>
      <c r="H1267" s="84"/>
      <c r="I1267" s="94"/>
      <c r="J1267" s="94"/>
      <c r="K1267" s="91"/>
      <c r="L1267" s="91"/>
      <c r="O1267" s="84"/>
      <c r="P1267" s="84"/>
    </row>
    <row r="1268">
      <c r="A1268" s="95"/>
      <c r="B1268" s="84"/>
      <c r="C1268" s="84"/>
      <c r="D1268" s="84"/>
      <c r="E1268" s="64"/>
      <c r="F1268" s="93"/>
      <c r="G1268" s="84"/>
      <c r="H1268" s="84"/>
      <c r="I1268" s="94"/>
      <c r="J1268" s="94"/>
      <c r="K1268" s="91"/>
      <c r="L1268" s="91"/>
      <c r="O1268" s="84"/>
      <c r="P1268" s="84"/>
    </row>
    <row r="1269">
      <c r="A1269" s="95"/>
      <c r="B1269" s="84"/>
      <c r="C1269" s="84"/>
      <c r="D1269" s="84"/>
      <c r="E1269" s="64"/>
      <c r="F1269" s="93"/>
      <c r="G1269" s="84"/>
      <c r="H1269" s="84"/>
      <c r="I1269" s="94"/>
      <c r="J1269" s="94"/>
      <c r="K1269" s="91"/>
      <c r="L1269" s="91"/>
      <c r="O1269" s="84"/>
      <c r="P1269" s="84"/>
    </row>
    <row r="1270">
      <c r="A1270" s="95"/>
      <c r="B1270" s="84"/>
      <c r="C1270" s="84"/>
      <c r="D1270" s="84"/>
      <c r="E1270" s="64"/>
      <c r="F1270" s="93"/>
      <c r="G1270" s="84"/>
      <c r="H1270" s="84"/>
      <c r="I1270" s="94"/>
      <c r="J1270" s="94"/>
      <c r="K1270" s="91"/>
      <c r="L1270" s="91"/>
      <c r="O1270" s="84"/>
      <c r="P1270" s="84"/>
    </row>
    <row r="1271">
      <c r="A1271" s="95"/>
      <c r="B1271" s="84"/>
      <c r="C1271" s="84"/>
      <c r="D1271" s="84"/>
      <c r="E1271" s="64"/>
      <c r="F1271" s="93"/>
      <c r="G1271" s="84"/>
      <c r="H1271" s="84"/>
      <c r="I1271" s="94"/>
      <c r="J1271" s="94"/>
      <c r="K1271" s="91"/>
      <c r="L1271" s="91"/>
      <c r="O1271" s="84"/>
      <c r="P1271" s="84"/>
    </row>
    <row r="1272">
      <c r="A1272" s="95"/>
      <c r="B1272" s="84"/>
      <c r="C1272" s="84"/>
      <c r="D1272" s="84"/>
      <c r="E1272" s="64"/>
      <c r="F1272" s="93"/>
      <c r="G1272" s="84"/>
      <c r="H1272" s="84"/>
      <c r="I1272" s="94"/>
      <c r="J1272" s="94"/>
      <c r="K1272" s="91"/>
      <c r="L1272" s="91"/>
      <c r="O1272" s="84"/>
      <c r="P1272" s="84"/>
    </row>
    <row r="1273">
      <c r="A1273" s="95"/>
      <c r="B1273" s="84"/>
      <c r="C1273" s="84"/>
      <c r="D1273" s="84"/>
      <c r="E1273" s="64"/>
      <c r="F1273" s="93"/>
      <c r="G1273" s="84"/>
      <c r="H1273" s="84"/>
      <c r="I1273" s="94"/>
      <c r="J1273" s="94"/>
      <c r="K1273" s="91"/>
      <c r="L1273" s="91"/>
      <c r="O1273" s="84"/>
      <c r="P1273" s="84"/>
    </row>
    <row r="1274">
      <c r="A1274" s="95"/>
      <c r="B1274" s="84"/>
      <c r="C1274" s="84"/>
      <c r="D1274" s="84"/>
      <c r="E1274" s="64"/>
      <c r="F1274" s="93"/>
      <c r="G1274" s="84"/>
      <c r="H1274" s="84"/>
      <c r="I1274" s="94"/>
      <c r="J1274" s="94"/>
      <c r="K1274" s="91"/>
      <c r="L1274" s="91"/>
      <c r="O1274" s="84"/>
      <c r="P1274" s="84"/>
    </row>
    <row r="1275">
      <c r="A1275" s="95"/>
      <c r="B1275" s="84"/>
      <c r="C1275" s="84"/>
      <c r="D1275" s="84"/>
      <c r="E1275" s="64"/>
      <c r="F1275" s="93"/>
      <c r="G1275" s="84"/>
      <c r="H1275" s="84"/>
      <c r="I1275" s="94"/>
      <c r="J1275" s="94"/>
      <c r="K1275" s="91"/>
      <c r="L1275" s="91"/>
      <c r="O1275" s="84"/>
      <c r="P1275" s="84"/>
    </row>
    <row r="1276">
      <c r="A1276" s="95"/>
      <c r="B1276" s="84"/>
      <c r="C1276" s="84"/>
      <c r="D1276" s="84"/>
      <c r="E1276" s="64"/>
      <c r="F1276" s="93"/>
      <c r="G1276" s="84"/>
      <c r="H1276" s="84"/>
      <c r="I1276" s="94"/>
      <c r="J1276" s="94"/>
      <c r="K1276" s="91"/>
      <c r="L1276" s="91"/>
      <c r="O1276" s="84"/>
      <c r="P1276" s="84"/>
    </row>
    <row r="1277">
      <c r="A1277" s="95"/>
      <c r="B1277" s="84"/>
      <c r="C1277" s="84"/>
      <c r="D1277" s="84"/>
      <c r="E1277" s="64"/>
      <c r="F1277" s="93"/>
      <c r="G1277" s="84"/>
      <c r="H1277" s="84"/>
      <c r="I1277" s="94"/>
      <c r="J1277" s="94"/>
      <c r="K1277" s="91"/>
      <c r="L1277" s="91"/>
      <c r="O1277" s="84"/>
      <c r="P1277" s="84"/>
    </row>
    <row r="1278">
      <c r="A1278" s="95"/>
      <c r="B1278" s="84"/>
      <c r="C1278" s="84"/>
      <c r="D1278" s="84"/>
      <c r="E1278" s="64"/>
      <c r="F1278" s="93"/>
      <c r="G1278" s="84"/>
      <c r="H1278" s="84"/>
      <c r="I1278" s="94"/>
      <c r="J1278" s="94"/>
      <c r="K1278" s="91"/>
      <c r="L1278" s="91"/>
      <c r="O1278" s="84"/>
      <c r="P1278" s="84"/>
    </row>
    <row r="1279">
      <c r="A1279" s="95"/>
      <c r="B1279" s="84"/>
      <c r="C1279" s="84"/>
      <c r="D1279" s="84"/>
      <c r="E1279" s="64"/>
      <c r="F1279" s="93"/>
      <c r="G1279" s="84"/>
      <c r="H1279" s="84"/>
      <c r="I1279" s="94"/>
      <c r="J1279" s="94"/>
      <c r="K1279" s="91"/>
      <c r="L1279" s="91"/>
      <c r="O1279" s="84"/>
      <c r="P1279" s="84"/>
    </row>
    <row r="1280">
      <c r="A1280" s="95"/>
      <c r="B1280" s="84"/>
      <c r="C1280" s="84"/>
      <c r="D1280" s="84"/>
      <c r="E1280" s="64"/>
      <c r="F1280" s="93"/>
      <c r="G1280" s="84"/>
      <c r="H1280" s="84"/>
      <c r="I1280" s="94"/>
      <c r="J1280" s="94"/>
      <c r="K1280" s="91"/>
      <c r="L1280" s="91"/>
      <c r="O1280" s="84"/>
      <c r="P1280" s="84"/>
    </row>
    <row r="1281">
      <c r="A1281" s="95"/>
      <c r="B1281" s="84"/>
      <c r="C1281" s="84"/>
      <c r="D1281" s="84"/>
      <c r="E1281" s="64"/>
      <c r="F1281" s="93"/>
      <c r="G1281" s="84"/>
      <c r="H1281" s="84"/>
      <c r="I1281" s="94"/>
      <c r="J1281" s="94"/>
      <c r="K1281" s="91"/>
      <c r="L1281" s="91"/>
      <c r="O1281" s="84"/>
      <c r="P1281" s="84"/>
    </row>
    <row r="1282">
      <c r="A1282" s="95"/>
      <c r="B1282" s="84"/>
      <c r="C1282" s="84"/>
      <c r="D1282" s="84"/>
      <c r="E1282" s="64"/>
      <c r="F1282" s="93"/>
      <c r="G1282" s="84"/>
      <c r="H1282" s="84"/>
      <c r="I1282" s="94"/>
      <c r="J1282" s="94"/>
      <c r="K1282" s="91"/>
      <c r="L1282" s="91"/>
      <c r="O1282" s="84"/>
      <c r="P1282" s="84"/>
    </row>
    <row r="1283">
      <c r="A1283" s="95"/>
      <c r="B1283" s="84"/>
      <c r="C1283" s="84"/>
      <c r="D1283" s="84"/>
      <c r="E1283" s="64"/>
      <c r="F1283" s="93"/>
      <c r="G1283" s="84"/>
      <c r="H1283" s="84"/>
      <c r="I1283" s="94"/>
      <c r="J1283" s="94"/>
      <c r="K1283" s="91"/>
      <c r="L1283" s="91"/>
      <c r="O1283" s="84"/>
      <c r="P1283" s="84"/>
    </row>
    <row r="1284">
      <c r="A1284" s="95"/>
      <c r="B1284" s="84"/>
      <c r="C1284" s="84"/>
      <c r="D1284" s="84"/>
      <c r="E1284" s="64"/>
      <c r="F1284" s="93"/>
      <c r="G1284" s="84"/>
      <c r="H1284" s="84"/>
      <c r="I1284" s="94"/>
      <c r="J1284" s="94"/>
      <c r="K1284" s="91"/>
      <c r="L1284" s="91"/>
      <c r="O1284" s="84"/>
      <c r="P1284" s="84"/>
    </row>
    <row r="1285">
      <c r="A1285" s="95"/>
      <c r="B1285" s="84"/>
      <c r="C1285" s="84"/>
      <c r="D1285" s="84"/>
      <c r="E1285" s="64"/>
      <c r="F1285" s="93"/>
      <c r="G1285" s="84"/>
      <c r="H1285" s="84"/>
      <c r="I1285" s="94"/>
      <c r="J1285" s="94"/>
      <c r="K1285" s="91"/>
      <c r="L1285" s="91"/>
      <c r="O1285" s="84"/>
      <c r="P1285" s="84"/>
    </row>
    <row r="1286">
      <c r="A1286" s="95"/>
      <c r="B1286" s="84"/>
      <c r="C1286" s="84"/>
      <c r="D1286" s="84"/>
      <c r="E1286" s="64"/>
      <c r="F1286" s="93"/>
      <c r="G1286" s="84"/>
      <c r="H1286" s="84"/>
      <c r="I1286" s="94"/>
      <c r="J1286" s="94"/>
      <c r="K1286" s="91"/>
      <c r="L1286" s="91"/>
      <c r="O1286" s="84"/>
      <c r="P1286" s="84"/>
    </row>
    <row r="1287">
      <c r="A1287" s="95"/>
      <c r="B1287" s="84"/>
      <c r="C1287" s="84"/>
      <c r="D1287" s="84"/>
      <c r="E1287" s="64"/>
      <c r="F1287" s="93"/>
      <c r="G1287" s="84"/>
      <c r="H1287" s="84"/>
      <c r="I1287" s="94"/>
      <c r="J1287" s="94"/>
      <c r="K1287" s="91"/>
      <c r="L1287" s="91"/>
      <c r="O1287" s="84"/>
      <c r="P1287" s="84"/>
    </row>
    <row r="1288">
      <c r="A1288" s="95"/>
      <c r="B1288" s="84"/>
      <c r="C1288" s="84"/>
      <c r="D1288" s="84"/>
      <c r="E1288" s="64"/>
      <c r="F1288" s="93"/>
      <c r="G1288" s="84"/>
      <c r="H1288" s="84"/>
      <c r="I1288" s="94"/>
      <c r="J1288" s="94"/>
      <c r="K1288" s="91"/>
      <c r="L1288" s="91"/>
      <c r="O1288" s="84"/>
      <c r="P1288" s="84"/>
    </row>
    <row r="1289">
      <c r="A1289" s="95"/>
      <c r="B1289" s="84"/>
      <c r="C1289" s="84"/>
      <c r="D1289" s="84"/>
      <c r="E1289" s="64"/>
      <c r="F1289" s="93"/>
      <c r="G1289" s="84"/>
      <c r="H1289" s="84"/>
      <c r="I1289" s="94"/>
      <c r="J1289" s="94"/>
      <c r="K1289" s="91"/>
      <c r="L1289" s="91"/>
      <c r="O1289" s="84"/>
      <c r="P1289" s="84"/>
    </row>
    <row r="1290">
      <c r="A1290" s="95"/>
      <c r="B1290" s="84"/>
      <c r="C1290" s="84"/>
      <c r="D1290" s="84"/>
      <c r="E1290" s="64"/>
      <c r="F1290" s="93"/>
      <c r="G1290" s="84"/>
      <c r="H1290" s="84"/>
      <c r="I1290" s="94"/>
      <c r="J1290" s="94"/>
      <c r="K1290" s="91"/>
      <c r="L1290" s="91"/>
      <c r="O1290" s="84"/>
      <c r="P1290" s="84"/>
    </row>
    <row r="1291">
      <c r="A1291" s="95"/>
      <c r="B1291" s="84"/>
      <c r="C1291" s="84"/>
      <c r="D1291" s="84"/>
      <c r="E1291" s="64"/>
      <c r="F1291" s="93"/>
      <c r="G1291" s="84"/>
      <c r="H1291" s="84"/>
      <c r="I1291" s="94"/>
      <c r="J1291" s="94"/>
      <c r="K1291" s="91"/>
      <c r="L1291" s="91"/>
      <c r="O1291" s="84"/>
      <c r="P1291" s="84"/>
    </row>
    <row r="1292">
      <c r="A1292" s="95"/>
      <c r="B1292" s="84"/>
      <c r="C1292" s="84"/>
      <c r="D1292" s="84"/>
      <c r="E1292" s="64"/>
      <c r="F1292" s="93"/>
      <c r="G1292" s="84"/>
      <c r="H1292" s="84"/>
      <c r="I1292" s="94"/>
      <c r="J1292" s="94"/>
      <c r="K1292" s="91"/>
      <c r="L1292" s="91"/>
      <c r="O1292" s="84"/>
      <c r="P1292" s="84"/>
    </row>
    <row r="1293">
      <c r="A1293" s="95"/>
      <c r="B1293" s="84"/>
      <c r="C1293" s="84"/>
      <c r="D1293" s="84"/>
      <c r="E1293" s="64"/>
      <c r="F1293" s="93"/>
      <c r="G1293" s="84"/>
      <c r="H1293" s="84"/>
      <c r="I1293" s="94"/>
      <c r="J1293" s="94"/>
      <c r="K1293" s="91"/>
      <c r="L1293" s="91"/>
      <c r="O1293" s="84"/>
      <c r="P1293" s="84"/>
    </row>
    <row r="1294">
      <c r="A1294" s="95"/>
      <c r="B1294" s="84"/>
      <c r="C1294" s="84"/>
      <c r="D1294" s="84"/>
      <c r="E1294" s="64"/>
      <c r="F1294" s="93"/>
      <c r="G1294" s="84"/>
      <c r="H1294" s="84"/>
      <c r="I1294" s="94"/>
      <c r="J1294" s="94"/>
      <c r="K1294" s="91"/>
      <c r="L1294" s="91"/>
      <c r="O1294" s="84"/>
      <c r="P1294" s="84"/>
    </row>
    <row r="1295">
      <c r="A1295" s="95"/>
      <c r="B1295" s="84"/>
      <c r="C1295" s="84"/>
      <c r="D1295" s="84"/>
      <c r="E1295" s="64"/>
      <c r="F1295" s="93"/>
      <c r="G1295" s="84"/>
      <c r="H1295" s="84"/>
      <c r="I1295" s="94"/>
      <c r="J1295" s="94"/>
      <c r="K1295" s="91"/>
      <c r="L1295" s="91"/>
      <c r="O1295" s="84"/>
      <c r="P1295" s="84"/>
    </row>
    <row r="1296">
      <c r="A1296" s="95"/>
      <c r="B1296" s="84"/>
      <c r="C1296" s="84"/>
      <c r="D1296" s="84"/>
      <c r="E1296" s="64"/>
      <c r="F1296" s="93"/>
      <c r="G1296" s="84"/>
      <c r="H1296" s="84"/>
      <c r="I1296" s="94"/>
      <c r="J1296" s="94"/>
      <c r="K1296" s="91"/>
      <c r="L1296" s="91"/>
      <c r="O1296" s="84"/>
      <c r="P1296" s="84"/>
    </row>
    <row r="1297">
      <c r="A1297" s="95"/>
      <c r="B1297" s="84"/>
      <c r="C1297" s="84"/>
      <c r="D1297" s="84"/>
      <c r="E1297" s="64"/>
      <c r="F1297" s="93"/>
      <c r="G1297" s="84"/>
      <c r="H1297" s="84"/>
      <c r="I1297" s="94"/>
      <c r="J1297" s="94"/>
      <c r="K1297" s="91"/>
      <c r="L1297" s="91"/>
      <c r="O1297" s="84"/>
      <c r="P1297" s="84"/>
    </row>
    <row r="1298">
      <c r="A1298" s="95"/>
      <c r="B1298" s="84"/>
      <c r="C1298" s="84"/>
      <c r="D1298" s="84"/>
      <c r="E1298" s="64"/>
      <c r="F1298" s="93"/>
      <c r="G1298" s="84"/>
      <c r="H1298" s="84"/>
      <c r="I1298" s="94"/>
      <c r="J1298" s="94"/>
      <c r="K1298" s="91"/>
      <c r="L1298" s="91"/>
      <c r="O1298" s="84"/>
      <c r="P1298" s="84"/>
    </row>
    <row r="1299">
      <c r="A1299" s="95"/>
      <c r="B1299" s="84"/>
      <c r="C1299" s="84"/>
      <c r="D1299" s="84"/>
      <c r="E1299" s="64"/>
      <c r="F1299" s="93"/>
      <c r="G1299" s="84"/>
      <c r="H1299" s="84"/>
      <c r="I1299" s="94"/>
      <c r="J1299" s="94"/>
      <c r="K1299" s="91"/>
      <c r="L1299" s="91"/>
      <c r="O1299" s="84"/>
      <c r="P1299" s="84"/>
    </row>
    <row r="1300">
      <c r="A1300" s="95"/>
      <c r="B1300" s="84"/>
      <c r="C1300" s="84"/>
      <c r="D1300" s="84"/>
      <c r="E1300" s="64"/>
      <c r="F1300" s="93"/>
      <c r="G1300" s="84"/>
      <c r="H1300" s="84"/>
      <c r="I1300" s="94"/>
      <c r="J1300" s="94"/>
      <c r="K1300" s="91"/>
      <c r="L1300" s="91"/>
      <c r="O1300" s="84"/>
      <c r="P1300" s="84"/>
    </row>
    <row r="1301">
      <c r="A1301" s="95"/>
      <c r="B1301" s="84"/>
      <c r="C1301" s="84"/>
      <c r="D1301" s="84"/>
      <c r="E1301" s="64"/>
      <c r="F1301" s="93"/>
      <c r="G1301" s="84"/>
      <c r="H1301" s="84"/>
      <c r="I1301" s="94"/>
      <c r="J1301" s="94"/>
      <c r="K1301" s="91"/>
      <c r="L1301" s="91"/>
      <c r="O1301" s="84"/>
      <c r="P1301" s="84"/>
    </row>
    <row r="1302">
      <c r="A1302" s="95"/>
      <c r="B1302" s="84"/>
      <c r="C1302" s="84"/>
      <c r="D1302" s="84"/>
      <c r="E1302" s="64"/>
      <c r="F1302" s="93"/>
      <c r="G1302" s="84"/>
      <c r="H1302" s="84"/>
      <c r="I1302" s="94"/>
      <c r="J1302" s="94"/>
      <c r="K1302" s="91"/>
      <c r="L1302" s="91"/>
      <c r="O1302" s="84"/>
      <c r="P1302" s="84"/>
    </row>
    <row r="1303">
      <c r="A1303" s="95"/>
      <c r="B1303" s="84"/>
      <c r="C1303" s="84"/>
      <c r="D1303" s="84"/>
      <c r="E1303" s="64"/>
      <c r="F1303" s="93"/>
      <c r="G1303" s="84"/>
      <c r="H1303" s="84"/>
      <c r="I1303" s="94"/>
      <c r="J1303" s="94"/>
      <c r="K1303" s="91"/>
      <c r="L1303" s="91"/>
      <c r="O1303" s="84"/>
      <c r="P1303" s="84"/>
    </row>
    <row r="1304">
      <c r="A1304" s="95"/>
      <c r="B1304" s="84"/>
      <c r="C1304" s="84"/>
      <c r="D1304" s="84"/>
      <c r="E1304" s="64"/>
      <c r="F1304" s="93"/>
      <c r="G1304" s="84"/>
      <c r="H1304" s="84"/>
      <c r="I1304" s="94"/>
      <c r="J1304" s="94"/>
      <c r="K1304" s="91"/>
      <c r="L1304" s="91"/>
      <c r="O1304" s="84"/>
      <c r="P1304" s="84"/>
    </row>
    <row r="1305">
      <c r="A1305" s="95"/>
      <c r="B1305" s="84"/>
      <c r="C1305" s="84"/>
      <c r="D1305" s="84"/>
      <c r="E1305" s="64"/>
      <c r="F1305" s="93"/>
      <c r="G1305" s="84"/>
      <c r="H1305" s="84"/>
      <c r="I1305" s="94"/>
      <c r="J1305" s="94"/>
      <c r="K1305" s="91"/>
      <c r="L1305" s="91"/>
      <c r="O1305" s="84"/>
      <c r="P1305" s="84"/>
    </row>
    <row r="1306">
      <c r="A1306" s="95"/>
      <c r="B1306" s="84"/>
      <c r="C1306" s="84"/>
      <c r="D1306" s="84"/>
      <c r="E1306" s="64"/>
      <c r="F1306" s="93"/>
      <c r="G1306" s="84"/>
      <c r="H1306" s="84"/>
      <c r="I1306" s="94"/>
      <c r="J1306" s="94"/>
      <c r="K1306" s="91"/>
      <c r="L1306" s="91"/>
      <c r="O1306" s="84"/>
      <c r="P1306" s="84"/>
    </row>
    <row r="1307">
      <c r="A1307" s="95"/>
      <c r="B1307" s="84"/>
      <c r="C1307" s="84"/>
      <c r="D1307" s="84"/>
      <c r="E1307" s="64"/>
      <c r="F1307" s="93"/>
      <c r="G1307" s="84"/>
      <c r="H1307" s="84"/>
      <c r="I1307" s="94"/>
      <c r="J1307" s="94"/>
      <c r="K1307" s="91"/>
      <c r="L1307" s="91"/>
      <c r="O1307" s="84"/>
      <c r="P1307" s="84"/>
    </row>
    <row r="1308">
      <c r="A1308" s="95"/>
      <c r="B1308" s="84"/>
      <c r="C1308" s="84"/>
      <c r="D1308" s="84"/>
      <c r="E1308" s="64"/>
      <c r="F1308" s="93"/>
      <c r="G1308" s="84"/>
      <c r="H1308" s="84"/>
      <c r="I1308" s="94"/>
      <c r="J1308" s="94"/>
      <c r="K1308" s="91"/>
      <c r="L1308" s="91"/>
      <c r="O1308" s="84"/>
      <c r="P1308" s="84"/>
    </row>
    <row r="1309">
      <c r="A1309" s="95"/>
      <c r="B1309" s="84"/>
      <c r="C1309" s="84"/>
      <c r="D1309" s="84"/>
      <c r="E1309" s="64"/>
      <c r="F1309" s="93"/>
      <c r="G1309" s="84"/>
      <c r="H1309" s="84"/>
      <c r="I1309" s="94"/>
      <c r="J1309" s="94"/>
      <c r="K1309" s="91"/>
      <c r="L1309" s="91"/>
      <c r="O1309" s="84"/>
      <c r="P1309" s="84"/>
    </row>
    <row r="1310">
      <c r="A1310" s="95"/>
      <c r="B1310" s="84"/>
      <c r="C1310" s="84"/>
      <c r="D1310" s="84"/>
      <c r="E1310" s="64"/>
      <c r="F1310" s="93"/>
      <c r="G1310" s="84"/>
      <c r="H1310" s="84"/>
      <c r="I1310" s="94"/>
      <c r="J1310" s="94"/>
      <c r="K1310" s="91"/>
      <c r="L1310" s="91"/>
      <c r="O1310" s="84"/>
      <c r="P1310" s="84"/>
    </row>
    <row r="1311">
      <c r="A1311" s="95"/>
      <c r="B1311" s="84"/>
      <c r="C1311" s="84"/>
      <c r="D1311" s="84"/>
      <c r="E1311" s="64"/>
      <c r="F1311" s="93"/>
      <c r="G1311" s="84"/>
      <c r="H1311" s="84"/>
      <c r="I1311" s="94"/>
      <c r="J1311" s="94"/>
      <c r="K1311" s="91"/>
      <c r="L1311" s="91"/>
      <c r="O1311" s="84"/>
      <c r="P1311" s="84"/>
    </row>
    <row r="1312">
      <c r="A1312" s="95"/>
      <c r="B1312" s="84"/>
      <c r="C1312" s="84"/>
      <c r="D1312" s="84"/>
      <c r="E1312" s="64"/>
      <c r="F1312" s="93"/>
      <c r="G1312" s="84"/>
      <c r="H1312" s="84"/>
      <c r="I1312" s="94"/>
      <c r="J1312" s="94"/>
      <c r="K1312" s="91"/>
      <c r="L1312" s="91"/>
      <c r="O1312" s="84"/>
      <c r="P1312" s="84"/>
    </row>
    <row r="1313">
      <c r="A1313" s="95"/>
      <c r="B1313" s="84"/>
      <c r="C1313" s="84"/>
      <c r="D1313" s="84"/>
      <c r="E1313" s="64"/>
      <c r="F1313" s="93"/>
      <c r="G1313" s="84"/>
      <c r="H1313" s="84"/>
      <c r="I1313" s="94"/>
      <c r="J1313" s="94"/>
      <c r="K1313" s="91"/>
      <c r="L1313" s="91"/>
      <c r="O1313" s="84"/>
      <c r="P1313" s="84"/>
    </row>
    <row r="1314">
      <c r="A1314" s="95"/>
      <c r="B1314" s="84"/>
      <c r="C1314" s="84"/>
      <c r="D1314" s="84"/>
      <c r="E1314" s="64"/>
      <c r="F1314" s="93"/>
      <c r="G1314" s="84"/>
      <c r="H1314" s="84"/>
      <c r="I1314" s="94"/>
      <c r="J1314" s="94"/>
      <c r="K1314" s="91"/>
      <c r="L1314" s="91"/>
      <c r="O1314" s="84"/>
      <c r="P1314" s="84"/>
    </row>
    <row r="1315">
      <c r="A1315" s="95"/>
      <c r="B1315" s="84"/>
      <c r="C1315" s="84"/>
      <c r="D1315" s="84"/>
      <c r="E1315" s="64"/>
      <c r="F1315" s="93"/>
      <c r="G1315" s="84"/>
      <c r="H1315" s="84"/>
      <c r="I1315" s="94"/>
      <c r="J1315" s="94"/>
      <c r="K1315" s="91"/>
      <c r="L1315" s="91"/>
      <c r="O1315" s="84"/>
      <c r="P1315" s="84"/>
    </row>
    <row r="1316">
      <c r="A1316" s="95"/>
      <c r="B1316" s="84"/>
      <c r="C1316" s="84"/>
      <c r="D1316" s="84"/>
      <c r="E1316" s="64"/>
      <c r="F1316" s="93"/>
      <c r="G1316" s="84"/>
      <c r="H1316" s="84"/>
      <c r="I1316" s="94"/>
      <c r="J1316" s="94"/>
      <c r="K1316" s="91"/>
      <c r="L1316" s="91"/>
      <c r="O1316" s="84"/>
      <c r="P1316" s="84"/>
    </row>
    <row r="1317">
      <c r="A1317" s="95"/>
      <c r="B1317" s="84"/>
      <c r="C1317" s="84"/>
      <c r="D1317" s="84"/>
      <c r="E1317" s="64"/>
      <c r="F1317" s="93"/>
      <c r="G1317" s="84"/>
      <c r="H1317" s="84"/>
      <c r="I1317" s="94"/>
      <c r="J1317" s="94"/>
      <c r="K1317" s="91"/>
      <c r="L1317" s="91"/>
      <c r="O1317" s="84"/>
      <c r="P1317" s="84"/>
    </row>
    <row r="1318">
      <c r="A1318" s="95"/>
      <c r="B1318" s="84"/>
      <c r="C1318" s="84"/>
      <c r="D1318" s="84"/>
      <c r="E1318" s="64"/>
      <c r="F1318" s="93"/>
      <c r="G1318" s="84"/>
      <c r="H1318" s="84"/>
      <c r="I1318" s="94"/>
      <c r="J1318" s="94"/>
      <c r="K1318" s="91"/>
      <c r="L1318" s="91"/>
      <c r="O1318" s="84"/>
      <c r="P1318" s="84"/>
    </row>
    <row r="1319">
      <c r="A1319" s="95"/>
      <c r="B1319" s="84"/>
      <c r="C1319" s="84"/>
      <c r="D1319" s="84"/>
      <c r="E1319" s="64"/>
      <c r="F1319" s="93"/>
      <c r="G1319" s="84"/>
      <c r="H1319" s="84"/>
      <c r="I1319" s="94"/>
      <c r="J1319" s="94"/>
      <c r="K1319" s="91"/>
      <c r="L1319" s="91"/>
      <c r="O1319" s="84"/>
      <c r="P1319" s="84"/>
    </row>
    <row r="1320">
      <c r="A1320" s="95"/>
      <c r="B1320" s="84"/>
      <c r="C1320" s="84"/>
      <c r="D1320" s="84"/>
      <c r="E1320" s="64"/>
      <c r="F1320" s="93"/>
      <c r="G1320" s="84"/>
      <c r="H1320" s="84"/>
      <c r="I1320" s="94"/>
      <c r="J1320" s="94"/>
      <c r="K1320" s="91"/>
      <c r="L1320" s="91"/>
      <c r="O1320" s="84"/>
      <c r="P1320" s="84"/>
    </row>
    <row r="1321">
      <c r="A1321" s="95"/>
      <c r="B1321" s="84"/>
      <c r="C1321" s="84"/>
      <c r="D1321" s="84"/>
      <c r="E1321" s="64"/>
      <c r="F1321" s="93"/>
      <c r="G1321" s="84"/>
      <c r="H1321" s="84"/>
      <c r="I1321" s="94"/>
      <c r="J1321" s="94"/>
      <c r="K1321" s="91"/>
      <c r="L1321" s="91"/>
      <c r="O1321" s="84"/>
      <c r="P1321" s="84"/>
    </row>
    <row r="1322">
      <c r="A1322" s="95"/>
      <c r="B1322" s="84"/>
      <c r="C1322" s="84"/>
      <c r="D1322" s="84"/>
      <c r="E1322" s="64"/>
      <c r="F1322" s="93"/>
      <c r="G1322" s="84"/>
      <c r="H1322" s="84"/>
      <c r="I1322" s="94"/>
      <c r="J1322" s="94"/>
      <c r="K1322" s="91"/>
      <c r="L1322" s="91"/>
      <c r="O1322" s="84"/>
      <c r="P1322" s="84"/>
    </row>
    <row r="1323">
      <c r="A1323" s="95"/>
      <c r="B1323" s="84"/>
      <c r="C1323" s="84"/>
      <c r="D1323" s="84"/>
      <c r="E1323" s="64"/>
      <c r="F1323" s="93"/>
      <c r="G1323" s="84"/>
      <c r="H1323" s="84"/>
      <c r="I1323" s="94"/>
      <c r="J1323" s="94"/>
      <c r="K1323" s="91"/>
      <c r="L1323" s="91"/>
      <c r="O1323" s="84"/>
      <c r="P1323" s="84"/>
    </row>
    <row r="1324">
      <c r="A1324" s="95"/>
      <c r="B1324" s="84"/>
      <c r="C1324" s="84"/>
      <c r="D1324" s="84"/>
      <c r="E1324" s="64"/>
      <c r="F1324" s="93"/>
      <c r="G1324" s="84"/>
      <c r="H1324" s="84"/>
      <c r="I1324" s="94"/>
      <c r="J1324" s="94"/>
      <c r="K1324" s="91"/>
      <c r="L1324" s="91"/>
      <c r="O1324" s="84"/>
      <c r="P1324" s="84"/>
    </row>
    <row r="1325">
      <c r="A1325" s="95"/>
      <c r="B1325" s="84"/>
      <c r="C1325" s="84"/>
      <c r="D1325" s="84"/>
      <c r="E1325" s="64"/>
      <c r="F1325" s="93"/>
      <c r="G1325" s="84"/>
      <c r="H1325" s="84"/>
      <c r="I1325" s="94"/>
      <c r="J1325" s="94"/>
      <c r="K1325" s="91"/>
      <c r="L1325" s="91"/>
      <c r="O1325" s="84"/>
      <c r="P1325" s="84"/>
    </row>
    <row r="1326">
      <c r="A1326" s="95"/>
      <c r="B1326" s="84"/>
      <c r="C1326" s="84"/>
      <c r="D1326" s="84"/>
      <c r="E1326" s="64"/>
      <c r="F1326" s="93"/>
      <c r="G1326" s="84"/>
      <c r="H1326" s="84"/>
      <c r="I1326" s="94"/>
      <c r="J1326" s="94"/>
      <c r="K1326" s="91"/>
      <c r="L1326" s="91"/>
      <c r="O1326" s="84"/>
      <c r="P1326" s="84"/>
    </row>
    <row r="1327">
      <c r="A1327" s="95"/>
      <c r="B1327" s="84"/>
      <c r="C1327" s="84"/>
      <c r="D1327" s="84"/>
      <c r="E1327" s="64"/>
      <c r="F1327" s="93"/>
      <c r="G1327" s="84"/>
      <c r="H1327" s="84"/>
      <c r="I1327" s="94"/>
      <c r="J1327" s="94"/>
      <c r="K1327" s="91"/>
      <c r="L1327" s="91"/>
      <c r="O1327" s="84"/>
      <c r="P1327" s="84"/>
    </row>
    <row r="1328">
      <c r="A1328" s="95"/>
      <c r="B1328" s="84"/>
      <c r="C1328" s="84"/>
      <c r="D1328" s="84"/>
      <c r="E1328" s="64"/>
      <c r="F1328" s="93"/>
      <c r="G1328" s="84"/>
      <c r="H1328" s="84"/>
      <c r="I1328" s="94"/>
      <c r="J1328" s="94"/>
      <c r="K1328" s="91"/>
      <c r="L1328" s="91"/>
      <c r="O1328" s="84"/>
      <c r="P1328" s="84"/>
    </row>
    <row r="1329">
      <c r="A1329" s="95"/>
      <c r="B1329" s="84"/>
      <c r="C1329" s="84"/>
      <c r="D1329" s="84"/>
      <c r="E1329" s="64"/>
      <c r="F1329" s="93"/>
      <c r="G1329" s="84"/>
      <c r="H1329" s="84"/>
      <c r="I1329" s="94"/>
      <c r="J1329" s="94"/>
      <c r="K1329" s="91"/>
      <c r="L1329" s="91"/>
      <c r="O1329" s="84"/>
      <c r="P1329" s="84"/>
    </row>
    <row r="1330">
      <c r="A1330" s="95"/>
      <c r="B1330" s="84"/>
      <c r="C1330" s="84"/>
      <c r="D1330" s="84"/>
      <c r="E1330" s="64"/>
      <c r="F1330" s="93"/>
      <c r="G1330" s="84"/>
      <c r="H1330" s="84"/>
      <c r="I1330" s="94"/>
      <c r="J1330" s="94"/>
      <c r="K1330" s="91"/>
      <c r="L1330" s="91"/>
      <c r="O1330" s="84"/>
      <c r="P1330" s="84"/>
    </row>
    <row r="1331">
      <c r="A1331" s="95"/>
      <c r="B1331" s="84"/>
      <c r="C1331" s="84"/>
      <c r="D1331" s="84"/>
      <c r="E1331" s="64"/>
      <c r="F1331" s="93"/>
      <c r="G1331" s="84"/>
      <c r="H1331" s="84"/>
      <c r="I1331" s="94"/>
      <c r="J1331" s="94"/>
      <c r="K1331" s="91"/>
      <c r="L1331" s="91"/>
      <c r="O1331" s="84"/>
      <c r="P1331" s="84"/>
    </row>
    <row r="1332">
      <c r="A1332" s="95"/>
      <c r="B1332" s="84"/>
      <c r="C1332" s="84"/>
      <c r="D1332" s="84"/>
      <c r="E1332" s="64"/>
      <c r="F1332" s="93"/>
      <c r="G1332" s="84"/>
      <c r="H1332" s="84"/>
      <c r="I1332" s="94"/>
      <c r="J1332" s="94"/>
      <c r="K1332" s="91"/>
      <c r="L1332" s="91"/>
      <c r="O1332" s="84"/>
      <c r="P1332" s="84"/>
    </row>
    <row r="1333">
      <c r="A1333" s="95"/>
      <c r="B1333" s="84"/>
      <c r="C1333" s="84"/>
      <c r="D1333" s="84"/>
      <c r="E1333" s="64"/>
      <c r="F1333" s="93"/>
      <c r="G1333" s="84"/>
      <c r="H1333" s="84"/>
      <c r="I1333" s="94"/>
      <c r="J1333" s="94"/>
      <c r="K1333" s="91"/>
      <c r="L1333" s="91"/>
      <c r="O1333" s="84"/>
      <c r="P1333" s="84"/>
    </row>
    <row r="1334">
      <c r="A1334" s="95"/>
      <c r="B1334" s="84"/>
      <c r="C1334" s="84"/>
      <c r="D1334" s="84"/>
      <c r="E1334" s="64"/>
      <c r="F1334" s="93"/>
      <c r="G1334" s="84"/>
      <c r="H1334" s="84"/>
      <c r="I1334" s="94"/>
      <c r="J1334" s="94"/>
      <c r="K1334" s="91"/>
      <c r="L1334" s="91"/>
      <c r="O1334" s="84"/>
      <c r="P1334" s="84"/>
    </row>
    <row r="1335">
      <c r="A1335" s="95"/>
      <c r="B1335" s="84"/>
      <c r="C1335" s="84"/>
      <c r="D1335" s="84"/>
      <c r="E1335" s="64"/>
      <c r="F1335" s="93"/>
      <c r="G1335" s="84"/>
      <c r="H1335" s="84"/>
      <c r="I1335" s="94"/>
      <c r="J1335" s="94"/>
      <c r="K1335" s="91"/>
      <c r="L1335" s="91"/>
      <c r="O1335" s="84"/>
      <c r="P1335" s="84"/>
    </row>
    <row r="1336">
      <c r="A1336" s="95"/>
      <c r="B1336" s="84"/>
      <c r="C1336" s="84"/>
      <c r="D1336" s="84"/>
      <c r="E1336" s="64"/>
      <c r="F1336" s="93"/>
      <c r="G1336" s="84"/>
      <c r="H1336" s="84"/>
      <c r="I1336" s="94"/>
      <c r="J1336" s="94"/>
      <c r="K1336" s="91"/>
      <c r="L1336" s="91"/>
      <c r="O1336" s="84"/>
      <c r="P1336" s="84"/>
    </row>
    <row r="1337">
      <c r="A1337" s="95"/>
      <c r="B1337" s="84"/>
      <c r="C1337" s="84"/>
      <c r="D1337" s="84"/>
      <c r="E1337" s="64"/>
      <c r="F1337" s="93"/>
      <c r="G1337" s="84"/>
      <c r="H1337" s="84"/>
      <c r="I1337" s="94"/>
      <c r="J1337" s="94"/>
      <c r="K1337" s="91"/>
      <c r="L1337" s="91"/>
      <c r="O1337" s="84"/>
      <c r="P1337" s="84"/>
    </row>
    <row r="1338">
      <c r="A1338" s="95"/>
      <c r="B1338" s="84"/>
      <c r="C1338" s="84"/>
      <c r="D1338" s="84"/>
      <c r="E1338" s="64"/>
      <c r="F1338" s="93"/>
      <c r="G1338" s="84"/>
      <c r="H1338" s="84"/>
      <c r="I1338" s="94"/>
      <c r="J1338" s="94"/>
      <c r="K1338" s="91"/>
      <c r="L1338" s="91"/>
      <c r="O1338" s="84"/>
      <c r="P1338" s="84"/>
    </row>
    <row r="1339">
      <c r="A1339" s="95"/>
      <c r="B1339" s="84"/>
      <c r="C1339" s="84"/>
      <c r="D1339" s="84"/>
      <c r="E1339" s="64"/>
      <c r="F1339" s="93"/>
      <c r="G1339" s="84"/>
      <c r="H1339" s="84"/>
      <c r="I1339" s="94"/>
      <c r="J1339" s="94"/>
      <c r="K1339" s="91"/>
      <c r="L1339" s="91"/>
      <c r="O1339" s="84"/>
      <c r="P1339" s="84"/>
    </row>
    <row r="1340">
      <c r="A1340" s="95"/>
      <c r="B1340" s="84"/>
      <c r="C1340" s="84"/>
      <c r="D1340" s="84"/>
      <c r="E1340" s="64"/>
      <c r="F1340" s="93"/>
      <c r="G1340" s="84"/>
      <c r="H1340" s="84"/>
      <c r="I1340" s="94"/>
      <c r="J1340" s="94"/>
      <c r="K1340" s="91"/>
      <c r="L1340" s="91"/>
      <c r="O1340" s="84"/>
      <c r="P1340" s="84"/>
    </row>
    <row r="1341">
      <c r="A1341" s="95"/>
      <c r="B1341" s="84"/>
      <c r="C1341" s="84"/>
      <c r="D1341" s="84"/>
      <c r="E1341" s="64"/>
      <c r="F1341" s="93"/>
      <c r="G1341" s="84"/>
      <c r="H1341" s="84"/>
      <c r="I1341" s="94"/>
      <c r="J1341" s="94"/>
      <c r="K1341" s="91"/>
      <c r="L1341" s="91"/>
      <c r="O1341" s="84"/>
      <c r="P1341" s="84"/>
    </row>
    <row r="1342">
      <c r="A1342" s="95"/>
      <c r="B1342" s="84"/>
      <c r="C1342" s="84"/>
      <c r="D1342" s="84"/>
      <c r="E1342" s="64"/>
      <c r="F1342" s="93"/>
      <c r="G1342" s="84"/>
      <c r="H1342" s="84"/>
      <c r="I1342" s="94"/>
      <c r="J1342" s="94"/>
      <c r="K1342" s="91"/>
      <c r="L1342" s="91"/>
      <c r="O1342" s="84"/>
      <c r="P1342" s="84"/>
    </row>
    <row r="1343">
      <c r="A1343" s="95"/>
      <c r="B1343" s="84"/>
      <c r="C1343" s="84"/>
      <c r="D1343" s="84"/>
      <c r="E1343" s="64"/>
      <c r="F1343" s="93"/>
      <c r="G1343" s="84"/>
      <c r="H1343" s="84"/>
      <c r="I1343" s="94"/>
      <c r="J1343" s="94"/>
      <c r="K1343" s="91"/>
      <c r="L1343" s="91"/>
      <c r="O1343" s="84"/>
      <c r="P1343" s="84"/>
    </row>
    <row r="1344">
      <c r="A1344" s="95"/>
      <c r="B1344" s="84"/>
      <c r="C1344" s="84"/>
      <c r="D1344" s="84"/>
      <c r="E1344" s="64"/>
      <c r="F1344" s="93"/>
      <c r="G1344" s="84"/>
      <c r="H1344" s="84"/>
      <c r="I1344" s="94"/>
      <c r="J1344" s="94"/>
      <c r="K1344" s="91"/>
      <c r="L1344" s="91"/>
      <c r="O1344" s="84"/>
      <c r="P1344" s="84"/>
    </row>
    <row r="1345">
      <c r="A1345" s="95"/>
      <c r="B1345" s="84"/>
      <c r="C1345" s="84"/>
      <c r="D1345" s="84"/>
      <c r="E1345" s="64"/>
      <c r="F1345" s="93"/>
      <c r="G1345" s="84"/>
      <c r="H1345" s="84"/>
      <c r="I1345" s="94"/>
      <c r="J1345" s="94"/>
      <c r="K1345" s="91"/>
      <c r="L1345" s="91"/>
      <c r="O1345" s="84"/>
      <c r="P1345" s="84"/>
    </row>
    <row r="1346">
      <c r="A1346" s="95"/>
      <c r="B1346" s="84"/>
      <c r="C1346" s="84"/>
      <c r="D1346" s="84"/>
      <c r="E1346" s="64"/>
      <c r="F1346" s="93"/>
      <c r="G1346" s="84"/>
      <c r="H1346" s="84"/>
      <c r="I1346" s="94"/>
      <c r="J1346" s="94"/>
      <c r="K1346" s="91"/>
      <c r="L1346" s="91"/>
      <c r="O1346" s="84"/>
      <c r="P1346" s="84"/>
    </row>
    <row r="1347">
      <c r="A1347" s="95"/>
      <c r="B1347" s="84"/>
      <c r="C1347" s="84"/>
      <c r="D1347" s="84"/>
      <c r="E1347" s="64"/>
      <c r="F1347" s="93"/>
      <c r="G1347" s="84"/>
      <c r="H1347" s="84"/>
      <c r="I1347" s="94"/>
      <c r="J1347" s="94"/>
      <c r="K1347" s="91"/>
      <c r="L1347" s="91"/>
      <c r="O1347" s="84"/>
      <c r="P1347" s="84"/>
    </row>
    <row r="1348">
      <c r="A1348" s="95"/>
      <c r="B1348" s="84"/>
      <c r="C1348" s="84"/>
      <c r="D1348" s="84"/>
      <c r="E1348" s="64"/>
      <c r="F1348" s="93"/>
      <c r="G1348" s="84"/>
      <c r="H1348" s="84"/>
      <c r="I1348" s="94"/>
      <c r="J1348" s="94"/>
      <c r="K1348" s="91"/>
      <c r="L1348" s="91"/>
      <c r="O1348" s="84"/>
      <c r="P1348" s="84"/>
    </row>
    <row r="1349">
      <c r="A1349" s="95"/>
      <c r="B1349" s="84"/>
      <c r="C1349" s="84"/>
      <c r="D1349" s="84"/>
      <c r="E1349" s="64"/>
      <c r="F1349" s="93"/>
      <c r="G1349" s="84"/>
      <c r="H1349" s="84"/>
      <c r="I1349" s="94"/>
      <c r="J1349" s="94"/>
      <c r="K1349" s="91"/>
      <c r="L1349" s="91"/>
      <c r="O1349" s="84"/>
      <c r="P1349" s="84"/>
    </row>
    <row r="1350">
      <c r="A1350" s="95"/>
      <c r="B1350" s="84"/>
      <c r="C1350" s="84"/>
      <c r="D1350" s="84"/>
      <c r="E1350" s="64"/>
      <c r="F1350" s="93"/>
      <c r="G1350" s="84"/>
      <c r="H1350" s="84"/>
      <c r="I1350" s="94"/>
      <c r="J1350" s="94"/>
      <c r="K1350" s="91"/>
      <c r="L1350" s="91"/>
      <c r="O1350" s="84"/>
      <c r="P1350" s="84"/>
    </row>
    <row r="1351">
      <c r="A1351" s="95"/>
      <c r="B1351" s="84"/>
      <c r="C1351" s="84"/>
      <c r="D1351" s="84"/>
      <c r="E1351" s="64"/>
      <c r="F1351" s="93"/>
      <c r="G1351" s="84"/>
      <c r="H1351" s="84"/>
      <c r="I1351" s="94"/>
      <c r="J1351" s="94"/>
      <c r="K1351" s="91"/>
      <c r="L1351" s="91"/>
      <c r="O1351" s="84"/>
      <c r="P1351" s="84"/>
    </row>
    <row r="1352">
      <c r="A1352" s="95"/>
      <c r="B1352" s="84"/>
      <c r="C1352" s="84"/>
      <c r="D1352" s="84"/>
      <c r="E1352" s="64"/>
      <c r="F1352" s="93"/>
      <c r="G1352" s="84"/>
      <c r="H1352" s="84"/>
      <c r="I1352" s="94"/>
      <c r="J1352" s="94"/>
      <c r="K1352" s="91"/>
      <c r="L1352" s="91"/>
      <c r="O1352" s="84"/>
      <c r="P1352" s="84"/>
    </row>
    <row r="1353">
      <c r="A1353" s="95"/>
      <c r="B1353" s="84"/>
      <c r="C1353" s="84"/>
      <c r="D1353" s="84"/>
      <c r="E1353" s="64"/>
      <c r="F1353" s="93"/>
      <c r="G1353" s="84"/>
      <c r="H1353" s="84"/>
      <c r="I1353" s="94"/>
      <c r="J1353" s="94"/>
      <c r="K1353" s="91"/>
      <c r="L1353" s="91"/>
      <c r="O1353" s="84"/>
      <c r="P1353" s="84"/>
    </row>
    <row r="1354">
      <c r="A1354" s="95"/>
      <c r="B1354" s="84"/>
      <c r="C1354" s="84"/>
      <c r="D1354" s="84"/>
      <c r="E1354" s="64"/>
      <c r="F1354" s="93"/>
      <c r="G1354" s="84"/>
      <c r="H1354" s="84"/>
      <c r="I1354" s="94"/>
      <c r="J1354" s="94"/>
      <c r="K1354" s="91"/>
      <c r="L1354" s="91"/>
      <c r="O1354" s="84"/>
      <c r="P1354" s="84"/>
    </row>
    <row r="1355">
      <c r="A1355" s="95"/>
      <c r="B1355" s="84"/>
      <c r="C1355" s="84"/>
      <c r="D1355" s="84"/>
      <c r="E1355" s="64"/>
      <c r="F1355" s="93"/>
      <c r="G1355" s="84"/>
      <c r="H1355" s="84"/>
      <c r="I1355" s="94"/>
      <c r="J1355" s="94"/>
      <c r="K1355" s="91"/>
      <c r="L1355" s="91"/>
      <c r="O1355" s="84"/>
      <c r="P1355" s="84"/>
    </row>
    <row r="1356">
      <c r="A1356" s="95"/>
      <c r="B1356" s="84"/>
      <c r="C1356" s="84"/>
      <c r="D1356" s="84"/>
      <c r="E1356" s="64"/>
      <c r="F1356" s="93"/>
      <c r="G1356" s="84"/>
      <c r="H1356" s="84"/>
      <c r="I1356" s="94"/>
      <c r="J1356" s="94"/>
      <c r="K1356" s="91"/>
      <c r="L1356" s="91"/>
      <c r="O1356" s="84"/>
      <c r="P1356" s="84"/>
    </row>
    <row r="1357">
      <c r="A1357" s="95"/>
      <c r="B1357" s="84"/>
      <c r="C1357" s="84"/>
      <c r="D1357" s="84"/>
      <c r="E1357" s="64"/>
      <c r="F1357" s="93"/>
      <c r="G1357" s="84"/>
      <c r="H1357" s="84"/>
      <c r="I1357" s="94"/>
      <c r="J1357" s="94"/>
      <c r="K1357" s="91"/>
      <c r="L1357" s="91"/>
      <c r="O1357" s="84"/>
      <c r="P1357" s="84"/>
    </row>
    <row r="1358">
      <c r="A1358" s="95"/>
      <c r="B1358" s="84"/>
      <c r="C1358" s="84"/>
      <c r="D1358" s="84"/>
      <c r="E1358" s="64"/>
      <c r="F1358" s="93"/>
      <c r="G1358" s="84"/>
      <c r="H1358" s="84"/>
      <c r="I1358" s="94"/>
      <c r="J1358" s="94"/>
      <c r="K1358" s="91"/>
      <c r="L1358" s="91"/>
      <c r="O1358" s="84"/>
      <c r="P1358" s="84"/>
    </row>
    <row r="1359">
      <c r="A1359" s="95"/>
      <c r="B1359" s="84"/>
      <c r="C1359" s="84"/>
      <c r="D1359" s="84"/>
      <c r="E1359" s="64"/>
      <c r="F1359" s="93"/>
      <c r="G1359" s="84"/>
      <c r="H1359" s="84"/>
      <c r="I1359" s="94"/>
      <c r="J1359" s="94"/>
      <c r="K1359" s="91"/>
      <c r="L1359" s="91"/>
      <c r="O1359" s="84"/>
      <c r="P1359" s="84"/>
    </row>
    <row r="1360">
      <c r="A1360" s="95"/>
      <c r="B1360" s="84"/>
      <c r="C1360" s="84"/>
      <c r="D1360" s="84"/>
      <c r="E1360" s="64"/>
      <c r="F1360" s="93"/>
      <c r="G1360" s="84"/>
      <c r="H1360" s="84"/>
      <c r="I1360" s="94"/>
      <c r="J1360" s="94"/>
      <c r="K1360" s="91"/>
      <c r="L1360" s="91"/>
      <c r="O1360" s="84"/>
      <c r="P1360" s="84"/>
    </row>
    <row r="1361">
      <c r="A1361" s="95"/>
      <c r="B1361" s="84"/>
      <c r="C1361" s="84"/>
      <c r="D1361" s="84"/>
      <c r="E1361" s="64"/>
      <c r="F1361" s="93"/>
      <c r="G1361" s="84"/>
      <c r="H1361" s="84"/>
      <c r="I1361" s="94"/>
      <c r="J1361" s="94"/>
      <c r="K1361" s="91"/>
      <c r="L1361" s="91"/>
      <c r="O1361" s="84"/>
      <c r="P1361" s="84"/>
    </row>
    <row r="1362">
      <c r="A1362" s="95"/>
      <c r="B1362" s="84"/>
      <c r="C1362" s="84"/>
      <c r="D1362" s="84"/>
      <c r="E1362" s="64"/>
      <c r="F1362" s="93"/>
      <c r="G1362" s="84"/>
      <c r="H1362" s="84"/>
      <c r="I1362" s="94"/>
      <c r="J1362" s="94"/>
      <c r="K1362" s="91"/>
      <c r="L1362" s="91"/>
      <c r="O1362" s="84"/>
      <c r="P1362" s="84"/>
    </row>
    <row r="1363">
      <c r="A1363" s="95"/>
      <c r="B1363" s="84"/>
      <c r="C1363" s="84"/>
      <c r="D1363" s="84"/>
      <c r="E1363" s="64"/>
      <c r="F1363" s="93"/>
      <c r="G1363" s="84"/>
      <c r="H1363" s="84"/>
      <c r="I1363" s="94"/>
      <c r="J1363" s="94"/>
      <c r="K1363" s="91"/>
      <c r="L1363" s="91"/>
      <c r="O1363" s="84"/>
      <c r="P1363" s="84"/>
    </row>
    <row r="1364">
      <c r="A1364" s="95"/>
      <c r="B1364" s="84"/>
      <c r="C1364" s="84"/>
      <c r="D1364" s="84"/>
      <c r="E1364" s="64"/>
      <c r="F1364" s="93"/>
      <c r="G1364" s="84"/>
      <c r="H1364" s="84"/>
      <c r="I1364" s="94"/>
      <c r="J1364" s="94"/>
      <c r="K1364" s="91"/>
      <c r="L1364" s="91"/>
      <c r="O1364" s="84"/>
      <c r="P1364" s="84"/>
    </row>
    <row r="1365">
      <c r="A1365" s="95"/>
      <c r="B1365" s="84"/>
      <c r="C1365" s="84"/>
      <c r="D1365" s="84"/>
      <c r="E1365" s="64"/>
      <c r="F1365" s="93"/>
      <c r="G1365" s="84"/>
      <c r="H1365" s="84"/>
      <c r="I1365" s="94"/>
      <c r="J1365" s="94"/>
      <c r="K1365" s="91"/>
      <c r="L1365" s="91"/>
      <c r="O1365" s="84"/>
      <c r="P1365" s="84"/>
    </row>
    <row r="1366">
      <c r="A1366" s="95"/>
      <c r="B1366" s="84"/>
      <c r="C1366" s="84"/>
      <c r="D1366" s="84"/>
      <c r="E1366" s="64"/>
      <c r="F1366" s="93"/>
      <c r="G1366" s="84"/>
      <c r="H1366" s="84"/>
      <c r="I1366" s="94"/>
      <c r="J1366" s="94"/>
      <c r="K1366" s="91"/>
      <c r="L1366" s="91"/>
      <c r="O1366" s="84"/>
      <c r="P1366" s="84"/>
    </row>
    <row r="1367">
      <c r="A1367" s="95"/>
      <c r="B1367" s="84"/>
      <c r="C1367" s="84"/>
      <c r="D1367" s="84"/>
      <c r="E1367" s="64"/>
      <c r="F1367" s="93"/>
      <c r="G1367" s="84"/>
      <c r="H1367" s="84"/>
      <c r="I1367" s="94"/>
      <c r="J1367" s="94"/>
      <c r="K1367" s="91"/>
      <c r="L1367" s="91"/>
      <c r="O1367" s="84"/>
      <c r="P1367" s="84"/>
    </row>
    <row r="1368">
      <c r="A1368" s="95"/>
      <c r="B1368" s="84"/>
      <c r="C1368" s="84"/>
      <c r="D1368" s="84"/>
      <c r="E1368" s="64"/>
      <c r="F1368" s="93"/>
      <c r="G1368" s="84"/>
      <c r="H1368" s="84"/>
      <c r="I1368" s="94"/>
      <c r="J1368" s="94"/>
      <c r="K1368" s="91"/>
      <c r="L1368" s="91"/>
      <c r="O1368" s="84"/>
      <c r="P1368" s="84"/>
    </row>
    <row r="1369">
      <c r="A1369" s="95"/>
      <c r="B1369" s="84"/>
      <c r="C1369" s="84"/>
      <c r="D1369" s="84"/>
      <c r="E1369" s="64"/>
      <c r="F1369" s="93"/>
      <c r="G1369" s="84"/>
      <c r="H1369" s="84"/>
      <c r="I1369" s="94"/>
      <c r="J1369" s="94"/>
      <c r="K1369" s="91"/>
      <c r="L1369" s="91"/>
      <c r="O1369" s="84"/>
      <c r="P1369" s="84"/>
    </row>
    <row r="1370">
      <c r="A1370" s="95"/>
      <c r="B1370" s="84"/>
      <c r="C1370" s="84"/>
      <c r="D1370" s="84"/>
      <c r="E1370" s="64"/>
      <c r="F1370" s="93"/>
      <c r="G1370" s="84"/>
      <c r="H1370" s="84"/>
      <c r="I1370" s="94"/>
      <c r="J1370" s="94"/>
      <c r="K1370" s="91"/>
      <c r="L1370" s="91"/>
      <c r="O1370" s="84"/>
      <c r="P1370" s="84"/>
    </row>
    <row r="1371">
      <c r="A1371" s="95"/>
      <c r="B1371" s="84"/>
      <c r="C1371" s="84"/>
      <c r="D1371" s="84"/>
      <c r="E1371" s="64"/>
      <c r="F1371" s="93"/>
      <c r="G1371" s="84"/>
      <c r="H1371" s="84"/>
      <c r="I1371" s="94"/>
      <c r="J1371" s="94"/>
      <c r="K1371" s="91"/>
      <c r="L1371" s="91"/>
      <c r="O1371" s="84"/>
      <c r="P1371" s="84"/>
    </row>
    <row r="1372">
      <c r="A1372" s="95"/>
      <c r="B1372" s="84"/>
      <c r="C1372" s="84"/>
      <c r="D1372" s="84"/>
      <c r="E1372" s="64"/>
      <c r="F1372" s="93"/>
      <c r="G1372" s="84"/>
      <c r="H1372" s="84"/>
      <c r="I1372" s="94"/>
      <c r="J1372" s="94"/>
      <c r="K1372" s="91"/>
      <c r="L1372" s="91"/>
      <c r="O1372" s="84"/>
      <c r="P1372" s="84"/>
    </row>
    <row r="1373">
      <c r="A1373" s="95"/>
      <c r="B1373" s="84"/>
      <c r="C1373" s="84"/>
      <c r="D1373" s="84"/>
      <c r="E1373" s="64"/>
      <c r="F1373" s="93"/>
      <c r="G1373" s="84"/>
      <c r="H1373" s="84"/>
      <c r="I1373" s="94"/>
      <c r="J1373" s="94"/>
      <c r="K1373" s="91"/>
      <c r="L1373" s="91"/>
      <c r="O1373" s="84"/>
      <c r="P1373" s="84"/>
    </row>
    <row r="1374">
      <c r="A1374" s="95"/>
      <c r="B1374" s="84"/>
      <c r="C1374" s="84"/>
      <c r="D1374" s="84"/>
      <c r="E1374" s="64"/>
      <c r="F1374" s="93"/>
      <c r="G1374" s="84"/>
      <c r="H1374" s="84"/>
      <c r="I1374" s="94"/>
      <c r="J1374" s="94"/>
      <c r="K1374" s="91"/>
      <c r="L1374" s="91"/>
      <c r="O1374" s="84"/>
      <c r="P1374" s="84"/>
    </row>
    <row r="1375">
      <c r="A1375" s="95"/>
      <c r="B1375" s="84"/>
      <c r="C1375" s="84"/>
      <c r="D1375" s="84"/>
      <c r="E1375" s="64"/>
      <c r="F1375" s="93"/>
      <c r="G1375" s="84"/>
      <c r="H1375" s="84"/>
      <c r="I1375" s="94"/>
      <c r="J1375" s="94"/>
      <c r="K1375" s="91"/>
      <c r="L1375" s="91"/>
      <c r="O1375" s="84"/>
      <c r="P1375" s="84"/>
    </row>
    <row r="1376">
      <c r="A1376" s="95"/>
      <c r="B1376" s="84"/>
      <c r="C1376" s="84"/>
      <c r="D1376" s="84"/>
      <c r="E1376" s="64"/>
      <c r="F1376" s="93"/>
      <c r="G1376" s="84"/>
      <c r="H1376" s="84"/>
      <c r="I1376" s="94"/>
      <c r="J1376" s="94"/>
      <c r="K1376" s="91"/>
      <c r="L1376" s="91"/>
      <c r="O1376" s="84"/>
      <c r="P1376" s="84"/>
    </row>
    <row r="1377">
      <c r="A1377" s="95"/>
      <c r="B1377" s="84"/>
      <c r="C1377" s="84"/>
      <c r="D1377" s="84"/>
      <c r="E1377" s="64"/>
      <c r="F1377" s="93"/>
      <c r="G1377" s="84"/>
      <c r="H1377" s="84"/>
      <c r="I1377" s="94"/>
      <c r="J1377" s="94"/>
      <c r="K1377" s="91"/>
      <c r="L1377" s="91"/>
      <c r="O1377" s="84"/>
      <c r="P1377" s="84"/>
    </row>
    <row r="1378">
      <c r="A1378" s="95"/>
      <c r="B1378" s="84"/>
      <c r="C1378" s="84"/>
      <c r="D1378" s="84"/>
      <c r="E1378" s="64"/>
      <c r="F1378" s="93"/>
      <c r="G1378" s="84"/>
      <c r="H1378" s="84"/>
      <c r="I1378" s="94"/>
      <c r="J1378" s="94"/>
      <c r="K1378" s="91"/>
      <c r="L1378" s="91"/>
      <c r="O1378" s="84"/>
      <c r="P1378" s="84"/>
    </row>
    <row r="1379">
      <c r="A1379" s="95"/>
      <c r="B1379" s="84"/>
      <c r="C1379" s="84"/>
      <c r="D1379" s="84"/>
      <c r="E1379" s="64"/>
      <c r="F1379" s="93"/>
      <c r="G1379" s="84"/>
      <c r="H1379" s="84"/>
      <c r="I1379" s="94"/>
      <c r="J1379" s="94"/>
      <c r="K1379" s="91"/>
      <c r="L1379" s="91"/>
      <c r="O1379" s="84"/>
      <c r="P1379" s="84"/>
    </row>
    <row r="1380">
      <c r="A1380" s="95"/>
      <c r="B1380" s="84"/>
      <c r="C1380" s="84"/>
      <c r="D1380" s="84"/>
      <c r="E1380" s="64"/>
      <c r="F1380" s="93"/>
      <c r="G1380" s="84"/>
      <c r="H1380" s="84"/>
      <c r="I1380" s="94"/>
      <c r="J1380" s="94"/>
      <c r="K1380" s="91"/>
      <c r="L1380" s="91"/>
      <c r="O1380" s="84"/>
      <c r="P1380" s="84"/>
    </row>
    <row r="1381">
      <c r="A1381" s="95"/>
      <c r="B1381" s="84"/>
      <c r="C1381" s="84"/>
      <c r="D1381" s="84"/>
      <c r="E1381" s="64"/>
      <c r="F1381" s="93"/>
      <c r="G1381" s="84"/>
      <c r="H1381" s="84"/>
      <c r="I1381" s="94"/>
      <c r="J1381" s="94"/>
      <c r="K1381" s="91"/>
      <c r="L1381" s="91"/>
      <c r="O1381" s="84"/>
      <c r="P1381" s="84"/>
    </row>
    <row r="1382">
      <c r="A1382" s="95"/>
      <c r="B1382" s="84"/>
      <c r="C1382" s="84"/>
      <c r="D1382" s="84"/>
      <c r="E1382" s="64"/>
      <c r="F1382" s="93"/>
      <c r="G1382" s="84"/>
      <c r="H1382" s="84"/>
      <c r="I1382" s="94"/>
      <c r="J1382" s="94"/>
      <c r="K1382" s="91"/>
      <c r="L1382" s="91"/>
      <c r="O1382" s="84"/>
      <c r="P1382" s="84"/>
    </row>
    <row r="1383">
      <c r="A1383" s="95"/>
      <c r="B1383" s="84"/>
      <c r="C1383" s="84"/>
      <c r="D1383" s="84"/>
      <c r="E1383" s="64"/>
      <c r="F1383" s="93"/>
      <c r="G1383" s="84"/>
      <c r="H1383" s="84"/>
      <c r="I1383" s="94"/>
      <c r="J1383" s="94"/>
      <c r="K1383" s="91"/>
      <c r="L1383" s="91"/>
      <c r="O1383" s="84"/>
      <c r="P1383" s="84"/>
    </row>
    <row r="1384">
      <c r="A1384" s="95"/>
      <c r="B1384" s="84"/>
      <c r="C1384" s="84"/>
      <c r="D1384" s="84"/>
      <c r="E1384" s="64"/>
      <c r="F1384" s="93"/>
      <c r="G1384" s="84"/>
      <c r="H1384" s="84"/>
      <c r="I1384" s="94"/>
      <c r="J1384" s="94"/>
      <c r="K1384" s="91"/>
      <c r="L1384" s="91"/>
      <c r="O1384" s="84"/>
      <c r="P1384" s="84"/>
    </row>
    <row r="1385">
      <c r="A1385" s="95"/>
      <c r="B1385" s="84"/>
      <c r="C1385" s="84"/>
      <c r="D1385" s="84"/>
      <c r="E1385" s="64"/>
      <c r="F1385" s="93"/>
      <c r="G1385" s="84"/>
      <c r="H1385" s="84"/>
      <c r="I1385" s="94"/>
      <c r="J1385" s="94"/>
      <c r="K1385" s="91"/>
      <c r="L1385" s="91"/>
      <c r="O1385" s="84"/>
      <c r="P1385" s="84"/>
    </row>
    <row r="1386">
      <c r="A1386" s="95"/>
      <c r="B1386" s="84"/>
      <c r="C1386" s="84"/>
      <c r="D1386" s="84"/>
      <c r="E1386" s="64"/>
      <c r="F1386" s="93"/>
      <c r="G1386" s="84"/>
      <c r="H1386" s="84"/>
      <c r="I1386" s="94"/>
      <c r="J1386" s="94"/>
      <c r="K1386" s="91"/>
      <c r="L1386" s="91"/>
      <c r="O1386" s="84"/>
      <c r="P1386" s="84"/>
    </row>
    <row r="1387">
      <c r="A1387" s="95"/>
      <c r="B1387" s="84"/>
      <c r="C1387" s="84"/>
      <c r="D1387" s="84"/>
      <c r="E1387" s="64"/>
      <c r="F1387" s="93"/>
      <c r="G1387" s="84"/>
      <c r="H1387" s="84"/>
      <c r="I1387" s="94"/>
      <c r="J1387" s="94"/>
      <c r="K1387" s="91"/>
      <c r="L1387" s="91"/>
      <c r="O1387" s="84"/>
      <c r="P1387" s="84"/>
    </row>
    <row r="1388">
      <c r="A1388" s="95"/>
      <c r="B1388" s="84"/>
      <c r="C1388" s="84"/>
      <c r="D1388" s="84"/>
      <c r="E1388" s="64"/>
      <c r="F1388" s="93"/>
      <c r="G1388" s="84"/>
      <c r="H1388" s="84"/>
      <c r="I1388" s="94"/>
      <c r="J1388" s="94"/>
      <c r="K1388" s="91"/>
      <c r="L1388" s="91"/>
      <c r="O1388" s="84"/>
      <c r="P1388" s="84"/>
    </row>
    <row r="1389">
      <c r="A1389" s="95"/>
      <c r="B1389" s="84"/>
      <c r="C1389" s="84"/>
      <c r="D1389" s="84"/>
      <c r="E1389" s="64"/>
      <c r="F1389" s="93"/>
      <c r="G1389" s="84"/>
      <c r="H1389" s="84"/>
      <c r="I1389" s="94"/>
      <c r="J1389" s="94"/>
      <c r="K1389" s="91"/>
      <c r="L1389" s="91"/>
      <c r="O1389" s="84"/>
      <c r="P1389" s="84"/>
    </row>
    <row r="1390">
      <c r="A1390" s="95"/>
      <c r="B1390" s="84"/>
      <c r="C1390" s="84"/>
      <c r="D1390" s="84"/>
      <c r="E1390" s="64"/>
      <c r="F1390" s="93"/>
      <c r="G1390" s="84"/>
      <c r="H1390" s="84"/>
      <c r="I1390" s="94"/>
      <c r="J1390" s="94"/>
      <c r="K1390" s="91"/>
      <c r="L1390" s="91"/>
      <c r="O1390" s="84"/>
      <c r="P1390" s="84"/>
    </row>
    <row r="1391">
      <c r="A1391" s="95"/>
      <c r="B1391" s="84"/>
      <c r="C1391" s="84"/>
      <c r="D1391" s="84"/>
      <c r="E1391" s="64"/>
      <c r="F1391" s="93"/>
      <c r="G1391" s="84"/>
      <c r="H1391" s="84"/>
      <c r="I1391" s="94"/>
      <c r="J1391" s="94"/>
      <c r="K1391" s="91"/>
      <c r="L1391" s="91"/>
      <c r="O1391" s="84"/>
      <c r="P1391" s="84"/>
    </row>
    <row r="1392">
      <c r="A1392" s="95"/>
      <c r="B1392" s="84"/>
      <c r="C1392" s="84"/>
      <c r="D1392" s="84"/>
      <c r="E1392" s="64"/>
      <c r="F1392" s="93"/>
      <c r="G1392" s="84"/>
      <c r="H1392" s="84"/>
      <c r="I1392" s="94"/>
      <c r="J1392" s="94"/>
      <c r="K1392" s="91"/>
      <c r="L1392" s="91"/>
      <c r="O1392" s="84"/>
      <c r="P1392" s="84"/>
    </row>
    <row r="1393">
      <c r="A1393" s="95"/>
      <c r="B1393" s="84"/>
      <c r="C1393" s="84"/>
      <c r="D1393" s="84"/>
      <c r="E1393" s="64"/>
      <c r="F1393" s="93"/>
      <c r="G1393" s="84"/>
      <c r="H1393" s="84"/>
      <c r="I1393" s="94"/>
      <c r="J1393" s="94"/>
      <c r="K1393" s="91"/>
      <c r="L1393" s="91"/>
      <c r="O1393" s="84"/>
      <c r="P1393" s="84"/>
    </row>
    <row r="1394">
      <c r="A1394" s="95"/>
      <c r="B1394" s="84"/>
      <c r="C1394" s="84"/>
      <c r="D1394" s="84"/>
      <c r="E1394" s="64"/>
      <c r="F1394" s="93"/>
      <c r="G1394" s="84"/>
      <c r="H1394" s="84"/>
      <c r="I1394" s="94"/>
      <c r="J1394" s="94"/>
      <c r="K1394" s="91"/>
      <c r="L1394" s="91"/>
      <c r="O1394" s="84"/>
      <c r="P1394" s="84"/>
    </row>
    <row r="1395">
      <c r="A1395" s="95"/>
      <c r="B1395" s="84"/>
      <c r="C1395" s="84"/>
      <c r="D1395" s="84"/>
      <c r="E1395" s="64"/>
      <c r="F1395" s="93"/>
      <c r="G1395" s="84"/>
      <c r="H1395" s="84"/>
      <c r="I1395" s="94"/>
      <c r="J1395" s="94"/>
      <c r="K1395" s="91"/>
      <c r="L1395" s="91"/>
      <c r="O1395" s="84"/>
      <c r="P1395" s="84"/>
    </row>
    <row r="1396">
      <c r="A1396" s="95"/>
      <c r="B1396" s="84"/>
      <c r="C1396" s="84"/>
      <c r="D1396" s="84"/>
      <c r="E1396" s="64"/>
      <c r="F1396" s="93"/>
      <c r="G1396" s="84"/>
      <c r="H1396" s="84"/>
      <c r="I1396" s="94"/>
      <c r="J1396" s="94"/>
      <c r="K1396" s="91"/>
      <c r="L1396" s="91"/>
      <c r="O1396" s="84"/>
      <c r="P1396" s="84"/>
    </row>
    <row r="1397">
      <c r="A1397" s="95"/>
      <c r="B1397" s="84"/>
      <c r="C1397" s="84"/>
      <c r="D1397" s="84"/>
      <c r="E1397" s="64"/>
      <c r="F1397" s="93"/>
      <c r="G1397" s="84"/>
      <c r="H1397" s="84"/>
      <c r="I1397" s="94"/>
      <c r="J1397" s="94"/>
      <c r="K1397" s="91"/>
      <c r="L1397" s="91"/>
      <c r="O1397" s="84"/>
      <c r="P1397" s="84"/>
    </row>
    <row r="1398">
      <c r="A1398" s="95"/>
      <c r="B1398" s="84"/>
      <c r="C1398" s="84"/>
      <c r="D1398" s="84"/>
      <c r="E1398" s="64"/>
      <c r="F1398" s="93"/>
      <c r="G1398" s="84"/>
      <c r="H1398" s="84"/>
      <c r="I1398" s="94"/>
      <c r="J1398" s="94"/>
      <c r="K1398" s="91"/>
      <c r="L1398" s="91"/>
      <c r="O1398" s="84"/>
      <c r="P1398" s="84"/>
    </row>
    <row r="1399">
      <c r="A1399" s="95"/>
      <c r="B1399" s="84"/>
      <c r="C1399" s="84"/>
      <c r="D1399" s="84"/>
      <c r="E1399" s="64"/>
      <c r="F1399" s="93"/>
      <c r="G1399" s="84"/>
      <c r="H1399" s="84"/>
      <c r="I1399" s="94"/>
      <c r="J1399" s="94"/>
      <c r="K1399" s="91"/>
      <c r="L1399" s="91"/>
      <c r="O1399" s="84"/>
      <c r="P1399" s="84"/>
    </row>
    <row r="1400">
      <c r="A1400" s="95"/>
      <c r="B1400" s="84"/>
      <c r="C1400" s="84"/>
      <c r="D1400" s="84"/>
      <c r="E1400" s="64"/>
      <c r="F1400" s="93"/>
      <c r="G1400" s="84"/>
      <c r="H1400" s="84"/>
      <c r="I1400" s="94"/>
      <c r="J1400" s="94"/>
      <c r="K1400" s="91"/>
      <c r="L1400" s="91"/>
      <c r="O1400" s="84"/>
      <c r="P1400" s="84"/>
    </row>
    <row r="1401">
      <c r="A1401" s="95"/>
      <c r="B1401" s="84"/>
      <c r="C1401" s="84"/>
      <c r="D1401" s="84"/>
      <c r="E1401" s="64"/>
      <c r="F1401" s="93"/>
      <c r="G1401" s="84"/>
      <c r="H1401" s="84"/>
      <c r="I1401" s="94"/>
      <c r="J1401" s="94"/>
      <c r="K1401" s="91"/>
      <c r="L1401" s="91"/>
      <c r="O1401" s="84"/>
      <c r="P1401" s="84"/>
    </row>
    <row r="1402">
      <c r="A1402" s="95"/>
      <c r="B1402" s="84"/>
      <c r="C1402" s="84"/>
      <c r="D1402" s="84"/>
      <c r="E1402" s="64"/>
      <c r="F1402" s="93"/>
      <c r="G1402" s="84"/>
      <c r="H1402" s="84"/>
      <c r="I1402" s="94"/>
      <c r="J1402" s="94"/>
      <c r="K1402" s="91"/>
      <c r="L1402" s="91"/>
      <c r="O1402" s="84"/>
      <c r="P1402" s="84"/>
    </row>
    <row r="1403">
      <c r="A1403" s="95"/>
      <c r="B1403" s="84"/>
      <c r="C1403" s="84"/>
      <c r="D1403" s="84"/>
      <c r="E1403" s="64"/>
      <c r="F1403" s="93"/>
      <c r="G1403" s="84"/>
      <c r="H1403" s="84"/>
      <c r="I1403" s="94"/>
      <c r="J1403" s="94"/>
      <c r="K1403" s="91"/>
      <c r="L1403" s="91"/>
      <c r="O1403" s="84"/>
      <c r="P1403" s="84"/>
    </row>
    <row r="1404">
      <c r="A1404" s="95"/>
      <c r="B1404" s="84"/>
      <c r="C1404" s="84"/>
      <c r="D1404" s="84"/>
      <c r="E1404" s="64"/>
      <c r="F1404" s="93"/>
      <c r="G1404" s="84"/>
      <c r="H1404" s="84"/>
      <c r="I1404" s="94"/>
      <c r="J1404" s="94"/>
      <c r="K1404" s="91"/>
      <c r="L1404" s="91"/>
      <c r="O1404" s="84"/>
      <c r="P1404" s="84"/>
    </row>
    <row r="1405">
      <c r="A1405" s="95"/>
      <c r="B1405" s="84"/>
      <c r="C1405" s="84"/>
      <c r="D1405" s="84"/>
      <c r="E1405" s="64"/>
      <c r="F1405" s="93"/>
      <c r="G1405" s="84"/>
      <c r="H1405" s="84"/>
      <c r="I1405" s="94"/>
      <c r="J1405" s="94"/>
      <c r="K1405" s="91"/>
      <c r="L1405" s="91"/>
      <c r="O1405" s="84"/>
      <c r="P1405" s="84"/>
    </row>
    <row r="1406">
      <c r="A1406" s="95"/>
      <c r="B1406" s="84"/>
      <c r="C1406" s="84"/>
      <c r="D1406" s="84"/>
      <c r="E1406" s="64"/>
      <c r="F1406" s="93"/>
      <c r="G1406" s="84"/>
      <c r="H1406" s="84"/>
      <c r="I1406" s="94"/>
      <c r="J1406" s="94"/>
      <c r="K1406" s="91"/>
      <c r="L1406" s="91"/>
      <c r="O1406" s="84"/>
      <c r="P1406" s="84"/>
    </row>
    <row r="1407">
      <c r="A1407" s="95"/>
      <c r="B1407" s="84"/>
      <c r="C1407" s="84"/>
      <c r="D1407" s="84"/>
      <c r="E1407" s="64"/>
      <c r="F1407" s="93"/>
      <c r="G1407" s="84"/>
      <c r="H1407" s="84"/>
      <c r="I1407" s="94"/>
      <c r="J1407" s="94"/>
      <c r="K1407" s="91"/>
      <c r="L1407" s="91"/>
      <c r="O1407" s="84"/>
      <c r="P1407" s="84"/>
    </row>
    <row r="1408">
      <c r="A1408" s="95"/>
      <c r="B1408" s="84"/>
      <c r="C1408" s="84"/>
      <c r="D1408" s="84"/>
      <c r="E1408" s="64"/>
      <c r="F1408" s="93"/>
      <c r="G1408" s="84"/>
      <c r="H1408" s="84"/>
      <c r="I1408" s="94"/>
      <c r="J1408" s="94"/>
      <c r="K1408" s="91"/>
      <c r="L1408" s="91"/>
      <c r="O1408" s="84"/>
      <c r="P1408" s="84"/>
    </row>
    <row r="1409">
      <c r="A1409" s="95"/>
      <c r="B1409" s="84"/>
      <c r="C1409" s="84"/>
      <c r="D1409" s="84"/>
      <c r="E1409" s="64"/>
      <c r="F1409" s="93"/>
      <c r="G1409" s="84"/>
      <c r="H1409" s="84"/>
      <c r="I1409" s="94"/>
      <c r="J1409" s="94"/>
      <c r="K1409" s="91"/>
      <c r="L1409" s="91"/>
      <c r="O1409" s="84"/>
      <c r="P1409" s="84"/>
    </row>
    <row r="1410">
      <c r="A1410" s="95"/>
      <c r="B1410" s="84"/>
      <c r="C1410" s="84"/>
      <c r="D1410" s="84"/>
      <c r="E1410" s="64"/>
      <c r="F1410" s="93"/>
      <c r="G1410" s="84"/>
      <c r="H1410" s="84"/>
      <c r="I1410" s="94"/>
      <c r="J1410" s="94"/>
      <c r="K1410" s="91"/>
      <c r="L1410" s="91"/>
      <c r="O1410" s="84"/>
      <c r="P1410" s="84"/>
    </row>
    <row r="1411">
      <c r="A1411" s="95"/>
      <c r="B1411" s="84"/>
      <c r="C1411" s="84"/>
      <c r="D1411" s="84"/>
      <c r="E1411" s="64"/>
      <c r="F1411" s="93"/>
      <c r="G1411" s="84"/>
      <c r="H1411" s="84"/>
      <c r="I1411" s="94"/>
      <c r="J1411" s="94"/>
      <c r="K1411" s="91"/>
      <c r="L1411" s="91"/>
      <c r="O1411" s="84"/>
      <c r="P1411" s="84"/>
    </row>
    <row r="1412">
      <c r="A1412" s="95"/>
      <c r="B1412" s="84"/>
      <c r="C1412" s="84"/>
      <c r="D1412" s="84"/>
      <c r="E1412" s="64"/>
      <c r="F1412" s="93"/>
      <c r="G1412" s="84"/>
      <c r="H1412" s="84"/>
      <c r="I1412" s="94"/>
      <c r="J1412" s="94"/>
      <c r="K1412" s="91"/>
      <c r="L1412" s="91"/>
      <c r="O1412" s="84"/>
      <c r="P1412" s="84"/>
    </row>
    <row r="1413">
      <c r="A1413" s="95"/>
      <c r="B1413" s="84"/>
      <c r="C1413" s="84"/>
      <c r="D1413" s="84"/>
      <c r="E1413" s="64"/>
      <c r="F1413" s="93"/>
      <c r="G1413" s="84"/>
      <c r="H1413" s="84"/>
      <c r="I1413" s="94"/>
      <c r="J1413" s="94"/>
      <c r="K1413" s="91"/>
      <c r="L1413" s="91"/>
      <c r="O1413" s="84"/>
      <c r="P1413" s="84"/>
    </row>
    <row r="1414">
      <c r="A1414" s="95"/>
      <c r="B1414" s="84"/>
      <c r="C1414" s="84"/>
      <c r="D1414" s="84"/>
      <c r="E1414" s="64"/>
      <c r="F1414" s="93"/>
      <c r="G1414" s="84"/>
      <c r="H1414" s="84"/>
      <c r="I1414" s="94"/>
      <c r="J1414" s="94"/>
      <c r="K1414" s="91"/>
      <c r="L1414" s="91"/>
      <c r="O1414" s="84"/>
      <c r="P1414" s="84"/>
    </row>
    <row r="1415">
      <c r="A1415" s="95"/>
      <c r="B1415" s="84"/>
      <c r="C1415" s="84"/>
      <c r="D1415" s="84"/>
      <c r="E1415" s="64"/>
      <c r="F1415" s="93"/>
      <c r="G1415" s="84"/>
      <c r="H1415" s="84"/>
      <c r="I1415" s="94"/>
      <c r="J1415" s="94"/>
      <c r="K1415" s="91"/>
      <c r="L1415" s="91"/>
      <c r="O1415" s="84"/>
      <c r="P1415" s="84"/>
    </row>
    <row r="1416">
      <c r="A1416" s="95"/>
      <c r="B1416" s="84"/>
      <c r="C1416" s="84"/>
      <c r="D1416" s="84"/>
      <c r="E1416" s="64"/>
      <c r="F1416" s="93"/>
      <c r="G1416" s="84"/>
      <c r="H1416" s="84"/>
      <c r="I1416" s="94"/>
      <c r="J1416" s="94"/>
      <c r="K1416" s="91"/>
      <c r="L1416" s="91"/>
      <c r="O1416" s="84"/>
      <c r="P1416" s="84"/>
    </row>
    <row r="1417">
      <c r="A1417" s="95"/>
      <c r="B1417" s="84"/>
      <c r="C1417" s="84"/>
      <c r="D1417" s="84"/>
      <c r="E1417" s="64"/>
      <c r="F1417" s="93"/>
      <c r="G1417" s="84"/>
      <c r="H1417" s="84"/>
      <c r="I1417" s="94"/>
      <c r="J1417" s="94"/>
      <c r="K1417" s="91"/>
      <c r="L1417" s="91"/>
      <c r="O1417" s="84"/>
      <c r="P1417" s="84"/>
    </row>
    <row r="1418">
      <c r="A1418" s="95"/>
      <c r="B1418" s="84"/>
      <c r="C1418" s="84"/>
      <c r="D1418" s="84"/>
      <c r="E1418" s="64"/>
      <c r="F1418" s="93"/>
      <c r="G1418" s="84"/>
      <c r="H1418" s="84"/>
      <c r="I1418" s="94"/>
      <c r="J1418" s="94"/>
      <c r="K1418" s="91"/>
      <c r="L1418" s="91"/>
      <c r="O1418" s="84"/>
      <c r="P1418" s="84"/>
    </row>
    <row r="1419">
      <c r="A1419" s="95"/>
      <c r="B1419" s="84"/>
      <c r="C1419" s="84"/>
      <c r="D1419" s="84"/>
      <c r="E1419" s="64"/>
      <c r="F1419" s="93"/>
      <c r="G1419" s="84"/>
      <c r="H1419" s="84"/>
      <c r="I1419" s="94"/>
      <c r="J1419" s="94"/>
      <c r="K1419" s="91"/>
      <c r="L1419" s="91"/>
      <c r="O1419" s="84"/>
      <c r="P1419" s="84"/>
    </row>
    <row r="1420">
      <c r="A1420" s="95"/>
      <c r="B1420" s="84"/>
      <c r="C1420" s="84"/>
      <c r="D1420" s="84"/>
      <c r="E1420" s="64"/>
      <c r="F1420" s="93"/>
      <c r="G1420" s="84"/>
      <c r="H1420" s="84"/>
      <c r="I1420" s="94"/>
      <c r="J1420" s="94"/>
      <c r="K1420" s="91"/>
      <c r="L1420" s="91"/>
      <c r="O1420" s="84"/>
      <c r="P1420" s="84"/>
    </row>
    <row r="1421">
      <c r="A1421" s="95"/>
      <c r="B1421" s="84"/>
      <c r="C1421" s="84"/>
      <c r="D1421" s="84"/>
      <c r="E1421" s="64"/>
      <c r="F1421" s="93"/>
      <c r="G1421" s="84"/>
      <c r="H1421" s="84"/>
      <c r="I1421" s="94"/>
      <c r="J1421" s="94"/>
      <c r="K1421" s="91"/>
      <c r="L1421" s="91"/>
      <c r="O1421" s="84"/>
      <c r="P1421" s="84"/>
    </row>
    <row r="1422">
      <c r="A1422" s="95"/>
      <c r="B1422" s="84"/>
      <c r="C1422" s="84"/>
      <c r="D1422" s="84"/>
      <c r="E1422" s="64"/>
      <c r="F1422" s="93"/>
      <c r="G1422" s="84"/>
      <c r="H1422" s="84"/>
      <c r="I1422" s="94"/>
      <c r="J1422" s="94"/>
      <c r="K1422" s="91"/>
      <c r="L1422" s="91"/>
      <c r="O1422" s="84"/>
      <c r="P1422" s="84"/>
    </row>
    <row r="1423">
      <c r="A1423" s="95"/>
      <c r="B1423" s="84"/>
      <c r="C1423" s="84"/>
      <c r="D1423" s="84"/>
      <c r="E1423" s="64"/>
      <c r="F1423" s="93"/>
      <c r="G1423" s="84"/>
      <c r="H1423" s="84"/>
      <c r="I1423" s="94"/>
      <c r="J1423" s="94"/>
      <c r="K1423" s="91"/>
      <c r="L1423" s="91"/>
      <c r="O1423" s="84"/>
      <c r="P1423" s="84"/>
    </row>
    <row r="1424">
      <c r="A1424" s="95"/>
      <c r="B1424" s="84"/>
      <c r="C1424" s="84"/>
      <c r="D1424" s="84"/>
      <c r="E1424" s="64"/>
      <c r="F1424" s="93"/>
      <c r="G1424" s="84"/>
      <c r="H1424" s="84"/>
      <c r="I1424" s="94"/>
      <c r="J1424" s="94"/>
      <c r="K1424" s="91"/>
      <c r="L1424" s="91"/>
      <c r="O1424" s="84"/>
      <c r="P1424" s="84"/>
    </row>
    <row r="1425">
      <c r="A1425" s="95"/>
      <c r="B1425" s="84"/>
      <c r="C1425" s="84"/>
      <c r="D1425" s="84"/>
      <c r="E1425" s="64"/>
      <c r="F1425" s="93"/>
      <c r="G1425" s="84"/>
      <c r="H1425" s="84"/>
      <c r="I1425" s="94"/>
      <c r="J1425" s="94"/>
      <c r="K1425" s="91"/>
      <c r="L1425" s="91"/>
      <c r="O1425" s="84"/>
      <c r="P1425" s="84"/>
    </row>
    <row r="1426">
      <c r="A1426" s="95"/>
      <c r="B1426" s="84"/>
      <c r="C1426" s="84"/>
      <c r="D1426" s="84"/>
      <c r="E1426" s="64"/>
      <c r="F1426" s="93"/>
      <c r="G1426" s="84"/>
      <c r="H1426" s="84"/>
      <c r="I1426" s="94"/>
      <c r="J1426" s="94"/>
      <c r="K1426" s="91"/>
      <c r="L1426" s="91"/>
      <c r="O1426" s="84"/>
      <c r="P1426" s="84"/>
    </row>
    <row r="1427">
      <c r="A1427" s="95"/>
      <c r="B1427" s="84"/>
      <c r="C1427" s="84"/>
      <c r="D1427" s="84"/>
      <c r="E1427" s="64"/>
      <c r="F1427" s="93"/>
      <c r="G1427" s="84"/>
      <c r="H1427" s="84"/>
      <c r="I1427" s="94"/>
      <c r="J1427" s="94"/>
      <c r="K1427" s="91"/>
      <c r="L1427" s="91"/>
      <c r="O1427" s="84"/>
      <c r="P1427" s="84"/>
    </row>
    <row r="1428">
      <c r="A1428" s="95"/>
      <c r="B1428" s="84"/>
      <c r="C1428" s="84"/>
      <c r="D1428" s="84"/>
      <c r="E1428" s="64"/>
      <c r="F1428" s="93"/>
      <c r="G1428" s="84"/>
      <c r="H1428" s="84"/>
      <c r="I1428" s="94"/>
      <c r="J1428" s="94"/>
      <c r="K1428" s="91"/>
      <c r="L1428" s="91"/>
      <c r="O1428" s="84"/>
      <c r="P1428" s="84"/>
    </row>
    <row r="1429">
      <c r="A1429" s="95"/>
      <c r="B1429" s="84"/>
      <c r="C1429" s="84"/>
      <c r="D1429" s="84"/>
      <c r="E1429" s="64"/>
      <c r="F1429" s="93"/>
      <c r="G1429" s="84"/>
      <c r="H1429" s="84"/>
      <c r="I1429" s="94"/>
      <c r="J1429" s="94"/>
      <c r="K1429" s="91"/>
      <c r="L1429" s="91"/>
      <c r="O1429" s="84"/>
      <c r="P1429" s="84"/>
    </row>
    <row r="1430">
      <c r="A1430" s="95"/>
      <c r="B1430" s="84"/>
      <c r="C1430" s="84"/>
      <c r="D1430" s="84"/>
      <c r="E1430" s="64"/>
      <c r="F1430" s="93"/>
      <c r="G1430" s="84"/>
      <c r="H1430" s="84"/>
      <c r="I1430" s="94"/>
      <c r="J1430" s="94"/>
      <c r="K1430" s="91"/>
      <c r="L1430" s="91"/>
      <c r="O1430" s="84"/>
      <c r="P1430" s="84"/>
    </row>
    <row r="1431">
      <c r="A1431" s="95"/>
      <c r="B1431" s="84"/>
      <c r="C1431" s="84"/>
      <c r="D1431" s="84"/>
      <c r="E1431" s="64"/>
      <c r="F1431" s="93"/>
      <c r="G1431" s="84"/>
      <c r="H1431" s="84"/>
      <c r="I1431" s="94"/>
      <c r="J1431" s="94"/>
      <c r="K1431" s="91"/>
      <c r="L1431" s="91"/>
      <c r="O1431" s="84"/>
      <c r="P1431" s="84"/>
    </row>
    <row r="1432">
      <c r="A1432" s="95"/>
      <c r="B1432" s="84"/>
      <c r="C1432" s="84"/>
      <c r="D1432" s="84"/>
      <c r="E1432" s="64"/>
      <c r="F1432" s="93"/>
      <c r="G1432" s="84"/>
      <c r="H1432" s="84"/>
      <c r="I1432" s="94"/>
      <c r="J1432" s="94"/>
      <c r="K1432" s="91"/>
      <c r="L1432" s="91"/>
      <c r="O1432" s="84"/>
      <c r="P1432" s="84"/>
    </row>
    <row r="1433">
      <c r="A1433" s="95"/>
      <c r="B1433" s="84"/>
      <c r="C1433" s="84"/>
      <c r="D1433" s="84"/>
      <c r="E1433" s="64"/>
      <c r="F1433" s="93"/>
      <c r="G1433" s="84"/>
      <c r="H1433" s="84"/>
      <c r="I1433" s="94"/>
      <c r="J1433" s="94"/>
      <c r="K1433" s="91"/>
      <c r="L1433" s="91"/>
      <c r="O1433" s="84"/>
      <c r="P1433" s="84"/>
    </row>
    <row r="1434">
      <c r="A1434" s="95"/>
      <c r="B1434" s="84"/>
      <c r="C1434" s="84"/>
      <c r="D1434" s="84"/>
      <c r="E1434" s="64"/>
      <c r="F1434" s="93"/>
      <c r="G1434" s="84"/>
      <c r="H1434" s="84"/>
      <c r="I1434" s="94"/>
      <c r="J1434" s="94"/>
      <c r="K1434" s="91"/>
      <c r="L1434" s="91"/>
      <c r="O1434" s="84"/>
      <c r="P1434" s="84"/>
    </row>
    <row r="1435">
      <c r="A1435" s="95"/>
      <c r="B1435" s="84"/>
      <c r="C1435" s="84"/>
      <c r="D1435" s="84"/>
      <c r="E1435" s="64"/>
      <c r="F1435" s="93"/>
      <c r="G1435" s="84"/>
      <c r="H1435" s="84"/>
      <c r="I1435" s="94"/>
      <c r="J1435" s="94"/>
      <c r="K1435" s="91"/>
      <c r="L1435" s="91"/>
      <c r="O1435" s="84"/>
      <c r="P1435" s="84"/>
    </row>
    <row r="1436">
      <c r="A1436" s="95"/>
      <c r="B1436" s="84"/>
      <c r="C1436" s="84"/>
      <c r="D1436" s="84"/>
      <c r="E1436" s="64"/>
      <c r="F1436" s="93"/>
      <c r="G1436" s="84"/>
      <c r="H1436" s="84"/>
      <c r="I1436" s="94"/>
      <c r="J1436" s="94"/>
      <c r="K1436" s="91"/>
      <c r="L1436" s="91"/>
      <c r="O1436" s="84"/>
      <c r="P1436" s="84"/>
    </row>
    <row r="1437">
      <c r="A1437" s="95"/>
      <c r="B1437" s="84"/>
      <c r="C1437" s="84"/>
      <c r="D1437" s="84"/>
      <c r="E1437" s="64"/>
      <c r="F1437" s="93"/>
      <c r="G1437" s="84"/>
      <c r="H1437" s="84"/>
      <c r="I1437" s="94"/>
      <c r="J1437" s="94"/>
      <c r="K1437" s="91"/>
      <c r="L1437" s="91"/>
      <c r="O1437" s="84"/>
      <c r="P1437" s="84"/>
    </row>
    <row r="1438">
      <c r="A1438" s="95"/>
      <c r="B1438" s="84"/>
      <c r="C1438" s="84"/>
      <c r="D1438" s="84"/>
      <c r="E1438" s="64"/>
      <c r="F1438" s="93"/>
      <c r="G1438" s="84"/>
      <c r="H1438" s="84"/>
      <c r="I1438" s="94"/>
      <c r="J1438" s="94"/>
      <c r="K1438" s="91"/>
      <c r="L1438" s="91"/>
      <c r="O1438" s="84"/>
      <c r="P1438" s="84"/>
    </row>
    <row r="1439">
      <c r="A1439" s="95"/>
      <c r="B1439" s="84"/>
      <c r="C1439" s="84"/>
      <c r="D1439" s="84"/>
      <c r="E1439" s="64"/>
      <c r="F1439" s="93"/>
      <c r="G1439" s="84"/>
      <c r="H1439" s="84"/>
      <c r="I1439" s="94"/>
      <c r="J1439" s="94"/>
      <c r="K1439" s="91"/>
      <c r="L1439" s="91"/>
      <c r="O1439" s="84"/>
      <c r="P1439" s="84"/>
    </row>
    <row r="1440">
      <c r="A1440" s="95"/>
      <c r="B1440" s="84"/>
      <c r="C1440" s="84"/>
      <c r="D1440" s="84"/>
      <c r="E1440" s="64"/>
      <c r="F1440" s="93"/>
      <c r="G1440" s="84"/>
      <c r="H1440" s="84"/>
      <c r="I1440" s="94"/>
      <c r="J1440" s="94"/>
      <c r="K1440" s="91"/>
      <c r="L1440" s="91"/>
      <c r="O1440" s="84"/>
      <c r="P1440" s="84"/>
    </row>
    <row r="1441">
      <c r="A1441" s="95"/>
      <c r="B1441" s="84"/>
      <c r="C1441" s="84"/>
      <c r="D1441" s="84"/>
      <c r="E1441" s="64"/>
      <c r="F1441" s="93"/>
      <c r="G1441" s="84"/>
      <c r="H1441" s="84"/>
      <c r="I1441" s="94"/>
      <c r="J1441" s="94"/>
      <c r="K1441" s="91"/>
      <c r="L1441" s="91"/>
      <c r="O1441" s="84"/>
      <c r="P1441" s="84"/>
    </row>
    <row r="1442">
      <c r="A1442" s="95"/>
      <c r="B1442" s="84"/>
      <c r="C1442" s="84"/>
      <c r="D1442" s="84"/>
      <c r="E1442" s="64"/>
      <c r="F1442" s="93"/>
      <c r="G1442" s="84"/>
      <c r="H1442" s="84"/>
      <c r="I1442" s="94"/>
      <c r="J1442" s="94"/>
      <c r="K1442" s="91"/>
      <c r="L1442" s="91"/>
      <c r="O1442" s="84"/>
      <c r="P1442" s="84"/>
    </row>
    <row r="1443">
      <c r="A1443" s="95"/>
      <c r="B1443" s="84"/>
      <c r="C1443" s="84"/>
      <c r="D1443" s="84"/>
      <c r="E1443" s="64"/>
      <c r="F1443" s="93"/>
      <c r="G1443" s="84"/>
      <c r="H1443" s="84"/>
      <c r="I1443" s="94"/>
      <c r="J1443" s="94"/>
      <c r="K1443" s="91"/>
      <c r="L1443" s="91"/>
      <c r="O1443" s="84"/>
      <c r="P1443" s="84"/>
    </row>
    <row r="1444">
      <c r="A1444" s="95"/>
      <c r="B1444" s="84"/>
      <c r="C1444" s="84"/>
      <c r="D1444" s="84"/>
      <c r="E1444" s="64"/>
      <c r="F1444" s="93"/>
      <c r="G1444" s="84"/>
      <c r="H1444" s="84"/>
      <c r="I1444" s="94"/>
      <c r="J1444" s="94"/>
      <c r="K1444" s="91"/>
      <c r="L1444" s="91"/>
      <c r="O1444" s="84"/>
      <c r="P1444" s="84"/>
    </row>
    <row r="1445">
      <c r="A1445" s="95"/>
      <c r="B1445" s="84"/>
      <c r="C1445" s="84"/>
      <c r="D1445" s="84"/>
      <c r="E1445" s="64"/>
      <c r="F1445" s="93"/>
      <c r="G1445" s="84"/>
      <c r="H1445" s="84"/>
      <c r="I1445" s="94"/>
      <c r="J1445" s="94"/>
      <c r="K1445" s="91"/>
      <c r="L1445" s="91"/>
      <c r="O1445" s="84"/>
      <c r="P1445" s="84"/>
    </row>
    <row r="1446">
      <c r="A1446" s="95"/>
      <c r="B1446" s="84"/>
      <c r="C1446" s="84"/>
      <c r="D1446" s="84"/>
      <c r="E1446" s="64"/>
      <c r="F1446" s="93"/>
      <c r="G1446" s="84"/>
      <c r="H1446" s="84"/>
      <c r="I1446" s="94"/>
      <c r="J1446" s="94"/>
      <c r="K1446" s="91"/>
      <c r="L1446" s="91"/>
      <c r="O1446" s="84"/>
      <c r="P1446" s="84"/>
    </row>
    <row r="1447">
      <c r="A1447" s="95"/>
      <c r="B1447" s="84"/>
      <c r="C1447" s="84"/>
      <c r="D1447" s="84"/>
      <c r="E1447" s="64"/>
      <c r="F1447" s="93"/>
      <c r="G1447" s="84"/>
      <c r="H1447" s="84"/>
      <c r="I1447" s="94"/>
      <c r="J1447" s="94"/>
      <c r="K1447" s="91"/>
      <c r="L1447" s="91"/>
      <c r="O1447" s="84"/>
      <c r="P1447" s="84"/>
    </row>
    <row r="1448">
      <c r="A1448" s="95"/>
      <c r="B1448" s="84"/>
      <c r="C1448" s="84"/>
      <c r="D1448" s="84"/>
      <c r="E1448" s="64"/>
      <c r="F1448" s="93"/>
      <c r="G1448" s="84"/>
      <c r="H1448" s="84"/>
      <c r="I1448" s="94"/>
      <c r="J1448" s="94"/>
      <c r="K1448" s="91"/>
      <c r="L1448" s="91"/>
      <c r="O1448" s="84"/>
      <c r="P1448" s="84"/>
    </row>
    <row r="1449">
      <c r="A1449" s="95"/>
      <c r="B1449" s="84"/>
      <c r="C1449" s="84"/>
      <c r="D1449" s="84"/>
      <c r="E1449" s="64"/>
      <c r="F1449" s="93"/>
      <c r="G1449" s="84"/>
      <c r="H1449" s="84"/>
      <c r="I1449" s="94"/>
      <c r="J1449" s="94"/>
      <c r="K1449" s="91"/>
      <c r="L1449" s="91"/>
      <c r="O1449" s="84"/>
      <c r="P1449" s="84"/>
    </row>
    <row r="1450">
      <c r="A1450" s="95"/>
      <c r="B1450" s="84"/>
      <c r="C1450" s="84"/>
      <c r="D1450" s="84"/>
      <c r="E1450" s="64"/>
      <c r="F1450" s="93"/>
      <c r="G1450" s="84"/>
      <c r="H1450" s="84"/>
      <c r="I1450" s="94"/>
      <c r="J1450" s="94"/>
      <c r="K1450" s="91"/>
      <c r="L1450" s="91"/>
      <c r="O1450" s="84"/>
      <c r="P1450" s="84"/>
    </row>
    <row r="1451">
      <c r="A1451" s="95"/>
      <c r="B1451" s="84"/>
      <c r="C1451" s="84"/>
      <c r="D1451" s="84"/>
      <c r="E1451" s="64"/>
      <c r="F1451" s="93"/>
      <c r="G1451" s="84"/>
      <c r="H1451" s="84"/>
      <c r="I1451" s="94"/>
      <c r="J1451" s="94"/>
      <c r="K1451" s="91"/>
      <c r="L1451" s="91"/>
      <c r="O1451" s="84"/>
      <c r="P1451" s="84"/>
    </row>
    <row r="1452">
      <c r="A1452" s="95"/>
      <c r="B1452" s="84"/>
      <c r="C1452" s="84"/>
      <c r="D1452" s="84"/>
      <c r="E1452" s="64"/>
      <c r="F1452" s="93"/>
      <c r="G1452" s="84"/>
      <c r="H1452" s="84"/>
      <c r="I1452" s="94"/>
      <c r="J1452" s="94"/>
      <c r="K1452" s="91"/>
      <c r="L1452" s="91"/>
      <c r="O1452" s="84"/>
      <c r="P1452" s="84"/>
    </row>
    <row r="1453">
      <c r="A1453" s="95"/>
      <c r="B1453" s="84"/>
      <c r="C1453" s="84"/>
      <c r="D1453" s="84"/>
      <c r="E1453" s="64"/>
      <c r="F1453" s="93"/>
      <c r="G1453" s="84"/>
      <c r="H1453" s="84"/>
      <c r="I1453" s="94"/>
      <c r="J1453" s="94"/>
      <c r="K1453" s="91"/>
      <c r="L1453" s="91"/>
      <c r="O1453" s="84"/>
      <c r="P1453" s="84"/>
    </row>
    <row r="1454">
      <c r="A1454" s="95"/>
      <c r="B1454" s="84"/>
      <c r="C1454" s="84"/>
      <c r="D1454" s="84"/>
      <c r="E1454" s="64"/>
      <c r="F1454" s="93"/>
      <c r="G1454" s="84"/>
      <c r="H1454" s="84"/>
      <c r="I1454" s="94"/>
      <c r="J1454" s="94"/>
      <c r="K1454" s="91"/>
      <c r="L1454" s="91"/>
      <c r="O1454" s="84"/>
      <c r="P1454" s="84"/>
    </row>
    <row r="1455">
      <c r="A1455" s="95"/>
      <c r="B1455" s="84"/>
      <c r="C1455" s="84"/>
      <c r="D1455" s="84"/>
      <c r="E1455" s="64"/>
      <c r="F1455" s="93"/>
      <c r="G1455" s="84"/>
      <c r="H1455" s="84"/>
      <c r="I1455" s="94"/>
      <c r="J1455" s="94"/>
      <c r="K1455" s="91"/>
      <c r="L1455" s="91"/>
      <c r="O1455" s="84"/>
      <c r="P1455" s="84"/>
    </row>
    <row r="1456">
      <c r="A1456" s="95"/>
      <c r="B1456" s="84"/>
      <c r="C1456" s="84"/>
      <c r="D1456" s="84"/>
      <c r="E1456" s="64"/>
      <c r="F1456" s="93"/>
      <c r="G1456" s="84"/>
      <c r="H1456" s="84"/>
      <c r="I1456" s="94"/>
      <c r="J1456" s="94"/>
      <c r="K1456" s="91"/>
      <c r="L1456" s="91"/>
      <c r="O1456" s="84"/>
      <c r="P1456" s="84"/>
    </row>
    <row r="1457">
      <c r="A1457" s="95"/>
      <c r="B1457" s="84"/>
      <c r="C1457" s="84"/>
      <c r="D1457" s="84"/>
      <c r="E1457" s="64"/>
      <c r="F1457" s="93"/>
      <c r="G1457" s="84"/>
      <c r="H1457" s="84"/>
      <c r="I1457" s="94"/>
      <c r="J1457" s="94"/>
      <c r="K1457" s="91"/>
      <c r="L1457" s="91"/>
      <c r="O1457" s="84"/>
      <c r="P1457" s="84"/>
    </row>
    <row r="1458">
      <c r="A1458" s="95"/>
      <c r="B1458" s="84"/>
      <c r="C1458" s="84"/>
      <c r="D1458" s="84"/>
      <c r="E1458" s="64"/>
      <c r="F1458" s="93"/>
      <c r="G1458" s="84"/>
      <c r="H1458" s="84"/>
      <c r="I1458" s="94"/>
      <c r="J1458" s="94"/>
      <c r="K1458" s="91"/>
      <c r="L1458" s="91"/>
      <c r="O1458" s="84"/>
      <c r="P1458" s="84"/>
    </row>
    <row r="1459">
      <c r="A1459" s="95"/>
      <c r="B1459" s="84"/>
      <c r="C1459" s="84"/>
      <c r="D1459" s="84"/>
      <c r="E1459" s="64"/>
      <c r="F1459" s="93"/>
      <c r="G1459" s="84"/>
      <c r="H1459" s="84"/>
      <c r="I1459" s="94"/>
      <c r="J1459" s="94"/>
      <c r="K1459" s="91"/>
      <c r="L1459" s="91"/>
      <c r="O1459" s="84"/>
      <c r="P1459" s="84"/>
    </row>
    <row r="1460">
      <c r="A1460" s="95"/>
      <c r="B1460" s="84"/>
      <c r="C1460" s="84"/>
      <c r="D1460" s="84"/>
      <c r="E1460" s="64"/>
      <c r="F1460" s="93"/>
      <c r="G1460" s="84"/>
      <c r="H1460" s="84"/>
      <c r="I1460" s="94"/>
      <c r="J1460" s="94"/>
      <c r="K1460" s="91"/>
      <c r="L1460" s="91"/>
      <c r="O1460" s="84"/>
      <c r="P1460" s="84"/>
    </row>
    <row r="1461">
      <c r="A1461" s="95"/>
      <c r="B1461" s="84"/>
      <c r="C1461" s="84"/>
      <c r="D1461" s="84"/>
      <c r="E1461" s="64"/>
      <c r="F1461" s="93"/>
      <c r="G1461" s="84"/>
      <c r="H1461" s="84"/>
      <c r="I1461" s="94"/>
      <c r="J1461" s="94"/>
      <c r="K1461" s="91"/>
      <c r="L1461" s="91"/>
      <c r="O1461" s="84"/>
      <c r="P1461" s="84"/>
    </row>
    <row r="1462">
      <c r="A1462" s="95"/>
      <c r="B1462" s="84"/>
      <c r="C1462" s="84"/>
      <c r="D1462" s="84"/>
      <c r="E1462" s="64"/>
      <c r="F1462" s="93"/>
      <c r="G1462" s="84"/>
      <c r="H1462" s="84"/>
      <c r="I1462" s="94"/>
      <c r="J1462" s="94"/>
      <c r="K1462" s="91"/>
      <c r="L1462" s="91"/>
      <c r="O1462" s="84"/>
      <c r="P1462" s="84"/>
    </row>
    <row r="1463">
      <c r="A1463" s="95"/>
      <c r="B1463" s="84"/>
      <c r="C1463" s="84"/>
      <c r="D1463" s="84"/>
      <c r="E1463" s="64"/>
      <c r="F1463" s="93"/>
      <c r="G1463" s="84"/>
      <c r="H1463" s="84"/>
      <c r="I1463" s="94"/>
      <c r="J1463" s="94"/>
      <c r="K1463" s="91"/>
      <c r="L1463" s="91"/>
      <c r="O1463" s="84"/>
      <c r="P1463" s="84"/>
    </row>
    <row r="1464">
      <c r="A1464" s="95"/>
      <c r="B1464" s="84"/>
      <c r="C1464" s="84"/>
      <c r="D1464" s="84"/>
      <c r="E1464" s="64"/>
      <c r="F1464" s="93"/>
      <c r="G1464" s="84"/>
      <c r="H1464" s="84"/>
      <c r="I1464" s="94"/>
      <c r="J1464" s="94"/>
      <c r="K1464" s="91"/>
      <c r="L1464" s="91"/>
      <c r="O1464" s="84"/>
      <c r="P1464" s="84"/>
    </row>
    <row r="1465">
      <c r="A1465" s="95"/>
      <c r="B1465" s="84"/>
      <c r="C1465" s="84"/>
      <c r="D1465" s="84"/>
      <c r="E1465" s="64"/>
      <c r="F1465" s="93"/>
      <c r="G1465" s="84"/>
      <c r="H1465" s="84"/>
      <c r="I1465" s="94"/>
      <c r="J1465" s="94"/>
      <c r="K1465" s="91"/>
      <c r="L1465" s="91"/>
      <c r="O1465" s="84"/>
      <c r="P1465" s="84"/>
    </row>
    <row r="1466">
      <c r="A1466" s="95"/>
      <c r="B1466" s="84"/>
      <c r="C1466" s="84"/>
      <c r="D1466" s="84"/>
      <c r="E1466" s="64"/>
      <c r="F1466" s="93"/>
      <c r="G1466" s="84"/>
      <c r="H1466" s="84"/>
      <c r="I1466" s="94"/>
      <c r="J1466" s="94"/>
      <c r="K1466" s="91"/>
      <c r="L1466" s="91"/>
      <c r="O1466" s="84"/>
      <c r="P1466" s="84"/>
    </row>
    <row r="1467">
      <c r="A1467" s="95"/>
      <c r="B1467" s="84"/>
      <c r="C1467" s="84"/>
      <c r="D1467" s="84"/>
      <c r="E1467" s="64"/>
      <c r="F1467" s="93"/>
      <c r="G1467" s="84"/>
      <c r="H1467" s="84"/>
      <c r="I1467" s="94"/>
      <c r="J1467" s="94"/>
      <c r="K1467" s="91"/>
      <c r="L1467" s="91"/>
      <c r="O1467" s="84"/>
      <c r="P1467" s="84"/>
    </row>
    <row r="1468">
      <c r="A1468" s="95"/>
      <c r="B1468" s="84"/>
      <c r="C1468" s="84"/>
      <c r="D1468" s="84"/>
      <c r="E1468" s="64"/>
      <c r="F1468" s="93"/>
      <c r="G1468" s="84"/>
      <c r="H1468" s="84"/>
      <c r="I1468" s="94"/>
      <c r="J1468" s="94"/>
      <c r="K1468" s="91"/>
      <c r="L1468" s="91"/>
      <c r="O1468" s="84"/>
      <c r="P1468" s="84"/>
    </row>
    <row r="1469">
      <c r="A1469" s="95"/>
      <c r="B1469" s="84"/>
      <c r="C1469" s="84"/>
      <c r="D1469" s="84"/>
      <c r="E1469" s="64"/>
      <c r="F1469" s="93"/>
      <c r="G1469" s="84"/>
      <c r="H1469" s="84"/>
      <c r="I1469" s="94"/>
      <c r="J1469" s="94"/>
      <c r="K1469" s="91"/>
      <c r="L1469" s="91"/>
      <c r="O1469" s="84"/>
      <c r="P1469" s="84"/>
    </row>
    <row r="1470">
      <c r="A1470" s="95"/>
      <c r="B1470" s="84"/>
      <c r="C1470" s="84"/>
      <c r="D1470" s="84"/>
      <c r="E1470" s="64"/>
      <c r="F1470" s="93"/>
      <c r="G1470" s="84"/>
      <c r="H1470" s="84"/>
      <c r="I1470" s="94"/>
      <c r="J1470" s="94"/>
      <c r="K1470" s="91"/>
      <c r="L1470" s="91"/>
      <c r="O1470" s="84"/>
      <c r="P1470" s="84"/>
    </row>
    <row r="1471">
      <c r="A1471" s="95"/>
      <c r="B1471" s="84"/>
      <c r="C1471" s="84"/>
      <c r="D1471" s="84"/>
      <c r="E1471" s="64"/>
      <c r="F1471" s="93"/>
      <c r="G1471" s="84"/>
      <c r="H1471" s="84"/>
      <c r="I1471" s="94"/>
      <c r="J1471" s="94"/>
      <c r="K1471" s="91"/>
      <c r="L1471" s="91"/>
      <c r="O1471" s="84"/>
      <c r="P1471" s="84"/>
    </row>
    <row r="1472">
      <c r="A1472" s="95"/>
      <c r="B1472" s="84"/>
      <c r="C1472" s="84"/>
      <c r="D1472" s="84"/>
      <c r="E1472" s="64"/>
      <c r="F1472" s="93"/>
      <c r="G1472" s="84"/>
      <c r="H1472" s="84"/>
      <c r="I1472" s="94"/>
      <c r="J1472" s="94"/>
      <c r="K1472" s="91"/>
      <c r="L1472" s="91"/>
      <c r="O1472" s="84"/>
      <c r="P1472" s="84"/>
    </row>
    <row r="1473">
      <c r="A1473" s="95"/>
      <c r="B1473" s="84"/>
      <c r="C1473" s="84"/>
      <c r="D1473" s="84"/>
      <c r="E1473" s="64"/>
      <c r="F1473" s="93"/>
      <c r="G1473" s="84"/>
      <c r="H1473" s="84"/>
      <c r="I1473" s="94"/>
      <c r="J1473" s="94"/>
      <c r="K1473" s="91"/>
      <c r="L1473" s="91"/>
      <c r="O1473" s="84"/>
      <c r="P1473" s="84"/>
    </row>
    <row r="1474">
      <c r="A1474" s="95"/>
      <c r="B1474" s="84"/>
      <c r="C1474" s="84"/>
      <c r="D1474" s="84"/>
      <c r="E1474" s="64"/>
      <c r="F1474" s="93"/>
      <c r="G1474" s="84"/>
      <c r="H1474" s="84"/>
      <c r="I1474" s="94"/>
      <c r="J1474" s="94"/>
      <c r="K1474" s="91"/>
      <c r="L1474" s="91"/>
      <c r="O1474" s="84"/>
      <c r="P1474" s="84"/>
    </row>
    <row r="1475">
      <c r="A1475" s="95"/>
      <c r="B1475" s="84"/>
      <c r="C1475" s="84"/>
      <c r="D1475" s="84"/>
      <c r="E1475" s="64"/>
      <c r="F1475" s="93"/>
      <c r="G1475" s="84"/>
      <c r="H1475" s="84"/>
      <c r="I1475" s="94"/>
      <c r="J1475" s="94"/>
      <c r="K1475" s="91"/>
      <c r="L1475" s="91"/>
      <c r="O1475" s="84"/>
      <c r="P1475" s="84"/>
    </row>
    <row r="1476">
      <c r="A1476" s="95"/>
      <c r="B1476" s="84"/>
      <c r="C1476" s="84"/>
      <c r="D1476" s="84"/>
      <c r="E1476" s="64"/>
      <c r="F1476" s="93"/>
      <c r="G1476" s="84"/>
      <c r="H1476" s="84"/>
      <c r="I1476" s="94"/>
      <c r="J1476" s="94"/>
      <c r="K1476" s="91"/>
      <c r="L1476" s="91"/>
      <c r="O1476" s="84"/>
      <c r="P1476" s="84"/>
    </row>
    <row r="1477">
      <c r="A1477" s="95"/>
      <c r="B1477" s="84"/>
      <c r="C1477" s="84"/>
      <c r="D1477" s="84"/>
      <c r="E1477" s="64"/>
      <c r="F1477" s="93"/>
      <c r="G1477" s="84"/>
      <c r="H1477" s="84"/>
      <c r="I1477" s="94"/>
      <c r="J1477" s="94"/>
      <c r="K1477" s="91"/>
      <c r="L1477" s="91"/>
      <c r="O1477" s="84"/>
      <c r="P1477" s="84"/>
    </row>
    <row r="1478">
      <c r="A1478" s="95"/>
      <c r="B1478" s="84"/>
      <c r="C1478" s="84"/>
      <c r="D1478" s="84"/>
      <c r="E1478" s="64"/>
      <c r="F1478" s="93"/>
      <c r="G1478" s="84"/>
      <c r="H1478" s="84"/>
      <c r="I1478" s="94"/>
      <c r="J1478" s="94"/>
      <c r="K1478" s="91"/>
      <c r="L1478" s="91"/>
      <c r="O1478" s="84"/>
      <c r="P1478" s="84"/>
    </row>
    <row r="1479">
      <c r="A1479" s="95"/>
      <c r="B1479" s="84"/>
      <c r="C1479" s="84"/>
      <c r="D1479" s="84"/>
      <c r="E1479" s="64"/>
      <c r="F1479" s="93"/>
      <c r="G1479" s="84"/>
      <c r="H1479" s="84"/>
      <c r="I1479" s="94"/>
      <c r="J1479" s="94"/>
      <c r="K1479" s="91"/>
      <c r="L1479" s="91"/>
      <c r="O1479" s="84"/>
      <c r="P1479" s="84"/>
    </row>
    <row r="1480">
      <c r="A1480" s="95"/>
      <c r="B1480" s="84"/>
      <c r="C1480" s="84"/>
      <c r="D1480" s="84"/>
      <c r="E1480" s="64"/>
      <c r="F1480" s="93"/>
      <c r="G1480" s="84"/>
      <c r="H1480" s="84"/>
      <c r="I1480" s="94"/>
      <c r="J1480" s="94"/>
      <c r="K1480" s="91"/>
      <c r="L1480" s="91"/>
      <c r="O1480" s="84"/>
      <c r="P1480" s="84"/>
    </row>
    <row r="1481">
      <c r="A1481" s="95"/>
      <c r="B1481" s="84"/>
      <c r="C1481" s="84"/>
      <c r="D1481" s="84"/>
      <c r="E1481" s="64"/>
      <c r="F1481" s="93"/>
      <c r="G1481" s="84"/>
      <c r="H1481" s="84"/>
      <c r="I1481" s="94"/>
      <c r="J1481" s="94"/>
      <c r="K1481" s="91"/>
      <c r="L1481" s="91"/>
      <c r="O1481" s="84"/>
      <c r="P1481" s="84"/>
    </row>
    <row r="1482">
      <c r="A1482" s="95"/>
      <c r="B1482" s="84"/>
      <c r="C1482" s="84"/>
      <c r="D1482" s="84"/>
      <c r="E1482" s="64"/>
      <c r="F1482" s="93"/>
      <c r="G1482" s="84"/>
      <c r="H1482" s="84"/>
      <c r="I1482" s="94"/>
      <c r="J1482" s="94"/>
      <c r="K1482" s="91"/>
      <c r="L1482" s="91"/>
      <c r="O1482" s="84"/>
      <c r="P1482" s="84"/>
    </row>
    <row r="1483">
      <c r="A1483" s="95"/>
      <c r="B1483" s="84"/>
      <c r="C1483" s="84"/>
      <c r="D1483" s="84"/>
      <c r="E1483" s="64"/>
      <c r="F1483" s="93"/>
      <c r="G1483" s="84"/>
      <c r="H1483" s="84"/>
      <c r="I1483" s="94"/>
      <c r="J1483" s="94"/>
      <c r="K1483" s="91"/>
      <c r="L1483" s="91"/>
      <c r="O1483" s="84"/>
      <c r="P1483" s="84"/>
    </row>
    <row r="1484">
      <c r="A1484" s="95"/>
      <c r="B1484" s="84"/>
      <c r="C1484" s="84"/>
      <c r="D1484" s="84"/>
      <c r="E1484" s="64"/>
      <c r="F1484" s="93"/>
      <c r="G1484" s="84"/>
      <c r="H1484" s="84"/>
      <c r="I1484" s="94"/>
      <c r="J1484" s="94"/>
      <c r="K1484" s="91"/>
      <c r="L1484" s="91"/>
      <c r="O1484" s="84"/>
      <c r="P1484" s="84"/>
    </row>
    <row r="1485">
      <c r="A1485" s="95"/>
      <c r="B1485" s="84"/>
      <c r="C1485" s="84"/>
      <c r="D1485" s="84"/>
      <c r="E1485" s="64"/>
      <c r="F1485" s="93"/>
      <c r="G1485" s="84"/>
      <c r="H1485" s="84"/>
      <c r="I1485" s="94"/>
      <c r="J1485" s="94"/>
      <c r="K1485" s="91"/>
      <c r="L1485" s="91"/>
      <c r="O1485" s="84"/>
      <c r="P1485" s="84"/>
    </row>
    <row r="1486">
      <c r="A1486" s="95"/>
      <c r="B1486" s="84"/>
      <c r="C1486" s="84"/>
      <c r="D1486" s="84"/>
      <c r="E1486" s="64"/>
      <c r="F1486" s="93"/>
      <c r="G1486" s="84"/>
      <c r="H1486" s="84"/>
      <c r="I1486" s="94"/>
      <c r="J1486" s="94"/>
      <c r="K1486" s="91"/>
      <c r="L1486" s="91"/>
      <c r="O1486" s="84"/>
      <c r="P1486" s="84"/>
    </row>
    <row r="1487">
      <c r="A1487" s="95"/>
      <c r="B1487" s="84"/>
      <c r="C1487" s="84"/>
      <c r="D1487" s="84"/>
      <c r="E1487" s="64"/>
      <c r="F1487" s="93"/>
      <c r="G1487" s="84"/>
      <c r="H1487" s="84"/>
      <c r="I1487" s="94"/>
      <c r="J1487" s="94"/>
      <c r="K1487" s="91"/>
      <c r="L1487" s="91"/>
      <c r="O1487" s="84"/>
      <c r="P1487" s="84"/>
    </row>
    <row r="1488">
      <c r="A1488" s="95"/>
      <c r="B1488" s="84"/>
      <c r="C1488" s="84"/>
      <c r="D1488" s="84"/>
      <c r="E1488" s="64"/>
      <c r="F1488" s="93"/>
      <c r="G1488" s="84"/>
      <c r="H1488" s="84"/>
      <c r="I1488" s="94"/>
      <c r="J1488" s="94"/>
      <c r="K1488" s="91"/>
      <c r="L1488" s="91"/>
      <c r="O1488" s="84"/>
      <c r="P1488" s="84"/>
    </row>
    <row r="1489">
      <c r="A1489" s="95"/>
      <c r="B1489" s="84"/>
      <c r="C1489" s="84"/>
      <c r="D1489" s="84"/>
      <c r="E1489" s="64"/>
      <c r="F1489" s="93"/>
      <c r="G1489" s="84"/>
      <c r="H1489" s="84"/>
      <c r="I1489" s="94"/>
      <c r="J1489" s="94"/>
      <c r="K1489" s="91"/>
      <c r="L1489" s="91"/>
      <c r="O1489" s="84"/>
      <c r="P1489" s="84"/>
    </row>
    <row r="1490">
      <c r="A1490" s="95"/>
      <c r="B1490" s="84"/>
      <c r="C1490" s="84"/>
      <c r="D1490" s="84"/>
      <c r="E1490" s="64"/>
      <c r="F1490" s="93"/>
      <c r="G1490" s="84"/>
      <c r="H1490" s="84"/>
      <c r="I1490" s="94"/>
      <c r="J1490" s="94"/>
      <c r="K1490" s="91"/>
      <c r="L1490" s="91"/>
      <c r="O1490" s="84"/>
      <c r="P1490" s="84"/>
    </row>
    <row r="1491">
      <c r="A1491" s="95"/>
      <c r="B1491" s="84"/>
      <c r="C1491" s="84"/>
      <c r="D1491" s="84"/>
      <c r="E1491" s="64"/>
      <c r="F1491" s="93"/>
      <c r="G1491" s="84"/>
      <c r="H1491" s="84"/>
      <c r="I1491" s="94"/>
      <c r="J1491" s="94"/>
      <c r="K1491" s="91"/>
      <c r="L1491" s="91"/>
      <c r="O1491" s="84"/>
      <c r="P1491" s="84"/>
    </row>
    <row r="1492">
      <c r="A1492" s="95"/>
      <c r="B1492" s="84"/>
      <c r="C1492" s="84"/>
      <c r="D1492" s="84"/>
      <c r="E1492" s="64"/>
      <c r="F1492" s="93"/>
      <c r="G1492" s="84"/>
      <c r="H1492" s="84"/>
      <c r="I1492" s="94"/>
      <c r="J1492" s="94"/>
      <c r="K1492" s="91"/>
      <c r="L1492" s="91"/>
      <c r="O1492" s="84"/>
      <c r="P1492" s="84"/>
    </row>
    <row r="1493">
      <c r="A1493" s="95"/>
      <c r="B1493" s="84"/>
      <c r="C1493" s="84"/>
      <c r="D1493" s="84"/>
      <c r="E1493" s="64"/>
      <c r="F1493" s="93"/>
      <c r="G1493" s="84"/>
      <c r="H1493" s="84"/>
      <c r="I1493" s="94"/>
      <c r="J1493" s="94"/>
      <c r="K1493" s="91"/>
      <c r="L1493" s="91"/>
      <c r="O1493" s="84"/>
      <c r="P1493" s="84"/>
    </row>
    <row r="1494">
      <c r="A1494" s="95"/>
      <c r="B1494" s="84"/>
      <c r="C1494" s="84"/>
      <c r="D1494" s="84"/>
      <c r="E1494" s="64"/>
      <c r="F1494" s="93"/>
      <c r="G1494" s="84"/>
      <c r="H1494" s="84"/>
      <c r="I1494" s="94"/>
      <c r="J1494" s="94"/>
      <c r="K1494" s="91"/>
      <c r="L1494" s="91"/>
      <c r="O1494" s="84"/>
      <c r="P1494" s="84"/>
    </row>
    <row r="1495">
      <c r="A1495" s="95"/>
      <c r="B1495" s="84"/>
      <c r="C1495" s="84"/>
      <c r="D1495" s="84"/>
      <c r="E1495" s="64"/>
      <c r="F1495" s="93"/>
      <c r="G1495" s="84"/>
      <c r="H1495" s="84"/>
      <c r="I1495" s="94"/>
      <c r="J1495" s="94"/>
      <c r="K1495" s="91"/>
      <c r="L1495" s="91"/>
      <c r="O1495" s="84"/>
      <c r="P1495" s="84"/>
    </row>
    <row r="1496">
      <c r="A1496" s="95"/>
      <c r="B1496" s="84"/>
      <c r="C1496" s="84"/>
      <c r="D1496" s="84"/>
      <c r="E1496" s="64"/>
      <c r="F1496" s="93"/>
      <c r="G1496" s="84"/>
      <c r="H1496" s="84"/>
      <c r="I1496" s="94"/>
      <c r="J1496" s="94"/>
      <c r="K1496" s="91"/>
      <c r="L1496" s="91"/>
      <c r="O1496" s="84"/>
      <c r="P1496" s="84"/>
    </row>
    <row r="1497">
      <c r="A1497" s="95"/>
      <c r="B1497" s="84"/>
      <c r="C1497" s="84"/>
      <c r="D1497" s="84"/>
      <c r="E1497" s="64"/>
      <c r="F1497" s="93"/>
      <c r="G1497" s="84"/>
      <c r="H1497" s="84"/>
      <c r="I1497" s="94"/>
      <c r="J1497" s="94"/>
      <c r="K1497" s="91"/>
      <c r="L1497" s="91"/>
      <c r="O1497" s="84"/>
      <c r="P1497" s="84"/>
    </row>
    <row r="1498">
      <c r="A1498" s="95"/>
      <c r="B1498" s="84"/>
      <c r="C1498" s="84"/>
      <c r="D1498" s="84"/>
      <c r="E1498" s="64"/>
      <c r="F1498" s="93"/>
      <c r="G1498" s="84"/>
      <c r="H1498" s="84"/>
      <c r="I1498" s="94"/>
      <c r="J1498" s="94"/>
      <c r="K1498" s="91"/>
      <c r="L1498" s="91"/>
      <c r="O1498" s="84"/>
      <c r="P1498" s="84"/>
    </row>
    <row r="1499">
      <c r="A1499" s="95"/>
      <c r="B1499" s="84"/>
      <c r="C1499" s="84"/>
      <c r="D1499" s="84"/>
      <c r="E1499" s="64"/>
      <c r="F1499" s="93"/>
      <c r="G1499" s="84"/>
      <c r="H1499" s="84"/>
      <c r="I1499" s="94"/>
      <c r="J1499" s="94"/>
      <c r="K1499" s="91"/>
      <c r="L1499" s="91"/>
      <c r="O1499" s="84"/>
      <c r="P1499" s="84"/>
    </row>
    <row r="1500">
      <c r="A1500" s="95"/>
      <c r="B1500" s="84"/>
      <c r="C1500" s="84"/>
      <c r="D1500" s="84"/>
      <c r="E1500" s="64"/>
      <c r="F1500" s="93"/>
      <c r="G1500" s="84"/>
      <c r="H1500" s="84"/>
      <c r="I1500" s="94"/>
      <c r="J1500" s="94"/>
      <c r="K1500" s="91"/>
      <c r="L1500" s="91"/>
      <c r="O1500" s="84"/>
      <c r="P1500" s="84"/>
    </row>
    <row r="1501">
      <c r="A1501" s="95"/>
      <c r="B1501" s="84"/>
      <c r="C1501" s="84"/>
      <c r="D1501" s="84"/>
      <c r="E1501" s="64"/>
      <c r="F1501" s="93"/>
      <c r="G1501" s="84"/>
      <c r="H1501" s="84"/>
      <c r="I1501" s="94"/>
      <c r="J1501" s="94"/>
      <c r="K1501" s="91"/>
      <c r="L1501" s="91"/>
      <c r="O1501" s="84"/>
      <c r="P1501" s="84"/>
    </row>
    <row r="1502">
      <c r="A1502" s="95"/>
      <c r="B1502" s="84"/>
      <c r="C1502" s="84"/>
      <c r="D1502" s="84"/>
      <c r="E1502" s="64"/>
      <c r="F1502" s="93"/>
      <c r="G1502" s="84"/>
      <c r="H1502" s="84"/>
      <c r="I1502" s="94"/>
      <c r="J1502" s="94"/>
      <c r="K1502" s="91"/>
      <c r="L1502" s="91"/>
      <c r="O1502" s="84"/>
      <c r="P1502" s="84"/>
    </row>
    <row r="1503">
      <c r="A1503" s="95"/>
      <c r="B1503" s="84"/>
      <c r="C1503" s="84"/>
      <c r="D1503" s="84"/>
      <c r="E1503" s="64"/>
      <c r="F1503" s="93"/>
      <c r="G1503" s="84"/>
      <c r="H1503" s="84"/>
      <c r="I1503" s="94"/>
      <c r="J1503" s="94"/>
      <c r="K1503" s="91"/>
      <c r="L1503" s="91"/>
      <c r="O1503" s="84"/>
      <c r="P1503" s="84"/>
    </row>
    <row r="1504">
      <c r="A1504" s="95"/>
      <c r="B1504" s="84"/>
      <c r="C1504" s="84"/>
      <c r="D1504" s="84"/>
      <c r="E1504" s="64"/>
      <c r="F1504" s="93"/>
      <c r="G1504" s="84"/>
      <c r="H1504" s="84"/>
      <c r="I1504" s="94"/>
      <c r="J1504" s="94"/>
      <c r="K1504" s="91"/>
      <c r="L1504" s="91"/>
      <c r="O1504" s="84"/>
      <c r="P1504" s="84"/>
    </row>
    <row r="1505">
      <c r="A1505" s="95"/>
      <c r="B1505" s="84"/>
      <c r="C1505" s="84"/>
      <c r="D1505" s="84"/>
      <c r="E1505" s="64"/>
      <c r="F1505" s="93"/>
      <c r="G1505" s="84"/>
      <c r="H1505" s="84"/>
      <c r="I1505" s="94"/>
      <c r="J1505" s="94"/>
      <c r="K1505" s="91"/>
      <c r="L1505" s="91"/>
      <c r="O1505" s="84"/>
      <c r="P1505" s="84"/>
    </row>
    <row r="1506">
      <c r="A1506" s="95"/>
      <c r="B1506" s="84"/>
      <c r="C1506" s="84"/>
      <c r="D1506" s="84"/>
      <c r="E1506" s="64"/>
      <c r="F1506" s="93"/>
      <c r="G1506" s="84"/>
      <c r="H1506" s="84"/>
      <c r="I1506" s="94"/>
      <c r="J1506" s="94"/>
      <c r="K1506" s="91"/>
      <c r="L1506" s="91"/>
      <c r="O1506" s="84"/>
      <c r="P1506" s="84"/>
    </row>
    <row r="1507">
      <c r="A1507" s="95"/>
      <c r="B1507" s="84"/>
      <c r="C1507" s="84"/>
      <c r="D1507" s="84"/>
      <c r="E1507" s="64"/>
      <c r="F1507" s="93"/>
      <c r="G1507" s="84"/>
      <c r="H1507" s="84"/>
      <c r="I1507" s="94"/>
      <c r="J1507" s="94"/>
      <c r="K1507" s="91"/>
      <c r="L1507" s="91"/>
      <c r="O1507" s="84"/>
      <c r="P1507" s="84"/>
    </row>
    <row r="1508">
      <c r="A1508" s="95"/>
      <c r="B1508" s="84"/>
      <c r="C1508" s="84"/>
      <c r="D1508" s="84"/>
      <c r="E1508" s="64"/>
      <c r="F1508" s="93"/>
      <c r="G1508" s="84"/>
      <c r="H1508" s="84"/>
      <c r="I1508" s="94"/>
      <c r="J1508" s="94"/>
      <c r="K1508" s="91"/>
      <c r="L1508" s="91"/>
      <c r="O1508" s="84"/>
      <c r="P1508" s="84"/>
    </row>
    <row r="1509">
      <c r="A1509" s="95"/>
      <c r="B1509" s="84"/>
      <c r="C1509" s="84"/>
      <c r="D1509" s="84"/>
      <c r="E1509" s="64"/>
      <c r="F1509" s="93"/>
      <c r="G1509" s="84"/>
      <c r="H1509" s="84"/>
      <c r="I1509" s="94"/>
      <c r="J1509" s="94"/>
      <c r="K1509" s="91"/>
      <c r="L1509" s="91"/>
      <c r="O1509" s="84"/>
      <c r="P1509" s="84"/>
    </row>
    <row r="1510">
      <c r="A1510" s="95"/>
      <c r="B1510" s="84"/>
      <c r="C1510" s="84"/>
      <c r="D1510" s="84"/>
      <c r="E1510" s="64"/>
      <c r="F1510" s="93"/>
      <c r="G1510" s="84"/>
      <c r="H1510" s="84"/>
      <c r="I1510" s="94"/>
      <c r="J1510" s="94"/>
      <c r="K1510" s="91"/>
      <c r="L1510" s="91"/>
      <c r="O1510" s="84"/>
      <c r="P1510" s="84"/>
    </row>
    <row r="1511">
      <c r="A1511" s="95"/>
      <c r="B1511" s="84"/>
      <c r="C1511" s="84"/>
      <c r="D1511" s="84"/>
      <c r="E1511" s="64"/>
      <c r="F1511" s="93"/>
      <c r="G1511" s="84"/>
      <c r="H1511" s="84"/>
      <c r="I1511" s="94"/>
      <c r="J1511" s="94"/>
      <c r="K1511" s="91"/>
      <c r="L1511" s="91"/>
      <c r="O1511" s="84"/>
      <c r="P1511" s="84"/>
    </row>
    <row r="1512">
      <c r="A1512" s="95"/>
      <c r="B1512" s="84"/>
      <c r="C1512" s="84"/>
      <c r="D1512" s="84"/>
      <c r="E1512" s="64"/>
      <c r="F1512" s="93"/>
      <c r="G1512" s="84"/>
      <c r="H1512" s="84"/>
      <c r="I1512" s="94"/>
      <c r="J1512" s="94"/>
      <c r="K1512" s="91"/>
      <c r="L1512" s="91"/>
      <c r="O1512" s="84"/>
      <c r="P1512" s="84"/>
    </row>
    <row r="1513">
      <c r="A1513" s="95"/>
      <c r="B1513" s="84"/>
      <c r="C1513" s="84"/>
      <c r="D1513" s="84"/>
      <c r="E1513" s="64"/>
      <c r="F1513" s="93"/>
      <c r="G1513" s="84"/>
      <c r="H1513" s="84"/>
      <c r="I1513" s="94"/>
      <c r="J1513" s="94"/>
      <c r="K1513" s="91"/>
      <c r="L1513" s="91"/>
      <c r="O1513" s="84"/>
      <c r="P1513" s="84"/>
    </row>
    <row r="1514">
      <c r="A1514" s="95"/>
      <c r="B1514" s="84"/>
      <c r="C1514" s="84"/>
      <c r="D1514" s="84"/>
      <c r="E1514" s="64"/>
      <c r="F1514" s="93"/>
      <c r="G1514" s="84"/>
      <c r="H1514" s="84"/>
      <c r="I1514" s="94"/>
      <c r="J1514" s="94"/>
      <c r="K1514" s="91"/>
      <c r="L1514" s="91"/>
      <c r="O1514" s="84"/>
      <c r="P1514" s="84"/>
    </row>
    <row r="1515">
      <c r="A1515" s="95"/>
      <c r="B1515" s="84"/>
      <c r="C1515" s="84"/>
      <c r="D1515" s="84"/>
      <c r="E1515" s="64"/>
      <c r="F1515" s="93"/>
      <c r="G1515" s="84"/>
      <c r="H1515" s="84"/>
      <c r="I1515" s="94"/>
      <c r="J1515" s="94"/>
      <c r="K1515" s="91"/>
      <c r="L1515" s="91"/>
      <c r="O1515" s="84"/>
      <c r="P1515" s="84"/>
    </row>
    <row r="1516">
      <c r="A1516" s="95"/>
      <c r="B1516" s="84"/>
      <c r="C1516" s="84"/>
      <c r="D1516" s="84"/>
      <c r="E1516" s="64"/>
      <c r="F1516" s="93"/>
      <c r="G1516" s="84"/>
      <c r="H1516" s="84"/>
      <c r="I1516" s="94"/>
      <c r="J1516" s="94"/>
      <c r="K1516" s="91"/>
      <c r="L1516" s="91"/>
      <c r="O1516" s="84"/>
      <c r="P1516" s="84"/>
    </row>
    <row r="1517">
      <c r="A1517" s="95"/>
      <c r="B1517" s="84"/>
      <c r="C1517" s="84"/>
      <c r="D1517" s="84"/>
      <c r="E1517" s="64"/>
      <c r="F1517" s="93"/>
      <c r="G1517" s="84"/>
      <c r="H1517" s="84"/>
      <c r="I1517" s="94"/>
      <c r="J1517" s="94"/>
      <c r="K1517" s="91"/>
      <c r="L1517" s="91"/>
      <c r="O1517" s="84"/>
      <c r="P1517" s="84"/>
    </row>
    <row r="1518">
      <c r="A1518" s="95"/>
      <c r="B1518" s="84"/>
      <c r="C1518" s="84"/>
      <c r="D1518" s="84"/>
      <c r="E1518" s="64"/>
      <c r="F1518" s="93"/>
      <c r="G1518" s="84"/>
      <c r="H1518" s="84"/>
      <c r="I1518" s="94"/>
      <c r="J1518" s="94"/>
      <c r="K1518" s="91"/>
      <c r="L1518" s="91"/>
      <c r="O1518" s="84"/>
      <c r="P1518" s="84"/>
    </row>
    <row r="1519">
      <c r="A1519" s="95"/>
      <c r="B1519" s="84"/>
      <c r="C1519" s="84"/>
      <c r="D1519" s="84"/>
      <c r="E1519" s="64"/>
      <c r="F1519" s="93"/>
      <c r="G1519" s="84"/>
      <c r="H1519" s="84"/>
      <c r="I1519" s="94"/>
      <c r="J1519" s="94"/>
      <c r="K1519" s="91"/>
      <c r="L1519" s="91"/>
      <c r="O1519" s="84"/>
      <c r="P1519" s="84"/>
    </row>
    <row r="1520">
      <c r="A1520" s="95"/>
      <c r="B1520" s="84"/>
      <c r="C1520" s="84"/>
      <c r="D1520" s="84"/>
      <c r="E1520" s="64"/>
      <c r="F1520" s="93"/>
      <c r="G1520" s="84"/>
      <c r="H1520" s="84"/>
      <c r="I1520" s="94"/>
      <c r="J1520" s="94"/>
      <c r="K1520" s="91"/>
      <c r="L1520" s="91"/>
      <c r="O1520" s="84"/>
      <c r="P1520" s="84"/>
    </row>
    <row r="1521">
      <c r="A1521" s="95"/>
      <c r="B1521" s="84"/>
      <c r="C1521" s="84"/>
      <c r="D1521" s="84"/>
      <c r="E1521" s="64"/>
      <c r="F1521" s="93"/>
      <c r="G1521" s="84"/>
      <c r="H1521" s="84"/>
      <c r="I1521" s="94"/>
      <c r="J1521" s="94"/>
      <c r="K1521" s="91"/>
      <c r="L1521" s="91"/>
      <c r="O1521" s="84"/>
      <c r="P1521" s="84"/>
    </row>
    <row r="1522">
      <c r="A1522" s="95"/>
      <c r="B1522" s="84"/>
      <c r="C1522" s="84"/>
      <c r="D1522" s="84"/>
      <c r="E1522" s="64"/>
      <c r="F1522" s="93"/>
      <c r="G1522" s="84"/>
      <c r="H1522" s="84"/>
      <c r="I1522" s="94"/>
      <c r="J1522" s="94"/>
      <c r="K1522" s="91"/>
      <c r="L1522" s="91"/>
      <c r="O1522" s="84"/>
      <c r="P1522" s="84"/>
    </row>
    <row r="1523">
      <c r="A1523" s="95"/>
      <c r="B1523" s="84"/>
      <c r="C1523" s="84"/>
      <c r="D1523" s="84"/>
      <c r="E1523" s="64"/>
      <c r="F1523" s="93"/>
      <c r="G1523" s="84"/>
      <c r="H1523" s="84"/>
      <c r="I1523" s="94"/>
      <c r="J1523" s="94"/>
      <c r="K1523" s="91"/>
      <c r="L1523" s="91"/>
      <c r="O1523" s="84"/>
      <c r="P1523" s="84"/>
    </row>
    <row r="1524">
      <c r="A1524" s="95"/>
      <c r="B1524" s="84"/>
      <c r="C1524" s="84"/>
      <c r="D1524" s="84"/>
      <c r="E1524" s="64"/>
      <c r="F1524" s="93"/>
      <c r="G1524" s="84"/>
      <c r="H1524" s="84"/>
      <c r="I1524" s="94"/>
      <c r="J1524" s="94"/>
      <c r="K1524" s="91"/>
      <c r="L1524" s="91"/>
      <c r="O1524" s="84"/>
      <c r="P1524" s="84"/>
    </row>
    <row r="1525">
      <c r="A1525" s="95"/>
      <c r="B1525" s="84"/>
      <c r="C1525" s="84"/>
      <c r="D1525" s="84"/>
      <c r="E1525" s="64"/>
      <c r="F1525" s="93"/>
      <c r="G1525" s="84"/>
      <c r="H1525" s="84"/>
      <c r="I1525" s="94"/>
      <c r="J1525" s="94"/>
      <c r="K1525" s="91"/>
      <c r="L1525" s="91"/>
      <c r="O1525" s="84"/>
      <c r="P1525" s="84"/>
    </row>
    <row r="1526">
      <c r="A1526" s="95"/>
      <c r="B1526" s="84"/>
      <c r="C1526" s="84"/>
      <c r="D1526" s="84"/>
      <c r="E1526" s="64"/>
      <c r="F1526" s="93"/>
      <c r="G1526" s="84"/>
      <c r="H1526" s="84"/>
      <c r="I1526" s="94"/>
      <c r="J1526" s="94"/>
      <c r="K1526" s="91"/>
      <c r="L1526" s="91"/>
      <c r="O1526" s="84"/>
      <c r="P1526" s="84"/>
    </row>
    <row r="1527">
      <c r="A1527" s="95"/>
      <c r="B1527" s="84"/>
      <c r="C1527" s="84"/>
      <c r="D1527" s="84"/>
      <c r="E1527" s="64"/>
      <c r="F1527" s="93"/>
      <c r="G1527" s="84"/>
      <c r="H1527" s="84"/>
      <c r="I1527" s="94"/>
      <c r="J1527" s="94"/>
      <c r="K1527" s="91"/>
      <c r="L1527" s="91"/>
      <c r="O1527" s="84"/>
      <c r="P1527" s="84"/>
    </row>
    <row r="1528">
      <c r="A1528" s="95"/>
      <c r="B1528" s="84"/>
      <c r="C1528" s="84"/>
      <c r="D1528" s="84"/>
      <c r="E1528" s="64"/>
      <c r="F1528" s="93"/>
      <c r="G1528" s="84"/>
      <c r="H1528" s="84"/>
      <c r="I1528" s="94"/>
      <c r="J1528" s="94"/>
      <c r="K1528" s="91"/>
      <c r="L1528" s="91"/>
      <c r="O1528" s="84"/>
      <c r="P1528" s="84"/>
    </row>
    <row r="1529">
      <c r="A1529" s="95"/>
      <c r="B1529" s="84"/>
      <c r="C1529" s="84"/>
      <c r="D1529" s="84"/>
      <c r="E1529" s="64"/>
      <c r="F1529" s="93"/>
      <c r="G1529" s="84"/>
      <c r="H1529" s="84"/>
      <c r="I1529" s="94"/>
      <c r="J1529" s="94"/>
      <c r="K1529" s="91"/>
      <c r="L1529" s="91"/>
      <c r="O1529" s="84"/>
      <c r="P1529" s="84"/>
    </row>
    <row r="1530">
      <c r="A1530" s="95"/>
      <c r="B1530" s="84"/>
      <c r="C1530" s="84"/>
      <c r="D1530" s="84"/>
      <c r="E1530" s="64"/>
      <c r="F1530" s="93"/>
      <c r="G1530" s="84"/>
      <c r="H1530" s="84"/>
      <c r="I1530" s="94"/>
      <c r="J1530" s="94"/>
      <c r="K1530" s="91"/>
      <c r="L1530" s="91"/>
      <c r="O1530" s="84"/>
      <c r="P1530" s="84"/>
    </row>
    <row r="1531">
      <c r="A1531" s="95"/>
      <c r="B1531" s="84"/>
      <c r="C1531" s="84"/>
      <c r="D1531" s="84"/>
      <c r="E1531" s="64"/>
      <c r="F1531" s="93"/>
      <c r="G1531" s="84"/>
      <c r="H1531" s="84"/>
      <c r="I1531" s="94"/>
      <c r="J1531" s="94"/>
      <c r="K1531" s="91"/>
      <c r="L1531" s="91"/>
      <c r="O1531" s="84"/>
      <c r="P1531" s="84"/>
    </row>
    <row r="1532">
      <c r="A1532" s="95"/>
      <c r="B1532" s="84"/>
      <c r="C1532" s="84"/>
      <c r="D1532" s="84"/>
      <c r="E1532" s="64"/>
      <c r="F1532" s="93"/>
      <c r="G1532" s="84"/>
      <c r="H1532" s="84"/>
      <c r="I1532" s="94"/>
      <c r="J1532" s="94"/>
      <c r="K1532" s="91"/>
      <c r="L1532" s="91"/>
      <c r="O1532" s="84"/>
      <c r="P1532" s="84"/>
    </row>
    <row r="1533">
      <c r="A1533" s="95"/>
      <c r="B1533" s="84"/>
      <c r="C1533" s="84"/>
      <c r="D1533" s="84"/>
      <c r="E1533" s="64"/>
      <c r="F1533" s="93"/>
      <c r="G1533" s="84"/>
      <c r="H1533" s="84"/>
      <c r="I1533" s="94"/>
      <c r="J1533" s="94"/>
      <c r="K1533" s="91"/>
      <c r="L1533" s="91"/>
      <c r="O1533" s="84"/>
      <c r="P1533" s="84"/>
    </row>
    <row r="1534">
      <c r="A1534" s="95"/>
      <c r="B1534" s="84"/>
      <c r="C1534" s="84"/>
      <c r="D1534" s="84"/>
      <c r="E1534" s="64"/>
      <c r="F1534" s="93"/>
      <c r="G1534" s="84"/>
      <c r="H1534" s="84"/>
      <c r="I1534" s="94"/>
      <c r="J1534" s="94"/>
      <c r="K1534" s="91"/>
      <c r="L1534" s="91"/>
      <c r="O1534" s="84"/>
      <c r="P1534" s="84"/>
    </row>
    <row r="1535">
      <c r="A1535" s="95"/>
      <c r="B1535" s="84"/>
      <c r="C1535" s="84"/>
      <c r="D1535" s="84"/>
      <c r="E1535" s="64"/>
      <c r="F1535" s="93"/>
      <c r="G1535" s="84"/>
      <c r="H1535" s="84"/>
      <c r="I1535" s="94"/>
      <c r="J1535" s="94"/>
      <c r="K1535" s="91"/>
      <c r="L1535" s="91"/>
      <c r="O1535" s="84"/>
      <c r="P1535" s="84"/>
    </row>
    <row r="1536">
      <c r="A1536" s="95"/>
      <c r="B1536" s="84"/>
      <c r="C1536" s="84"/>
      <c r="D1536" s="84"/>
      <c r="E1536" s="64"/>
      <c r="F1536" s="93"/>
      <c r="G1536" s="84"/>
      <c r="H1536" s="84"/>
      <c r="I1536" s="94"/>
      <c r="J1536" s="94"/>
      <c r="K1536" s="91"/>
      <c r="L1536" s="91"/>
      <c r="O1536" s="84"/>
      <c r="P1536" s="84"/>
    </row>
    <row r="1537">
      <c r="A1537" s="95"/>
      <c r="B1537" s="84"/>
      <c r="C1537" s="84"/>
      <c r="D1537" s="84"/>
      <c r="E1537" s="64"/>
      <c r="F1537" s="93"/>
      <c r="G1537" s="84"/>
      <c r="H1537" s="84"/>
      <c r="I1537" s="94"/>
      <c r="J1537" s="94"/>
      <c r="K1537" s="91"/>
      <c r="L1537" s="91"/>
      <c r="O1537" s="84"/>
      <c r="P1537" s="84"/>
    </row>
    <row r="1538">
      <c r="A1538" s="95"/>
      <c r="B1538" s="84"/>
      <c r="C1538" s="84"/>
      <c r="D1538" s="84"/>
      <c r="E1538" s="64"/>
      <c r="F1538" s="93"/>
      <c r="G1538" s="84"/>
      <c r="H1538" s="84"/>
      <c r="I1538" s="94"/>
      <c r="J1538" s="94"/>
      <c r="K1538" s="91"/>
      <c r="L1538" s="91"/>
      <c r="O1538" s="84"/>
      <c r="P1538" s="84"/>
    </row>
    <row r="1539">
      <c r="A1539" s="95"/>
      <c r="B1539" s="84"/>
      <c r="C1539" s="84"/>
      <c r="D1539" s="84"/>
      <c r="E1539" s="64"/>
      <c r="F1539" s="93"/>
      <c r="G1539" s="84"/>
      <c r="H1539" s="84"/>
      <c r="I1539" s="94"/>
      <c r="J1539" s="94"/>
      <c r="K1539" s="91"/>
      <c r="L1539" s="91"/>
      <c r="O1539" s="84"/>
      <c r="P1539" s="84"/>
    </row>
    <row r="1540">
      <c r="A1540" s="95"/>
      <c r="B1540" s="84"/>
      <c r="C1540" s="84"/>
      <c r="D1540" s="84"/>
      <c r="E1540" s="64"/>
      <c r="F1540" s="93"/>
      <c r="G1540" s="84"/>
      <c r="H1540" s="84"/>
      <c r="I1540" s="94"/>
      <c r="J1540" s="94"/>
      <c r="K1540" s="91"/>
      <c r="L1540" s="91"/>
      <c r="O1540" s="84"/>
      <c r="P1540" s="84"/>
    </row>
    <row r="1541">
      <c r="A1541" s="95"/>
      <c r="B1541" s="84"/>
      <c r="C1541" s="84"/>
      <c r="D1541" s="84"/>
      <c r="E1541" s="64"/>
      <c r="F1541" s="93"/>
      <c r="G1541" s="84"/>
      <c r="H1541" s="84"/>
      <c r="I1541" s="94"/>
      <c r="J1541" s="94"/>
      <c r="K1541" s="91"/>
      <c r="L1541" s="91"/>
      <c r="O1541" s="84"/>
      <c r="P1541" s="84"/>
    </row>
    <row r="1542">
      <c r="A1542" s="95"/>
      <c r="B1542" s="84"/>
      <c r="C1542" s="84"/>
      <c r="D1542" s="84"/>
      <c r="E1542" s="64"/>
      <c r="F1542" s="93"/>
      <c r="G1542" s="84"/>
      <c r="H1542" s="84"/>
      <c r="I1542" s="94"/>
      <c r="J1542" s="94"/>
      <c r="K1542" s="91"/>
      <c r="L1542" s="91"/>
      <c r="O1542" s="84"/>
      <c r="P1542" s="84"/>
    </row>
    <row r="1543">
      <c r="A1543" s="95"/>
      <c r="B1543" s="84"/>
      <c r="C1543" s="84"/>
      <c r="D1543" s="84"/>
      <c r="E1543" s="64"/>
      <c r="F1543" s="93"/>
      <c r="G1543" s="84"/>
      <c r="H1543" s="84"/>
      <c r="I1543" s="94"/>
      <c r="J1543" s="94"/>
      <c r="K1543" s="91"/>
      <c r="L1543" s="91"/>
      <c r="O1543" s="84"/>
      <c r="P1543" s="84"/>
    </row>
    <row r="1544">
      <c r="A1544" s="95"/>
      <c r="B1544" s="84"/>
      <c r="C1544" s="84"/>
      <c r="D1544" s="84"/>
      <c r="E1544" s="64"/>
      <c r="F1544" s="93"/>
      <c r="G1544" s="84"/>
      <c r="H1544" s="84"/>
      <c r="I1544" s="94"/>
      <c r="J1544" s="94"/>
      <c r="K1544" s="91"/>
      <c r="L1544" s="91"/>
      <c r="O1544" s="84"/>
      <c r="P1544" s="84"/>
    </row>
    <row r="1545">
      <c r="A1545" s="95"/>
      <c r="B1545" s="84"/>
      <c r="C1545" s="84"/>
      <c r="D1545" s="84"/>
      <c r="E1545" s="64"/>
      <c r="F1545" s="93"/>
      <c r="G1545" s="84"/>
      <c r="H1545" s="84"/>
      <c r="I1545" s="94"/>
      <c r="J1545" s="94"/>
      <c r="K1545" s="91"/>
      <c r="L1545" s="91"/>
      <c r="O1545" s="84"/>
      <c r="P1545" s="84"/>
    </row>
    <row r="1546">
      <c r="A1546" s="95"/>
      <c r="B1546" s="84"/>
      <c r="C1546" s="84"/>
      <c r="D1546" s="84"/>
      <c r="E1546" s="64"/>
      <c r="F1546" s="93"/>
      <c r="G1546" s="84"/>
      <c r="H1546" s="84"/>
      <c r="I1546" s="94"/>
      <c r="J1546" s="94"/>
      <c r="K1546" s="91"/>
      <c r="L1546" s="91"/>
      <c r="O1546" s="84"/>
      <c r="P1546" s="84"/>
    </row>
    <row r="1547">
      <c r="A1547" s="95"/>
      <c r="B1547" s="84"/>
      <c r="C1547" s="84"/>
      <c r="D1547" s="84"/>
      <c r="E1547" s="64"/>
      <c r="F1547" s="93"/>
      <c r="G1547" s="84"/>
      <c r="H1547" s="84"/>
      <c r="I1547" s="94"/>
      <c r="J1547" s="94"/>
      <c r="K1547" s="91"/>
      <c r="L1547" s="91"/>
      <c r="O1547" s="84"/>
      <c r="P1547" s="84"/>
    </row>
    <row r="1548">
      <c r="A1548" s="95"/>
      <c r="B1548" s="84"/>
      <c r="C1548" s="84"/>
      <c r="D1548" s="84"/>
      <c r="E1548" s="64"/>
      <c r="F1548" s="93"/>
      <c r="G1548" s="84"/>
      <c r="H1548" s="84"/>
      <c r="I1548" s="94"/>
      <c r="J1548" s="94"/>
      <c r="K1548" s="91"/>
      <c r="L1548" s="91"/>
      <c r="O1548" s="84"/>
      <c r="P1548" s="84"/>
    </row>
    <row r="1549">
      <c r="A1549" s="95"/>
      <c r="B1549" s="84"/>
      <c r="C1549" s="84"/>
      <c r="D1549" s="84"/>
      <c r="E1549" s="64"/>
      <c r="F1549" s="93"/>
      <c r="G1549" s="84"/>
      <c r="H1549" s="84"/>
      <c r="I1549" s="94"/>
      <c r="J1549" s="94"/>
      <c r="K1549" s="91"/>
      <c r="L1549" s="91"/>
      <c r="O1549" s="84"/>
      <c r="P1549" s="84"/>
    </row>
    <row r="1550">
      <c r="A1550" s="95"/>
      <c r="B1550" s="84"/>
      <c r="C1550" s="84"/>
      <c r="D1550" s="84"/>
      <c r="E1550" s="64"/>
      <c r="F1550" s="93"/>
      <c r="G1550" s="84"/>
      <c r="H1550" s="84"/>
      <c r="I1550" s="94"/>
      <c r="J1550" s="94"/>
      <c r="K1550" s="91"/>
      <c r="L1550" s="91"/>
      <c r="O1550" s="84"/>
      <c r="P1550" s="84"/>
    </row>
    <row r="1551">
      <c r="A1551" s="95"/>
      <c r="B1551" s="84"/>
      <c r="C1551" s="84"/>
      <c r="D1551" s="84"/>
      <c r="E1551" s="64"/>
      <c r="F1551" s="93"/>
      <c r="G1551" s="84"/>
      <c r="H1551" s="84"/>
      <c r="I1551" s="94"/>
      <c r="J1551" s="94"/>
      <c r="K1551" s="91"/>
      <c r="L1551" s="91"/>
      <c r="O1551" s="84"/>
      <c r="P1551" s="84"/>
    </row>
    <row r="1552">
      <c r="A1552" s="95"/>
      <c r="B1552" s="84"/>
      <c r="C1552" s="84"/>
      <c r="D1552" s="84"/>
      <c r="E1552" s="64"/>
      <c r="F1552" s="93"/>
      <c r="G1552" s="84"/>
      <c r="H1552" s="84"/>
      <c r="I1552" s="94"/>
      <c r="J1552" s="94"/>
      <c r="K1552" s="91"/>
      <c r="L1552" s="91"/>
      <c r="O1552" s="84"/>
      <c r="P1552" s="84"/>
    </row>
    <row r="1553">
      <c r="A1553" s="95"/>
      <c r="B1553" s="84"/>
      <c r="C1553" s="84"/>
      <c r="D1553" s="84"/>
      <c r="E1553" s="64"/>
      <c r="F1553" s="93"/>
      <c r="G1553" s="84"/>
      <c r="H1553" s="84"/>
      <c r="I1553" s="94"/>
      <c r="J1553" s="94"/>
      <c r="K1553" s="91"/>
      <c r="L1553" s="91"/>
      <c r="O1553" s="84"/>
      <c r="P1553" s="84"/>
    </row>
    <row r="1554">
      <c r="A1554" s="95"/>
      <c r="B1554" s="84"/>
      <c r="C1554" s="84"/>
      <c r="D1554" s="84"/>
      <c r="E1554" s="64"/>
      <c r="F1554" s="93"/>
      <c r="G1554" s="84"/>
      <c r="H1554" s="84"/>
      <c r="I1554" s="94"/>
      <c r="J1554" s="94"/>
      <c r="K1554" s="91"/>
      <c r="L1554" s="91"/>
      <c r="O1554" s="84"/>
      <c r="P1554" s="84"/>
    </row>
    <row r="1555">
      <c r="A1555" s="95"/>
      <c r="B1555" s="84"/>
      <c r="C1555" s="84"/>
      <c r="D1555" s="84"/>
      <c r="E1555" s="64"/>
      <c r="F1555" s="93"/>
      <c r="G1555" s="84"/>
      <c r="H1555" s="84"/>
      <c r="I1555" s="94"/>
      <c r="J1555" s="94"/>
      <c r="K1555" s="91"/>
      <c r="L1555" s="91"/>
      <c r="O1555" s="84"/>
      <c r="P1555" s="84"/>
    </row>
    <row r="1556">
      <c r="A1556" s="95"/>
      <c r="B1556" s="84"/>
      <c r="C1556" s="84"/>
      <c r="D1556" s="84"/>
      <c r="E1556" s="64"/>
      <c r="F1556" s="93"/>
      <c r="G1556" s="84"/>
      <c r="H1556" s="84"/>
      <c r="I1556" s="94"/>
      <c r="J1556" s="94"/>
      <c r="K1556" s="91"/>
      <c r="L1556" s="91"/>
      <c r="O1556" s="84"/>
      <c r="P1556" s="84"/>
    </row>
    <row r="1557">
      <c r="A1557" s="95"/>
      <c r="B1557" s="84"/>
      <c r="C1557" s="84"/>
      <c r="D1557" s="84"/>
      <c r="E1557" s="64"/>
      <c r="F1557" s="93"/>
      <c r="G1557" s="84"/>
      <c r="H1557" s="84"/>
      <c r="I1557" s="94"/>
      <c r="J1557" s="94"/>
      <c r="K1557" s="91"/>
      <c r="L1557" s="91"/>
      <c r="O1557" s="84"/>
      <c r="P1557" s="84"/>
    </row>
    <row r="1558">
      <c r="A1558" s="95"/>
      <c r="B1558" s="84"/>
      <c r="C1558" s="84"/>
      <c r="D1558" s="84"/>
      <c r="E1558" s="64"/>
      <c r="F1558" s="93"/>
      <c r="G1558" s="84"/>
      <c r="H1558" s="84"/>
      <c r="I1558" s="94"/>
      <c r="J1558" s="94"/>
      <c r="K1558" s="91"/>
      <c r="L1558" s="91"/>
      <c r="O1558" s="84"/>
      <c r="P1558" s="84"/>
    </row>
    <row r="1559">
      <c r="A1559" s="95"/>
      <c r="B1559" s="84"/>
      <c r="C1559" s="84"/>
      <c r="D1559" s="84"/>
      <c r="E1559" s="64"/>
      <c r="F1559" s="93"/>
      <c r="G1559" s="84"/>
      <c r="H1559" s="84"/>
      <c r="I1559" s="94"/>
      <c r="J1559" s="94"/>
      <c r="K1559" s="91"/>
      <c r="L1559" s="91"/>
      <c r="O1559" s="84"/>
      <c r="P1559" s="84"/>
    </row>
    <row r="1560">
      <c r="A1560" s="95"/>
      <c r="B1560" s="84"/>
      <c r="C1560" s="84"/>
      <c r="D1560" s="84"/>
      <c r="E1560" s="64"/>
      <c r="F1560" s="93"/>
      <c r="G1560" s="84"/>
      <c r="H1560" s="84"/>
      <c r="I1560" s="94"/>
      <c r="J1560" s="94"/>
      <c r="K1560" s="91"/>
      <c r="L1560" s="91"/>
      <c r="O1560" s="84"/>
      <c r="P1560" s="84"/>
    </row>
    <row r="1561">
      <c r="A1561" s="95"/>
      <c r="B1561" s="84"/>
      <c r="C1561" s="84"/>
      <c r="D1561" s="84"/>
      <c r="E1561" s="64"/>
      <c r="F1561" s="93"/>
      <c r="G1561" s="84"/>
      <c r="H1561" s="84"/>
      <c r="I1561" s="94"/>
      <c r="J1561" s="94"/>
      <c r="K1561" s="91"/>
      <c r="L1561" s="91"/>
      <c r="O1561" s="84"/>
      <c r="P1561" s="84"/>
    </row>
    <row r="1562">
      <c r="A1562" s="95"/>
      <c r="B1562" s="84"/>
      <c r="C1562" s="84"/>
      <c r="D1562" s="84"/>
      <c r="E1562" s="64"/>
      <c r="F1562" s="93"/>
      <c r="G1562" s="84"/>
      <c r="H1562" s="84"/>
      <c r="I1562" s="94"/>
      <c r="J1562" s="94"/>
      <c r="K1562" s="91"/>
      <c r="L1562" s="91"/>
      <c r="O1562" s="84"/>
      <c r="P1562" s="84"/>
    </row>
    <row r="1563">
      <c r="A1563" s="95"/>
      <c r="B1563" s="84"/>
      <c r="C1563" s="84"/>
      <c r="D1563" s="84"/>
      <c r="E1563" s="64"/>
      <c r="F1563" s="93"/>
      <c r="G1563" s="84"/>
      <c r="H1563" s="84"/>
      <c r="I1563" s="94"/>
      <c r="J1563" s="94"/>
      <c r="K1563" s="91"/>
      <c r="L1563" s="91"/>
      <c r="O1563" s="84"/>
      <c r="P1563" s="84"/>
    </row>
    <row r="1564">
      <c r="A1564" s="95"/>
      <c r="B1564" s="84"/>
      <c r="C1564" s="84"/>
      <c r="D1564" s="84"/>
      <c r="E1564" s="64"/>
      <c r="F1564" s="93"/>
      <c r="G1564" s="84"/>
      <c r="H1564" s="84"/>
      <c r="I1564" s="94"/>
      <c r="J1564" s="94"/>
      <c r="K1564" s="91"/>
      <c r="L1564" s="91"/>
      <c r="O1564" s="84"/>
      <c r="P1564" s="84"/>
    </row>
    <row r="1565">
      <c r="A1565" s="95"/>
      <c r="B1565" s="84"/>
      <c r="C1565" s="84"/>
      <c r="D1565" s="84"/>
      <c r="E1565" s="64"/>
      <c r="F1565" s="93"/>
      <c r="G1565" s="84"/>
      <c r="H1565" s="84"/>
      <c r="I1565" s="94"/>
      <c r="J1565" s="94"/>
      <c r="K1565" s="91"/>
      <c r="L1565" s="91"/>
      <c r="O1565" s="84"/>
      <c r="P1565" s="84"/>
    </row>
    <row r="1566">
      <c r="A1566" s="95"/>
      <c r="B1566" s="84"/>
      <c r="C1566" s="84"/>
      <c r="D1566" s="84"/>
      <c r="E1566" s="64"/>
      <c r="F1566" s="93"/>
      <c r="G1566" s="84"/>
      <c r="H1566" s="84"/>
      <c r="I1566" s="94"/>
      <c r="J1566" s="94"/>
      <c r="K1566" s="91"/>
      <c r="L1566" s="91"/>
      <c r="O1566" s="84"/>
      <c r="P1566" s="84"/>
    </row>
    <row r="1567">
      <c r="A1567" s="95"/>
      <c r="B1567" s="84"/>
      <c r="C1567" s="84"/>
      <c r="D1567" s="84"/>
      <c r="E1567" s="64"/>
      <c r="F1567" s="93"/>
      <c r="G1567" s="84"/>
      <c r="H1567" s="84"/>
      <c r="I1567" s="94"/>
      <c r="J1567" s="94"/>
      <c r="K1567" s="91"/>
      <c r="L1567" s="91"/>
      <c r="O1567" s="84"/>
      <c r="P1567" s="84"/>
    </row>
    <row r="1568">
      <c r="A1568" s="95"/>
      <c r="B1568" s="84"/>
      <c r="C1568" s="84"/>
      <c r="D1568" s="84"/>
      <c r="E1568" s="64"/>
      <c r="F1568" s="93"/>
      <c r="G1568" s="84"/>
      <c r="H1568" s="84"/>
      <c r="I1568" s="94"/>
      <c r="J1568" s="94"/>
      <c r="K1568" s="91"/>
      <c r="L1568" s="91"/>
      <c r="O1568" s="84"/>
      <c r="P1568" s="84"/>
    </row>
    <row r="1569">
      <c r="A1569" s="95"/>
      <c r="B1569" s="84"/>
      <c r="C1569" s="84"/>
      <c r="D1569" s="84"/>
      <c r="E1569" s="64"/>
      <c r="F1569" s="93"/>
      <c r="G1569" s="84"/>
      <c r="H1569" s="84"/>
      <c r="I1569" s="94"/>
      <c r="J1569" s="94"/>
      <c r="K1569" s="91"/>
      <c r="L1569" s="91"/>
      <c r="O1569" s="84"/>
      <c r="P1569" s="84"/>
    </row>
    <row r="1570">
      <c r="A1570" s="95"/>
      <c r="B1570" s="84"/>
      <c r="C1570" s="84"/>
      <c r="D1570" s="84"/>
      <c r="E1570" s="64"/>
      <c r="F1570" s="93"/>
      <c r="G1570" s="84"/>
      <c r="H1570" s="84"/>
      <c r="I1570" s="94"/>
      <c r="J1570" s="94"/>
      <c r="K1570" s="91"/>
      <c r="L1570" s="91"/>
      <c r="O1570" s="84"/>
      <c r="P1570" s="84"/>
    </row>
    <row r="1571">
      <c r="A1571" s="95"/>
      <c r="B1571" s="84"/>
      <c r="C1571" s="84"/>
      <c r="D1571" s="84"/>
      <c r="E1571" s="64"/>
      <c r="F1571" s="93"/>
      <c r="G1571" s="84"/>
      <c r="H1571" s="84"/>
      <c r="I1571" s="94"/>
      <c r="J1571" s="94"/>
      <c r="K1571" s="91"/>
      <c r="L1571" s="91"/>
      <c r="O1571" s="84"/>
      <c r="P1571" s="84"/>
    </row>
    <row r="1572">
      <c r="A1572" s="95"/>
      <c r="B1572" s="84"/>
      <c r="C1572" s="84"/>
      <c r="D1572" s="84"/>
      <c r="E1572" s="64"/>
      <c r="F1572" s="93"/>
      <c r="G1572" s="84"/>
      <c r="H1572" s="84"/>
      <c r="I1572" s="94"/>
      <c r="J1572" s="94"/>
      <c r="K1572" s="91"/>
      <c r="L1572" s="91"/>
      <c r="O1572" s="84"/>
      <c r="P1572" s="84"/>
    </row>
    <row r="1573">
      <c r="A1573" s="95"/>
      <c r="B1573" s="84"/>
      <c r="C1573" s="84"/>
      <c r="D1573" s="84"/>
      <c r="E1573" s="64"/>
      <c r="F1573" s="93"/>
      <c r="G1573" s="84"/>
      <c r="H1573" s="84"/>
      <c r="I1573" s="94"/>
      <c r="J1573" s="94"/>
      <c r="K1573" s="91"/>
      <c r="L1573" s="91"/>
      <c r="O1573" s="84"/>
      <c r="P1573" s="84"/>
    </row>
    <row r="1574">
      <c r="A1574" s="95"/>
      <c r="B1574" s="84"/>
      <c r="C1574" s="84"/>
      <c r="D1574" s="84"/>
      <c r="E1574" s="64"/>
      <c r="F1574" s="93"/>
      <c r="G1574" s="84"/>
      <c r="H1574" s="84"/>
      <c r="I1574" s="94"/>
      <c r="J1574" s="94"/>
      <c r="K1574" s="91"/>
      <c r="L1574" s="91"/>
      <c r="O1574" s="84"/>
      <c r="P1574" s="84"/>
    </row>
    <row r="1575">
      <c r="A1575" s="95"/>
      <c r="B1575" s="84"/>
      <c r="C1575" s="84"/>
      <c r="D1575" s="84"/>
      <c r="E1575" s="64"/>
      <c r="F1575" s="93"/>
      <c r="G1575" s="84"/>
      <c r="H1575" s="84"/>
      <c r="I1575" s="94"/>
      <c r="J1575" s="94"/>
      <c r="K1575" s="91"/>
      <c r="L1575" s="91"/>
      <c r="O1575" s="84"/>
      <c r="P1575" s="84"/>
    </row>
    <row r="1576">
      <c r="A1576" s="95"/>
      <c r="B1576" s="84"/>
      <c r="C1576" s="84"/>
      <c r="D1576" s="84"/>
      <c r="E1576" s="64"/>
      <c r="F1576" s="93"/>
      <c r="G1576" s="84"/>
      <c r="H1576" s="84"/>
      <c r="I1576" s="94"/>
      <c r="J1576" s="94"/>
      <c r="K1576" s="91"/>
      <c r="L1576" s="91"/>
      <c r="O1576" s="84"/>
      <c r="P1576" s="84"/>
    </row>
    <row r="1577">
      <c r="A1577" s="95"/>
      <c r="B1577" s="84"/>
      <c r="C1577" s="84"/>
      <c r="D1577" s="84"/>
      <c r="E1577" s="64"/>
      <c r="F1577" s="93"/>
      <c r="G1577" s="84"/>
      <c r="H1577" s="84"/>
      <c r="I1577" s="94"/>
      <c r="J1577" s="94"/>
      <c r="K1577" s="91"/>
      <c r="L1577" s="91"/>
      <c r="O1577" s="84"/>
      <c r="P1577" s="84"/>
    </row>
    <row r="1578">
      <c r="A1578" s="95"/>
      <c r="B1578" s="84"/>
      <c r="C1578" s="84"/>
      <c r="D1578" s="84"/>
      <c r="E1578" s="64"/>
      <c r="F1578" s="93"/>
      <c r="G1578" s="84"/>
      <c r="H1578" s="84"/>
      <c r="I1578" s="94"/>
      <c r="J1578" s="94"/>
      <c r="K1578" s="91"/>
      <c r="L1578" s="91"/>
      <c r="O1578" s="84"/>
      <c r="P1578" s="84"/>
    </row>
    <row r="1579">
      <c r="A1579" s="95"/>
      <c r="B1579" s="84"/>
      <c r="C1579" s="84"/>
      <c r="D1579" s="84"/>
      <c r="E1579" s="64"/>
      <c r="F1579" s="93"/>
      <c r="G1579" s="84"/>
      <c r="H1579" s="84"/>
      <c r="I1579" s="94"/>
      <c r="J1579" s="94"/>
      <c r="K1579" s="91"/>
      <c r="L1579" s="91"/>
      <c r="O1579" s="84"/>
      <c r="P1579" s="84"/>
    </row>
    <row r="1580">
      <c r="A1580" s="95"/>
      <c r="B1580" s="84"/>
      <c r="C1580" s="84"/>
      <c r="D1580" s="84"/>
      <c r="E1580" s="64"/>
      <c r="F1580" s="93"/>
      <c r="G1580" s="84"/>
      <c r="H1580" s="84"/>
      <c r="I1580" s="94"/>
      <c r="J1580" s="94"/>
      <c r="K1580" s="91"/>
      <c r="L1580" s="91"/>
      <c r="O1580" s="84"/>
      <c r="P1580" s="84"/>
    </row>
    <row r="1581">
      <c r="A1581" s="95"/>
      <c r="B1581" s="84"/>
      <c r="C1581" s="84"/>
      <c r="D1581" s="84"/>
      <c r="E1581" s="64"/>
      <c r="F1581" s="93"/>
      <c r="G1581" s="84"/>
      <c r="H1581" s="84"/>
      <c r="I1581" s="94"/>
      <c r="J1581" s="94"/>
      <c r="K1581" s="91"/>
      <c r="L1581" s="91"/>
      <c r="O1581" s="84"/>
      <c r="P1581" s="84"/>
    </row>
    <row r="1582">
      <c r="A1582" s="95"/>
      <c r="B1582" s="84"/>
      <c r="C1582" s="84"/>
      <c r="D1582" s="84"/>
      <c r="E1582" s="64"/>
      <c r="F1582" s="93"/>
      <c r="G1582" s="84"/>
      <c r="H1582" s="84"/>
      <c r="I1582" s="94"/>
      <c r="J1582" s="94"/>
      <c r="K1582" s="91"/>
      <c r="L1582" s="91"/>
      <c r="O1582" s="84"/>
      <c r="P1582" s="84"/>
    </row>
    <row r="1583">
      <c r="A1583" s="95"/>
      <c r="B1583" s="84"/>
      <c r="C1583" s="84"/>
      <c r="D1583" s="84"/>
      <c r="E1583" s="64"/>
      <c r="F1583" s="93"/>
      <c r="G1583" s="84"/>
      <c r="H1583" s="84"/>
      <c r="I1583" s="94"/>
      <c r="J1583" s="94"/>
      <c r="K1583" s="91"/>
      <c r="L1583" s="91"/>
      <c r="O1583" s="84"/>
      <c r="P1583" s="84"/>
    </row>
    <row r="1584">
      <c r="A1584" s="95"/>
      <c r="B1584" s="84"/>
      <c r="C1584" s="84"/>
      <c r="D1584" s="84"/>
      <c r="E1584" s="64"/>
      <c r="F1584" s="93"/>
      <c r="G1584" s="84"/>
      <c r="H1584" s="84"/>
      <c r="I1584" s="94"/>
      <c r="J1584" s="94"/>
      <c r="K1584" s="91"/>
      <c r="L1584" s="91"/>
      <c r="O1584" s="84"/>
      <c r="P1584" s="84"/>
    </row>
    <row r="1585">
      <c r="A1585" s="95"/>
      <c r="B1585" s="84"/>
      <c r="C1585" s="84"/>
      <c r="D1585" s="84"/>
      <c r="E1585" s="64"/>
      <c r="F1585" s="93"/>
      <c r="G1585" s="84"/>
      <c r="H1585" s="84"/>
      <c r="I1585" s="94"/>
      <c r="J1585" s="94"/>
      <c r="K1585" s="91"/>
      <c r="L1585" s="91"/>
      <c r="O1585" s="84"/>
      <c r="P1585" s="84"/>
    </row>
    <row r="1586">
      <c r="A1586" s="95"/>
      <c r="B1586" s="84"/>
      <c r="C1586" s="84"/>
      <c r="D1586" s="84"/>
      <c r="E1586" s="64"/>
      <c r="F1586" s="93"/>
      <c r="G1586" s="84"/>
      <c r="H1586" s="84"/>
      <c r="I1586" s="94"/>
      <c r="J1586" s="94"/>
      <c r="K1586" s="91"/>
      <c r="L1586" s="91"/>
      <c r="O1586" s="84"/>
      <c r="P1586" s="84"/>
    </row>
    <row r="1587">
      <c r="A1587" s="95"/>
      <c r="B1587" s="84"/>
      <c r="C1587" s="84"/>
      <c r="D1587" s="84"/>
      <c r="E1587" s="64"/>
      <c r="F1587" s="93"/>
      <c r="G1587" s="84"/>
      <c r="H1587" s="84"/>
      <c r="I1587" s="94"/>
      <c r="J1587" s="94"/>
      <c r="K1587" s="91"/>
      <c r="L1587" s="91"/>
      <c r="O1587" s="84"/>
      <c r="P1587" s="84"/>
    </row>
    <row r="1588">
      <c r="A1588" s="95"/>
      <c r="B1588" s="84"/>
      <c r="C1588" s="84"/>
      <c r="D1588" s="84"/>
      <c r="E1588" s="64"/>
      <c r="F1588" s="93"/>
      <c r="G1588" s="84"/>
      <c r="H1588" s="84"/>
      <c r="I1588" s="94"/>
      <c r="J1588" s="94"/>
      <c r="K1588" s="91"/>
      <c r="L1588" s="91"/>
      <c r="O1588" s="84"/>
      <c r="P1588" s="84"/>
    </row>
    <row r="1589">
      <c r="A1589" s="95"/>
      <c r="B1589" s="84"/>
      <c r="C1589" s="84"/>
      <c r="D1589" s="84"/>
      <c r="E1589" s="64"/>
      <c r="F1589" s="93"/>
      <c r="G1589" s="84"/>
      <c r="H1589" s="84"/>
      <c r="I1589" s="94"/>
      <c r="J1589" s="94"/>
      <c r="K1589" s="91"/>
      <c r="L1589" s="91"/>
      <c r="O1589" s="84"/>
      <c r="P1589" s="84"/>
    </row>
    <row r="1590">
      <c r="A1590" s="95"/>
      <c r="B1590" s="84"/>
      <c r="C1590" s="84"/>
      <c r="D1590" s="84"/>
      <c r="E1590" s="64"/>
      <c r="F1590" s="93"/>
      <c r="G1590" s="84"/>
      <c r="H1590" s="84"/>
      <c r="I1590" s="94"/>
      <c r="J1590" s="94"/>
      <c r="K1590" s="91"/>
      <c r="L1590" s="91"/>
      <c r="O1590" s="84"/>
      <c r="P1590" s="84"/>
    </row>
    <row r="1591">
      <c r="A1591" s="95"/>
      <c r="B1591" s="84"/>
      <c r="C1591" s="84"/>
      <c r="D1591" s="84"/>
      <c r="E1591" s="64"/>
      <c r="F1591" s="93"/>
      <c r="G1591" s="84"/>
      <c r="H1591" s="84"/>
      <c r="I1591" s="94"/>
      <c r="J1591" s="94"/>
      <c r="K1591" s="91"/>
      <c r="L1591" s="91"/>
      <c r="O1591" s="84"/>
      <c r="P1591" s="84"/>
    </row>
    <row r="1592">
      <c r="A1592" s="95"/>
      <c r="B1592" s="84"/>
      <c r="C1592" s="84"/>
      <c r="D1592" s="84"/>
      <c r="E1592" s="64"/>
      <c r="F1592" s="93"/>
      <c r="G1592" s="84"/>
      <c r="H1592" s="84"/>
      <c r="I1592" s="94"/>
      <c r="J1592" s="94"/>
      <c r="K1592" s="91"/>
      <c r="L1592" s="91"/>
      <c r="O1592" s="84"/>
      <c r="P1592" s="84"/>
    </row>
    <row r="1593">
      <c r="A1593" s="95"/>
      <c r="B1593" s="84"/>
      <c r="C1593" s="84"/>
      <c r="D1593" s="84"/>
      <c r="E1593" s="64"/>
      <c r="F1593" s="93"/>
      <c r="G1593" s="84"/>
      <c r="H1593" s="84"/>
      <c r="I1593" s="94"/>
      <c r="J1593" s="94"/>
      <c r="K1593" s="91"/>
      <c r="L1593" s="91"/>
      <c r="O1593" s="84"/>
      <c r="P1593" s="84"/>
    </row>
    <row r="1594">
      <c r="A1594" s="95"/>
      <c r="B1594" s="84"/>
      <c r="C1594" s="84"/>
      <c r="D1594" s="84"/>
      <c r="E1594" s="64"/>
      <c r="F1594" s="93"/>
      <c r="G1594" s="84"/>
      <c r="H1594" s="84"/>
      <c r="I1594" s="94"/>
      <c r="J1594" s="94"/>
      <c r="K1594" s="91"/>
      <c r="L1594" s="91"/>
      <c r="O1594" s="84"/>
      <c r="P1594" s="84"/>
    </row>
    <row r="1595">
      <c r="A1595" s="95"/>
      <c r="B1595" s="84"/>
      <c r="C1595" s="84"/>
      <c r="D1595" s="84"/>
      <c r="E1595" s="64"/>
      <c r="F1595" s="93"/>
      <c r="G1595" s="84"/>
      <c r="H1595" s="84"/>
      <c r="I1595" s="94"/>
      <c r="J1595" s="94"/>
      <c r="K1595" s="91"/>
      <c r="L1595" s="91"/>
      <c r="O1595" s="84"/>
      <c r="P1595" s="84"/>
    </row>
    <row r="1596">
      <c r="A1596" s="95"/>
      <c r="B1596" s="84"/>
      <c r="C1596" s="84"/>
      <c r="D1596" s="84"/>
      <c r="E1596" s="64"/>
      <c r="F1596" s="93"/>
      <c r="G1596" s="84"/>
      <c r="H1596" s="84"/>
      <c r="I1596" s="94"/>
      <c r="J1596" s="94"/>
      <c r="K1596" s="91"/>
      <c r="L1596" s="91"/>
      <c r="O1596" s="84"/>
      <c r="P1596" s="84"/>
    </row>
    <row r="1597">
      <c r="A1597" s="95"/>
      <c r="B1597" s="84"/>
      <c r="C1597" s="84"/>
      <c r="D1597" s="84"/>
      <c r="E1597" s="64"/>
      <c r="F1597" s="93"/>
      <c r="G1597" s="84"/>
      <c r="H1597" s="84"/>
      <c r="I1597" s="94"/>
      <c r="J1597" s="94"/>
      <c r="K1597" s="91"/>
      <c r="L1597" s="91"/>
      <c r="O1597" s="84"/>
      <c r="P1597" s="84"/>
    </row>
    <row r="1598">
      <c r="A1598" s="95"/>
      <c r="B1598" s="84"/>
      <c r="C1598" s="84"/>
      <c r="D1598" s="84"/>
      <c r="E1598" s="64"/>
      <c r="F1598" s="93"/>
      <c r="G1598" s="84"/>
      <c r="H1598" s="84"/>
      <c r="I1598" s="94"/>
      <c r="J1598" s="94"/>
      <c r="K1598" s="91"/>
      <c r="L1598" s="91"/>
      <c r="O1598" s="84"/>
      <c r="P1598" s="84"/>
    </row>
    <row r="1599">
      <c r="A1599" s="95"/>
      <c r="B1599" s="84"/>
      <c r="C1599" s="84"/>
      <c r="D1599" s="84"/>
      <c r="E1599" s="64"/>
      <c r="F1599" s="93"/>
      <c r="G1599" s="84"/>
      <c r="H1599" s="84"/>
      <c r="I1599" s="94"/>
      <c r="J1599" s="94"/>
      <c r="K1599" s="91"/>
      <c r="L1599" s="91"/>
      <c r="O1599" s="84"/>
      <c r="P1599" s="84"/>
    </row>
    <row r="1600">
      <c r="A1600" s="95"/>
      <c r="B1600" s="84"/>
      <c r="C1600" s="84"/>
      <c r="D1600" s="84"/>
      <c r="E1600" s="64"/>
      <c r="F1600" s="93"/>
      <c r="G1600" s="84"/>
      <c r="H1600" s="84"/>
      <c r="I1600" s="94"/>
      <c r="J1600" s="94"/>
      <c r="K1600" s="91"/>
      <c r="L1600" s="91"/>
      <c r="O1600" s="84"/>
      <c r="P1600" s="84"/>
    </row>
    <row r="1601">
      <c r="A1601" s="95"/>
      <c r="B1601" s="84"/>
      <c r="C1601" s="84"/>
      <c r="D1601" s="84"/>
      <c r="E1601" s="64"/>
      <c r="F1601" s="93"/>
      <c r="G1601" s="84"/>
      <c r="H1601" s="84"/>
      <c r="I1601" s="94"/>
      <c r="J1601" s="94"/>
      <c r="K1601" s="91"/>
      <c r="L1601" s="91"/>
      <c r="O1601" s="84"/>
      <c r="P1601" s="84"/>
    </row>
    <row r="1602">
      <c r="A1602" s="95"/>
      <c r="B1602" s="84"/>
      <c r="C1602" s="84"/>
      <c r="D1602" s="84"/>
      <c r="E1602" s="64"/>
      <c r="F1602" s="93"/>
      <c r="G1602" s="84"/>
      <c r="H1602" s="84"/>
      <c r="I1602" s="94"/>
      <c r="J1602" s="94"/>
      <c r="K1602" s="91"/>
      <c r="L1602" s="91"/>
      <c r="O1602" s="84"/>
      <c r="P1602" s="84"/>
    </row>
    <row r="1603">
      <c r="A1603" s="95"/>
      <c r="B1603" s="84"/>
      <c r="C1603" s="84"/>
      <c r="D1603" s="84"/>
      <c r="E1603" s="64"/>
      <c r="F1603" s="93"/>
      <c r="G1603" s="84"/>
      <c r="H1603" s="84"/>
      <c r="I1603" s="94"/>
      <c r="J1603" s="94"/>
      <c r="K1603" s="91"/>
      <c r="L1603" s="91"/>
      <c r="O1603" s="84"/>
      <c r="P1603" s="84"/>
    </row>
    <row r="1604">
      <c r="A1604" s="95"/>
      <c r="B1604" s="84"/>
      <c r="C1604" s="84"/>
      <c r="D1604" s="84"/>
      <c r="E1604" s="64"/>
      <c r="F1604" s="93"/>
      <c r="G1604" s="84"/>
      <c r="H1604" s="84"/>
      <c r="I1604" s="94"/>
      <c r="J1604" s="94"/>
      <c r="K1604" s="91"/>
      <c r="L1604" s="91"/>
      <c r="O1604" s="84"/>
      <c r="P1604" s="84"/>
    </row>
    <row r="1605">
      <c r="A1605" s="95"/>
      <c r="B1605" s="84"/>
      <c r="C1605" s="84"/>
      <c r="D1605" s="84"/>
      <c r="E1605" s="64"/>
      <c r="F1605" s="93"/>
      <c r="G1605" s="84"/>
      <c r="H1605" s="84"/>
      <c r="I1605" s="94"/>
      <c r="J1605" s="94"/>
      <c r="K1605" s="91"/>
      <c r="L1605" s="91"/>
      <c r="O1605" s="84"/>
      <c r="P1605" s="84"/>
    </row>
    <row r="1606">
      <c r="A1606" s="95"/>
      <c r="B1606" s="84"/>
      <c r="C1606" s="84"/>
      <c r="D1606" s="84"/>
      <c r="E1606" s="64"/>
      <c r="F1606" s="93"/>
      <c r="G1606" s="84"/>
      <c r="H1606" s="84"/>
      <c r="I1606" s="94"/>
      <c r="J1606" s="94"/>
      <c r="K1606" s="91"/>
      <c r="L1606" s="91"/>
      <c r="O1606" s="84"/>
      <c r="P1606" s="84"/>
    </row>
    <row r="1607">
      <c r="A1607" s="95"/>
      <c r="B1607" s="84"/>
      <c r="C1607" s="84"/>
      <c r="D1607" s="84"/>
      <c r="E1607" s="64"/>
      <c r="F1607" s="93"/>
      <c r="G1607" s="84"/>
      <c r="H1607" s="84"/>
      <c r="I1607" s="94"/>
      <c r="J1607" s="94"/>
      <c r="K1607" s="91"/>
      <c r="L1607" s="91"/>
      <c r="O1607" s="84"/>
      <c r="P1607" s="84"/>
    </row>
    <row r="1608">
      <c r="A1608" s="95"/>
      <c r="B1608" s="84"/>
      <c r="C1608" s="84"/>
      <c r="D1608" s="84"/>
      <c r="E1608" s="64"/>
      <c r="F1608" s="93"/>
      <c r="G1608" s="84"/>
      <c r="H1608" s="84"/>
      <c r="I1608" s="94"/>
      <c r="J1608" s="94"/>
      <c r="K1608" s="91"/>
      <c r="L1608" s="91"/>
      <c r="O1608" s="84"/>
      <c r="P1608" s="84"/>
    </row>
    <row r="1609">
      <c r="A1609" s="95"/>
      <c r="B1609" s="84"/>
      <c r="C1609" s="84"/>
      <c r="D1609" s="84"/>
      <c r="E1609" s="64"/>
      <c r="F1609" s="93"/>
      <c r="G1609" s="84"/>
      <c r="H1609" s="84"/>
      <c r="I1609" s="94"/>
      <c r="J1609" s="94"/>
      <c r="K1609" s="91"/>
      <c r="L1609" s="91"/>
      <c r="O1609" s="84"/>
      <c r="P1609" s="84"/>
    </row>
    <row r="1610">
      <c r="A1610" s="95"/>
      <c r="B1610" s="84"/>
      <c r="C1610" s="84"/>
      <c r="D1610" s="84"/>
      <c r="E1610" s="64"/>
      <c r="F1610" s="93"/>
      <c r="G1610" s="84"/>
      <c r="H1610" s="84"/>
      <c r="I1610" s="94"/>
      <c r="J1610" s="94"/>
      <c r="K1610" s="91"/>
      <c r="L1610" s="91"/>
      <c r="O1610" s="84"/>
      <c r="P1610" s="84"/>
    </row>
    <row r="1611">
      <c r="A1611" s="95"/>
      <c r="B1611" s="84"/>
      <c r="C1611" s="84"/>
      <c r="D1611" s="84"/>
      <c r="E1611" s="64"/>
      <c r="F1611" s="93"/>
      <c r="G1611" s="84"/>
      <c r="H1611" s="84"/>
      <c r="I1611" s="94"/>
      <c r="J1611" s="94"/>
      <c r="K1611" s="91"/>
      <c r="L1611" s="91"/>
      <c r="O1611" s="84"/>
      <c r="P1611" s="84"/>
    </row>
    <row r="1612">
      <c r="A1612" s="95"/>
      <c r="B1612" s="84"/>
      <c r="C1612" s="84"/>
      <c r="D1612" s="84"/>
      <c r="E1612" s="64"/>
      <c r="F1612" s="93"/>
      <c r="G1612" s="84"/>
      <c r="H1612" s="84"/>
      <c r="I1612" s="94"/>
      <c r="J1612" s="94"/>
      <c r="K1612" s="91"/>
      <c r="L1612" s="91"/>
      <c r="O1612" s="84"/>
      <c r="P1612" s="84"/>
    </row>
    <row r="1613">
      <c r="A1613" s="95"/>
      <c r="B1613" s="84"/>
      <c r="C1613" s="84"/>
      <c r="D1613" s="84"/>
      <c r="E1613" s="64"/>
      <c r="F1613" s="93"/>
      <c r="G1613" s="84"/>
      <c r="H1613" s="84"/>
      <c r="I1613" s="94"/>
      <c r="J1613" s="94"/>
      <c r="K1613" s="91"/>
      <c r="L1613" s="91"/>
      <c r="O1613" s="84"/>
      <c r="P1613" s="84"/>
    </row>
    <row r="1614">
      <c r="A1614" s="95"/>
      <c r="B1614" s="84"/>
      <c r="C1614" s="84"/>
      <c r="D1614" s="84"/>
      <c r="E1614" s="64"/>
      <c r="F1614" s="93"/>
      <c r="G1614" s="84"/>
      <c r="H1614" s="84"/>
      <c r="I1614" s="94"/>
      <c r="J1614" s="94"/>
      <c r="K1614" s="91"/>
      <c r="L1614" s="91"/>
      <c r="O1614" s="84"/>
      <c r="P1614" s="84"/>
    </row>
    <row r="1615">
      <c r="A1615" s="95"/>
      <c r="B1615" s="84"/>
      <c r="C1615" s="84"/>
      <c r="D1615" s="84"/>
      <c r="E1615" s="64"/>
      <c r="F1615" s="93"/>
      <c r="G1615" s="84"/>
      <c r="H1615" s="84"/>
      <c r="I1615" s="94"/>
      <c r="J1615" s="94"/>
      <c r="K1615" s="91"/>
      <c r="L1615" s="91"/>
      <c r="O1615" s="84"/>
      <c r="P1615" s="84"/>
    </row>
    <row r="1616">
      <c r="A1616" s="95"/>
      <c r="B1616" s="84"/>
      <c r="C1616" s="84"/>
      <c r="D1616" s="84"/>
      <c r="E1616" s="64"/>
      <c r="F1616" s="93"/>
      <c r="G1616" s="84"/>
      <c r="H1616" s="84"/>
      <c r="I1616" s="94"/>
      <c r="J1616" s="94"/>
      <c r="K1616" s="91"/>
      <c r="L1616" s="91"/>
      <c r="O1616" s="84"/>
      <c r="P1616" s="84"/>
    </row>
    <row r="1617">
      <c r="A1617" s="95"/>
      <c r="B1617" s="84"/>
      <c r="C1617" s="84"/>
      <c r="D1617" s="84"/>
      <c r="E1617" s="64"/>
      <c r="F1617" s="93"/>
      <c r="G1617" s="84"/>
      <c r="H1617" s="84"/>
      <c r="I1617" s="94"/>
      <c r="J1617" s="94"/>
      <c r="K1617" s="91"/>
      <c r="L1617" s="91"/>
      <c r="O1617" s="84"/>
      <c r="P1617" s="84"/>
    </row>
    <row r="1618">
      <c r="A1618" s="95"/>
      <c r="B1618" s="84"/>
      <c r="C1618" s="84"/>
      <c r="D1618" s="84"/>
      <c r="E1618" s="64"/>
      <c r="F1618" s="93"/>
      <c r="G1618" s="84"/>
      <c r="H1618" s="84"/>
      <c r="I1618" s="94"/>
      <c r="J1618" s="94"/>
      <c r="K1618" s="91"/>
      <c r="L1618" s="91"/>
      <c r="O1618" s="84"/>
      <c r="P1618" s="84"/>
    </row>
    <row r="1619">
      <c r="A1619" s="95"/>
      <c r="B1619" s="84"/>
      <c r="C1619" s="84"/>
      <c r="D1619" s="84"/>
      <c r="E1619" s="64"/>
      <c r="F1619" s="93"/>
      <c r="G1619" s="84"/>
      <c r="H1619" s="84"/>
      <c r="I1619" s="94"/>
      <c r="J1619" s="94"/>
      <c r="K1619" s="91"/>
      <c r="L1619" s="91"/>
      <c r="O1619" s="84"/>
      <c r="P1619" s="84"/>
    </row>
    <row r="1620">
      <c r="A1620" s="95"/>
      <c r="B1620" s="84"/>
      <c r="C1620" s="84"/>
      <c r="D1620" s="84"/>
      <c r="E1620" s="64"/>
      <c r="F1620" s="93"/>
      <c r="G1620" s="84"/>
      <c r="H1620" s="84"/>
      <c r="I1620" s="94"/>
      <c r="J1620" s="94"/>
      <c r="K1620" s="91"/>
      <c r="L1620" s="91"/>
      <c r="O1620" s="84"/>
      <c r="P1620" s="84"/>
    </row>
    <row r="1621">
      <c r="A1621" s="95"/>
      <c r="B1621" s="84"/>
      <c r="C1621" s="84"/>
      <c r="D1621" s="84"/>
      <c r="E1621" s="64"/>
      <c r="F1621" s="93"/>
      <c r="G1621" s="84"/>
      <c r="H1621" s="84"/>
      <c r="I1621" s="94"/>
      <c r="J1621" s="94"/>
      <c r="K1621" s="91"/>
      <c r="L1621" s="91"/>
      <c r="O1621" s="84"/>
      <c r="P1621" s="84"/>
    </row>
    <row r="1622">
      <c r="A1622" s="95"/>
      <c r="B1622" s="84"/>
      <c r="C1622" s="84"/>
      <c r="D1622" s="84"/>
      <c r="E1622" s="64"/>
      <c r="F1622" s="93"/>
      <c r="G1622" s="84"/>
      <c r="H1622" s="84"/>
      <c r="I1622" s="94"/>
      <c r="J1622" s="94"/>
      <c r="K1622" s="91"/>
      <c r="L1622" s="91"/>
      <c r="O1622" s="84"/>
      <c r="P1622" s="84"/>
    </row>
    <row r="1623">
      <c r="A1623" s="95"/>
      <c r="B1623" s="84"/>
      <c r="C1623" s="84"/>
      <c r="D1623" s="84"/>
      <c r="E1623" s="64"/>
      <c r="F1623" s="93"/>
      <c r="G1623" s="84"/>
      <c r="H1623" s="84"/>
      <c r="I1623" s="94"/>
      <c r="J1623" s="94"/>
      <c r="K1623" s="91"/>
      <c r="L1623" s="91"/>
      <c r="O1623" s="84"/>
      <c r="P1623" s="84"/>
    </row>
    <row r="1624">
      <c r="A1624" s="95"/>
      <c r="B1624" s="84"/>
      <c r="C1624" s="84"/>
      <c r="D1624" s="84"/>
      <c r="E1624" s="64"/>
      <c r="F1624" s="93"/>
      <c r="G1624" s="84"/>
      <c r="H1624" s="84"/>
      <c r="I1624" s="94"/>
      <c r="J1624" s="94"/>
      <c r="K1624" s="91"/>
      <c r="L1624" s="91"/>
      <c r="O1624" s="84"/>
      <c r="P1624" s="84"/>
    </row>
    <row r="1625">
      <c r="A1625" s="95"/>
      <c r="B1625" s="84"/>
      <c r="C1625" s="84"/>
      <c r="D1625" s="84"/>
      <c r="E1625" s="64"/>
      <c r="F1625" s="93"/>
      <c r="G1625" s="84"/>
      <c r="H1625" s="84"/>
      <c r="I1625" s="94"/>
      <c r="J1625" s="94"/>
      <c r="K1625" s="91"/>
      <c r="L1625" s="91"/>
      <c r="O1625" s="84"/>
      <c r="P1625" s="84"/>
    </row>
    <row r="1626">
      <c r="A1626" s="95"/>
      <c r="B1626" s="84"/>
      <c r="C1626" s="84"/>
      <c r="D1626" s="84"/>
      <c r="E1626" s="64"/>
      <c r="F1626" s="93"/>
      <c r="G1626" s="84"/>
      <c r="H1626" s="84"/>
      <c r="I1626" s="94"/>
      <c r="J1626" s="94"/>
      <c r="K1626" s="91"/>
      <c r="L1626" s="91"/>
      <c r="O1626" s="84"/>
      <c r="P1626" s="84"/>
    </row>
    <row r="1627">
      <c r="A1627" s="95"/>
      <c r="B1627" s="84"/>
      <c r="C1627" s="84"/>
      <c r="D1627" s="84"/>
      <c r="E1627" s="64"/>
      <c r="F1627" s="93"/>
      <c r="G1627" s="84"/>
      <c r="H1627" s="84"/>
      <c r="I1627" s="94"/>
      <c r="J1627" s="94"/>
      <c r="K1627" s="91"/>
      <c r="L1627" s="91"/>
      <c r="O1627" s="84"/>
      <c r="P1627" s="84"/>
    </row>
    <row r="1628">
      <c r="A1628" s="95"/>
      <c r="B1628" s="84"/>
      <c r="C1628" s="84"/>
      <c r="D1628" s="84"/>
      <c r="E1628" s="64"/>
      <c r="F1628" s="93"/>
      <c r="G1628" s="84"/>
      <c r="H1628" s="84"/>
      <c r="I1628" s="94"/>
      <c r="J1628" s="94"/>
      <c r="K1628" s="91"/>
      <c r="L1628" s="91"/>
      <c r="O1628" s="84"/>
      <c r="P1628" s="84"/>
    </row>
    <row r="1629">
      <c r="A1629" s="95"/>
      <c r="B1629" s="84"/>
      <c r="C1629" s="84"/>
      <c r="D1629" s="84"/>
      <c r="E1629" s="64"/>
      <c r="F1629" s="93"/>
      <c r="G1629" s="84"/>
      <c r="H1629" s="84"/>
      <c r="I1629" s="94"/>
      <c r="J1629" s="94"/>
      <c r="K1629" s="91"/>
      <c r="L1629" s="91"/>
      <c r="O1629" s="84"/>
      <c r="P1629" s="84"/>
    </row>
    <row r="1630">
      <c r="A1630" s="95"/>
      <c r="B1630" s="84"/>
      <c r="C1630" s="84"/>
      <c r="D1630" s="84"/>
      <c r="E1630" s="64"/>
      <c r="F1630" s="93"/>
      <c r="G1630" s="84"/>
      <c r="H1630" s="84"/>
      <c r="I1630" s="94"/>
      <c r="J1630" s="94"/>
      <c r="K1630" s="91"/>
      <c r="L1630" s="91"/>
      <c r="O1630" s="84"/>
      <c r="P1630" s="84"/>
    </row>
    <row r="1631">
      <c r="A1631" s="95"/>
      <c r="B1631" s="84"/>
      <c r="C1631" s="84"/>
      <c r="D1631" s="84"/>
      <c r="E1631" s="64"/>
      <c r="F1631" s="93"/>
      <c r="G1631" s="84"/>
      <c r="H1631" s="84"/>
      <c r="I1631" s="94"/>
      <c r="J1631" s="94"/>
      <c r="K1631" s="91"/>
      <c r="L1631" s="91"/>
      <c r="O1631" s="84"/>
      <c r="P1631" s="84"/>
    </row>
    <row r="1632">
      <c r="A1632" s="95"/>
      <c r="B1632" s="84"/>
      <c r="C1632" s="84"/>
      <c r="D1632" s="84"/>
      <c r="E1632" s="64"/>
      <c r="F1632" s="93"/>
      <c r="G1632" s="84"/>
      <c r="H1632" s="84"/>
      <c r="I1632" s="94"/>
      <c r="J1632" s="94"/>
      <c r="K1632" s="91"/>
      <c r="L1632" s="91"/>
      <c r="O1632" s="84"/>
      <c r="P1632" s="84"/>
    </row>
    <row r="1633">
      <c r="A1633" s="95"/>
      <c r="B1633" s="84"/>
      <c r="C1633" s="84"/>
      <c r="D1633" s="84"/>
      <c r="E1633" s="64"/>
      <c r="F1633" s="93"/>
      <c r="G1633" s="84"/>
      <c r="H1633" s="84"/>
      <c r="I1633" s="94"/>
      <c r="J1633" s="94"/>
      <c r="K1633" s="91"/>
      <c r="L1633" s="91"/>
      <c r="O1633" s="84"/>
      <c r="P1633" s="84"/>
    </row>
    <row r="1634">
      <c r="A1634" s="95"/>
      <c r="B1634" s="84"/>
      <c r="C1634" s="84"/>
      <c r="D1634" s="84"/>
      <c r="E1634" s="64"/>
      <c r="F1634" s="93"/>
      <c r="G1634" s="84"/>
      <c r="H1634" s="84"/>
      <c r="I1634" s="94"/>
      <c r="J1634" s="94"/>
      <c r="K1634" s="91"/>
      <c r="L1634" s="91"/>
      <c r="O1634" s="84"/>
      <c r="P1634" s="84"/>
    </row>
    <row r="1635">
      <c r="A1635" s="95"/>
      <c r="B1635" s="84"/>
      <c r="C1635" s="84"/>
      <c r="D1635" s="84"/>
      <c r="E1635" s="64"/>
      <c r="F1635" s="93"/>
      <c r="G1635" s="84"/>
      <c r="H1635" s="84"/>
      <c r="I1635" s="94"/>
      <c r="J1635" s="94"/>
      <c r="K1635" s="91"/>
      <c r="L1635" s="91"/>
      <c r="O1635" s="84"/>
      <c r="P1635" s="84"/>
    </row>
    <row r="1636">
      <c r="A1636" s="95"/>
      <c r="B1636" s="84"/>
      <c r="C1636" s="84"/>
      <c r="D1636" s="84"/>
      <c r="E1636" s="64"/>
      <c r="F1636" s="93"/>
      <c r="G1636" s="84"/>
      <c r="H1636" s="84"/>
      <c r="I1636" s="94"/>
      <c r="J1636" s="94"/>
      <c r="K1636" s="91"/>
      <c r="L1636" s="91"/>
      <c r="O1636" s="84"/>
      <c r="P1636" s="84"/>
    </row>
    <row r="1637">
      <c r="A1637" s="95"/>
      <c r="B1637" s="84"/>
      <c r="C1637" s="84"/>
      <c r="D1637" s="84"/>
      <c r="E1637" s="64"/>
      <c r="F1637" s="93"/>
      <c r="G1637" s="84"/>
      <c r="H1637" s="84"/>
      <c r="I1637" s="94"/>
      <c r="J1637" s="94"/>
      <c r="K1637" s="91"/>
      <c r="L1637" s="91"/>
      <c r="O1637" s="84"/>
      <c r="P1637" s="84"/>
    </row>
    <row r="1638">
      <c r="A1638" s="95"/>
      <c r="B1638" s="84"/>
      <c r="C1638" s="84"/>
      <c r="D1638" s="84"/>
      <c r="E1638" s="64"/>
      <c r="F1638" s="93"/>
      <c r="G1638" s="84"/>
      <c r="H1638" s="84"/>
      <c r="I1638" s="94"/>
      <c r="J1638" s="94"/>
      <c r="K1638" s="91"/>
      <c r="L1638" s="91"/>
      <c r="O1638" s="84"/>
      <c r="P1638" s="84"/>
    </row>
    <row r="1639">
      <c r="A1639" s="95"/>
      <c r="B1639" s="84"/>
      <c r="C1639" s="84"/>
      <c r="D1639" s="84"/>
      <c r="E1639" s="64"/>
      <c r="F1639" s="93"/>
      <c r="G1639" s="84"/>
      <c r="H1639" s="84"/>
      <c r="I1639" s="94"/>
      <c r="J1639" s="94"/>
      <c r="K1639" s="91"/>
      <c r="L1639" s="91"/>
      <c r="O1639" s="84"/>
      <c r="P1639" s="84"/>
    </row>
    <row r="1640">
      <c r="A1640" s="95"/>
      <c r="B1640" s="84"/>
      <c r="C1640" s="84"/>
      <c r="D1640" s="84"/>
      <c r="E1640" s="64"/>
      <c r="F1640" s="93"/>
      <c r="G1640" s="84"/>
      <c r="H1640" s="84"/>
      <c r="I1640" s="94"/>
      <c r="J1640" s="94"/>
      <c r="K1640" s="91"/>
      <c r="L1640" s="91"/>
      <c r="O1640" s="84"/>
      <c r="P1640" s="84"/>
    </row>
    <row r="1641">
      <c r="A1641" s="95"/>
      <c r="B1641" s="84"/>
      <c r="C1641" s="84"/>
      <c r="D1641" s="84"/>
      <c r="E1641" s="64"/>
      <c r="F1641" s="93"/>
      <c r="G1641" s="84"/>
      <c r="H1641" s="84"/>
      <c r="I1641" s="94"/>
      <c r="J1641" s="94"/>
      <c r="K1641" s="91"/>
      <c r="L1641" s="91"/>
      <c r="O1641" s="84"/>
      <c r="P1641" s="84"/>
    </row>
    <row r="1642">
      <c r="A1642" s="95"/>
      <c r="B1642" s="84"/>
      <c r="C1642" s="84"/>
      <c r="D1642" s="84"/>
      <c r="E1642" s="64"/>
      <c r="F1642" s="93"/>
      <c r="G1642" s="84"/>
      <c r="H1642" s="84"/>
      <c r="I1642" s="94"/>
      <c r="J1642" s="94"/>
      <c r="K1642" s="91"/>
      <c r="L1642" s="91"/>
      <c r="O1642" s="84"/>
      <c r="P1642" s="84"/>
    </row>
    <row r="1643">
      <c r="A1643" s="95"/>
      <c r="B1643" s="84"/>
      <c r="C1643" s="84"/>
      <c r="D1643" s="84"/>
      <c r="E1643" s="64"/>
      <c r="F1643" s="93"/>
      <c r="G1643" s="84"/>
      <c r="H1643" s="84"/>
      <c r="I1643" s="94"/>
      <c r="J1643" s="94"/>
      <c r="K1643" s="91"/>
      <c r="L1643" s="91"/>
      <c r="O1643" s="84"/>
      <c r="P1643" s="84"/>
    </row>
    <row r="1644">
      <c r="A1644" s="95"/>
      <c r="B1644" s="84"/>
      <c r="C1644" s="84"/>
      <c r="D1644" s="84"/>
      <c r="E1644" s="64"/>
      <c r="F1644" s="93"/>
      <c r="G1644" s="84"/>
      <c r="H1644" s="84"/>
      <c r="I1644" s="94"/>
      <c r="J1644" s="94"/>
      <c r="K1644" s="91"/>
      <c r="L1644" s="91"/>
      <c r="O1644" s="84"/>
      <c r="P1644" s="84"/>
    </row>
    <row r="1645">
      <c r="A1645" s="95"/>
      <c r="B1645" s="84"/>
      <c r="C1645" s="84"/>
      <c r="D1645" s="84"/>
      <c r="E1645" s="64"/>
      <c r="F1645" s="93"/>
      <c r="G1645" s="84"/>
      <c r="H1645" s="84"/>
      <c r="I1645" s="94"/>
      <c r="J1645" s="94"/>
      <c r="K1645" s="91"/>
      <c r="L1645" s="91"/>
      <c r="O1645" s="84"/>
      <c r="P1645" s="84"/>
    </row>
    <row r="1646">
      <c r="A1646" s="95"/>
      <c r="B1646" s="84"/>
      <c r="C1646" s="84"/>
      <c r="D1646" s="84"/>
      <c r="E1646" s="64"/>
      <c r="F1646" s="93"/>
      <c r="G1646" s="84"/>
      <c r="H1646" s="84"/>
      <c r="I1646" s="94"/>
      <c r="J1646" s="94"/>
      <c r="K1646" s="91"/>
      <c r="L1646" s="91"/>
      <c r="O1646" s="84"/>
      <c r="P1646" s="84"/>
    </row>
    <row r="1647">
      <c r="A1647" s="95"/>
      <c r="B1647" s="84"/>
      <c r="C1647" s="84"/>
      <c r="D1647" s="84"/>
      <c r="E1647" s="64"/>
      <c r="F1647" s="93"/>
      <c r="G1647" s="84"/>
      <c r="H1647" s="84"/>
      <c r="I1647" s="94"/>
      <c r="J1647" s="94"/>
      <c r="K1647" s="91"/>
      <c r="L1647" s="91"/>
      <c r="O1647" s="84"/>
      <c r="P1647" s="84"/>
    </row>
    <row r="1648">
      <c r="A1648" s="95"/>
      <c r="B1648" s="84"/>
      <c r="C1648" s="84"/>
      <c r="D1648" s="84"/>
      <c r="E1648" s="64"/>
      <c r="F1648" s="93"/>
      <c r="G1648" s="84"/>
      <c r="H1648" s="84"/>
      <c r="I1648" s="94"/>
      <c r="J1648" s="94"/>
      <c r="K1648" s="91"/>
      <c r="L1648" s="91"/>
      <c r="O1648" s="84"/>
      <c r="P1648" s="84"/>
    </row>
    <row r="1649">
      <c r="A1649" s="95"/>
      <c r="B1649" s="84"/>
      <c r="C1649" s="84"/>
      <c r="D1649" s="84"/>
      <c r="E1649" s="64"/>
      <c r="F1649" s="93"/>
      <c r="G1649" s="84"/>
      <c r="H1649" s="84"/>
      <c r="I1649" s="94"/>
      <c r="J1649" s="94"/>
      <c r="K1649" s="91"/>
      <c r="L1649" s="91"/>
      <c r="O1649" s="84"/>
      <c r="P1649" s="84"/>
    </row>
    <row r="1650">
      <c r="A1650" s="95"/>
      <c r="B1650" s="84"/>
      <c r="C1650" s="84"/>
      <c r="D1650" s="84"/>
      <c r="E1650" s="64"/>
      <c r="F1650" s="93"/>
      <c r="G1650" s="84"/>
      <c r="H1650" s="84"/>
      <c r="I1650" s="94"/>
      <c r="J1650" s="94"/>
      <c r="K1650" s="91"/>
      <c r="L1650" s="91"/>
      <c r="O1650" s="84"/>
      <c r="P1650" s="84"/>
    </row>
    <row r="1651">
      <c r="A1651" s="95"/>
      <c r="B1651" s="84"/>
      <c r="C1651" s="84"/>
      <c r="D1651" s="84"/>
      <c r="E1651" s="64"/>
      <c r="F1651" s="93"/>
      <c r="G1651" s="84"/>
      <c r="H1651" s="84"/>
      <c r="I1651" s="94"/>
      <c r="J1651" s="94"/>
      <c r="K1651" s="91"/>
      <c r="L1651" s="91"/>
      <c r="O1651" s="84"/>
      <c r="P1651" s="84"/>
    </row>
    <row r="1652">
      <c r="A1652" s="95"/>
      <c r="B1652" s="84"/>
      <c r="C1652" s="84"/>
      <c r="D1652" s="84"/>
      <c r="E1652" s="64"/>
      <c r="F1652" s="93"/>
      <c r="G1652" s="84"/>
      <c r="H1652" s="84"/>
      <c r="I1652" s="94"/>
      <c r="J1652" s="94"/>
      <c r="K1652" s="91"/>
      <c r="L1652" s="91"/>
      <c r="O1652" s="84"/>
      <c r="P1652" s="84"/>
    </row>
    <row r="1653">
      <c r="A1653" s="95"/>
      <c r="B1653" s="84"/>
      <c r="C1653" s="84"/>
      <c r="D1653" s="84"/>
      <c r="E1653" s="64"/>
      <c r="F1653" s="93"/>
      <c r="G1653" s="84"/>
      <c r="H1653" s="84"/>
      <c r="I1653" s="94"/>
      <c r="J1653" s="94"/>
      <c r="K1653" s="91"/>
      <c r="L1653" s="91"/>
      <c r="O1653" s="84"/>
      <c r="P1653" s="84"/>
    </row>
    <row r="1654">
      <c r="A1654" s="95"/>
      <c r="B1654" s="84"/>
      <c r="C1654" s="84"/>
      <c r="D1654" s="84"/>
      <c r="E1654" s="64"/>
      <c r="F1654" s="93"/>
      <c r="G1654" s="84"/>
      <c r="H1654" s="84"/>
      <c r="I1654" s="94"/>
      <c r="J1654" s="94"/>
      <c r="K1654" s="91"/>
      <c r="L1654" s="91"/>
      <c r="O1654" s="84"/>
      <c r="P1654" s="84"/>
    </row>
    <row r="1655">
      <c r="A1655" s="95"/>
      <c r="B1655" s="84"/>
      <c r="C1655" s="84"/>
      <c r="D1655" s="84"/>
      <c r="E1655" s="64"/>
      <c r="F1655" s="93"/>
      <c r="G1655" s="84"/>
      <c r="H1655" s="84"/>
      <c r="I1655" s="94"/>
      <c r="J1655" s="94"/>
      <c r="K1655" s="91"/>
      <c r="L1655" s="91"/>
      <c r="O1655" s="84"/>
      <c r="P1655" s="84"/>
    </row>
    <row r="1656">
      <c r="A1656" s="95"/>
      <c r="B1656" s="84"/>
      <c r="C1656" s="84"/>
      <c r="D1656" s="84"/>
      <c r="E1656" s="64"/>
      <c r="F1656" s="93"/>
      <c r="G1656" s="84"/>
      <c r="H1656" s="84"/>
      <c r="I1656" s="94"/>
      <c r="J1656" s="94"/>
      <c r="K1656" s="91"/>
      <c r="L1656" s="91"/>
      <c r="O1656" s="84"/>
      <c r="P1656" s="84"/>
    </row>
    <row r="1657">
      <c r="A1657" s="95"/>
      <c r="B1657" s="84"/>
      <c r="C1657" s="84"/>
      <c r="D1657" s="84"/>
      <c r="E1657" s="64"/>
      <c r="F1657" s="93"/>
      <c r="G1657" s="84"/>
      <c r="H1657" s="84"/>
      <c r="I1657" s="94"/>
      <c r="J1657" s="94"/>
      <c r="K1657" s="91"/>
      <c r="L1657" s="91"/>
      <c r="O1657" s="84"/>
      <c r="P1657" s="84"/>
    </row>
    <row r="1658">
      <c r="A1658" s="95"/>
      <c r="B1658" s="84"/>
      <c r="C1658" s="84"/>
      <c r="D1658" s="84"/>
      <c r="E1658" s="64"/>
      <c r="F1658" s="93"/>
      <c r="G1658" s="84"/>
      <c r="H1658" s="84"/>
      <c r="I1658" s="94"/>
      <c r="J1658" s="94"/>
      <c r="K1658" s="91"/>
      <c r="L1658" s="91"/>
      <c r="O1658" s="84"/>
      <c r="P1658" s="84"/>
    </row>
    <row r="1659">
      <c r="A1659" s="95"/>
      <c r="B1659" s="84"/>
      <c r="C1659" s="84"/>
      <c r="D1659" s="84"/>
      <c r="E1659" s="64"/>
      <c r="F1659" s="93"/>
      <c r="G1659" s="84"/>
      <c r="H1659" s="84"/>
      <c r="I1659" s="94"/>
      <c r="J1659" s="94"/>
      <c r="K1659" s="91"/>
      <c r="L1659" s="91"/>
      <c r="O1659" s="84"/>
      <c r="P1659" s="84"/>
    </row>
    <row r="1660">
      <c r="A1660" s="95"/>
      <c r="B1660" s="84"/>
      <c r="C1660" s="84"/>
      <c r="D1660" s="84"/>
      <c r="E1660" s="64"/>
      <c r="F1660" s="93"/>
      <c r="G1660" s="84"/>
      <c r="H1660" s="84"/>
      <c r="I1660" s="94"/>
      <c r="J1660" s="94"/>
      <c r="K1660" s="91"/>
      <c r="L1660" s="91"/>
      <c r="O1660" s="84"/>
      <c r="P1660" s="84"/>
    </row>
    <row r="1661">
      <c r="A1661" s="95"/>
      <c r="B1661" s="84"/>
      <c r="C1661" s="84"/>
      <c r="D1661" s="84"/>
      <c r="E1661" s="64"/>
      <c r="F1661" s="93"/>
      <c r="G1661" s="84"/>
      <c r="H1661" s="84"/>
      <c r="I1661" s="94"/>
      <c r="J1661" s="94"/>
      <c r="K1661" s="91"/>
      <c r="L1661" s="91"/>
      <c r="O1661" s="84"/>
      <c r="P1661" s="84"/>
    </row>
    <row r="1662">
      <c r="A1662" s="95"/>
      <c r="B1662" s="84"/>
      <c r="C1662" s="84"/>
      <c r="D1662" s="84"/>
      <c r="E1662" s="64"/>
      <c r="F1662" s="93"/>
      <c r="G1662" s="84"/>
      <c r="H1662" s="84"/>
      <c r="I1662" s="94"/>
      <c r="J1662" s="94"/>
      <c r="K1662" s="91"/>
      <c r="L1662" s="91"/>
      <c r="O1662" s="84"/>
      <c r="P1662" s="84"/>
    </row>
    <row r="1663">
      <c r="A1663" s="95"/>
      <c r="B1663" s="84"/>
      <c r="C1663" s="84"/>
      <c r="D1663" s="84"/>
      <c r="E1663" s="64"/>
      <c r="F1663" s="93"/>
      <c r="G1663" s="84"/>
      <c r="H1663" s="84"/>
      <c r="I1663" s="94"/>
      <c r="J1663" s="94"/>
      <c r="K1663" s="91"/>
      <c r="L1663" s="91"/>
      <c r="O1663" s="84"/>
      <c r="P1663" s="84"/>
    </row>
    <row r="1664">
      <c r="A1664" s="95"/>
      <c r="B1664" s="84"/>
      <c r="C1664" s="84"/>
      <c r="D1664" s="84"/>
      <c r="E1664" s="64"/>
      <c r="F1664" s="93"/>
      <c r="G1664" s="84"/>
      <c r="H1664" s="84"/>
      <c r="I1664" s="94"/>
      <c r="J1664" s="94"/>
      <c r="K1664" s="91"/>
      <c r="L1664" s="91"/>
      <c r="O1664" s="84"/>
      <c r="P1664" s="84"/>
    </row>
    <row r="1665">
      <c r="A1665" s="95"/>
      <c r="B1665" s="84"/>
      <c r="C1665" s="84"/>
      <c r="D1665" s="84"/>
      <c r="E1665" s="64"/>
      <c r="F1665" s="93"/>
      <c r="G1665" s="84"/>
      <c r="H1665" s="84"/>
      <c r="I1665" s="94"/>
      <c r="J1665" s="94"/>
      <c r="K1665" s="91"/>
      <c r="L1665" s="91"/>
      <c r="O1665" s="84"/>
      <c r="P1665" s="84"/>
    </row>
    <row r="1666">
      <c r="A1666" s="95"/>
      <c r="B1666" s="84"/>
      <c r="C1666" s="84"/>
      <c r="D1666" s="84"/>
      <c r="E1666" s="64"/>
      <c r="F1666" s="93"/>
      <c r="G1666" s="84"/>
      <c r="H1666" s="84"/>
      <c r="I1666" s="94"/>
      <c r="J1666" s="94"/>
      <c r="K1666" s="91"/>
      <c r="L1666" s="91"/>
      <c r="O1666" s="84"/>
      <c r="P1666" s="84"/>
    </row>
    <row r="1667">
      <c r="A1667" s="95"/>
      <c r="B1667" s="84"/>
      <c r="C1667" s="84"/>
      <c r="D1667" s="84"/>
      <c r="E1667" s="64"/>
      <c r="F1667" s="93"/>
      <c r="G1667" s="84"/>
      <c r="H1667" s="84"/>
      <c r="I1667" s="94"/>
      <c r="J1667" s="94"/>
      <c r="K1667" s="91"/>
      <c r="L1667" s="91"/>
      <c r="O1667" s="84"/>
      <c r="P1667" s="84"/>
    </row>
    <row r="1668">
      <c r="A1668" s="95"/>
      <c r="B1668" s="84"/>
      <c r="C1668" s="84"/>
      <c r="D1668" s="84"/>
      <c r="E1668" s="64"/>
      <c r="F1668" s="93"/>
      <c r="G1668" s="84"/>
      <c r="H1668" s="84"/>
      <c r="I1668" s="94"/>
      <c r="J1668" s="94"/>
      <c r="K1668" s="91"/>
      <c r="L1668" s="91"/>
      <c r="O1668" s="84"/>
      <c r="P1668" s="84"/>
    </row>
    <row r="1669">
      <c r="A1669" s="95"/>
      <c r="B1669" s="84"/>
      <c r="C1669" s="84"/>
      <c r="D1669" s="84"/>
      <c r="E1669" s="64"/>
      <c r="F1669" s="93"/>
      <c r="G1669" s="84"/>
      <c r="H1669" s="84"/>
      <c r="I1669" s="94"/>
      <c r="J1669" s="94"/>
      <c r="K1669" s="91"/>
      <c r="L1669" s="91"/>
      <c r="O1669" s="84"/>
      <c r="P1669" s="84"/>
    </row>
    <row r="1670">
      <c r="A1670" s="95"/>
      <c r="B1670" s="84"/>
      <c r="C1670" s="84"/>
      <c r="D1670" s="84"/>
      <c r="E1670" s="64"/>
      <c r="F1670" s="93"/>
      <c r="G1670" s="84"/>
      <c r="H1670" s="84"/>
      <c r="I1670" s="94"/>
      <c r="J1670" s="94"/>
      <c r="K1670" s="91"/>
      <c r="L1670" s="91"/>
      <c r="O1670" s="84"/>
      <c r="P1670" s="84"/>
    </row>
    <row r="1671">
      <c r="A1671" s="95"/>
      <c r="B1671" s="84"/>
      <c r="C1671" s="84"/>
      <c r="D1671" s="84"/>
      <c r="E1671" s="64"/>
      <c r="F1671" s="93"/>
      <c r="G1671" s="84"/>
      <c r="H1671" s="84"/>
      <c r="I1671" s="94"/>
      <c r="J1671" s="94"/>
      <c r="K1671" s="91"/>
      <c r="L1671" s="91"/>
      <c r="O1671" s="84"/>
      <c r="P1671" s="84"/>
    </row>
    <row r="1672">
      <c r="A1672" s="95"/>
      <c r="B1672" s="84"/>
      <c r="C1672" s="84"/>
      <c r="D1672" s="84"/>
      <c r="E1672" s="64"/>
      <c r="F1672" s="93"/>
      <c r="G1672" s="84"/>
      <c r="H1672" s="84"/>
      <c r="I1672" s="94"/>
      <c r="J1672" s="94"/>
      <c r="K1672" s="91"/>
      <c r="L1672" s="91"/>
      <c r="O1672" s="84"/>
      <c r="P1672" s="84"/>
    </row>
    <row r="1673">
      <c r="A1673" s="95"/>
      <c r="B1673" s="84"/>
      <c r="C1673" s="84"/>
      <c r="D1673" s="84"/>
      <c r="E1673" s="64"/>
      <c r="F1673" s="93"/>
      <c r="G1673" s="84"/>
      <c r="H1673" s="84"/>
      <c r="I1673" s="94"/>
      <c r="J1673" s="94"/>
      <c r="K1673" s="91"/>
      <c r="L1673" s="91"/>
      <c r="O1673" s="84"/>
      <c r="P1673" s="84"/>
    </row>
    <row r="1674">
      <c r="A1674" s="95"/>
      <c r="B1674" s="84"/>
      <c r="C1674" s="84"/>
      <c r="D1674" s="84"/>
      <c r="E1674" s="64"/>
      <c r="F1674" s="93"/>
      <c r="G1674" s="84"/>
      <c r="H1674" s="84"/>
      <c r="I1674" s="94"/>
      <c r="J1674" s="94"/>
      <c r="K1674" s="91"/>
      <c r="L1674" s="91"/>
      <c r="O1674" s="84"/>
      <c r="P1674" s="84"/>
    </row>
    <row r="1675">
      <c r="A1675" s="95"/>
      <c r="B1675" s="84"/>
      <c r="C1675" s="84"/>
      <c r="D1675" s="84"/>
      <c r="E1675" s="64"/>
      <c r="F1675" s="93"/>
      <c r="G1675" s="84"/>
      <c r="H1675" s="84"/>
      <c r="I1675" s="94"/>
      <c r="J1675" s="94"/>
      <c r="K1675" s="91"/>
      <c r="L1675" s="91"/>
      <c r="O1675" s="84"/>
      <c r="P1675" s="84"/>
    </row>
    <row r="1676">
      <c r="A1676" s="95"/>
      <c r="B1676" s="84"/>
      <c r="C1676" s="84"/>
      <c r="D1676" s="84"/>
      <c r="E1676" s="64"/>
      <c r="F1676" s="93"/>
      <c r="G1676" s="84"/>
      <c r="H1676" s="84"/>
      <c r="I1676" s="94"/>
      <c r="J1676" s="94"/>
      <c r="K1676" s="91"/>
      <c r="L1676" s="91"/>
      <c r="O1676" s="84"/>
      <c r="P1676" s="84"/>
    </row>
    <row r="1677">
      <c r="A1677" s="95"/>
      <c r="B1677" s="84"/>
      <c r="C1677" s="84"/>
      <c r="D1677" s="84"/>
      <c r="E1677" s="64"/>
      <c r="F1677" s="93"/>
      <c r="G1677" s="84"/>
      <c r="H1677" s="84"/>
      <c r="I1677" s="94"/>
      <c r="J1677" s="94"/>
      <c r="K1677" s="91"/>
      <c r="L1677" s="91"/>
      <c r="O1677" s="84"/>
      <c r="P1677" s="84"/>
    </row>
    <row r="1678">
      <c r="A1678" s="95"/>
      <c r="B1678" s="84"/>
      <c r="C1678" s="84"/>
      <c r="D1678" s="84"/>
      <c r="E1678" s="64"/>
      <c r="F1678" s="93"/>
      <c r="G1678" s="84"/>
      <c r="H1678" s="84"/>
      <c r="I1678" s="94"/>
      <c r="J1678" s="94"/>
      <c r="K1678" s="91"/>
      <c r="L1678" s="91"/>
      <c r="O1678" s="84"/>
      <c r="P1678" s="84"/>
    </row>
    <row r="1679">
      <c r="A1679" s="95"/>
      <c r="B1679" s="84"/>
      <c r="C1679" s="84"/>
      <c r="D1679" s="84"/>
      <c r="E1679" s="64"/>
      <c r="F1679" s="93"/>
      <c r="G1679" s="84"/>
      <c r="H1679" s="84"/>
      <c r="I1679" s="94"/>
      <c r="J1679" s="94"/>
      <c r="K1679" s="91"/>
      <c r="L1679" s="91"/>
      <c r="O1679" s="84"/>
      <c r="P1679" s="84"/>
    </row>
    <row r="1680">
      <c r="A1680" s="95"/>
      <c r="B1680" s="84"/>
      <c r="C1680" s="84"/>
      <c r="D1680" s="84"/>
      <c r="E1680" s="64"/>
      <c r="F1680" s="93"/>
      <c r="G1680" s="84"/>
      <c r="H1680" s="84"/>
      <c r="I1680" s="94"/>
      <c r="J1680" s="94"/>
      <c r="K1680" s="91"/>
      <c r="L1680" s="91"/>
      <c r="O1680" s="84"/>
      <c r="P1680" s="84"/>
    </row>
    <row r="1681">
      <c r="A1681" s="95"/>
      <c r="B1681" s="84"/>
      <c r="C1681" s="84"/>
      <c r="D1681" s="84"/>
      <c r="E1681" s="64"/>
      <c r="F1681" s="93"/>
      <c r="G1681" s="84"/>
      <c r="H1681" s="84"/>
      <c r="I1681" s="94"/>
      <c r="J1681" s="94"/>
      <c r="K1681" s="91"/>
      <c r="L1681" s="91"/>
      <c r="O1681" s="84"/>
      <c r="P1681" s="84"/>
    </row>
    <row r="1682">
      <c r="A1682" s="95"/>
      <c r="B1682" s="84"/>
      <c r="C1682" s="84"/>
      <c r="D1682" s="84"/>
      <c r="E1682" s="64"/>
      <c r="F1682" s="93"/>
      <c r="G1682" s="84"/>
      <c r="H1682" s="84"/>
      <c r="I1682" s="94"/>
      <c r="J1682" s="94"/>
      <c r="K1682" s="91"/>
      <c r="L1682" s="91"/>
      <c r="O1682" s="84"/>
      <c r="P1682" s="84"/>
    </row>
    <row r="1683">
      <c r="A1683" s="95"/>
      <c r="B1683" s="84"/>
      <c r="C1683" s="84"/>
      <c r="D1683" s="84"/>
      <c r="E1683" s="64"/>
      <c r="F1683" s="93"/>
      <c r="G1683" s="84"/>
      <c r="H1683" s="84"/>
      <c r="I1683" s="94"/>
      <c r="J1683" s="94"/>
      <c r="K1683" s="91"/>
      <c r="L1683" s="91"/>
      <c r="O1683" s="84"/>
      <c r="P1683" s="84"/>
    </row>
    <row r="1684">
      <c r="A1684" s="95"/>
      <c r="B1684" s="84"/>
      <c r="C1684" s="84"/>
      <c r="D1684" s="84"/>
      <c r="E1684" s="64"/>
      <c r="F1684" s="93"/>
      <c r="G1684" s="84"/>
      <c r="H1684" s="84"/>
      <c r="I1684" s="94"/>
      <c r="J1684" s="94"/>
      <c r="K1684" s="91"/>
      <c r="L1684" s="91"/>
      <c r="O1684" s="84"/>
      <c r="P1684" s="84"/>
    </row>
    <row r="1685">
      <c r="A1685" s="95"/>
      <c r="B1685" s="84"/>
      <c r="C1685" s="84"/>
      <c r="D1685" s="84"/>
      <c r="E1685" s="64"/>
      <c r="F1685" s="93"/>
      <c r="G1685" s="84"/>
      <c r="H1685" s="84"/>
      <c r="I1685" s="94"/>
      <c r="J1685" s="94"/>
      <c r="K1685" s="91"/>
      <c r="L1685" s="91"/>
      <c r="O1685" s="84"/>
      <c r="P1685" s="84"/>
    </row>
    <row r="1686">
      <c r="A1686" s="95"/>
      <c r="B1686" s="84"/>
      <c r="C1686" s="84"/>
      <c r="D1686" s="84"/>
      <c r="E1686" s="64"/>
      <c r="F1686" s="93"/>
      <c r="G1686" s="84"/>
      <c r="H1686" s="84"/>
      <c r="I1686" s="94"/>
      <c r="J1686" s="94"/>
      <c r="K1686" s="91"/>
      <c r="L1686" s="91"/>
      <c r="O1686" s="84"/>
      <c r="P1686" s="84"/>
    </row>
    <row r="1687">
      <c r="A1687" s="95"/>
      <c r="B1687" s="84"/>
      <c r="C1687" s="84"/>
      <c r="D1687" s="84"/>
      <c r="E1687" s="64"/>
      <c r="F1687" s="93"/>
      <c r="G1687" s="84"/>
      <c r="H1687" s="84"/>
      <c r="I1687" s="94"/>
      <c r="J1687" s="94"/>
      <c r="K1687" s="91"/>
      <c r="L1687" s="91"/>
      <c r="O1687" s="84"/>
      <c r="P1687" s="84"/>
    </row>
    <row r="1688">
      <c r="A1688" s="95"/>
      <c r="B1688" s="84"/>
      <c r="C1688" s="84"/>
      <c r="D1688" s="84"/>
      <c r="E1688" s="64"/>
      <c r="F1688" s="93"/>
      <c r="G1688" s="84"/>
      <c r="H1688" s="84"/>
      <c r="I1688" s="94"/>
      <c r="J1688" s="94"/>
      <c r="K1688" s="91"/>
      <c r="L1688" s="91"/>
      <c r="O1688" s="84"/>
      <c r="P1688" s="84"/>
    </row>
    <row r="1689">
      <c r="A1689" s="95"/>
      <c r="B1689" s="84"/>
      <c r="C1689" s="84"/>
      <c r="D1689" s="84"/>
      <c r="E1689" s="64"/>
      <c r="F1689" s="93"/>
      <c r="G1689" s="84"/>
      <c r="H1689" s="84"/>
      <c r="I1689" s="94"/>
      <c r="J1689" s="94"/>
      <c r="K1689" s="91"/>
      <c r="L1689" s="91"/>
      <c r="O1689" s="84"/>
      <c r="P1689" s="84"/>
    </row>
    <row r="1690">
      <c r="A1690" s="95"/>
      <c r="B1690" s="84"/>
      <c r="C1690" s="84"/>
      <c r="D1690" s="84"/>
      <c r="E1690" s="64"/>
      <c r="F1690" s="93"/>
      <c r="G1690" s="84"/>
      <c r="H1690" s="84"/>
      <c r="I1690" s="94"/>
      <c r="J1690" s="94"/>
      <c r="K1690" s="91"/>
      <c r="L1690" s="91"/>
      <c r="O1690" s="84"/>
      <c r="P1690" s="84"/>
    </row>
    <row r="1691">
      <c r="A1691" s="95"/>
      <c r="B1691" s="84"/>
      <c r="C1691" s="84"/>
      <c r="D1691" s="84"/>
      <c r="E1691" s="64"/>
      <c r="F1691" s="93"/>
      <c r="G1691" s="84"/>
      <c r="H1691" s="84"/>
      <c r="I1691" s="94"/>
      <c r="J1691" s="94"/>
      <c r="K1691" s="91"/>
      <c r="L1691" s="91"/>
      <c r="O1691" s="84"/>
      <c r="P1691" s="84"/>
    </row>
    <row r="1692">
      <c r="A1692" s="95"/>
      <c r="B1692" s="84"/>
      <c r="C1692" s="84"/>
      <c r="D1692" s="84"/>
      <c r="E1692" s="64"/>
      <c r="F1692" s="93"/>
      <c r="G1692" s="84"/>
      <c r="H1692" s="84"/>
      <c r="I1692" s="94"/>
      <c r="J1692" s="94"/>
      <c r="K1692" s="91"/>
      <c r="L1692" s="91"/>
      <c r="O1692" s="84"/>
      <c r="P1692" s="84"/>
    </row>
    <row r="1693">
      <c r="A1693" s="95"/>
      <c r="B1693" s="84"/>
      <c r="C1693" s="84"/>
      <c r="D1693" s="84"/>
      <c r="E1693" s="64"/>
      <c r="F1693" s="93"/>
      <c r="G1693" s="84"/>
      <c r="H1693" s="84"/>
      <c r="I1693" s="94"/>
      <c r="J1693" s="94"/>
      <c r="K1693" s="91"/>
      <c r="L1693" s="91"/>
      <c r="O1693" s="84"/>
      <c r="P1693" s="84"/>
    </row>
    <row r="1694">
      <c r="A1694" s="95"/>
      <c r="B1694" s="84"/>
      <c r="C1694" s="84"/>
      <c r="D1694" s="84"/>
      <c r="E1694" s="64"/>
      <c r="F1694" s="93"/>
      <c r="G1694" s="84"/>
      <c r="H1694" s="84"/>
      <c r="I1694" s="94"/>
      <c r="J1694" s="94"/>
      <c r="K1694" s="91"/>
      <c r="L1694" s="91"/>
      <c r="O1694" s="84"/>
      <c r="P1694" s="84"/>
    </row>
    <row r="1695">
      <c r="A1695" s="95"/>
      <c r="B1695" s="84"/>
      <c r="C1695" s="84"/>
      <c r="D1695" s="84"/>
      <c r="E1695" s="64"/>
      <c r="F1695" s="93"/>
      <c r="G1695" s="84"/>
      <c r="H1695" s="84"/>
      <c r="I1695" s="94"/>
      <c r="J1695" s="94"/>
      <c r="K1695" s="91"/>
      <c r="L1695" s="91"/>
      <c r="O1695" s="84"/>
      <c r="P1695" s="84"/>
    </row>
    <row r="1696">
      <c r="A1696" s="95"/>
      <c r="B1696" s="84"/>
      <c r="C1696" s="84"/>
      <c r="D1696" s="84"/>
      <c r="E1696" s="64"/>
      <c r="F1696" s="93"/>
      <c r="G1696" s="84"/>
      <c r="H1696" s="84"/>
      <c r="I1696" s="94"/>
      <c r="J1696" s="94"/>
      <c r="K1696" s="91"/>
      <c r="L1696" s="91"/>
      <c r="O1696" s="84"/>
      <c r="P1696" s="84"/>
    </row>
    <row r="1697">
      <c r="A1697" s="95"/>
      <c r="B1697" s="84"/>
      <c r="C1697" s="84"/>
      <c r="D1697" s="84"/>
      <c r="E1697" s="64"/>
      <c r="F1697" s="93"/>
      <c r="G1697" s="84"/>
      <c r="H1697" s="84"/>
      <c r="I1697" s="94"/>
      <c r="J1697" s="94"/>
      <c r="K1697" s="91"/>
      <c r="L1697" s="91"/>
      <c r="O1697" s="84"/>
      <c r="P1697" s="84"/>
    </row>
    <row r="1698">
      <c r="A1698" s="95"/>
      <c r="B1698" s="84"/>
      <c r="C1698" s="84"/>
      <c r="D1698" s="84"/>
      <c r="E1698" s="64"/>
      <c r="F1698" s="93"/>
      <c r="G1698" s="84"/>
      <c r="H1698" s="84"/>
      <c r="I1698" s="94"/>
      <c r="J1698" s="94"/>
      <c r="K1698" s="91"/>
      <c r="L1698" s="91"/>
      <c r="O1698" s="84"/>
      <c r="P1698" s="84"/>
    </row>
    <row r="1699">
      <c r="A1699" s="95"/>
      <c r="B1699" s="84"/>
      <c r="C1699" s="84"/>
      <c r="D1699" s="84"/>
      <c r="E1699" s="64"/>
      <c r="F1699" s="93"/>
      <c r="G1699" s="84"/>
      <c r="H1699" s="84"/>
      <c r="I1699" s="94"/>
      <c r="J1699" s="94"/>
      <c r="K1699" s="91"/>
      <c r="L1699" s="91"/>
      <c r="O1699" s="84"/>
      <c r="P1699" s="84"/>
    </row>
    <row r="1700">
      <c r="A1700" s="95"/>
      <c r="B1700" s="84"/>
      <c r="C1700" s="84"/>
      <c r="D1700" s="84"/>
      <c r="E1700" s="64"/>
      <c r="F1700" s="93"/>
      <c r="G1700" s="84"/>
      <c r="H1700" s="84"/>
      <c r="I1700" s="94"/>
      <c r="J1700" s="94"/>
      <c r="K1700" s="91"/>
      <c r="L1700" s="91"/>
      <c r="O1700" s="84"/>
      <c r="P1700" s="84"/>
    </row>
    <row r="1701">
      <c r="A1701" s="95"/>
      <c r="B1701" s="84"/>
      <c r="C1701" s="84"/>
      <c r="D1701" s="84"/>
      <c r="E1701" s="64"/>
      <c r="F1701" s="93"/>
      <c r="G1701" s="84"/>
      <c r="H1701" s="84"/>
      <c r="I1701" s="94"/>
      <c r="J1701" s="94"/>
      <c r="K1701" s="91"/>
      <c r="L1701" s="91"/>
      <c r="O1701" s="84"/>
      <c r="P1701" s="84"/>
    </row>
    <row r="1702">
      <c r="A1702" s="95"/>
      <c r="B1702" s="84"/>
      <c r="C1702" s="84"/>
      <c r="D1702" s="84"/>
      <c r="E1702" s="64"/>
      <c r="F1702" s="93"/>
      <c r="G1702" s="84"/>
      <c r="H1702" s="84"/>
      <c r="I1702" s="94"/>
      <c r="J1702" s="94"/>
      <c r="K1702" s="91"/>
      <c r="L1702" s="91"/>
      <c r="O1702" s="84"/>
      <c r="P1702" s="84"/>
    </row>
    <row r="1703">
      <c r="A1703" s="95"/>
      <c r="B1703" s="84"/>
      <c r="C1703" s="84"/>
      <c r="D1703" s="84"/>
      <c r="E1703" s="64"/>
      <c r="F1703" s="93"/>
      <c r="G1703" s="84"/>
      <c r="H1703" s="84"/>
      <c r="I1703" s="94"/>
      <c r="J1703" s="94"/>
      <c r="K1703" s="91"/>
      <c r="L1703" s="91"/>
      <c r="O1703" s="84"/>
      <c r="P1703" s="84"/>
    </row>
    <row r="1704">
      <c r="A1704" s="95"/>
      <c r="B1704" s="84"/>
      <c r="C1704" s="84"/>
      <c r="D1704" s="84"/>
      <c r="E1704" s="64"/>
      <c r="F1704" s="93"/>
      <c r="G1704" s="84"/>
      <c r="H1704" s="84"/>
      <c r="I1704" s="94"/>
      <c r="J1704" s="94"/>
      <c r="K1704" s="91"/>
      <c r="L1704" s="91"/>
      <c r="O1704" s="84"/>
      <c r="P1704" s="84"/>
    </row>
    <row r="1705">
      <c r="A1705" s="95"/>
      <c r="B1705" s="84"/>
      <c r="C1705" s="84"/>
      <c r="D1705" s="84"/>
      <c r="E1705" s="64"/>
      <c r="F1705" s="93"/>
      <c r="G1705" s="84"/>
      <c r="H1705" s="84"/>
      <c r="I1705" s="94"/>
      <c r="J1705" s="94"/>
      <c r="K1705" s="91"/>
      <c r="L1705" s="91"/>
      <c r="O1705" s="84"/>
      <c r="P1705" s="84"/>
    </row>
    <row r="1706">
      <c r="A1706" s="95"/>
      <c r="B1706" s="84"/>
      <c r="C1706" s="84"/>
      <c r="D1706" s="84"/>
      <c r="E1706" s="64"/>
      <c r="F1706" s="93"/>
      <c r="G1706" s="84"/>
      <c r="H1706" s="84"/>
      <c r="I1706" s="94"/>
      <c r="J1706" s="94"/>
      <c r="K1706" s="91"/>
      <c r="L1706" s="91"/>
      <c r="O1706" s="84"/>
      <c r="P1706" s="84"/>
    </row>
    <row r="1707">
      <c r="A1707" s="95"/>
      <c r="B1707" s="84"/>
      <c r="C1707" s="84"/>
      <c r="D1707" s="84"/>
      <c r="E1707" s="64"/>
      <c r="F1707" s="93"/>
      <c r="G1707" s="84"/>
      <c r="H1707" s="84"/>
      <c r="I1707" s="94"/>
      <c r="J1707" s="94"/>
      <c r="K1707" s="91"/>
      <c r="L1707" s="91"/>
      <c r="O1707" s="84"/>
      <c r="P1707" s="84"/>
    </row>
    <row r="1708">
      <c r="A1708" s="95"/>
      <c r="B1708" s="84"/>
      <c r="C1708" s="84"/>
      <c r="D1708" s="84"/>
      <c r="E1708" s="64"/>
      <c r="F1708" s="93"/>
      <c r="G1708" s="84"/>
      <c r="H1708" s="84"/>
      <c r="I1708" s="94"/>
      <c r="J1708" s="94"/>
      <c r="K1708" s="91"/>
      <c r="L1708" s="91"/>
      <c r="O1708" s="84"/>
      <c r="P1708" s="84"/>
    </row>
    <row r="1709">
      <c r="A1709" s="95"/>
      <c r="B1709" s="84"/>
      <c r="C1709" s="84"/>
      <c r="D1709" s="84"/>
      <c r="E1709" s="64"/>
      <c r="F1709" s="93"/>
      <c r="G1709" s="84"/>
      <c r="H1709" s="84"/>
      <c r="I1709" s="94"/>
      <c r="J1709" s="94"/>
      <c r="K1709" s="91"/>
      <c r="L1709" s="91"/>
      <c r="O1709" s="84"/>
      <c r="P1709" s="84"/>
    </row>
    <row r="1710">
      <c r="A1710" s="95"/>
      <c r="B1710" s="84"/>
      <c r="C1710" s="84"/>
      <c r="D1710" s="84"/>
      <c r="E1710" s="64"/>
      <c r="F1710" s="93"/>
      <c r="G1710" s="84"/>
      <c r="H1710" s="84"/>
      <c r="I1710" s="94"/>
      <c r="J1710" s="94"/>
      <c r="K1710" s="91"/>
      <c r="L1710" s="91"/>
      <c r="O1710" s="84"/>
      <c r="P1710" s="84"/>
    </row>
    <row r="1711">
      <c r="A1711" s="95"/>
      <c r="B1711" s="84"/>
      <c r="C1711" s="84"/>
      <c r="D1711" s="84"/>
      <c r="E1711" s="64"/>
      <c r="F1711" s="93"/>
      <c r="G1711" s="84"/>
      <c r="H1711" s="84"/>
      <c r="I1711" s="94"/>
      <c r="J1711" s="94"/>
      <c r="K1711" s="91"/>
      <c r="L1711" s="91"/>
      <c r="O1711" s="84"/>
      <c r="P1711" s="84"/>
    </row>
    <row r="1712">
      <c r="A1712" s="95"/>
      <c r="B1712" s="84"/>
      <c r="C1712" s="84"/>
      <c r="D1712" s="84"/>
      <c r="E1712" s="64"/>
      <c r="F1712" s="93"/>
      <c r="G1712" s="84"/>
      <c r="H1712" s="84"/>
      <c r="I1712" s="94"/>
      <c r="J1712" s="94"/>
      <c r="K1712" s="91"/>
      <c r="L1712" s="91"/>
      <c r="O1712" s="84"/>
      <c r="P1712" s="84"/>
    </row>
    <row r="1713">
      <c r="A1713" s="95"/>
      <c r="B1713" s="84"/>
      <c r="C1713" s="84"/>
      <c r="D1713" s="84"/>
      <c r="E1713" s="64"/>
      <c r="F1713" s="93"/>
      <c r="G1713" s="84"/>
      <c r="H1713" s="84"/>
      <c r="I1713" s="94"/>
      <c r="J1713" s="94"/>
      <c r="K1713" s="91"/>
      <c r="L1713" s="91"/>
      <c r="O1713" s="84"/>
      <c r="P1713" s="84"/>
    </row>
    <row r="1714">
      <c r="A1714" s="95"/>
      <c r="B1714" s="84"/>
      <c r="C1714" s="84"/>
      <c r="D1714" s="84"/>
      <c r="E1714" s="64"/>
      <c r="F1714" s="93"/>
      <c r="G1714" s="84"/>
      <c r="H1714" s="84"/>
      <c r="I1714" s="94"/>
      <c r="J1714" s="94"/>
      <c r="K1714" s="91"/>
      <c r="L1714" s="91"/>
      <c r="O1714" s="84"/>
      <c r="P1714" s="84"/>
    </row>
    <row r="1715">
      <c r="A1715" s="95"/>
      <c r="B1715" s="84"/>
      <c r="C1715" s="84"/>
      <c r="D1715" s="84"/>
      <c r="E1715" s="64"/>
      <c r="F1715" s="93"/>
      <c r="G1715" s="84"/>
      <c r="H1715" s="84"/>
      <c r="I1715" s="94"/>
      <c r="J1715" s="94"/>
      <c r="K1715" s="91"/>
      <c r="L1715" s="91"/>
      <c r="O1715" s="84"/>
      <c r="P1715" s="84"/>
    </row>
    <row r="1716">
      <c r="A1716" s="95"/>
      <c r="B1716" s="84"/>
      <c r="C1716" s="84"/>
      <c r="D1716" s="84"/>
      <c r="E1716" s="64"/>
      <c r="F1716" s="93"/>
      <c r="G1716" s="84"/>
      <c r="H1716" s="84"/>
      <c r="I1716" s="94"/>
      <c r="J1716" s="94"/>
      <c r="K1716" s="91"/>
      <c r="L1716" s="91"/>
      <c r="O1716" s="84"/>
      <c r="P1716" s="84"/>
    </row>
    <row r="1717">
      <c r="A1717" s="95"/>
      <c r="B1717" s="84"/>
      <c r="C1717" s="84"/>
      <c r="D1717" s="84"/>
      <c r="E1717" s="64"/>
      <c r="F1717" s="93"/>
      <c r="G1717" s="84"/>
      <c r="H1717" s="84"/>
      <c r="I1717" s="94"/>
      <c r="J1717" s="94"/>
      <c r="K1717" s="91"/>
      <c r="L1717" s="91"/>
      <c r="O1717" s="84"/>
      <c r="P1717" s="84"/>
    </row>
    <row r="1718">
      <c r="A1718" s="95"/>
      <c r="B1718" s="84"/>
      <c r="C1718" s="84"/>
      <c r="D1718" s="84"/>
      <c r="E1718" s="64"/>
      <c r="F1718" s="93"/>
      <c r="G1718" s="84"/>
      <c r="H1718" s="84"/>
      <c r="I1718" s="94"/>
      <c r="J1718" s="94"/>
      <c r="K1718" s="91"/>
      <c r="L1718" s="91"/>
      <c r="O1718" s="84"/>
      <c r="P1718" s="84"/>
    </row>
    <row r="1719">
      <c r="A1719" s="95"/>
      <c r="B1719" s="84"/>
      <c r="C1719" s="84"/>
      <c r="D1719" s="84"/>
      <c r="E1719" s="64"/>
      <c r="F1719" s="93"/>
      <c r="G1719" s="84"/>
      <c r="H1719" s="84"/>
      <c r="I1719" s="94"/>
      <c r="J1719" s="94"/>
      <c r="K1719" s="91"/>
      <c r="L1719" s="91"/>
      <c r="O1719" s="84"/>
      <c r="P1719" s="84"/>
    </row>
    <row r="1720">
      <c r="A1720" s="95"/>
      <c r="B1720" s="84"/>
      <c r="C1720" s="84"/>
      <c r="D1720" s="84"/>
      <c r="E1720" s="64"/>
      <c r="F1720" s="93"/>
      <c r="G1720" s="84"/>
      <c r="H1720" s="84"/>
      <c r="I1720" s="94"/>
      <c r="J1720" s="94"/>
      <c r="K1720" s="91"/>
      <c r="L1720" s="91"/>
      <c r="O1720" s="84"/>
      <c r="P1720" s="84"/>
    </row>
    <row r="1721">
      <c r="A1721" s="95"/>
      <c r="B1721" s="84"/>
      <c r="C1721" s="84"/>
      <c r="D1721" s="84"/>
      <c r="E1721" s="64"/>
      <c r="F1721" s="93"/>
      <c r="G1721" s="84"/>
      <c r="H1721" s="84"/>
      <c r="I1721" s="94"/>
      <c r="J1721" s="94"/>
      <c r="K1721" s="91"/>
      <c r="L1721" s="91"/>
      <c r="O1721" s="84"/>
      <c r="P1721" s="84"/>
    </row>
    <row r="1722">
      <c r="A1722" s="95"/>
      <c r="B1722" s="84"/>
      <c r="C1722" s="84"/>
      <c r="D1722" s="84"/>
      <c r="E1722" s="64"/>
      <c r="F1722" s="93"/>
      <c r="G1722" s="84"/>
      <c r="H1722" s="84"/>
      <c r="I1722" s="94"/>
      <c r="J1722" s="94"/>
      <c r="K1722" s="91"/>
      <c r="L1722" s="91"/>
      <c r="O1722" s="84"/>
      <c r="P1722" s="84"/>
    </row>
    <row r="1723">
      <c r="A1723" s="95"/>
      <c r="B1723" s="84"/>
      <c r="C1723" s="84"/>
      <c r="D1723" s="84"/>
      <c r="E1723" s="64"/>
      <c r="F1723" s="93"/>
      <c r="G1723" s="84"/>
      <c r="H1723" s="84"/>
      <c r="I1723" s="94"/>
      <c r="J1723" s="94"/>
      <c r="K1723" s="91"/>
      <c r="L1723" s="91"/>
      <c r="O1723" s="84"/>
      <c r="P1723" s="84"/>
    </row>
    <row r="1724">
      <c r="A1724" s="95"/>
      <c r="B1724" s="84"/>
      <c r="C1724" s="84"/>
      <c r="D1724" s="84"/>
      <c r="E1724" s="64"/>
      <c r="F1724" s="93"/>
      <c r="G1724" s="84"/>
      <c r="H1724" s="84"/>
      <c r="I1724" s="94"/>
      <c r="J1724" s="94"/>
      <c r="K1724" s="91"/>
      <c r="L1724" s="91"/>
      <c r="O1724" s="84"/>
      <c r="P1724" s="84"/>
    </row>
    <row r="1725">
      <c r="A1725" s="95"/>
      <c r="B1725" s="84"/>
      <c r="C1725" s="84"/>
      <c r="D1725" s="84"/>
      <c r="E1725" s="64"/>
      <c r="F1725" s="93"/>
      <c r="G1725" s="84"/>
      <c r="H1725" s="84"/>
      <c r="I1725" s="94"/>
      <c r="J1725" s="94"/>
      <c r="K1725" s="91"/>
      <c r="L1725" s="91"/>
      <c r="O1725" s="84"/>
      <c r="P1725" s="84"/>
    </row>
    <row r="1726">
      <c r="A1726" s="95"/>
      <c r="B1726" s="84"/>
      <c r="C1726" s="84"/>
      <c r="D1726" s="84"/>
      <c r="E1726" s="64"/>
      <c r="F1726" s="93"/>
      <c r="G1726" s="84"/>
      <c r="H1726" s="84"/>
      <c r="I1726" s="94"/>
      <c r="J1726" s="94"/>
      <c r="K1726" s="91"/>
      <c r="L1726" s="91"/>
      <c r="O1726" s="84"/>
      <c r="P1726" s="84"/>
    </row>
    <row r="1727">
      <c r="A1727" s="95"/>
      <c r="B1727" s="84"/>
      <c r="C1727" s="84"/>
      <c r="D1727" s="84"/>
      <c r="E1727" s="64"/>
      <c r="F1727" s="93"/>
      <c r="G1727" s="84"/>
      <c r="H1727" s="84"/>
      <c r="I1727" s="94"/>
      <c r="J1727" s="94"/>
      <c r="K1727" s="91"/>
      <c r="L1727" s="91"/>
      <c r="O1727" s="84"/>
      <c r="P1727" s="84"/>
    </row>
    <row r="1728">
      <c r="A1728" s="95"/>
      <c r="B1728" s="84"/>
      <c r="C1728" s="84"/>
      <c r="D1728" s="84"/>
      <c r="E1728" s="64"/>
      <c r="F1728" s="93"/>
      <c r="G1728" s="84"/>
      <c r="H1728" s="84"/>
      <c r="I1728" s="94"/>
      <c r="J1728" s="94"/>
      <c r="K1728" s="91"/>
      <c r="L1728" s="91"/>
      <c r="O1728" s="84"/>
      <c r="P1728" s="84"/>
    </row>
    <row r="1729">
      <c r="A1729" s="95"/>
      <c r="B1729" s="84"/>
      <c r="C1729" s="84"/>
      <c r="D1729" s="84"/>
      <c r="E1729" s="64"/>
      <c r="F1729" s="93"/>
      <c r="G1729" s="84"/>
      <c r="H1729" s="84"/>
      <c r="I1729" s="94"/>
      <c r="J1729" s="94"/>
      <c r="K1729" s="91"/>
      <c r="L1729" s="91"/>
      <c r="O1729" s="84"/>
      <c r="P1729" s="84"/>
    </row>
    <row r="1730">
      <c r="A1730" s="95"/>
      <c r="B1730" s="84"/>
      <c r="C1730" s="84"/>
      <c r="D1730" s="84"/>
      <c r="E1730" s="64"/>
      <c r="F1730" s="93"/>
      <c r="G1730" s="84"/>
      <c r="H1730" s="84"/>
      <c r="I1730" s="94"/>
      <c r="J1730" s="94"/>
      <c r="K1730" s="91"/>
      <c r="L1730" s="91"/>
      <c r="O1730" s="84"/>
      <c r="P1730" s="84"/>
    </row>
    <row r="1731">
      <c r="A1731" s="95"/>
      <c r="B1731" s="84"/>
      <c r="C1731" s="84"/>
      <c r="D1731" s="84"/>
      <c r="E1731" s="64"/>
      <c r="F1731" s="93"/>
      <c r="G1731" s="84"/>
      <c r="H1731" s="84"/>
      <c r="I1731" s="94"/>
      <c r="J1731" s="94"/>
      <c r="K1731" s="91"/>
      <c r="L1731" s="91"/>
      <c r="O1731" s="84"/>
      <c r="P1731" s="84"/>
    </row>
    <row r="1732">
      <c r="A1732" s="95"/>
      <c r="B1732" s="84"/>
      <c r="C1732" s="84"/>
      <c r="D1732" s="84"/>
      <c r="E1732" s="64"/>
      <c r="F1732" s="93"/>
      <c r="G1732" s="84"/>
      <c r="H1732" s="84"/>
      <c r="I1732" s="94"/>
      <c r="J1732" s="94"/>
      <c r="K1732" s="91"/>
      <c r="L1732" s="91"/>
      <c r="O1732" s="84"/>
      <c r="P1732" s="84"/>
    </row>
    <row r="1733">
      <c r="A1733" s="95"/>
      <c r="B1733" s="84"/>
      <c r="C1733" s="84"/>
      <c r="D1733" s="84"/>
      <c r="E1733" s="64"/>
      <c r="F1733" s="93"/>
      <c r="G1733" s="84"/>
      <c r="H1733" s="84"/>
      <c r="I1733" s="94"/>
      <c r="J1733" s="94"/>
      <c r="K1733" s="91"/>
      <c r="L1733" s="91"/>
      <c r="O1733" s="84"/>
      <c r="P1733" s="84"/>
    </row>
    <row r="1734">
      <c r="A1734" s="95"/>
      <c r="B1734" s="84"/>
      <c r="C1734" s="84"/>
      <c r="D1734" s="84"/>
      <c r="E1734" s="64"/>
      <c r="F1734" s="93"/>
      <c r="G1734" s="84"/>
      <c r="H1734" s="84"/>
      <c r="I1734" s="94"/>
      <c r="J1734" s="94"/>
      <c r="K1734" s="91"/>
      <c r="L1734" s="91"/>
      <c r="O1734" s="84"/>
      <c r="P1734" s="84"/>
    </row>
    <row r="1735">
      <c r="A1735" s="95"/>
      <c r="B1735" s="84"/>
      <c r="C1735" s="84"/>
      <c r="D1735" s="84"/>
      <c r="E1735" s="64"/>
      <c r="F1735" s="93"/>
      <c r="G1735" s="84"/>
      <c r="H1735" s="84"/>
      <c r="I1735" s="94"/>
      <c r="J1735" s="94"/>
      <c r="K1735" s="91"/>
      <c r="L1735" s="91"/>
      <c r="O1735" s="84"/>
      <c r="P1735" s="84"/>
    </row>
    <row r="1736">
      <c r="A1736" s="95"/>
      <c r="B1736" s="84"/>
      <c r="C1736" s="84"/>
      <c r="D1736" s="84"/>
      <c r="E1736" s="64"/>
      <c r="F1736" s="93"/>
      <c r="G1736" s="84"/>
      <c r="H1736" s="84"/>
      <c r="I1736" s="94"/>
      <c r="J1736" s="94"/>
      <c r="K1736" s="91"/>
      <c r="L1736" s="91"/>
      <c r="O1736" s="84"/>
      <c r="P1736" s="84"/>
    </row>
    <row r="1737">
      <c r="A1737" s="95"/>
      <c r="B1737" s="84"/>
      <c r="C1737" s="84"/>
      <c r="D1737" s="84"/>
      <c r="E1737" s="64"/>
      <c r="F1737" s="93"/>
      <c r="G1737" s="84"/>
      <c r="H1737" s="84"/>
      <c r="I1737" s="94"/>
      <c r="J1737" s="94"/>
      <c r="K1737" s="91"/>
      <c r="L1737" s="91"/>
      <c r="O1737" s="84"/>
      <c r="P1737" s="84"/>
    </row>
    <row r="1738">
      <c r="A1738" s="95"/>
      <c r="B1738" s="84"/>
      <c r="C1738" s="84"/>
      <c r="D1738" s="84"/>
      <c r="E1738" s="64"/>
      <c r="F1738" s="93"/>
      <c r="G1738" s="84"/>
      <c r="H1738" s="84"/>
      <c r="I1738" s="94"/>
      <c r="J1738" s="94"/>
      <c r="K1738" s="91"/>
      <c r="L1738" s="91"/>
      <c r="O1738" s="84"/>
      <c r="P1738" s="84"/>
    </row>
    <row r="1739">
      <c r="A1739" s="95"/>
      <c r="B1739" s="84"/>
      <c r="C1739" s="84"/>
      <c r="D1739" s="84"/>
      <c r="E1739" s="64"/>
      <c r="F1739" s="93"/>
      <c r="G1739" s="84"/>
      <c r="H1739" s="84"/>
      <c r="I1739" s="94"/>
      <c r="J1739" s="94"/>
      <c r="K1739" s="91"/>
      <c r="L1739" s="91"/>
      <c r="O1739" s="84"/>
      <c r="P1739" s="84"/>
    </row>
    <row r="1740">
      <c r="A1740" s="95"/>
      <c r="B1740" s="84"/>
      <c r="C1740" s="84"/>
      <c r="D1740" s="84"/>
      <c r="E1740" s="64"/>
      <c r="F1740" s="93"/>
      <c r="G1740" s="84"/>
      <c r="H1740" s="84"/>
      <c r="I1740" s="94"/>
      <c r="J1740" s="94"/>
      <c r="K1740" s="91"/>
      <c r="L1740" s="91"/>
      <c r="O1740" s="84"/>
      <c r="P1740" s="84"/>
    </row>
    <row r="1741">
      <c r="A1741" s="95"/>
      <c r="B1741" s="84"/>
      <c r="C1741" s="84"/>
      <c r="D1741" s="84"/>
      <c r="E1741" s="64"/>
      <c r="F1741" s="93"/>
      <c r="G1741" s="84"/>
      <c r="H1741" s="84"/>
      <c r="I1741" s="94"/>
      <c r="J1741" s="94"/>
      <c r="K1741" s="91"/>
      <c r="L1741" s="91"/>
      <c r="O1741" s="84"/>
      <c r="P1741" s="84"/>
    </row>
    <row r="1742">
      <c r="A1742" s="95"/>
      <c r="B1742" s="84"/>
      <c r="C1742" s="84"/>
      <c r="D1742" s="84"/>
      <c r="E1742" s="64"/>
      <c r="F1742" s="93"/>
      <c r="G1742" s="84"/>
      <c r="H1742" s="84"/>
      <c r="I1742" s="94"/>
      <c r="J1742" s="94"/>
      <c r="K1742" s="91"/>
      <c r="L1742" s="91"/>
      <c r="O1742" s="84"/>
      <c r="P1742" s="84"/>
    </row>
    <row r="1743">
      <c r="A1743" s="95"/>
      <c r="B1743" s="84"/>
      <c r="C1743" s="84"/>
      <c r="D1743" s="84"/>
      <c r="E1743" s="64"/>
      <c r="F1743" s="93"/>
      <c r="G1743" s="84"/>
      <c r="H1743" s="84"/>
      <c r="I1743" s="94"/>
      <c r="J1743" s="94"/>
      <c r="K1743" s="91"/>
      <c r="L1743" s="91"/>
      <c r="O1743" s="84"/>
      <c r="P1743" s="84"/>
    </row>
    <row r="1744">
      <c r="A1744" s="95"/>
      <c r="B1744" s="84"/>
      <c r="C1744" s="84"/>
      <c r="D1744" s="84"/>
      <c r="E1744" s="64"/>
      <c r="F1744" s="93"/>
      <c r="G1744" s="84"/>
      <c r="H1744" s="84"/>
      <c r="I1744" s="94"/>
      <c r="J1744" s="94"/>
      <c r="K1744" s="91"/>
      <c r="L1744" s="91"/>
      <c r="O1744" s="84"/>
      <c r="P1744" s="84"/>
    </row>
    <row r="1745">
      <c r="A1745" s="95"/>
      <c r="B1745" s="84"/>
      <c r="C1745" s="84"/>
      <c r="D1745" s="84"/>
      <c r="E1745" s="64"/>
      <c r="F1745" s="93"/>
      <c r="G1745" s="84"/>
      <c r="H1745" s="84"/>
      <c r="I1745" s="94"/>
      <c r="J1745" s="94"/>
      <c r="K1745" s="91"/>
      <c r="L1745" s="91"/>
      <c r="O1745" s="84"/>
      <c r="P1745" s="84"/>
    </row>
    <row r="1746">
      <c r="A1746" s="95"/>
      <c r="B1746" s="84"/>
      <c r="C1746" s="84"/>
      <c r="D1746" s="84"/>
      <c r="E1746" s="64"/>
      <c r="F1746" s="93"/>
      <c r="G1746" s="84"/>
      <c r="H1746" s="84"/>
      <c r="I1746" s="94"/>
      <c r="J1746" s="94"/>
      <c r="K1746" s="91"/>
      <c r="L1746" s="91"/>
      <c r="O1746" s="84"/>
      <c r="P1746" s="84"/>
    </row>
    <row r="1747">
      <c r="A1747" s="95"/>
      <c r="B1747" s="84"/>
      <c r="C1747" s="84"/>
      <c r="D1747" s="84"/>
      <c r="E1747" s="64"/>
      <c r="F1747" s="93"/>
      <c r="G1747" s="84"/>
      <c r="H1747" s="84"/>
      <c r="I1747" s="94"/>
      <c r="J1747" s="94"/>
      <c r="K1747" s="91"/>
      <c r="L1747" s="91"/>
      <c r="O1747" s="84"/>
      <c r="P1747" s="84"/>
    </row>
    <row r="1748">
      <c r="A1748" s="95"/>
      <c r="B1748" s="84"/>
      <c r="C1748" s="84"/>
      <c r="D1748" s="84"/>
      <c r="E1748" s="64"/>
      <c r="F1748" s="93"/>
      <c r="G1748" s="84"/>
      <c r="H1748" s="84"/>
      <c r="I1748" s="94"/>
      <c r="J1748" s="94"/>
      <c r="K1748" s="91"/>
      <c r="L1748" s="91"/>
      <c r="O1748" s="84"/>
      <c r="P1748" s="84"/>
    </row>
    <row r="1749">
      <c r="A1749" s="95"/>
      <c r="B1749" s="84"/>
      <c r="C1749" s="84"/>
      <c r="D1749" s="84"/>
      <c r="E1749" s="64"/>
      <c r="F1749" s="93"/>
      <c r="G1749" s="84"/>
      <c r="H1749" s="84"/>
      <c r="I1749" s="94"/>
      <c r="J1749" s="94"/>
      <c r="K1749" s="91"/>
      <c r="L1749" s="91"/>
      <c r="O1749" s="84"/>
      <c r="P1749" s="84"/>
    </row>
    <row r="1750">
      <c r="A1750" s="95"/>
      <c r="B1750" s="84"/>
      <c r="C1750" s="84"/>
      <c r="D1750" s="84"/>
      <c r="E1750" s="64"/>
      <c r="F1750" s="93"/>
      <c r="G1750" s="84"/>
      <c r="H1750" s="84"/>
      <c r="I1750" s="94"/>
      <c r="J1750" s="94"/>
      <c r="K1750" s="91"/>
      <c r="L1750" s="91"/>
      <c r="O1750" s="84"/>
      <c r="P1750" s="84"/>
    </row>
    <row r="1751">
      <c r="A1751" s="95"/>
      <c r="B1751" s="84"/>
      <c r="C1751" s="84"/>
      <c r="D1751" s="84"/>
      <c r="E1751" s="64"/>
      <c r="F1751" s="93"/>
      <c r="G1751" s="84"/>
      <c r="H1751" s="84"/>
      <c r="I1751" s="94"/>
      <c r="J1751" s="94"/>
      <c r="K1751" s="91"/>
      <c r="L1751" s="91"/>
      <c r="O1751" s="84"/>
      <c r="P1751" s="84"/>
    </row>
    <row r="1752">
      <c r="A1752" s="95"/>
      <c r="B1752" s="84"/>
      <c r="C1752" s="84"/>
      <c r="D1752" s="84"/>
      <c r="E1752" s="64"/>
      <c r="F1752" s="93"/>
      <c r="G1752" s="84"/>
      <c r="H1752" s="84"/>
      <c r="I1752" s="94"/>
      <c r="J1752" s="94"/>
      <c r="K1752" s="91"/>
      <c r="L1752" s="91"/>
      <c r="O1752" s="84"/>
      <c r="P1752" s="84"/>
    </row>
    <row r="1753">
      <c r="A1753" s="95"/>
      <c r="B1753" s="84"/>
      <c r="C1753" s="84"/>
      <c r="D1753" s="84"/>
      <c r="E1753" s="64"/>
      <c r="F1753" s="93"/>
      <c r="G1753" s="84"/>
      <c r="H1753" s="84"/>
      <c r="I1753" s="94"/>
      <c r="J1753" s="94"/>
      <c r="K1753" s="91"/>
      <c r="L1753" s="91"/>
      <c r="O1753" s="84"/>
      <c r="P1753" s="84"/>
    </row>
    <row r="1754">
      <c r="A1754" s="95"/>
      <c r="B1754" s="84"/>
      <c r="C1754" s="84"/>
      <c r="D1754" s="84"/>
      <c r="E1754" s="64"/>
      <c r="F1754" s="93"/>
      <c r="G1754" s="84"/>
      <c r="H1754" s="84"/>
      <c r="I1754" s="94"/>
      <c r="J1754" s="94"/>
      <c r="K1754" s="91"/>
      <c r="L1754" s="91"/>
      <c r="O1754" s="84"/>
      <c r="P1754" s="84"/>
    </row>
    <row r="1755">
      <c r="A1755" s="95"/>
      <c r="B1755" s="84"/>
      <c r="C1755" s="84"/>
      <c r="D1755" s="84"/>
      <c r="E1755" s="64"/>
      <c r="F1755" s="93"/>
      <c r="G1755" s="84"/>
      <c r="H1755" s="84"/>
      <c r="I1755" s="94"/>
      <c r="J1755" s="94"/>
      <c r="K1755" s="91"/>
      <c r="L1755" s="91"/>
      <c r="O1755" s="84"/>
      <c r="P1755" s="84"/>
    </row>
    <row r="1756">
      <c r="A1756" s="95"/>
      <c r="B1756" s="84"/>
      <c r="C1756" s="84"/>
      <c r="D1756" s="84"/>
      <c r="E1756" s="64"/>
      <c r="F1756" s="93"/>
      <c r="G1756" s="84"/>
      <c r="H1756" s="84"/>
      <c r="I1756" s="94"/>
      <c r="J1756" s="94"/>
      <c r="K1756" s="91"/>
      <c r="L1756" s="91"/>
      <c r="O1756" s="84"/>
      <c r="P1756" s="84"/>
    </row>
    <row r="1757">
      <c r="A1757" s="95"/>
      <c r="B1757" s="84"/>
      <c r="C1757" s="84"/>
      <c r="D1757" s="84"/>
      <c r="E1757" s="64"/>
      <c r="F1757" s="93"/>
      <c r="G1757" s="84"/>
      <c r="H1757" s="84"/>
      <c r="I1757" s="94"/>
      <c r="J1757" s="94"/>
      <c r="K1757" s="91"/>
      <c r="L1757" s="91"/>
      <c r="O1757" s="84"/>
      <c r="P1757" s="84"/>
    </row>
    <row r="1758">
      <c r="A1758" s="95"/>
      <c r="B1758" s="84"/>
      <c r="C1758" s="84"/>
      <c r="D1758" s="84"/>
      <c r="E1758" s="64"/>
      <c r="F1758" s="93"/>
      <c r="G1758" s="84"/>
      <c r="H1758" s="84"/>
      <c r="I1758" s="94"/>
      <c r="J1758" s="94"/>
      <c r="K1758" s="91"/>
      <c r="L1758" s="91"/>
      <c r="O1758" s="84"/>
      <c r="P1758" s="84"/>
    </row>
    <row r="1759">
      <c r="A1759" s="95"/>
      <c r="B1759" s="84"/>
      <c r="C1759" s="84"/>
      <c r="D1759" s="84"/>
      <c r="E1759" s="64"/>
      <c r="F1759" s="93"/>
      <c r="G1759" s="84"/>
      <c r="H1759" s="84"/>
      <c r="I1759" s="94"/>
      <c r="J1759" s="94"/>
      <c r="K1759" s="91"/>
      <c r="L1759" s="91"/>
      <c r="O1759" s="84"/>
      <c r="P1759" s="84"/>
    </row>
    <row r="1760">
      <c r="A1760" s="95"/>
      <c r="B1760" s="84"/>
      <c r="C1760" s="84"/>
      <c r="D1760" s="84"/>
      <c r="E1760" s="64"/>
      <c r="F1760" s="93"/>
      <c r="G1760" s="84"/>
      <c r="H1760" s="84"/>
      <c r="I1760" s="94"/>
      <c r="J1760" s="94"/>
      <c r="K1760" s="91"/>
      <c r="L1760" s="91"/>
      <c r="O1760" s="84"/>
      <c r="P1760" s="84"/>
    </row>
    <row r="1761">
      <c r="A1761" s="95"/>
      <c r="B1761" s="84"/>
      <c r="C1761" s="84"/>
      <c r="D1761" s="84"/>
      <c r="E1761" s="64"/>
      <c r="F1761" s="93"/>
      <c r="G1761" s="84"/>
      <c r="H1761" s="84"/>
      <c r="I1761" s="94"/>
      <c r="J1761" s="94"/>
      <c r="K1761" s="91"/>
      <c r="L1761" s="91"/>
      <c r="O1761" s="84"/>
      <c r="P1761" s="84"/>
    </row>
    <row r="1762">
      <c r="A1762" s="95"/>
      <c r="B1762" s="84"/>
      <c r="C1762" s="84"/>
      <c r="D1762" s="84"/>
      <c r="E1762" s="64"/>
      <c r="F1762" s="93"/>
      <c r="G1762" s="84"/>
      <c r="H1762" s="84"/>
      <c r="I1762" s="94"/>
      <c r="J1762" s="94"/>
      <c r="K1762" s="91"/>
      <c r="L1762" s="91"/>
      <c r="O1762" s="84"/>
      <c r="P1762" s="84"/>
    </row>
    <row r="1763">
      <c r="A1763" s="95"/>
      <c r="B1763" s="84"/>
      <c r="C1763" s="84"/>
      <c r="D1763" s="84"/>
      <c r="E1763" s="64"/>
      <c r="F1763" s="93"/>
      <c r="G1763" s="84"/>
      <c r="H1763" s="84"/>
      <c r="I1763" s="94"/>
      <c r="J1763" s="94"/>
      <c r="K1763" s="91"/>
      <c r="L1763" s="91"/>
      <c r="O1763" s="84"/>
      <c r="P1763" s="84"/>
    </row>
    <row r="1764">
      <c r="A1764" s="95"/>
      <c r="B1764" s="84"/>
      <c r="C1764" s="84"/>
      <c r="D1764" s="84"/>
      <c r="E1764" s="64"/>
      <c r="F1764" s="93"/>
      <c r="G1764" s="84"/>
      <c r="H1764" s="84"/>
      <c r="I1764" s="94"/>
      <c r="J1764" s="94"/>
      <c r="K1764" s="91"/>
      <c r="L1764" s="91"/>
      <c r="O1764" s="84"/>
      <c r="P1764" s="84"/>
    </row>
    <row r="1765">
      <c r="A1765" s="95"/>
      <c r="B1765" s="84"/>
      <c r="C1765" s="84"/>
      <c r="D1765" s="84"/>
      <c r="E1765" s="64"/>
      <c r="F1765" s="93"/>
      <c r="G1765" s="84"/>
      <c r="H1765" s="84"/>
      <c r="I1765" s="94"/>
      <c r="J1765" s="94"/>
      <c r="K1765" s="91"/>
      <c r="L1765" s="91"/>
      <c r="O1765" s="84"/>
      <c r="P1765" s="84"/>
    </row>
    <row r="1766">
      <c r="A1766" s="95"/>
      <c r="B1766" s="84"/>
      <c r="C1766" s="84"/>
      <c r="D1766" s="84"/>
      <c r="E1766" s="64"/>
      <c r="F1766" s="93"/>
      <c r="G1766" s="84"/>
      <c r="H1766" s="84"/>
      <c r="I1766" s="94"/>
      <c r="J1766" s="94"/>
      <c r="K1766" s="91"/>
      <c r="L1766" s="91"/>
      <c r="O1766" s="84"/>
      <c r="P1766" s="84"/>
    </row>
    <row r="1767">
      <c r="A1767" s="95"/>
      <c r="B1767" s="84"/>
      <c r="C1767" s="84"/>
      <c r="D1767" s="84"/>
      <c r="E1767" s="64"/>
      <c r="F1767" s="93"/>
      <c r="G1767" s="84"/>
      <c r="H1767" s="84"/>
      <c r="I1767" s="94"/>
      <c r="J1767" s="94"/>
      <c r="K1767" s="91"/>
      <c r="L1767" s="91"/>
      <c r="O1767" s="84"/>
      <c r="P1767" s="84"/>
    </row>
    <row r="1768">
      <c r="A1768" s="95"/>
      <c r="B1768" s="84"/>
      <c r="C1768" s="84"/>
      <c r="D1768" s="84"/>
      <c r="E1768" s="64"/>
      <c r="F1768" s="93"/>
      <c r="G1768" s="84"/>
      <c r="H1768" s="84"/>
      <c r="I1768" s="94"/>
      <c r="J1768" s="94"/>
      <c r="K1768" s="91"/>
      <c r="L1768" s="91"/>
      <c r="O1768" s="84"/>
      <c r="P1768" s="84"/>
    </row>
    <row r="1769">
      <c r="A1769" s="95"/>
      <c r="B1769" s="84"/>
      <c r="C1769" s="84"/>
      <c r="D1769" s="84"/>
      <c r="E1769" s="64"/>
      <c r="F1769" s="93"/>
      <c r="G1769" s="84"/>
      <c r="H1769" s="84"/>
      <c r="I1769" s="94"/>
      <c r="J1769" s="94"/>
      <c r="K1769" s="91"/>
      <c r="L1769" s="91"/>
      <c r="O1769" s="84"/>
      <c r="P1769" s="84"/>
    </row>
    <row r="1770">
      <c r="A1770" s="95"/>
      <c r="B1770" s="84"/>
      <c r="C1770" s="84"/>
      <c r="D1770" s="84"/>
      <c r="E1770" s="64"/>
      <c r="F1770" s="93"/>
      <c r="G1770" s="84"/>
      <c r="H1770" s="84"/>
      <c r="I1770" s="94"/>
      <c r="J1770" s="94"/>
      <c r="K1770" s="91"/>
      <c r="L1770" s="91"/>
      <c r="O1770" s="84"/>
      <c r="P1770" s="84"/>
    </row>
    <row r="1771">
      <c r="A1771" s="95"/>
      <c r="B1771" s="84"/>
      <c r="C1771" s="84"/>
      <c r="D1771" s="84"/>
      <c r="E1771" s="64"/>
      <c r="F1771" s="93"/>
      <c r="G1771" s="84"/>
      <c r="H1771" s="84"/>
      <c r="I1771" s="94"/>
      <c r="J1771" s="94"/>
      <c r="K1771" s="91"/>
      <c r="L1771" s="91"/>
      <c r="O1771" s="84"/>
      <c r="P1771" s="84"/>
    </row>
    <row r="1772">
      <c r="A1772" s="95"/>
      <c r="B1772" s="84"/>
      <c r="C1772" s="84"/>
      <c r="D1772" s="84"/>
      <c r="E1772" s="64"/>
      <c r="F1772" s="93"/>
      <c r="G1772" s="84"/>
      <c r="H1772" s="84"/>
      <c r="I1772" s="94"/>
      <c r="J1772" s="94"/>
      <c r="K1772" s="91"/>
      <c r="L1772" s="91"/>
      <c r="O1772" s="84"/>
      <c r="P1772" s="84"/>
    </row>
    <row r="1773">
      <c r="A1773" s="95"/>
      <c r="B1773" s="84"/>
      <c r="C1773" s="84"/>
      <c r="D1773" s="84"/>
      <c r="E1773" s="64"/>
      <c r="F1773" s="93"/>
      <c r="G1773" s="84"/>
      <c r="H1773" s="84"/>
      <c r="I1773" s="94"/>
      <c r="J1773" s="94"/>
      <c r="K1773" s="91"/>
      <c r="L1773" s="91"/>
      <c r="O1773" s="84"/>
      <c r="P1773" s="84"/>
    </row>
    <row r="1774">
      <c r="A1774" s="95"/>
      <c r="B1774" s="84"/>
      <c r="C1774" s="84"/>
      <c r="D1774" s="84"/>
      <c r="E1774" s="64"/>
      <c r="F1774" s="93"/>
      <c r="G1774" s="84"/>
      <c r="H1774" s="84"/>
      <c r="I1774" s="94"/>
      <c r="J1774" s="94"/>
      <c r="K1774" s="91"/>
      <c r="L1774" s="91"/>
      <c r="O1774" s="84"/>
      <c r="P1774" s="84"/>
    </row>
    <row r="1775">
      <c r="A1775" s="95"/>
      <c r="B1775" s="84"/>
      <c r="C1775" s="84"/>
      <c r="D1775" s="84"/>
      <c r="E1775" s="64"/>
      <c r="F1775" s="93"/>
      <c r="G1775" s="84"/>
      <c r="H1775" s="84"/>
      <c r="I1775" s="94"/>
      <c r="J1775" s="94"/>
      <c r="K1775" s="91"/>
      <c r="L1775" s="91"/>
      <c r="O1775" s="84"/>
      <c r="P1775" s="84"/>
    </row>
    <row r="1776">
      <c r="A1776" s="95"/>
      <c r="B1776" s="84"/>
      <c r="C1776" s="84"/>
      <c r="D1776" s="84"/>
      <c r="E1776" s="64"/>
      <c r="F1776" s="93"/>
      <c r="G1776" s="84"/>
      <c r="H1776" s="84"/>
      <c r="I1776" s="94"/>
      <c r="J1776" s="94"/>
      <c r="K1776" s="91"/>
      <c r="L1776" s="91"/>
      <c r="O1776" s="84"/>
      <c r="P1776" s="84"/>
    </row>
    <row r="1777">
      <c r="A1777" s="95"/>
      <c r="B1777" s="84"/>
      <c r="C1777" s="84"/>
      <c r="D1777" s="84"/>
      <c r="E1777" s="64"/>
      <c r="F1777" s="93"/>
      <c r="G1777" s="84"/>
      <c r="H1777" s="84"/>
      <c r="I1777" s="94"/>
      <c r="J1777" s="94"/>
      <c r="K1777" s="91"/>
      <c r="L1777" s="91"/>
      <c r="O1777" s="84"/>
      <c r="P1777" s="84"/>
    </row>
    <row r="1778">
      <c r="A1778" s="95"/>
      <c r="B1778" s="84"/>
      <c r="C1778" s="84"/>
      <c r="D1778" s="84"/>
      <c r="E1778" s="64"/>
      <c r="F1778" s="93"/>
      <c r="G1778" s="84"/>
      <c r="H1778" s="84"/>
      <c r="I1778" s="94"/>
      <c r="J1778" s="94"/>
      <c r="K1778" s="91"/>
      <c r="L1778" s="91"/>
      <c r="O1778" s="84"/>
      <c r="P1778" s="84"/>
    </row>
    <row r="1779">
      <c r="A1779" s="95"/>
      <c r="B1779" s="84"/>
      <c r="C1779" s="84"/>
      <c r="D1779" s="84"/>
      <c r="E1779" s="64"/>
      <c r="F1779" s="93"/>
      <c r="G1779" s="84"/>
      <c r="H1779" s="84"/>
      <c r="I1779" s="94"/>
      <c r="J1779" s="94"/>
      <c r="K1779" s="91"/>
      <c r="L1779" s="91"/>
      <c r="O1779" s="84"/>
      <c r="P1779" s="84"/>
    </row>
    <row r="1780">
      <c r="A1780" s="95"/>
      <c r="B1780" s="84"/>
      <c r="C1780" s="84"/>
      <c r="D1780" s="84"/>
      <c r="E1780" s="64"/>
      <c r="F1780" s="93"/>
      <c r="G1780" s="84"/>
      <c r="H1780" s="84"/>
      <c r="I1780" s="94"/>
      <c r="J1780" s="94"/>
      <c r="K1780" s="91"/>
      <c r="L1780" s="91"/>
      <c r="O1780" s="84"/>
      <c r="P1780" s="84"/>
    </row>
    <row r="1781">
      <c r="A1781" s="95"/>
      <c r="B1781" s="84"/>
      <c r="C1781" s="84"/>
      <c r="D1781" s="84"/>
      <c r="E1781" s="64"/>
      <c r="F1781" s="93"/>
      <c r="G1781" s="84"/>
      <c r="H1781" s="84"/>
      <c r="I1781" s="94"/>
      <c r="J1781" s="94"/>
      <c r="K1781" s="91"/>
      <c r="L1781" s="91"/>
      <c r="O1781" s="84"/>
      <c r="P1781" s="84"/>
    </row>
    <row r="1782">
      <c r="A1782" s="95"/>
      <c r="B1782" s="84"/>
      <c r="C1782" s="84"/>
      <c r="D1782" s="84"/>
      <c r="E1782" s="64"/>
      <c r="F1782" s="93"/>
      <c r="G1782" s="84"/>
      <c r="H1782" s="84"/>
      <c r="I1782" s="94"/>
      <c r="J1782" s="94"/>
      <c r="K1782" s="91"/>
      <c r="L1782" s="91"/>
      <c r="O1782" s="84"/>
      <c r="P1782" s="84"/>
    </row>
    <row r="1783">
      <c r="A1783" s="95"/>
      <c r="B1783" s="84"/>
      <c r="C1783" s="84"/>
      <c r="D1783" s="84"/>
      <c r="E1783" s="64"/>
      <c r="F1783" s="93"/>
      <c r="G1783" s="84"/>
      <c r="H1783" s="84"/>
      <c r="I1783" s="94"/>
      <c r="J1783" s="94"/>
      <c r="K1783" s="91"/>
      <c r="L1783" s="91"/>
      <c r="O1783" s="84"/>
      <c r="P1783" s="84"/>
    </row>
    <row r="1784">
      <c r="A1784" s="95"/>
      <c r="B1784" s="84"/>
      <c r="C1784" s="84"/>
      <c r="D1784" s="84"/>
      <c r="E1784" s="64"/>
      <c r="F1784" s="93"/>
      <c r="G1784" s="84"/>
      <c r="H1784" s="84"/>
      <c r="I1784" s="94"/>
      <c r="J1784" s="94"/>
      <c r="K1784" s="91"/>
      <c r="L1784" s="91"/>
      <c r="O1784" s="84"/>
      <c r="P1784" s="84"/>
    </row>
    <row r="1785">
      <c r="A1785" s="95"/>
      <c r="B1785" s="84"/>
      <c r="C1785" s="84"/>
      <c r="D1785" s="84"/>
      <c r="E1785" s="64"/>
      <c r="F1785" s="93"/>
      <c r="G1785" s="84"/>
      <c r="H1785" s="84"/>
      <c r="I1785" s="94"/>
      <c r="J1785" s="94"/>
      <c r="K1785" s="91"/>
      <c r="L1785" s="91"/>
      <c r="O1785" s="84"/>
      <c r="P1785" s="84"/>
    </row>
    <row r="1786">
      <c r="A1786" s="95"/>
      <c r="B1786" s="84"/>
      <c r="C1786" s="84"/>
      <c r="D1786" s="84"/>
      <c r="E1786" s="64"/>
      <c r="F1786" s="93"/>
      <c r="G1786" s="84"/>
      <c r="H1786" s="84"/>
      <c r="I1786" s="94"/>
      <c r="J1786" s="94"/>
      <c r="K1786" s="91"/>
      <c r="L1786" s="91"/>
      <c r="O1786" s="84"/>
      <c r="P1786" s="84"/>
    </row>
    <row r="1787">
      <c r="A1787" s="95"/>
      <c r="B1787" s="84"/>
      <c r="C1787" s="84"/>
      <c r="D1787" s="84"/>
      <c r="E1787" s="64"/>
      <c r="F1787" s="93"/>
      <c r="G1787" s="84"/>
      <c r="H1787" s="84"/>
      <c r="I1787" s="94"/>
      <c r="J1787" s="94"/>
      <c r="K1787" s="91"/>
      <c r="L1787" s="91"/>
      <c r="O1787" s="84"/>
      <c r="P1787" s="84"/>
    </row>
    <row r="1788">
      <c r="A1788" s="95"/>
      <c r="B1788" s="84"/>
      <c r="C1788" s="84"/>
      <c r="D1788" s="84"/>
      <c r="E1788" s="64"/>
      <c r="F1788" s="93"/>
      <c r="G1788" s="84"/>
      <c r="H1788" s="84"/>
      <c r="I1788" s="94"/>
      <c r="J1788" s="94"/>
      <c r="K1788" s="91"/>
      <c r="L1788" s="91"/>
      <c r="O1788" s="84"/>
      <c r="P1788" s="84"/>
    </row>
    <row r="1789">
      <c r="A1789" s="95"/>
      <c r="B1789" s="84"/>
      <c r="C1789" s="84"/>
      <c r="D1789" s="84"/>
      <c r="E1789" s="64"/>
      <c r="F1789" s="93"/>
      <c r="G1789" s="84"/>
      <c r="H1789" s="84"/>
      <c r="I1789" s="94"/>
      <c r="J1789" s="94"/>
      <c r="K1789" s="91"/>
      <c r="L1789" s="91"/>
      <c r="O1789" s="84"/>
      <c r="P1789" s="84"/>
    </row>
    <row r="1790">
      <c r="A1790" s="95"/>
      <c r="B1790" s="84"/>
      <c r="C1790" s="84"/>
      <c r="D1790" s="84"/>
      <c r="E1790" s="64"/>
      <c r="F1790" s="93"/>
      <c r="G1790" s="84"/>
      <c r="H1790" s="84"/>
      <c r="I1790" s="94"/>
      <c r="J1790" s="94"/>
      <c r="K1790" s="91"/>
      <c r="L1790" s="91"/>
      <c r="O1790" s="84"/>
      <c r="P1790" s="84"/>
    </row>
    <row r="1791">
      <c r="A1791" s="95"/>
      <c r="B1791" s="84"/>
      <c r="C1791" s="84"/>
      <c r="D1791" s="84"/>
      <c r="E1791" s="64"/>
      <c r="F1791" s="93"/>
      <c r="G1791" s="84"/>
      <c r="H1791" s="84"/>
      <c r="I1791" s="94"/>
      <c r="J1791" s="94"/>
      <c r="K1791" s="91"/>
      <c r="L1791" s="91"/>
      <c r="O1791" s="84"/>
      <c r="P1791" s="84"/>
    </row>
    <row r="1792">
      <c r="A1792" s="95"/>
      <c r="B1792" s="84"/>
      <c r="C1792" s="84"/>
      <c r="D1792" s="84"/>
      <c r="E1792" s="64"/>
      <c r="F1792" s="93"/>
      <c r="G1792" s="84"/>
      <c r="H1792" s="84"/>
      <c r="I1792" s="94"/>
      <c r="J1792" s="94"/>
      <c r="K1792" s="91"/>
      <c r="L1792" s="91"/>
      <c r="O1792" s="84"/>
      <c r="P1792" s="84"/>
    </row>
    <row r="1793">
      <c r="A1793" s="95"/>
      <c r="B1793" s="84"/>
      <c r="C1793" s="84"/>
      <c r="D1793" s="84"/>
      <c r="E1793" s="64"/>
      <c r="F1793" s="93"/>
      <c r="G1793" s="84"/>
      <c r="H1793" s="84"/>
      <c r="I1793" s="94"/>
      <c r="J1793" s="94"/>
      <c r="K1793" s="91"/>
      <c r="L1793" s="91"/>
      <c r="O1793" s="84"/>
      <c r="P1793" s="84"/>
    </row>
    <row r="1794">
      <c r="A1794" s="95"/>
      <c r="B1794" s="84"/>
      <c r="C1794" s="84"/>
      <c r="D1794" s="84"/>
      <c r="E1794" s="64"/>
      <c r="F1794" s="93"/>
      <c r="G1794" s="84"/>
      <c r="H1794" s="84"/>
      <c r="I1794" s="94"/>
      <c r="J1794" s="94"/>
      <c r="K1794" s="91"/>
      <c r="L1794" s="91"/>
      <c r="O1794" s="84"/>
      <c r="P1794" s="84"/>
    </row>
    <row r="1795">
      <c r="A1795" s="95"/>
      <c r="B1795" s="84"/>
      <c r="C1795" s="84"/>
      <c r="D1795" s="84"/>
      <c r="E1795" s="64"/>
      <c r="F1795" s="93"/>
      <c r="G1795" s="84"/>
      <c r="H1795" s="84"/>
      <c r="I1795" s="94"/>
      <c r="J1795" s="94"/>
      <c r="K1795" s="91"/>
      <c r="L1795" s="91"/>
      <c r="O1795" s="84"/>
      <c r="P1795" s="84"/>
    </row>
    <row r="1796">
      <c r="A1796" s="95"/>
      <c r="B1796" s="84"/>
      <c r="C1796" s="84"/>
      <c r="D1796" s="84"/>
      <c r="E1796" s="64"/>
      <c r="F1796" s="93"/>
      <c r="G1796" s="84"/>
      <c r="H1796" s="84"/>
      <c r="I1796" s="94"/>
      <c r="J1796" s="94"/>
      <c r="K1796" s="91"/>
      <c r="L1796" s="91"/>
      <c r="O1796" s="84"/>
      <c r="P1796" s="84"/>
    </row>
    <row r="1797">
      <c r="A1797" s="95"/>
      <c r="B1797" s="84"/>
      <c r="C1797" s="84"/>
      <c r="D1797" s="84"/>
      <c r="E1797" s="64"/>
      <c r="F1797" s="93"/>
      <c r="G1797" s="84"/>
      <c r="H1797" s="84"/>
      <c r="I1797" s="94"/>
      <c r="J1797" s="94"/>
      <c r="K1797" s="91"/>
      <c r="L1797" s="91"/>
      <c r="O1797" s="84"/>
      <c r="P1797" s="84"/>
    </row>
    <row r="1798">
      <c r="A1798" s="95"/>
      <c r="B1798" s="84"/>
      <c r="C1798" s="84"/>
      <c r="D1798" s="84"/>
      <c r="E1798" s="64"/>
      <c r="F1798" s="93"/>
      <c r="G1798" s="84"/>
      <c r="H1798" s="84"/>
      <c r="I1798" s="94"/>
      <c r="J1798" s="94"/>
      <c r="K1798" s="91"/>
      <c r="L1798" s="91"/>
      <c r="O1798" s="84"/>
      <c r="P1798" s="84"/>
    </row>
    <row r="1799">
      <c r="A1799" s="95"/>
      <c r="B1799" s="84"/>
      <c r="C1799" s="84"/>
      <c r="D1799" s="84"/>
      <c r="E1799" s="64"/>
      <c r="F1799" s="93"/>
      <c r="G1799" s="84"/>
      <c r="H1799" s="84"/>
      <c r="I1799" s="94"/>
      <c r="J1799" s="94"/>
      <c r="K1799" s="91"/>
      <c r="L1799" s="91"/>
      <c r="O1799" s="84"/>
      <c r="P1799" s="84"/>
    </row>
    <row r="1800">
      <c r="A1800" s="95"/>
      <c r="B1800" s="84"/>
      <c r="C1800" s="84"/>
      <c r="D1800" s="84"/>
      <c r="E1800" s="64"/>
      <c r="F1800" s="93"/>
      <c r="G1800" s="84"/>
      <c r="H1800" s="84"/>
      <c r="I1800" s="94"/>
      <c r="J1800" s="94"/>
      <c r="K1800" s="91"/>
      <c r="L1800" s="91"/>
      <c r="O1800" s="84"/>
      <c r="P1800" s="84"/>
    </row>
    <row r="1801">
      <c r="A1801" s="95"/>
      <c r="B1801" s="84"/>
      <c r="C1801" s="84"/>
      <c r="D1801" s="84"/>
      <c r="E1801" s="64"/>
      <c r="F1801" s="93"/>
      <c r="G1801" s="84"/>
      <c r="H1801" s="84"/>
      <c r="I1801" s="94"/>
      <c r="J1801" s="94"/>
      <c r="K1801" s="91"/>
      <c r="L1801" s="91"/>
      <c r="O1801" s="84"/>
      <c r="P1801" s="84"/>
    </row>
    <row r="1802">
      <c r="A1802" s="95"/>
      <c r="B1802" s="84"/>
      <c r="C1802" s="84"/>
      <c r="D1802" s="84"/>
      <c r="E1802" s="64"/>
      <c r="F1802" s="93"/>
      <c r="G1802" s="84"/>
      <c r="H1802" s="84"/>
      <c r="I1802" s="94"/>
      <c r="J1802" s="94"/>
      <c r="K1802" s="91"/>
      <c r="L1802" s="91"/>
      <c r="O1802" s="84"/>
      <c r="P1802" s="84"/>
    </row>
    <row r="1803">
      <c r="A1803" s="95"/>
      <c r="B1803" s="84"/>
      <c r="C1803" s="84"/>
      <c r="D1803" s="84"/>
      <c r="E1803" s="64"/>
      <c r="F1803" s="93"/>
      <c r="G1803" s="84"/>
      <c r="H1803" s="84"/>
      <c r="I1803" s="94"/>
      <c r="J1803" s="94"/>
      <c r="K1803" s="91"/>
      <c r="L1803" s="91"/>
      <c r="O1803" s="84"/>
      <c r="P1803" s="84"/>
    </row>
    <row r="1804">
      <c r="A1804" s="95"/>
      <c r="B1804" s="84"/>
      <c r="C1804" s="84"/>
      <c r="D1804" s="84"/>
      <c r="E1804" s="64"/>
      <c r="F1804" s="93"/>
      <c r="G1804" s="84"/>
      <c r="H1804" s="84"/>
      <c r="I1804" s="94"/>
      <c r="J1804" s="94"/>
      <c r="K1804" s="91"/>
      <c r="L1804" s="91"/>
      <c r="O1804" s="84"/>
      <c r="P1804" s="84"/>
    </row>
    <row r="1805">
      <c r="A1805" s="95"/>
      <c r="B1805" s="84"/>
      <c r="C1805" s="84"/>
      <c r="D1805" s="84"/>
      <c r="E1805" s="64"/>
      <c r="F1805" s="93"/>
      <c r="G1805" s="84"/>
      <c r="H1805" s="84"/>
      <c r="I1805" s="94"/>
      <c r="J1805" s="94"/>
      <c r="K1805" s="91"/>
      <c r="L1805" s="91"/>
      <c r="O1805" s="84"/>
      <c r="P1805" s="84"/>
    </row>
    <row r="1806">
      <c r="A1806" s="95"/>
      <c r="B1806" s="84"/>
      <c r="C1806" s="84"/>
      <c r="D1806" s="84"/>
      <c r="E1806" s="64"/>
      <c r="F1806" s="93"/>
      <c r="G1806" s="84"/>
      <c r="H1806" s="84"/>
      <c r="I1806" s="94"/>
      <c r="J1806" s="94"/>
      <c r="K1806" s="91"/>
      <c r="L1806" s="91"/>
      <c r="O1806" s="84"/>
      <c r="P1806" s="84"/>
    </row>
    <row r="1807">
      <c r="A1807" s="95"/>
      <c r="B1807" s="84"/>
      <c r="C1807" s="84"/>
      <c r="D1807" s="84"/>
      <c r="E1807" s="64"/>
      <c r="F1807" s="93"/>
      <c r="G1807" s="84"/>
      <c r="H1807" s="84"/>
      <c r="I1807" s="94"/>
      <c r="J1807" s="94"/>
      <c r="K1807" s="91"/>
      <c r="L1807" s="91"/>
      <c r="O1807" s="84"/>
      <c r="P1807" s="84"/>
    </row>
    <row r="1808">
      <c r="A1808" s="95"/>
      <c r="B1808" s="84"/>
      <c r="C1808" s="84"/>
      <c r="D1808" s="84"/>
      <c r="E1808" s="64"/>
      <c r="F1808" s="93"/>
      <c r="G1808" s="84"/>
      <c r="H1808" s="84"/>
      <c r="I1808" s="94"/>
      <c r="J1808" s="94"/>
      <c r="K1808" s="91"/>
      <c r="L1808" s="91"/>
      <c r="O1808" s="84"/>
      <c r="P1808" s="84"/>
    </row>
    <row r="1809">
      <c r="A1809" s="95"/>
      <c r="B1809" s="84"/>
      <c r="C1809" s="84"/>
      <c r="D1809" s="84"/>
      <c r="E1809" s="64"/>
      <c r="F1809" s="93"/>
      <c r="G1809" s="84"/>
      <c r="H1809" s="84"/>
      <c r="I1809" s="94"/>
      <c r="J1809" s="94"/>
      <c r="K1809" s="91"/>
      <c r="L1809" s="91"/>
      <c r="O1809" s="84"/>
      <c r="P1809" s="84"/>
    </row>
    <row r="1810">
      <c r="A1810" s="95"/>
      <c r="B1810" s="84"/>
      <c r="C1810" s="84"/>
      <c r="D1810" s="84"/>
      <c r="E1810" s="64"/>
      <c r="F1810" s="93"/>
      <c r="G1810" s="84"/>
      <c r="H1810" s="84"/>
      <c r="I1810" s="94"/>
      <c r="J1810" s="94"/>
      <c r="K1810" s="91"/>
      <c r="L1810" s="91"/>
      <c r="O1810" s="84"/>
      <c r="P1810" s="84"/>
    </row>
    <row r="1811">
      <c r="A1811" s="95"/>
      <c r="B1811" s="84"/>
      <c r="C1811" s="84"/>
      <c r="D1811" s="84"/>
      <c r="E1811" s="64"/>
      <c r="F1811" s="93"/>
      <c r="G1811" s="84"/>
      <c r="H1811" s="84"/>
      <c r="I1811" s="94"/>
      <c r="J1811" s="94"/>
      <c r="K1811" s="91"/>
      <c r="L1811" s="91"/>
      <c r="O1811" s="84"/>
      <c r="P1811" s="84"/>
    </row>
    <row r="1812">
      <c r="A1812" s="95"/>
      <c r="B1812" s="84"/>
      <c r="C1812" s="84"/>
      <c r="D1812" s="84"/>
      <c r="E1812" s="64"/>
      <c r="F1812" s="93"/>
      <c r="G1812" s="84"/>
      <c r="H1812" s="84"/>
      <c r="I1812" s="94"/>
      <c r="J1812" s="94"/>
      <c r="K1812" s="91"/>
      <c r="L1812" s="91"/>
      <c r="O1812" s="84"/>
      <c r="P1812" s="84"/>
    </row>
    <row r="1813">
      <c r="A1813" s="95"/>
      <c r="B1813" s="84"/>
      <c r="C1813" s="84"/>
      <c r="D1813" s="84"/>
      <c r="E1813" s="64"/>
      <c r="F1813" s="93"/>
      <c r="G1813" s="84"/>
      <c r="H1813" s="84"/>
      <c r="I1813" s="94"/>
      <c r="J1813" s="94"/>
      <c r="K1813" s="91"/>
      <c r="L1813" s="91"/>
      <c r="O1813" s="84"/>
      <c r="P1813" s="84"/>
    </row>
    <row r="1814">
      <c r="A1814" s="95"/>
      <c r="B1814" s="84"/>
      <c r="C1814" s="84"/>
      <c r="D1814" s="84"/>
      <c r="E1814" s="64"/>
      <c r="F1814" s="93"/>
      <c r="G1814" s="84"/>
      <c r="H1814" s="84"/>
      <c r="I1814" s="94"/>
      <c r="J1814" s="94"/>
      <c r="K1814" s="91"/>
      <c r="L1814" s="91"/>
      <c r="O1814" s="84"/>
      <c r="P1814" s="84"/>
    </row>
    <row r="1815">
      <c r="A1815" s="95"/>
      <c r="B1815" s="84"/>
      <c r="C1815" s="84"/>
      <c r="D1815" s="84"/>
      <c r="E1815" s="64"/>
      <c r="F1815" s="93"/>
      <c r="G1815" s="84"/>
      <c r="H1815" s="84"/>
      <c r="I1815" s="94"/>
      <c r="J1815" s="94"/>
      <c r="K1815" s="91"/>
      <c r="L1815" s="91"/>
      <c r="O1815" s="84"/>
      <c r="P1815" s="84"/>
    </row>
    <row r="1816">
      <c r="A1816" s="95"/>
      <c r="B1816" s="84"/>
      <c r="C1816" s="84"/>
      <c r="D1816" s="84"/>
      <c r="E1816" s="64"/>
      <c r="F1816" s="93"/>
      <c r="G1816" s="84"/>
      <c r="H1816" s="84"/>
      <c r="I1816" s="94"/>
      <c r="J1816" s="94"/>
      <c r="K1816" s="91"/>
      <c r="L1816" s="91"/>
      <c r="O1816" s="84"/>
      <c r="P1816" s="84"/>
    </row>
    <row r="1817">
      <c r="A1817" s="95"/>
      <c r="B1817" s="84"/>
      <c r="C1817" s="84"/>
      <c r="D1817" s="84"/>
      <c r="E1817" s="64"/>
      <c r="F1817" s="93"/>
      <c r="G1817" s="84"/>
      <c r="H1817" s="84"/>
      <c r="I1817" s="94"/>
      <c r="J1817" s="94"/>
      <c r="K1817" s="91"/>
      <c r="L1817" s="91"/>
      <c r="O1817" s="84"/>
      <c r="P1817" s="84"/>
    </row>
    <row r="1818">
      <c r="A1818" s="95"/>
      <c r="B1818" s="84"/>
      <c r="C1818" s="84"/>
      <c r="D1818" s="84"/>
      <c r="E1818" s="64"/>
      <c r="F1818" s="93"/>
      <c r="G1818" s="84"/>
      <c r="H1818" s="84"/>
      <c r="I1818" s="94"/>
      <c r="J1818" s="94"/>
      <c r="K1818" s="91"/>
      <c r="L1818" s="91"/>
      <c r="O1818" s="84"/>
      <c r="P1818" s="84"/>
    </row>
    <row r="1819">
      <c r="A1819" s="95"/>
      <c r="B1819" s="84"/>
      <c r="C1819" s="84"/>
      <c r="D1819" s="84"/>
      <c r="E1819" s="64"/>
      <c r="F1819" s="93"/>
      <c r="G1819" s="84"/>
      <c r="H1819" s="84"/>
      <c r="I1819" s="94"/>
      <c r="J1819" s="94"/>
      <c r="K1819" s="91"/>
      <c r="L1819" s="91"/>
      <c r="O1819" s="84"/>
      <c r="P1819" s="84"/>
    </row>
    <row r="1820">
      <c r="A1820" s="95"/>
      <c r="B1820" s="84"/>
      <c r="C1820" s="84"/>
      <c r="D1820" s="84"/>
      <c r="E1820" s="64"/>
      <c r="F1820" s="93"/>
      <c r="G1820" s="84"/>
      <c r="H1820" s="84"/>
      <c r="I1820" s="94"/>
      <c r="J1820" s="94"/>
      <c r="K1820" s="91"/>
      <c r="L1820" s="91"/>
      <c r="O1820" s="84"/>
      <c r="P1820" s="84"/>
    </row>
    <row r="1821">
      <c r="A1821" s="95"/>
      <c r="B1821" s="84"/>
      <c r="C1821" s="84"/>
      <c r="D1821" s="84"/>
      <c r="E1821" s="64"/>
      <c r="F1821" s="93"/>
      <c r="G1821" s="84"/>
      <c r="H1821" s="84"/>
      <c r="I1821" s="94"/>
      <c r="J1821" s="94"/>
      <c r="K1821" s="91"/>
      <c r="L1821" s="91"/>
      <c r="O1821" s="84"/>
      <c r="P1821" s="84"/>
    </row>
    <row r="1822">
      <c r="A1822" s="95"/>
      <c r="B1822" s="84"/>
      <c r="C1822" s="84"/>
      <c r="D1822" s="84"/>
      <c r="E1822" s="64"/>
      <c r="F1822" s="93"/>
      <c r="G1822" s="84"/>
      <c r="H1822" s="84"/>
      <c r="I1822" s="94"/>
      <c r="J1822" s="94"/>
      <c r="K1822" s="91"/>
      <c r="L1822" s="91"/>
      <c r="O1822" s="84"/>
      <c r="P1822" s="84"/>
    </row>
    <row r="1823">
      <c r="A1823" s="95"/>
      <c r="B1823" s="84"/>
      <c r="C1823" s="84"/>
      <c r="D1823" s="84"/>
      <c r="E1823" s="64"/>
      <c r="F1823" s="93"/>
      <c r="G1823" s="84"/>
      <c r="H1823" s="84"/>
      <c r="I1823" s="94"/>
      <c r="J1823" s="94"/>
      <c r="K1823" s="91"/>
      <c r="L1823" s="91"/>
      <c r="O1823" s="84"/>
      <c r="P1823" s="84"/>
    </row>
    <row r="1824">
      <c r="A1824" s="95"/>
      <c r="B1824" s="84"/>
      <c r="C1824" s="84"/>
      <c r="D1824" s="84"/>
      <c r="E1824" s="64"/>
      <c r="F1824" s="93"/>
      <c r="G1824" s="84"/>
      <c r="H1824" s="84"/>
      <c r="I1824" s="94"/>
      <c r="J1824" s="94"/>
      <c r="K1824" s="91"/>
      <c r="L1824" s="91"/>
      <c r="O1824" s="84"/>
      <c r="P1824" s="84"/>
    </row>
    <row r="1825">
      <c r="A1825" s="95"/>
      <c r="B1825" s="84"/>
      <c r="C1825" s="84"/>
      <c r="D1825" s="84"/>
      <c r="E1825" s="64"/>
      <c r="F1825" s="93"/>
      <c r="G1825" s="84"/>
      <c r="H1825" s="84"/>
      <c r="I1825" s="94"/>
      <c r="J1825" s="94"/>
      <c r="K1825" s="91"/>
      <c r="L1825" s="91"/>
      <c r="O1825" s="84"/>
      <c r="P1825" s="84"/>
    </row>
    <row r="1826">
      <c r="A1826" s="95"/>
      <c r="B1826" s="84"/>
      <c r="C1826" s="84"/>
      <c r="D1826" s="84"/>
      <c r="E1826" s="64"/>
      <c r="F1826" s="93"/>
      <c r="G1826" s="84"/>
      <c r="H1826" s="84"/>
      <c r="I1826" s="94"/>
      <c r="J1826" s="94"/>
      <c r="K1826" s="91"/>
      <c r="L1826" s="91"/>
      <c r="O1826" s="84"/>
      <c r="P1826" s="84"/>
    </row>
    <row r="1827">
      <c r="A1827" s="95"/>
      <c r="B1827" s="84"/>
      <c r="C1827" s="84"/>
      <c r="D1827" s="84"/>
      <c r="E1827" s="64"/>
      <c r="F1827" s="93"/>
      <c r="G1827" s="84"/>
      <c r="H1827" s="84"/>
      <c r="I1827" s="94"/>
      <c r="J1827" s="94"/>
      <c r="K1827" s="91"/>
      <c r="L1827" s="91"/>
      <c r="O1827" s="84"/>
      <c r="P1827" s="84"/>
    </row>
    <row r="1828">
      <c r="A1828" s="95"/>
      <c r="B1828" s="84"/>
      <c r="C1828" s="84"/>
      <c r="D1828" s="84"/>
      <c r="E1828" s="64"/>
      <c r="F1828" s="93"/>
      <c r="G1828" s="84"/>
      <c r="H1828" s="84"/>
      <c r="I1828" s="94"/>
      <c r="J1828" s="94"/>
      <c r="K1828" s="91"/>
      <c r="L1828" s="91"/>
      <c r="O1828" s="84"/>
      <c r="P1828" s="84"/>
    </row>
    <row r="1829">
      <c r="A1829" s="95"/>
      <c r="B1829" s="84"/>
      <c r="C1829" s="84"/>
      <c r="D1829" s="84"/>
      <c r="E1829" s="64"/>
      <c r="F1829" s="93"/>
      <c r="G1829" s="84"/>
      <c r="H1829" s="84"/>
      <c r="I1829" s="94"/>
      <c r="J1829" s="94"/>
      <c r="K1829" s="91"/>
      <c r="L1829" s="91"/>
      <c r="O1829" s="84"/>
      <c r="P1829" s="84"/>
    </row>
    <row r="1830">
      <c r="A1830" s="95"/>
      <c r="B1830" s="84"/>
      <c r="C1830" s="84"/>
      <c r="D1830" s="84"/>
      <c r="E1830" s="64"/>
      <c r="F1830" s="93"/>
      <c r="G1830" s="84"/>
      <c r="H1830" s="84"/>
      <c r="I1830" s="94"/>
      <c r="J1830" s="94"/>
      <c r="K1830" s="91"/>
      <c r="L1830" s="91"/>
      <c r="O1830" s="84"/>
      <c r="P1830" s="84"/>
    </row>
    <row r="1831">
      <c r="A1831" s="95"/>
      <c r="B1831" s="84"/>
      <c r="C1831" s="84"/>
      <c r="D1831" s="84"/>
      <c r="E1831" s="64"/>
      <c r="F1831" s="93"/>
      <c r="G1831" s="84"/>
      <c r="H1831" s="84"/>
      <c r="I1831" s="94"/>
      <c r="J1831" s="94"/>
      <c r="K1831" s="91"/>
      <c r="L1831" s="91"/>
      <c r="O1831" s="84"/>
      <c r="P1831" s="84"/>
    </row>
    <row r="1832">
      <c r="A1832" s="95"/>
      <c r="B1832" s="84"/>
      <c r="C1832" s="84"/>
      <c r="D1832" s="84"/>
      <c r="E1832" s="64"/>
      <c r="F1832" s="93"/>
      <c r="G1832" s="84"/>
      <c r="H1832" s="84"/>
      <c r="I1832" s="94"/>
      <c r="J1832" s="94"/>
      <c r="K1832" s="91"/>
      <c r="L1832" s="91"/>
      <c r="O1832" s="84"/>
      <c r="P1832" s="84"/>
    </row>
    <row r="1833">
      <c r="A1833" s="95"/>
      <c r="B1833" s="84"/>
      <c r="C1833" s="84"/>
      <c r="D1833" s="84"/>
      <c r="E1833" s="64"/>
      <c r="F1833" s="93"/>
      <c r="G1833" s="84"/>
      <c r="H1833" s="84"/>
      <c r="I1833" s="94"/>
      <c r="J1833" s="94"/>
      <c r="K1833" s="91"/>
      <c r="L1833" s="91"/>
      <c r="O1833" s="84"/>
      <c r="P1833" s="84"/>
    </row>
    <row r="1834">
      <c r="A1834" s="95"/>
      <c r="B1834" s="84"/>
      <c r="C1834" s="84"/>
      <c r="D1834" s="84"/>
      <c r="E1834" s="64"/>
      <c r="F1834" s="93"/>
      <c r="G1834" s="84"/>
      <c r="H1834" s="84"/>
      <c r="I1834" s="94"/>
      <c r="J1834" s="94"/>
      <c r="K1834" s="91"/>
      <c r="L1834" s="91"/>
      <c r="O1834" s="84"/>
      <c r="P1834" s="84"/>
    </row>
    <row r="1835">
      <c r="A1835" s="95"/>
      <c r="B1835" s="84"/>
      <c r="C1835" s="84"/>
      <c r="D1835" s="84"/>
      <c r="E1835" s="64"/>
      <c r="F1835" s="93"/>
      <c r="G1835" s="84"/>
      <c r="H1835" s="84"/>
      <c r="I1835" s="94"/>
      <c r="J1835" s="94"/>
      <c r="K1835" s="91"/>
      <c r="L1835" s="91"/>
      <c r="O1835" s="84"/>
      <c r="P1835" s="84"/>
    </row>
    <row r="1836">
      <c r="A1836" s="95"/>
      <c r="B1836" s="84"/>
      <c r="C1836" s="84"/>
      <c r="D1836" s="84"/>
      <c r="E1836" s="64"/>
      <c r="F1836" s="93"/>
      <c r="G1836" s="84"/>
      <c r="H1836" s="84"/>
      <c r="I1836" s="94"/>
      <c r="J1836" s="94"/>
      <c r="K1836" s="91"/>
      <c r="L1836" s="91"/>
      <c r="O1836" s="84"/>
      <c r="P1836" s="84"/>
    </row>
    <row r="1837">
      <c r="A1837" s="95"/>
      <c r="B1837" s="84"/>
      <c r="C1837" s="84"/>
      <c r="D1837" s="84"/>
      <c r="E1837" s="64"/>
      <c r="F1837" s="93"/>
      <c r="G1837" s="84"/>
      <c r="H1837" s="84"/>
      <c r="I1837" s="94"/>
      <c r="J1837" s="94"/>
      <c r="K1837" s="91"/>
      <c r="L1837" s="91"/>
      <c r="O1837" s="84"/>
      <c r="P1837" s="84"/>
    </row>
    <row r="1838">
      <c r="A1838" s="95"/>
      <c r="B1838" s="84"/>
      <c r="C1838" s="84"/>
      <c r="D1838" s="84"/>
      <c r="E1838" s="64"/>
      <c r="F1838" s="93"/>
      <c r="G1838" s="84"/>
      <c r="H1838" s="84"/>
      <c r="I1838" s="94"/>
      <c r="J1838" s="94"/>
      <c r="K1838" s="91"/>
      <c r="L1838" s="91"/>
      <c r="O1838" s="84"/>
      <c r="P1838" s="84"/>
    </row>
    <row r="1839">
      <c r="A1839" s="95"/>
      <c r="B1839" s="84"/>
      <c r="C1839" s="84"/>
      <c r="D1839" s="84"/>
      <c r="E1839" s="64"/>
      <c r="F1839" s="93"/>
      <c r="G1839" s="84"/>
      <c r="H1839" s="84"/>
      <c r="I1839" s="94"/>
      <c r="J1839" s="94"/>
      <c r="K1839" s="91"/>
      <c r="L1839" s="91"/>
      <c r="O1839" s="84"/>
      <c r="P1839" s="84"/>
    </row>
    <row r="1840">
      <c r="A1840" s="95"/>
      <c r="B1840" s="84"/>
      <c r="C1840" s="84"/>
      <c r="D1840" s="84"/>
      <c r="E1840" s="64"/>
      <c r="F1840" s="93"/>
      <c r="G1840" s="84"/>
      <c r="H1840" s="84"/>
      <c r="I1840" s="94"/>
      <c r="J1840" s="94"/>
      <c r="K1840" s="91"/>
      <c r="L1840" s="91"/>
      <c r="O1840" s="84"/>
      <c r="P1840" s="84"/>
    </row>
    <row r="1841">
      <c r="A1841" s="95"/>
      <c r="B1841" s="84"/>
      <c r="C1841" s="84"/>
      <c r="D1841" s="84"/>
      <c r="E1841" s="64"/>
      <c r="F1841" s="93"/>
      <c r="G1841" s="84"/>
      <c r="H1841" s="84"/>
      <c r="I1841" s="94"/>
      <c r="J1841" s="94"/>
      <c r="K1841" s="91"/>
      <c r="L1841" s="91"/>
      <c r="O1841" s="84"/>
      <c r="P1841" s="84"/>
    </row>
    <row r="1842">
      <c r="A1842" s="95"/>
      <c r="B1842" s="84"/>
      <c r="C1842" s="84"/>
      <c r="D1842" s="84"/>
      <c r="E1842" s="64"/>
      <c r="F1842" s="93"/>
      <c r="G1842" s="84"/>
      <c r="H1842" s="84"/>
      <c r="I1842" s="94"/>
      <c r="J1842" s="94"/>
      <c r="K1842" s="91"/>
      <c r="L1842" s="91"/>
      <c r="O1842" s="84"/>
      <c r="P1842" s="84"/>
    </row>
    <row r="1843">
      <c r="A1843" s="95"/>
      <c r="B1843" s="84"/>
      <c r="C1843" s="84"/>
      <c r="D1843" s="84"/>
      <c r="E1843" s="64"/>
      <c r="F1843" s="93"/>
      <c r="G1843" s="84"/>
      <c r="H1843" s="84"/>
      <c r="I1843" s="94"/>
      <c r="J1843" s="94"/>
      <c r="K1843" s="91"/>
      <c r="L1843" s="91"/>
      <c r="O1843" s="84"/>
      <c r="P1843" s="84"/>
    </row>
    <row r="1844">
      <c r="A1844" s="95"/>
      <c r="B1844" s="84"/>
      <c r="C1844" s="84"/>
      <c r="D1844" s="84"/>
      <c r="E1844" s="64"/>
      <c r="F1844" s="93"/>
      <c r="G1844" s="84"/>
      <c r="H1844" s="84"/>
      <c r="I1844" s="94"/>
      <c r="J1844" s="94"/>
      <c r="K1844" s="91"/>
      <c r="L1844" s="91"/>
      <c r="O1844" s="84"/>
      <c r="P1844" s="84"/>
    </row>
    <row r="1845">
      <c r="A1845" s="95"/>
      <c r="B1845" s="84"/>
      <c r="C1845" s="84"/>
      <c r="D1845" s="84"/>
      <c r="E1845" s="64"/>
      <c r="F1845" s="93"/>
      <c r="G1845" s="84"/>
      <c r="H1845" s="84"/>
      <c r="I1845" s="94"/>
      <c r="J1845" s="94"/>
      <c r="K1845" s="91"/>
      <c r="L1845" s="91"/>
      <c r="O1845" s="84"/>
      <c r="P1845" s="84"/>
    </row>
    <row r="1846">
      <c r="A1846" s="95"/>
      <c r="B1846" s="84"/>
      <c r="C1846" s="84"/>
      <c r="D1846" s="84"/>
      <c r="E1846" s="64"/>
      <c r="F1846" s="93"/>
      <c r="G1846" s="84"/>
      <c r="H1846" s="84"/>
      <c r="I1846" s="94"/>
      <c r="J1846" s="94"/>
      <c r="K1846" s="91"/>
      <c r="L1846" s="91"/>
      <c r="O1846" s="84"/>
      <c r="P1846" s="84"/>
    </row>
    <row r="1847">
      <c r="A1847" s="95"/>
      <c r="B1847" s="84"/>
      <c r="C1847" s="84"/>
      <c r="D1847" s="84"/>
      <c r="E1847" s="64"/>
      <c r="F1847" s="93"/>
      <c r="G1847" s="84"/>
      <c r="H1847" s="84"/>
      <c r="I1847" s="94"/>
      <c r="J1847" s="94"/>
      <c r="K1847" s="91"/>
      <c r="L1847" s="91"/>
      <c r="O1847" s="84"/>
      <c r="P1847" s="84"/>
    </row>
    <row r="1848">
      <c r="A1848" s="95"/>
      <c r="B1848" s="84"/>
      <c r="C1848" s="84"/>
      <c r="D1848" s="84"/>
      <c r="E1848" s="64"/>
      <c r="F1848" s="93"/>
      <c r="G1848" s="84"/>
      <c r="H1848" s="84"/>
      <c r="I1848" s="94"/>
      <c r="J1848" s="94"/>
      <c r="K1848" s="91"/>
      <c r="L1848" s="91"/>
      <c r="O1848" s="84"/>
      <c r="P1848" s="84"/>
    </row>
    <row r="1849">
      <c r="A1849" s="95"/>
      <c r="B1849" s="84"/>
      <c r="C1849" s="84"/>
      <c r="D1849" s="84"/>
      <c r="E1849" s="64"/>
      <c r="F1849" s="93"/>
      <c r="G1849" s="84"/>
      <c r="H1849" s="84"/>
      <c r="I1849" s="94"/>
      <c r="J1849" s="94"/>
      <c r="K1849" s="91"/>
      <c r="L1849" s="91"/>
      <c r="O1849" s="84"/>
      <c r="P1849" s="84"/>
    </row>
    <row r="1850">
      <c r="A1850" s="95"/>
      <c r="B1850" s="84"/>
      <c r="C1850" s="84"/>
      <c r="D1850" s="84"/>
      <c r="E1850" s="64"/>
      <c r="F1850" s="93"/>
      <c r="G1850" s="84"/>
      <c r="H1850" s="84"/>
      <c r="I1850" s="94"/>
      <c r="J1850" s="94"/>
      <c r="K1850" s="91"/>
      <c r="L1850" s="91"/>
      <c r="O1850" s="84"/>
      <c r="P1850" s="84"/>
    </row>
    <row r="1851">
      <c r="A1851" s="95"/>
      <c r="B1851" s="84"/>
      <c r="C1851" s="84"/>
      <c r="D1851" s="84"/>
      <c r="E1851" s="64"/>
      <c r="F1851" s="93"/>
      <c r="G1851" s="84"/>
      <c r="H1851" s="84"/>
      <c r="I1851" s="94"/>
      <c r="J1851" s="94"/>
      <c r="K1851" s="91"/>
      <c r="L1851" s="91"/>
      <c r="O1851" s="84"/>
      <c r="P1851" s="84"/>
    </row>
    <row r="1852">
      <c r="A1852" s="95"/>
      <c r="B1852" s="84"/>
      <c r="C1852" s="84"/>
      <c r="D1852" s="84"/>
      <c r="E1852" s="64"/>
      <c r="F1852" s="93"/>
      <c r="G1852" s="84"/>
      <c r="H1852" s="84"/>
      <c r="I1852" s="94"/>
      <c r="J1852" s="94"/>
      <c r="K1852" s="91"/>
      <c r="L1852" s="91"/>
      <c r="O1852" s="84"/>
      <c r="P1852" s="84"/>
    </row>
    <row r="1853">
      <c r="A1853" s="95"/>
      <c r="B1853" s="84"/>
      <c r="C1853" s="84"/>
      <c r="D1853" s="84"/>
      <c r="E1853" s="64"/>
      <c r="F1853" s="93"/>
      <c r="G1853" s="84"/>
      <c r="H1853" s="84"/>
      <c r="I1853" s="94"/>
      <c r="J1853" s="94"/>
      <c r="K1853" s="91"/>
      <c r="L1853" s="91"/>
      <c r="O1853" s="84"/>
      <c r="P1853" s="84"/>
    </row>
    <row r="1854">
      <c r="A1854" s="95"/>
      <c r="B1854" s="84"/>
      <c r="C1854" s="84"/>
      <c r="D1854" s="84"/>
      <c r="E1854" s="64"/>
      <c r="F1854" s="93"/>
      <c r="G1854" s="84"/>
      <c r="H1854" s="84"/>
      <c r="I1854" s="94"/>
      <c r="J1854" s="94"/>
      <c r="K1854" s="91"/>
      <c r="L1854" s="91"/>
      <c r="O1854" s="84"/>
      <c r="P1854" s="84"/>
    </row>
    <row r="1855">
      <c r="A1855" s="95"/>
      <c r="B1855" s="84"/>
      <c r="C1855" s="84"/>
      <c r="D1855" s="84"/>
      <c r="E1855" s="64"/>
      <c r="F1855" s="93"/>
      <c r="G1855" s="84"/>
      <c r="H1855" s="84"/>
      <c r="I1855" s="94"/>
      <c r="J1855" s="94"/>
      <c r="K1855" s="91"/>
      <c r="L1855" s="91"/>
      <c r="O1855" s="84"/>
      <c r="P1855" s="84"/>
    </row>
    <row r="1856">
      <c r="A1856" s="95"/>
      <c r="B1856" s="84"/>
      <c r="C1856" s="84"/>
      <c r="D1856" s="84"/>
      <c r="E1856" s="64"/>
      <c r="F1856" s="93"/>
      <c r="G1856" s="84"/>
      <c r="H1856" s="84"/>
      <c r="I1856" s="94"/>
      <c r="J1856" s="94"/>
      <c r="K1856" s="91"/>
      <c r="L1856" s="91"/>
      <c r="O1856" s="84"/>
      <c r="P1856" s="84"/>
    </row>
    <row r="1857">
      <c r="A1857" s="95"/>
      <c r="B1857" s="84"/>
      <c r="C1857" s="84"/>
      <c r="D1857" s="84"/>
      <c r="E1857" s="64"/>
      <c r="F1857" s="93"/>
      <c r="G1857" s="84"/>
      <c r="H1857" s="84"/>
      <c r="I1857" s="94"/>
      <c r="J1857" s="94"/>
      <c r="K1857" s="91"/>
      <c r="L1857" s="91"/>
      <c r="O1857" s="84"/>
      <c r="P1857" s="84"/>
    </row>
    <row r="1858">
      <c r="A1858" s="95"/>
      <c r="B1858" s="84"/>
      <c r="C1858" s="84"/>
      <c r="D1858" s="84"/>
      <c r="E1858" s="64"/>
      <c r="F1858" s="93"/>
      <c r="G1858" s="84"/>
      <c r="H1858" s="84"/>
      <c r="I1858" s="94"/>
      <c r="J1858" s="94"/>
      <c r="K1858" s="91"/>
      <c r="L1858" s="91"/>
      <c r="O1858" s="84"/>
      <c r="P1858" s="84"/>
    </row>
    <row r="1859">
      <c r="A1859" s="95"/>
      <c r="B1859" s="84"/>
      <c r="C1859" s="84"/>
      <c r="D1859" s="84"/>
      <c r="E1859" s="64"/>
      <c r="F1859" s="93"/>
      <c r="G1859" s="84"/>
      <c r="H1859" s="84"/>
      <c r="I1859" s="94"/>
      <c r="J1859" s="94"/>
      <c r="K1859" s="91"/>
      <c r="L1859" s="91"/>
      <c r="O1859" s="84"/>
      <c r="P1859" s="84"/>
    </row>
    <row r="1860">
      <c r="A1860" s="95"/>
      <c r="B1860" s="84"/>
      <c r="C1860" s="84"/>
      <c r="D1860" s="84"/>
      <c r="E1860" s="64"/>
      <c r="F1860" s="93"/>
      <c r="G1860" s="84"/>
      <c r="H1860" s="84"/>
      <c r="I1860" s="94"/>
      <c r="J1860" s="94"/>
      <c r="K1860" s="91"/>
      <c r="L1860" s="91"/>
      <c r="O1860" s="84"/>
      <c r="P1860" s="84"/>
    </row>
    <row r="1861">
      <c r="A1861" s="95"/>
      <c r="B1861" s="84"/>
      <c r="C1861" s="84"/>
      <c r="D1861" s="84"/>
      <c r="E1861" s="64"/>
      <c r="F1861" s="93"/>
      <c r="G1861" s="84"/>
      <c r="H1861" s="84"/>
      <c r="I1861" s="94"/>
      <c r="J1861" s="94"/>
      <c r="K1861" s="91"/>
      <c r="L1861" s="91"/>
      <c r="O1861" s="84"/>
      <c r="P1861" s="84"/>
    </row>
    <row r="1862">
      <c r="A1862" s="95"/>
      <c r="B1862" s="84"/>
      <c r="C1862" s="84"/>
      <c r="D1862" s="84"/>
      <c r="E1862" s="64"/>
      <c r="F1862" s="93"/>
      <c r="G1862" s="84"/>
      <c r="H1862" s="84"/>
      <c r="I1862" s="94"/>
      <c r="J1862" s="94"/>
      <c r="K1862" s="91"/>
      <c r="L1862" s="91"/>
      <c r="O1862" s="84"/>
      <c r="P1862" s="84"/>
    </row>
    <row r="1863">
      <c r="A1863" s="95"/>
      <c r="B1863" s="84"/>
      <c r="C1863" s="84"/>
      <c r="D1863" s="84"/>
      <c r="E1863" s="64"/>
      <c r="F1863" s="93"/>
      <c r="G1863" s="84"/>
      <c r="H1863" s="84"/>
      <c r="I1863" s="94"/>
      <c r="J1863" s="94"/>
      <c r="K1863" s="91"/>
      <c r="L1863" s="91"/>
      <c r="O1863" s="84"/>
      <c r="P1863" s="84"/>
    </row>
    <row r="1864">
      <c r="A1864" s="95"/>
      <c r="B1864" s="84"/>
      <c r="C1864" s="84"/>
      <c r="D1864" s="84"/>
      <c r="E1864" s="64"/>
      <c r="F1864" s="93"/>
      <c r="G1864" s="84"/>
      <c r="H1864" s="84"/>
      <c r="I1864" s="94"/>
      <c r="J1864" s="94"/>
      <c r="K1864" s="91"/>
      <c r="L1864" s="91"/>
      <c r="O1864" s="84"/>
      <c r="P1864" s="84"/>
    </row>
    <row r="1865">
      <c r="A1865" s="95"/>
      <c r="B1865" s="84"/>
      <c r="C1865" s="84"/>
      <c r="D1865" s="84"/>
      <c r="E1865" s="64"/>
      <c r="F1865" s="93"/>
      <c r="G1865" s="84"/>
      <c r="H1865" s="84"/>
      <c r="I1865" s="94"/>
      <c r="J1865" s="94"/>
      <c r="K1865" s="91"/>
      <c r="L1865" s="91"/>
      <c r="O1865" s="84"/>
      <c r="P1865" s="84"/>
    </row>
    <row r="1866">
      <c r="A1866" s="95"/>
      <c r="B1866" s="84"/>
      <c r="C1866" s="84"/>
      <c r="D1866" s="84"/>
      <c r="E1866" s="64"/>
      <c r="F1866" s="93"/>
      <c r="G1866" s="84"/>
      <c r="H1866" s="84"/>
      <c r="I1866" s="94"/>
      <c r="J1866" s="94"/>
      <c r="K1866" s="91"/>
      <c r="L1866" s="91"/>
      <c r="O1866" s="84"/>
      <c r="P1866" s="84"/>
    </row>
    <row r="1867">
      <c r="A1867" s="95"/>
      <c r="B1867" s="84"/>
      <c r="C1867" s="84"/>
      <c r="D1867" s="84"/>
      <c r="E1867" s="64"/>
      <c r="F1867" s="93"/>
      <c r="G1867" s="84"/>
      <c r="H1867" s="84"/>
      <c r="I1867" s="94"/>
      <c r="J1867" s="94"/>
      <c r="K1867" s="91"/>
      <c r="L1867" s="91"/>
      <c r="O1867" s="84"/>
      <c r="P1867" s="84"/>
    </row>
    <row r="1868">
      <c r="A1868" s="95"/>
      <c r="B1868" s="84"/>
      <c r="C1868" s="84"/>
      <c r="D1868" s="84"/>
      <c r="E1868" s="64"/>
      <c r="F1868" s="93"/>
      <c r="G1868" s="84"/>
      <c r="H1868" s="84"/>
      <c r="I1868" s="94"/>
      <c r="J1868" s="94"/>
      <c r="K1868" s="91"/>
      <c r="L1868" s="91"/>
      <c r="O1868" s="84"/>
      <c r="P1868" s="84"/>
    </row>
    <row r="1869">
      <c r="A1869" s="95"/>
      <c r="B1869" s="84"/>
      <c r="C1869" s="84"/>
      <c r="D1869" s="84"/>
      <c r="E1869" s="64"/>
      <c r="F1869" s="93"/>
      <c r="G1869" s="84"/>
      <c r="H1869" s="84"/>
      <c r="I1869" s="94"/>
      <c r="J1869" s="94"/>
      <c r="K1869" s="91"/>
      <c r="L1869" s="91"/>
      <c r="O1869" s="84"/>
      <c r="P1869" s="84"/>
    </row>
    <row r="1870">
      <c r="A1870" s="95"/>
      <c r="B1870" s="84"/>
      <c r="C1870" s="84"/>
      <c r="D1870" s="84"/>
      <c r="E1870" s="64"/>
      <c r="F1870" s="93"/>
      <c r="G1870" s="84"/>
      <c r="H1870" s="84"/>
      <c r="I1870" s="94"/>
      <c r="J1870" s="94"/>
      <c r="K1870" s="91"/>
      <c r="L1870" s="91"/>
      <c r="O1870" s="84"/>
      <c r="P1870" s="84"/>
    </row>
    <row r="1871">
      <c r="A1871" s="95"/>
      <c r="B1871" s="84"/>
      <c r="C1871" s="84"/>
      <c r="D1871" s="84"/>
      <c r="E1871" s="64"/>
      <c r="F1871" s="93"/>
      <c r="G1871" s="84"/>
      <c r="H1871" s="84"/>
      <c r="I1871" s="94"/>
      <c r="J1871" s="94"/>
      <c r="K1871" s="91"/>
      <c r="L1871" s="91"/>
      <c r="O1871" s="84"/>
      <c r="P1871" s="84"/>
    </row>
    <row r="1872">
      <c r="A1872" s="95"/>
      <c r="B1872" s="84"/>
      <c r="C1872" s="84"/>
      <c r="D1872" s="84"/>
      <c r="E1872" s="64"/>
      <c r="F1872" s="93"/>
      <c r="G1872" s="84"/>
      <c r="H1872" s="84"/>
      <c r="I1872" s="94"/>
      <c r="J1872" s="94"/>
      <c r="K1872" s="91"/>
      <c r="L1872" s="91"/>
      <c r="O1872" s="84"/>
      <c r="P1872" s="84"/>
    </row>
    <row r="1873">
      <c r="A1873" s="95"/>
      <c r="B1873" s="84"/>
      <c r="C1873" s="84"/>
      <c r="D1873" s="84"/>
      <c r="E1873" s="64"/>
      <c r="F1873" s="93"/>
      <c r="G1873" s="84"/>
      <c r="H1873" s="84"/>
      <c r="I1873" s="94"/>
      <c r="J1873" s="94"/>
      <c r="K1873" s="91"/>
      <c r="L1873" s="91"/>
      <c r="O1873" s="84"/>
      <c r="P1873" s="84"/>
    </row>
    <row r="1874">
      <c r="A1874" s="95"/>
      <c r="B1874" s="84"/>
      <c r="C1874" s="84"/>
      <c r="D1874" s="84"/>
      <c r="E1874" s="64"/>
      <c r="F1874" s="93"/>
      <c r="G1874" s="84"/>
      <c r="H1874" s="84"/>
      <c r="I1874" s="94"/>
      <c r="J1874" s="94"/>
      <c r="K1874" s="91"/>
      <c r="L1874" s="91"/>
      <c r="O1874" s="84"/>
      <c r="P1874" s="84"/>
    </row>
    <row r="1875">
      <c r="A1875" s="95"/>
      <c r="B1875" s="84"/>
      <c r="C1875" s="84"/>
      <c r="D1875" s="84"/>
      <c r="E1875" s="64"/>
      <c r="F1875" s="93"/>
      <c r="G1875" s="84"/>
      <c r="H1875" s="84"/>
      <c r="I1875" s="94"/>
      <c r="J1875" s="94"/>
      <c r="K1875" s="91"/>
      <c r="L1875" s="91"/>
      <c r="O1875" s="84"/>
      <c r="P1875" s="84"/>
    </row>
    <row r="1876">
      <c r="A1876" s="95"/>
      <c r="B1876" s="84"/>
      <c r="C1876" s="84"/>
      <c r="D1876" s="84"/>
      <c r="E1876" s="64"/>
      <c r="F1876" s="93"/>
      <c r="G1876" s="84"/>
      <c r="H1876" s="84"/>
      <c r="I1876" s="94"/>
      <c r="J1876" s="94"/>
      <c r="K1876" s="91"/>
      <c r="L1876" s="91"/>
      <c r="O1876" s="84"/>
      <c r="P1876" s="84"/>
    </row>
    <row r="1877">
      <c r="A1877" s="95"/>
      <c r="B1877" s="84"/>
      <c r="C1877" s="84"/>
      <c r="D1877" s="84"/>
      <c r="E1877" s="64"/>
      <c r="F1877" s="93"/>
      <c r="G1877" s="84"/>
      <c r="H1877" s="84"/>
      <c r="I1877" s="94"/>
      <c r="J1877" s="94"/>
      <c r="K1877" s="91"/>
      <c r="L1877" s="91"/>
      <c r="O1877" s="84"/>
      <c r="P1877" s="84"/>
    </row>
    <row r="1878">
      <c r="A1878" s="95"/>
      <c r="B1878" s="84"/>
      <c r="C1878" s="84"/>
      <c r="D1878" s="84"/>
      <c r="E1878" s="64"/>
      <c r="F1878" s="93"/>
      <c r="G1878" s="84"/>
      <c r="H1878" s="84"/>
      <c r="I1878" s="94"/>
      <c r="J1878" s="94"/>
      <c r="K1878" s="91"/>
      <c r="L1878" s="91"/>
      <c r="O1878" s="84"/>
      <c r="P1878" s="84"/>
    </row>
    <row r="1879">
      <c r="A1879" s="95"/>
      <c r="B1879" s="84"/>
      <c r="C1879" s="84"/>
      <c r="D1879" s="84"/>
      <c r="E1879" s="64"/>
      <c r="F1879" s="93"/>
      <c r="G1879" s="84"/>
      <c r="H1879" s="84"/>
      <c r="I1879" s="94"/>
      <c r="J1879" s="94"/>
      <c r="K1879" s="91"/>
      <c r="L1879" s="91"/>
      <c r="O1879" s="84"/>
      <c r="P1879" s="84"/>
    </row>
    <row r="1880">
      <c r="A1880" s="95"/>
      <c r="B1880" s="84"/>
      <c r="C1880" s="84"/>
      <c r="D1880" s="84"/>
      <c r="E1880" s="64"/>
      <c r="F1880" s="93"/>
      <c r="G1880" s="84"/>
      <c r="H1880" s="84"/>
      <c r="I1880" s="94"/>
      <c r="J1880" s="94"/>
      <c r="K1880" s="91"/>
      <c r="L1880" s="91"/>
      <c r="O1880" s="84"/>
      <c r="P1880" s="84"/>
    </row>
    <row r="1881">
      <c r="A1881" s="95"/>
      <c r="B1881" s="84"/>
      <c r="C1881" s="84"/>
      <c r="D1881" s="84"/>
      <c r="E1881" s="64"/>
      <c r="F1881" s="93"/>
      <c r="G1881" s="84"/>
      <c r="H1881" s="84"/>
      <c r="I1881" s="94"/>
      <c r="J1881" s="94"/>
      <c r="K1881" s="91"/>
      <c r="L1881" s="91"/>
      <c r="O1881" s="84"/>
      <c r="P1881" s="84"/>
    </row>
    <row r="1882">
      <c r="A1882" s="95"/>
      <c r="B1882" s="84"/>
      <c r="C1882" s="84"/>
      <c r="D1882" s="84"/>
      <c r="E1882" s="64"/>
      <c r="F1882" s="93"/>
      <c r="G1882" s="84"/>
      <c r="H1882" s="84"/>
      <c r="I1882" s="94"/>
      <c r="J1882" s="94"/>
      <c r="K1882" s="91"/>
      <c r="L1882" s="91"/>
      <c r="O1882" s="84"/>
      <c r="P1882" s="84"/>
    </row>
    <row r="1883">
      <c r="A1883" s="95"/>
      <c r="B1883" s="84"/>
      <c r="C1883" s="84"/>
      <c r="D1883" s="84"/>
      <c r="E1883" s="64"/>
      <c r="F1883" s="93"/>
      <c r="G1883" s="84"/>
      <c r="H1883" s="84"/>
      <c r="I1883" s="94"/>
      <c r="J1883" s="94"/>
      <c r="K1883" s="91"/>
      <c r="L1883" s="91"/>
      <c r="O1883" s="84"/>
      <c r="P1883" s="84"/>
    </row>
    <row r="1884">
      <c r="A1884" s="95"/>
      <c r="B1884" s="84"/>
      <c r="C1884" s="84"/>
      <c r="D1884" s="84"/>
      <c r="E1884" s="64"/>
      <c r="F1884" s="93"/>
      <c r="G1884" s="84"/>
      <c r="H1884" s="84"/>
      <c r="I1884" s="94"/>
      <c r="J1884" s="94"/>
      <c r="K1884" s="91"/>
      <c r="L1884" s="91"/>
      <c r="O1884" s="84"/>
      <c r="P1884" s="84"/>
    </row>
    <row r="1885">
      <c r="A1885" s="95"/>
      <c r="B1885" s="84"/>
      <c r="C1885" s="84"/>
      <c r="D1885" s="84"/>
      <c r="E1885" s="64"/>
      <c r="F1885" s="93"/>
      <c r="G1885" s="84"/>
      <c r="H1885" s="84"/>
      <c r="I1885" s="94"/>
      <c r="J1885" s="94"/>
      <c r="K1885" s="91"/>
      <c r="L1885" s="91"/>
      <c r="O1885" s="84"/>
      <c r="P1885" s="84"/>
    </row>
    <row r="1886">
      <c r="A1886" s="95"/>
      <c r="B1886" s="84"/>
      <c r="C1886" s="84"/>
      <c r="D1886" s="84"/>
      <c r="E1886" s="64"/>
      <c r="F1886" s="93"/>
      <c r="G1886" s="84"/>
      <c r="H1886" s="84"/>
      <c r="I1886" s="94"/>
      <c r="J1886" s="94"/>
      <c r="K1886" s="91"/>
      <c r="L1886" s="91"/>
      <c r="O1886" s="84"/>
      <c r="P1886" s="84"/>
    </row>
    <row r="1887">
      <c r="A1887" s="95"/>
      <c r="B1887" s="84"/>
      <c r="C1887" s="84"/>
      <c r="D1887" s="84"/>
      <c r="E1887" s="64"/>
      <c r="F1887" s="93"/>
      <c r="G1887" s="84"/>
      <c r="H1887" s="84"/>
      <c r="I1887" s="94"/>
      <c r="J1887" s="94"/>
      <c r="K1887" s="91"/>
      <c r="L1887" s="91"/>
      <c r="O1887" s="84"/>
      <c r="P1887" s="84"/>
    </row>
    <row r="1888">
      <c r="A1888" s="95"/>
      <c r="B1888" s="84"/>
      <c r="C1888" s="84"/>
      <c r="D1888" s="84"/>
      <c r="E1888" s="64"/>
      <c r="F1888" s="93"/>
      <c r="G1888" s="84"/>
      <c r="H1888" s="84"/>
      <c r="I1888" s="94"/>
      <c r="J1888" s="94"/>
      <c r="K1888" s="91"/>
      <c r="L1888" s="91"/>
      <c r="O1888" s="84"/>
      <c r="P1888" s="84"/>
    </row>
    <row r="1889">
      <c r="A1889" s="95"/>
      <c r="B1889" s="84"/>
      <c r="C1889" s="84"/>
      <c r="D1889" s="84"/>
      <c r="E1889" s="64"/>
      <c r="F1889" s="93"/>
      <c r="G1889" s="84"/>
      <c r="H1889" s="84"/>
      <c r="I1889" s="94"/>
      <c r="J1889" s="94"/>
      <c r="K1889" s="91"/>
      <c r="L1889" s="91"/>
      <c r="O1889" s="84"/>
      <c r="P1889" s="84"/>
    </row>
    <row r="1890">
      <c r="A1890" s="95"/>
      <c r="B1890" s="84"/>
      <c r="C1890" s="84"/>
      <c r="D1890" s="84"/>
      <c r="E1890" s="64"/>
      <c r="F1890" s="93"/>
      <c r="G1890" s="84"/>
      <c r="H1890" s="84"/>
      <c r="I1890" s="94"/>
      <c r="J1890" s="94"/>
      <c r="K1890" s="91"/>
      <c r="L1890" s="91"/>
      <c r="O1890" s="84"/>
      <c r="P1890" s="84"/>
    </row>
    <row r="1891">
      <c r="A1891" s="95"/>
      <c r="B1891" s="84"/>
      <c r="C1891" s="84"/>
      <c r="D1891" s="84"/>
      <c r="E1891" s="64"/>
      <c r="F1891" s="93"/>
      <c r="G1891" s="84"/>
      <c r="H1891" s="84"/>
      <c r="I1891" s="94"/>
      <c r="J1891" s="94"/>
      <c r="K1891" s="91"/>
      <c r="L1891" s="91"/>
      <c r="O1891" s="84"/>
      <c r="P1891" s="84"/>
    </row>
    <row r="1892">
      <c r="A1892" s="95"/>
      <c r="B1892" s="84"/>
      <c r="C1892" s="84"/>
      <c r="D1892" s="84"/>
      <c r="E1892" s="64"/>
      <c r="F1892" s="93"/>
      <c r="G1892" s="84"/>
      <c r="H1892" s="84"/>
      <c r="I1892" s="94"/>
      <c r="J1892" s="94"/>
      <c r="K1892" s="91"/>
      <c r="L1892" s="91"/>
      <c r="O1892" s="84"/>
      <c r="P1892" s="84"/>
    </row>
    <row r="1893">
      <c r="A1893" s="95"/>
      <c r="B1893" s="84"/>
      <c r="C1893" s="84"/>
      <c r="D1893" s="84"/>
      <c r="E1893" s="64"/>
      <c r="F1893" s="93"/>
      <c r="G1893" s="84"/>
      <c r="H1893" s="84"/>
      <c r="I1893" s="94"/>
      <c r="J1893" s="94"/>
      <c r="K1893" s="91"/>
      <c r="L1893" s="91"/>
      <c r="O1893" s="84"/>
      <c r="P1893" s="84"/>
    </row>
    <row r="1894">
      <c r="A1894" s="95"/>
      <c r="B1894" s="84"/>
      <c r="C1894" s="84"/>
      <c r="D1894" s="84"/>
      <c r="E1894" s="64"/>
      <c r="F1894" s="93"/>
      <c r="G1894" s="84"/>
      <c r="H1894" s="84"/>
      <c r="I1894" s="94"/>
      <c r="J1894" s="94"/>
      <c r="K1894" s="91"/>
      <c r="L1894" s="91"/>
      <c r="O1894" s="84"/>
      <c r="P1894" s="84"/>
    </row>
    <row r="1895">
      <c r="A1895" s="95"/>
      <c r="B1895" s="84"/>
      <c r="C1895" s="84"/>
      <c r="D1895" s="84"/>
      <c r="E1895" s="64"/>
      <c r="F1895" s="93"/>
      <c r="G1895" s="84"/>
      <c r="H1895" s="84"/>
      <c r="I1895" s="94"/>
      <c r="J1895" s="94"/>
      <c r="K1895" s="91"/>
      <c r="L1895" s="91"/>
      <c r="O1895" s="84"/>
      <c r="P1895" s="84"/>
    </row>
    <row r="1896">
      <c r="A1896" s="95"/>
      <c r="B1896" s="84"/>
      <c r="C1896" s="84"/>
      <c r="D1896" s="84"/>
      <c r="E1896" s="64"/>
      <c r="F1896" s="93"/>
      <c r="G1896" s="84"/>
      <c r="H1896" s="84"/>
      <c r="I1896" s="94"/>
      <c r="J1896" s="94"/>
      <c r="K1896" s="91"/>
      <c r="L1896" s="91"/>
      <c r="O1896" s="84"/>
      <c r="P1896" s="84"/>
    </row>
    <row r="1897">
      <c r="A1897" s="95"/>
      <c r="B1897" s="84"/>
      <c r="C1897" s="84"/>
      <c r="D1897" s="84"/>
      <c r="E1897" s="64"/>
      <c r="F1897" s="93"/>
      <c r="G1897" s="84"/>
      <c r="H1897" s="84"/>
      <c r="I1897" s="94"/>
      <c r="J1897" s="94"/>
      <c r="K1897" s="91"/>
      <c r="L1897" s="91"/>
      <c r="O1897" s="84"/>
      <c r="P1897" s="84"/>
    </row>
    <row r="1898">
      <c r="A1898" s="95"/>
      <c r="B1898" s="84"/>
      <c r="C1898" s="84"/>
      <c r="D1898" s="84"/>
      <c r="E1898" s="64"/>
      <c r="F1898" s="93"/>
      <c r="G1898" s="84"/>
      <c r="H1898" s="84"/>
      <c r="I1898" s="94"/>
      <c r="J1898" s="94"/>
      <c r="K1898" s="91"/>
      <c r="L1898" s="91"/>
      <c r="O1898" s="84"/>
      <c r="P1898" s="84"/>
    </row>
    <row r="1899">
      <c r="A1899" s="95"/>
      <c r="B1899" s="84"/>
      <c r="C1899" s="84"/>
      <c r="D1899" s="84"/>
      <c r="E1899" s="64"/>
      <c r="F1899" s="93"/>
      <c r="G1899" s="84"/>
      <c r="H1899" s="84"/>
      <c r="I1899" s="94"/>
      <c r="J1899" s="94"/>
      <c r="K1899" s="91"/>
      <c r="L1899" s="91"/>
      <c r="O1899" s="84"/>
      <c r="P1899" s="84"/>
    </row>
    <row r="1900">
      <c r="A1900" s="95"/>
      <c r="B1900" s="84"/>
      <c r="C1900" s="84"/>
      <c r="D1900" s="84"/>
      <c r="E1900" s="64"/>
      <c r="F1900" s="93"/>
      <c r="G1900" s="84"/>
      <c r="H1900" s="84"/>
      <c r="I1900" s="94"/>
      <c r="J1900" s="94"/>
      <c r="K1900" s="91"/>
      <c r="L1900" s="91"/>
      <c r="O1900" s="84"/>
      <c r="P1900" s="84"/>
    </row>
    <row r="1901">
      <c r="A1901" s="95"/>
      <c r="B1901" s="84"/>
      <c r="C1901" s="84"/>
      <c r="D1901" s="84"/>
      <c r="E1901" s="64"/>
      <c r="F1901" s="93"/>
      <c r="G1901" s="84"/>
      <c r="H1901" s="84"/>
      <c r="I1901" s="94"/>
      <c r="J1901" s="94"/>
      <c r="K1901" s="91"/>
      <c r="L1901" s="91"/>
      <c r="O1901" s="84"/>
      <c r="P1901" s="84"/>
    </row>
    <row r="1902">
      <c r="A1902" s="95"/>
      <c r="B1902" s="84"/>
      <c r="C1902" s="84"/>
      <c r="D1902" s="84"/>
      <c r="E1902" s="64"/>
      <c r="F1902" s="93"/>
      <c r="G1902" s="84"/>
      <c r="H1902" s="84"/>
      <c r="I1902" s="94"/>
      <c r="J1902" s="94"/>
      <c r="K1902" s="91"/>
      <c r="L1902" s="91"/>
      <c r="O1902" s="84"/>
      <c r="P1902" s="84"/>
    </row>
    <row r="1903">
      <c r="A1903" s="95"/>
      <c r="B1903" s="84"/>
      <c r="C1903" s="84"/>
      <c r="D1903" s="84"/>
      <c r="E1903" s="64"/>
      <c r="F1903" s="93"/>
      <c r="G1903" s="84"/>
      <c r="H1903" s="84"/>
      <c r="I1903" s="94"/>
      <c r="J1903" s="94"/>
      <c r="K1903" s="91"/>
      <c r="L1903" s="91"/>
      <c r="O1903" s="84"/>
      <c r="P1903" s="84"/>
    </row>
    <row r="1904">
      <c r="A1904" s="95"/>
      <c r="B1904" s="84"/>
      <c r="C1904" s="84"/>
      <c r="D1904" s="84"/>
      <c r="E1904" s="64"/>
      <c r="F1904" s="93"/>
      <c r="G1904" s="84"/>
      <c r="H1904" s="84"/>
      <c r="I1904" s="94"/>
      <c r="J1904" s="94"/>
      <c r="K1904" s="91"/>
      <c r="L1904" s="91"/>
      <c r="O1904" s="84"/>
      <c r="P1904" s="84"/>
    </row>
    <row r="1905">
      <c r="A1905" s="95"/>
      <c r="B1905" s="84"/>
      <c r="C1905" s="84"/>
      <c r="D1905" s="84"/>
      <c r="E1905" s="64"/>
      <c r="F1905" s="93"/>
      <c r="G1905" s="84"/>
      <c r="H1905" s="84"/>
      <c r="I1905" s="94"/>
      <c r="J1905" s="94"/>
      <c r="K1905" s="91"/>
      <c r="L1905" s="91"/>
      <c r="O1905" s="84"/>
      <c r="P1905" s="84"/>
    </row>
    <row r="1906">
      <c r="A1906" s="95"/>
      <c r="B1906" s="84"/>
      <c r="C1906" s="84"/>
      <c r="D1906" s="84"/>
      <c r="E1906" s="64"/>
      <c r="F1906" s="93"/>
      <c r="G1906" s="84"/>
      <c r="H1906" s="84"/>
      <c r="I1906" s="94"/>
      <c r="J1906" s="94"/>
      <c r="K1906" s="91"/>
      <c r="L1906" s="91"/>
      <c r="O1906" s="84"/>
      <c r="P1906" s="84"/>
    </row>
    <row r="1907">
      <c r="A1907" s="95"/>
      <c r="B1907" s="84"/>
      <c r="C1907" s="84"/>
      <c r="D1907" s="84"/>
      <c r="E1907" s="64"/>
      <c r="F1907" s="93"/>
      <c r="G1907" s="84"/>
      <c r="H1907" s="84"/>
      <c r="I1907" s="94"/>
      <c r="J1907" s="94"/>
      <c r="K1907" s="91"/>
      <c r="L1907" s="91"/>
      <c r="O1907" s="84"/>
      <c r="P1907" s="84"/>
    </row>
    <row r="1908">
      <c r="A1908" s="95"/>
      <c r="B1908" s="84"/>
      <c r="C1908" s="84"/>
      <c r="D1908" s="84"/>
      <c r="E1908" s="64"/>
      <c r="F1908" s="93"/>
      <c r="G1908" s="84"/>
      <c r="H1908" s="84"/>
      <c r="I1908" s="94"/>
      <c r="J1908" s="94"/>
      <c r="K1908" s="91"/>
      <c r="L1908" s="91"/>
      <c r="O1908" s="84"/>
      <c r="P1908" s="84"/>
    </row>
    <row r="1909">
      <c r="A1909" s="95"/>
      <c r="B1909" s="84"/>
      <c r="C1909" s="84"/>
      <c r="D1909" s="84"/>
      <c r="E1909" s="64"/>
      <c r="F1909" s="93"/>
      <c r="G1909" s="84"/>
      <c r="H1909" s="84"/>
      <c r="I1909" s="94"/>
      <c r="J1909" s="94"/>
      <c r="K1909" s="91"/>
      <c r="L1909" s="91"/>
      <c r="O1909" s="84"/>
      <c r="P1909" s="84"/>
    </row>
    <row r="1910">
      <c r="A1910" s="95"/>
      <c r="B1910" s="84"/>
      <c r="C1910" s="84"/>
      <c r="D1910" s="84"/>
      <c r="E1910" s="64"/>
      <c r="F1910" s="93"/>
      <c r="G1910" s="84"/>
      <c r="H1910" s="84"/>
      <c r="I1910" s="94"/>
      <c r="J1910" s="94"/>
      <c r="K1910" s="91"/>
      <c r="L1910" s="91"/>
      <c r="O1910" s="84"/>
      <c r="P1910" s="84"/>
    </row>
    <row r="1911">
      <c r="A1911" s="95"/>
      <c r="B1911" s="84"/>
      <c r="C1911" s="84"/>
      <c r="D1911" s="84"/>
      <c r="E1911" s="64"/>
      <c r="F1911" s="93"/>
      <c r="G1911" s="84"/>
      <c r="H1911" s="84"/>
      <c r="I1911" s="94"/>
      <c r="J1911" s="94"/>
      <c r="K1911" s="91"/>
      <c r="L1911" s="91"/>
      <c r="O1911" s="84"/>
      <c r="P1911" s="84"/>
    </row>
    <row r="1912">
      <c r="A1912" s="95"/>
      <c r="B1912" s="84"/>
      <c r="C1912" s="84"/>
      <c r="D1912" s="84"/>
      <c r="E1912" s="64"/>
      <c r="F1912" s="93"/>
      <c r="G1912" s="84"/>
      <c r="H1912" s="84"/>
      <c r="I1912" s="94"/>
      <c r="J1912" s="94"/>
      <c r="K1912" s="91"/>
      <c r="L1912" s="91"/>
      <c r="O1912" s="84"/>
      <c r="P1912" s="84"/>
    </row>
    <row r="1913">
      <c r="A1913" s="95"/>
      <c r="B1913" s="84"/>
      <c r="C1913" s="84"/>
      <c r="D1913" s="84"/>
      <c r="E1913" s="64"/>
      <c r="F1913" s="93"/>
      <c r="G1913" s="84"/>
      <c r="H1913" s="84"/>
      <c r="I1913" s="94"/>
      <c r="J1913" s="94"/>
      <c r="K1913" s="91"/>
      <c r="L1913" s="91"/>
      <c r="O1913" s="84"/>
      <c r="P1913" s="84"/>
    </row>
    <row r="1914">
      <c r="A1914" s="95"/>
      <c r="B1914" s="84"/>
      <c r="C1914" s="84"/>
      <c r="D1914" s="84"/>
      <c r="E1914" s="64"/>
      <c r="F1914" s="93"/>
      <c r="G1914" s="84"/>
      <c r="H1914" s="84"/>
      <c r="I1914" s="94"/>
      <c r="J1914" s="94"/>
      <c r="K1914" s="91"/>
      <c r="L1914" s="91"/>
      <c r="O1914" s="84"/>
      <c r="P1914" s="84"/>
    </row>
    <row r="1915">
      <c r="A1915" s="95"/>
      <c r="B1915" s="84"/>
      <c r="C1915" s="84"/>
      <c r="D1915" s="84"/>
      <c r="E1915" s="64"/>
      <c r="F1915" s="93"/>
      <c r="G1915" s="84"/>
      <c r="H1915" s="84"/>
      <c r="I1915" s="94"/>
      <c r="J1915" s="94"/>
      <c r="K1915" s="91"/>
      <c r="L1915" s="91"/>
      <c r="O1915" s="84"/>
      <c r="P1915" s="84"/>
    </row>
    <row r="1916">
      <c r="A1916" s="95"/>
      <c r="B1916" s="84"/>
      <c r="C1916" s="84"/>
      <c r="D1916" s="84"/>
      <c r="E1916" s="64"/>
      <c r="F1916" s="93"/>
      <c r="G1916" s="84"/>
      <c r="H1916" s="84"/>
      <c r="I1916" s="94"/>
      <c r="J1916" s="94"/>
      <c r="K1916" s="91"/>
      <c r="L1916" s="91"/>
      <c r="O1916" s="84"/>
      <c r="P1916" s="84"/>
    </row>
    <row r="1917">
      <c r="A1917" s="95"/>
      <c r="B1917" s="84"/>
      <c r="C1917" s="84"/>
      <c r="D1917" s="84"/>
      <c r="E1917" s="64"/>
      <c r="F1917" s="93"/>
      <c r="G1917" s="84"/>
      <c r="H1917" s="84"/>
      <c r="I1917" s="94"/>
      <c r="J1917" s="94"/>
      <c r="K1917" s="91"/>
      <c r="L1917" s="91"/>
      <c r="O1917" s="84"/>
      <c r="P1917" s="84"/>
    </row>
    <row r="1918">
      <c r="A1918" s="95"/>
      <c r="B1918" s="84"/>
      <c r="C1918" s="84"/>
      <c r="D1918" s="84"/>
      <c r="E1918" s="64"/>
      <c r="F1918" s="93"/>
      <c r="G1918" s="84"/>
      <c r="H1918" s="84"/>
      <c r="I1918" s="94"/>
      <c r="J1918" s="94"/>
      <c r="K1918" s="91"/>
      <c r="L1918" s="91"/>
      <c r="O1918" s="84"/>
      <c r="P1918" s="84"/>
    </row>
    <row r="1919">
      <c r="A1919" s="95"/>
      <c r="B1919" s="84"/>
      <c r="C1919" s="84"/>
      <c r="D1919" s="84"/>
      <c r="E1919" s="64"/>
      <c r="F1919" s="93"/>
      <c r="G1919" s="84"/>
      <c r="H1919" s="84"/>
      <c r="I1919" s="94"/>
      <c r="J1919" s="94"/>
      <c r="K1919" s="91"/>
      <c r="L1919" s="91"/>
      <c r="O1919" s="84"/>
      <c r="P1919" s="84"/>
    </row>
    <row r="1920">
      <c r="A1920" s="95"/>
      <c r="B1920" s="84"/>
      <c r="C1920" s="84"/>
      <c r="D1920" s="84"/>
      <c r="E1920" s="64"/>
      <c r="F1920" s="93"/>
      <c r="G1920" s="84"/>
      <c r="H1920" s="84"/>
      <c r="I1920" s="94"/>
      <c r="J1920" s="94"/>
      <c r="K1920" s="91"/>
      <c r="L1920" s="91"/>
      <c r="O1920" s="84"/>
      <c r="P1920" s="84"/>
    </row>
    <row r="1921">
      <c r="A1921" s="95"/>
      <c r="B1921" s="84"/>
      <c r="C1921" s="84"/>
      <c r="D1921" s="84"/>
      <c r="E1921" s="64"/>
      <c r="F1921" s="93"/>
      <c r="G1921" s="84"/>
      <c r="H1921" s="84"/>
      <c r="I1921" s="94"/>
      <c r="J1921" s="94"/>
      <c r="K1921" s="91"/>
      <c r="L1921" s="91"/>
      <c r="O1921" s="84"/>
      <c r="P1921" s="84"/>
    </row>
    <row r="1922">
      <c r="A1922" s="95"/>
      <c r="B1922" s="84"/>
      <c r="C1922" s="84"/>
      <c r="D1922" s="84"/>
      <c r="E1922" s="64"/>
      <c r="F1922" s="93"/>
      <c r="G1922" s="84"/>
      <c r="H1922" s="84"/>
      <c r="I1922" s="94"/>
      <c r="J1922" s="94"/>
      <c r="K1922" s="91"/>
      <c r="L1922" s="91"/>
      <c r="O1922" s="84"/>
      <c r="P1922" s="84"/>
    </row>
    <row r="1923">
      <c r="A1923" s="95"/>
      <c r="B1923" s="84"/>
      <c r="C1923" s="84"/>
      <c r="D1923" s="84"/>
      <c r="E1923" s="64"/>
      <c r="F1923" s="93"/>
      <c r="G1923" s="84"/>
      <c r="H1923" s="84"/>
      <c r="I1923" s="94"/>
      <c r="J1923" s="94"/>
      <c r="K1923" s="91"/>
      <c r="L1923" s="91"/>
      <c r="O1923" s="84"/>
      <c r="P1923" s="84"/>
    </row>
    <row r="1924">
      <c r="A1924" s="95"/>
      <c r="B1924" s="84"/>
      <c r="C1924" s="84"/>
      <c r="D1924" s="84"/>
      <c r="E1924" s="64"/>
      <c r="F1924" s="93"/>
      <c r="G1924" s="84"/>
      <c r="H1924" s="84"/>
      <c r="I1924" s="94"/>
      <c r="J1924" s="94"/>
      <c r="K1924" s="91"/>
      <c r="L1924" s="91"/>
      <c r="O1924" s="84"/>
      <c r="P1924" s="84"/>
    </row>
    <row r="1925">
      <c r="A1925" s="95"/>
      <c r="B1925" s="84"/>
      <c r="C1925" s="84"/>
      <c r="D1925" s="84"/>
      <c r="E1925" s="64"/>
      <c r="F1925" s="93"/>
      <c r="G1925" s="84"/>
      <c r="H1925" s="84"/>
      <c r="I1925" s="94"/>
      <c r="J1925" s="94"/>
      <c r="K1925" s="91"/>
      <c r="L1925" s="91"/>
      <c r="O1925" s="84"/>
      <c r="P1925" s="84"/>
    </row>
    <row r="1926">
      <c r="A1926" s="95"/>
      <c r="B1926" s="84"/>
      <c r="C1926" s="84"/>
      <c r="D1926" s="84"/>
      <c r="E1926" s="64"/>
      <c r="F1926" s="93"/>
      <c r="G1926" s="84"/>
      <c r="H1926" s="84"/>
      <c r="I1926" s="94"/>
      <c r="J1926" s="94"/>
      <c r="K1926" s="91"/>
      <c r="L1926" s="91"/>
      <c r="O1926" s="84"/>
      <c r="P1926" s="84"/>
    </row>
    <row r="1927">
      <c r="A1927" s="95"/>
      <c r="B1927" s="84"/>
      <c r="C1927" s="84"/>
      <c r="D1927" s="84"/>
      <c r="E1927" s="64"/>
      <c r="F1927" s="93"/>
      <c r="G1927" s="84"/>
      <c r="H1927" s="84"/>
      <c r="I1927" s="94"/>
      <c r="J1927" s="94"/>
      <c r="K1927" s="91"/>
      <c r="L1927" s="91"/>
      <c r="O1927" s="84"/>
      <c r="P1927" s="84"/>
    </row>
    <row r="1928">
      <c r="A1928" s="95"/>
      <c r="B1928" s="84"/>
      <c r="C1928" s="84"/>
      <c r="D1928" s="84"/>
      <c r="E1928" s="64"/>
      <c r="F1928" s="93"/>
      <c r="G1928" s="84"/>
      <c r="H1928" s="84"/>
      <c r="I1928" s="94"/>
      <c r="J1928" s="94"/>
      <c r="K1928" s="91"/>
      <c r="L1928" s="91"/>
      <c r="O1928" s="84"/>
      <c r="P1928" s="84"/>
    </row>
    <row r="1929">
      <c r="A1929" s="95"/>
      <c r="B1929" s="84"/>
      <c r="C1929" s="84"/>
      <c r="D1929" s="84"/>
      <c r="E1929" s="64"/>
      <c r="F1929" s="93"/>
      <c r="G1929" s="84"/>
      <c r="H1929" s="84"/>
      <c r="I1929" s="94"/>
      <c r="J1929" s="94"/>
      <c r="K1929" s="91"/>
      <c r="L1929" s="91"/>
      <c r="O1929" s="84"/>
      <c r="P1929" s="84"/>
    </row>
    <row r="1930">
      <c r="A1930" s="95"/>
      <c r="B1930" s="84"/>
      <c r="C1930" s="84"/>
      <c r="D1930" s="84"/>
      <c r="E1930" s="64"/>
      <c r="F1930" s="93"/>
      <c r="G1930" s="84"/>
      <c r="H1930" s="84"/>
      <c r="I1930" s="94"/>
      <c r="J1930" s="94"/>
      <c r="K1930" s="91"/>
      <c r="L1930" s="91"/>
      <c r="O1930" s="84"/>
      <c r="P1930" s="84"/>
    </row>
    <row r="1931">
      <c r="A1931" s="95"/>
      <c r="B1931" s="84"/>
      <c r="C1931" s="84"/>
      <c r="D1931" s="84"/>
      <c r="E1931" s="64"/>
      <c r="F1931" s="93"/>
      <c r="G1931" s="84"/>
      <c r="H1931" s="84"/>
      <c r="I1931" s="94"/>
      <c r="J1931" s="94"/>
      <c r="K1931" s="91"/>
      <c r="L1931" s="91"/>
      <c r="O1931" s="84"/>
      <c r="P1931" s="84"/>
    </row>
    <row r="1932">
      <c r="A1932" s="95"/>
      <c r="B1932" s="84"/>
      <c r="C1932" s="84"/>
      <c r="D1932" s="84"/>
      <c r="E1932" s="64"/>
      <c r="F1932" s="93"/>
      <c r="G1932" s="84"/>
      <c r="H1932" s="84"/>
      <c r="I1932" s="94"/>
      <c r="J1932" s="94"/>
      <c r="K1932" s="91"/>
      <c r="L1932" s="91"/>
      <c r="O1932" s="84"/>
      <c r="P1932" s="84"/>
    </row>
    <row r="1933">
      <c r="A1933" s="95"/>
      <c r="B1933" s="84"/>
      <c r="C1933" s="84"/>
      <c r="D1933" s="84"/>
      <c r="E1933" s="64"/>
      <c r="F1933" s="93"/>
      <c r="G1933" s="84"/>
      <c r="H1933" s="84"/>
      <c r="I1933" s="94"/>
      <c r="J1933" s="94"/>
      <c r="K1933" s="91"/>
      <c r="L1933" s="91"/>
      <c r="O1933" s="84"/>
      <c r="P1933" s="84"/>
    </row>
    <row r="1934">
      <c r="A1934" s="95"/>
      <c r="B1934" s="84"/>
      <c r="C1934" s="84"/>
      <c r="D1934" s="84"/>
      <c r="E1934" s="64"/>
      <c r="F1934" s="93"/>
      <c r="G1934" s="84"/>
      <c r="H1934" s="84"/>
      <c r="I1934" s="94"/>
      <c r="J1934" s="94"/>
      <c r="K1934" s="91"/>
      <c r="L1934" s="91"/>
      <c r="O1934" s="84"/>
      <c r="P1934" s="84"/>
    </row>
    <row r="1935">
      <c r="A1935" s="95"/>
      <c r="B1935" s="84"/>
      <c r="C1935" s="84"/>
      <c r="D1935" s="84"/>
      <c r="E1935" s="64"/>
      <c r="F1935" s="93"/>
      <c r="G1935" s="84"/>
      <c r="H1935" s="84"/>
      <c r="I1935" s="94"/>
      <c r="J1935" s="94"/>
      <c r="K1935" s="91"/>
      <c r="L1935" s="91"/>
      <c r="O1935" s="84"/>
      <c r="P1935" s="84"/>
    </row>
    <row r="1936">
      <c r="A1936" s="95"/>
      <c r="B1936" s="84"/>
      <c r="C1936" s="84"/>
      <c r="D1936" s="84"/>
      <c r="E1936" s="64"/>
      <c r="F1936" s="93"/>
      <c r="G1936" s="84"/>
      <c r="H1936" s="84"/>
      <c r="I1936" s="94"/>
      <c r="J1936" s="94"/>
      <c r="K1936" s="91"/>
      <c r="L1936" s="91"/>
      <c r="O1936" s="84"/>
      <c r="P1936" s="84"/>
    </row>
    <row r="1937">
      <c r="A1937" s="95"/>
      <c r="B1937" s="84"/>
      <c r="C1937" s="84"/>
      <c r="D1937" s="84"/>
      <c r="E1937" s="64"/>
      <c r="F1937" s="93"/>
      <c r="G1937" s="84"/>
      <c r="H1937" s="84"/>
      <c r="I1937" s="94"/>
      <c r="J1937" s="94"/>
      <c r="K1937" s="91"/>
      <c r="L1937" s="91"/>
      <c r="O1937" s="84"/>
      <c r="P1937" s="84"/>
    </row>
    <row r="1938">
      <c r="A1938" s="95"/>
      <c r="B1938" s="84"/>
      <c r="C1938" s="84"/>
      <c r="D1938" s="84"/>
      <c r="E1938" s="64"/>
      <c r="F1938" s="93"/>
      <c r="G1938" s="84"/>
      <c r="H1938" s="84"/>
      <c r="I1938" s="94"/>
      <c r="J1938" s="94"/>
      <c r="K1938" s="91"/>
      <c r="L1938" s="91"/>
      <c r="O1938" s="84"/>
      <c r="P1938" s="84"/>
    </row>
    <row r="1939">
      <c r="A1939" s="95"/>
      <c r="B1939" s="84"/>
      <c r="C1939" s="84"/>
      <c r="D1939" s="84"/>
      <c r="E1939" s="64"/>
      <c r="F1939" s="93"/>
      <c r="G1939" s="84"/>
      <c r="H1939" s="84"/>
      <c r="I1939" s="94"/>
      <c r="J1939" s="94"/>
      <c r="K1939" s="91"/>
      <c r="L1939" s="91"/>
      <c r="O1939" s="84"/>
      <c r="P1939" s="84"/>
    </row>
    <row r="1940">
      <c r="A1940" s="95"/>
      <c r="B1940" s="84"/>
      <c r="C1940" s="84"/>
      <c r="D1940" s="84"/>
      <c r="E1940" s="64"/>
      <c r="F1940" s="93"/>
      <c r="G1940" s="84"/>
      <c r="H1940" s="84"/>
      <c r="I1940" s="94"/>
      <c r="J1940" s="94"/>
      <c r="K1940" s="91"/>
      <c r="L1940" s="91"/>
      <c r="O1940" s="84"/>
      <c r="P1940" s="84"/>
    </row>
    <row r="1941">
      <c r="A1941" s="95"/>
      <c r="B1941" s="84"/>
      <c r="C1941" s="84"/>
      <c r="D1941" s="84"/>
      <c r="E1941" s="64"/>
      <c r="F1941" s="93"/>
      <c r="G1941" s="84"/>
      <c r="H1941" s="84"/>
      <c r="I1941" s="94"/>
      <c r="J1941" s="94"/>
      <c r="K1941" s="91"/>
      <c r="L1941" s="91"/>
      <c r="O1941" s="84"/>
      <c r="P1941" s="84"/>
    </row>
    <row r="1942">
      <c r="A1942" s="95"/>
      <c r="B1942" s="84"/>
      <c r="C1942" s="84"/>
      <c r="D1942" s="84"/>
      <c r="E1942" s="64"/>
      <c r="F1942" s="93"/>
      <c r="G1942" s="84"/>
      <c r="H1942" s="84"/>
      <c r="I1942" s="94"/>
      <c r="J1942" s="94"/>
      <c r="K1942" s="91"/>
      <c r="L1942" s="91"/>
      <c r="O1942" s="84"/>
      <c r="P1942" s="84"/>
    </row>
    <row r="1943">
      <c r="A1943" s="95"/>
      <c r="B1943" s="84"/>
      <c r="C1943" s="84"/>
      <c r="D1943" s="84"/>
      <c r="E1943" s="64"/>
      <c r="F1943" s="93"/>
      <c r="G1943" s="84"/>
      <c r="H1943" s="84"/>
      <c r="I1943" s="94"/>
      <c r="J1943" s="94"/>
      <c r="K1943" s="91"/>
      <c r="L1943" s="91"/>
      <c r="O1943" s="84"/>
      <c r="P1943" s="84"/>
    </row>
    <row r="1944">
      <c r="A1944" s="95"/>
      <c r="B1944" s="84"/>
      <c r="C1944" s="84"/>
      <c r="D1944" s="84"/>
      <c r="E1944" s="64"/>
      <c r="F1944" s="93"/>
      <c r="G1944" s="84"/>
      <c r="H1944" s="84"/>
      <c r="I1944" s="94"/>
      <c r="J1944" s="94"/>
      <c r="K1944" s="91"/>
      <c r="L1944" s="91"/>
      <c r="O1944" s="84"/>
      <c r="P1944" s="84"/>
    </row>
    <row r="1945">
      <c r="A1945" s="95"/>
      <c r="B1945" s="84"/>
      <c r="C1945" s="84"/>
      <c r="D1945" s="84"/>
      <c r="E1945" s="64"/>
      <c r="F1945" s="93"/>
      <c r="G1945" s="84"/>
      <c r="H1945" s="84"/>
      <c r="I1945" s="94"/>
      <c r="J1945" s="94"/>
      <c r="K1945" s="91"/>
      <c r="L1945" s="91"/>
      <c r="O1945" s="84"/>
      <c r="P1945" s="84"/>
    </row>
    <row r="1946">
      <c r="A1946" s="95"/>
      <c r="B1946" s="84"/>
      <c r="C1946" s="84"/>
      <c r="D1946" s="84"/>
      <c r="E1946" s="64"/>
      <c r="F1946" s="93"/>
      <c r="G1946" s="84"/>
      <c r="H1946" s="84"/>
      <c r="I1946" s="94"/>
      <c r="J1946" s="94"/>
      <c r="K1946" s="91"/>
      <c r="L1946" s="91"/>
      <c r="O1946" s="84"/>
      <c r="P1946" s="84"/>
    </row>
    <row r="1947">
      <c r="A1947" s="95"/>
      <c r="B1947" s="84"/>
      <c r="C1947" s="84"/>
      <c r="D1947" s="84"/>
      <c r="E1947" s="64"/>
      <c r="F1947" s="93"/>
      <c r="G1947" s="84"/>
      <c r="H1947" s="84"/>
      <c r="I1947" s="94"/>
      <c r="J1947" s="94"/>
      <c r="K1947" s="91"/>
      <c r="L1947" s="91"/>
      <c r="O1947" s="84"/>
      <c r="P1947" s="84"/>
    </row>
    <row r="1948">
      <c r="A1948" s="95"/>
      <c r="B1948" s="84"/>
      <c r="C1948" s="84"/>
      <c r="D1948" s="84"/>
      <c r="E1948" s="64"/>
      <c r="F1948" s="93"/>
      <c r="G1948" s="84"/>
      <c r="H1948" s="84"/>
      <c r="I1948" s="94"/>
      <c r="J1948" s="94"/>
      <c r="K1948" s="91"/>
      <c r="L1948" s="91"/>
      <c r="O1948" s="84"/>
      <c r="P1948" s="84"/>
    </row>
    <row r="1949">
      <c r="A1949" s="95"/>
      <c r="B1949" s="84"/>
      <c r="C1949" s="84"/>
      <c r="D1949" s="84"/>
      <c r="E1949" s="64"/>
      <c r="F1949" s="93"/>
      <c r="G1949" s="84"/>
      <c r="H1949" s="84"/>
      <c r="I1949" s="94"/>
      <c r="J1949" s="94"/>
      <c r="K1949" s="91"/>
      <c r="L1949" s="91"/>
      <c r="O1949" s="84"/>
      <c r="P1949" s="84"/>
    </row>
    <row r="1950">
      <c r="A1950" s="95"/>
      <c r="B1950" s="84"/>
      <c r="C1950" s="84"/>
      <c r="D1950" s="84"/>
      <c r="E1950" s="64"/>
      <c r="F1950" s="93"/>
      <c r="G1950" s="84"/>
      <c r="H1950" s="84"/>
      <c r="I1950" s="94"/>
      <c r="J1950" s="94"/>
      <c r="K1950" s="91"/>
      <c r="L1950" s="91"/>
      <c r="O1950" s="84"/>
      <c r="P1950" s="84"/>
    </row>
    <row r="1951">
      <c r="A1951" s="95"/>
      <c r="B1951" s="84"/>
      <c r="C1951" s="84"/>
      <c r="D1951" s="84"/>
      <c r="E1951" s="64"/>
      <c r="F1951" s="93"/>
      <c r="G1951" s="84"/>
      <c r="H1951" s="84"/>
      <c r="I1951" s="94"/>
      <c r="J1951" s="94"/>
      <c r="K1951" s="91"/>
      <c r="L1951" s="91"/>
      <c r="O1951" s="84"/>
      <c r="P1951" s="84"/>
    </row>
    <row r="1952">
      <c r="A1952" s="95"/>
      <c r="B1952" s="84"/>
      <c r="C1952" s="84"/>
      <c r="D1952" s="84"/>
      <c r="E1952" s="64"/>
      <c r="F1952" s="93"/>
      <c r="G1952" s="84"/>
      <c r="H1952" s="84"/>
      <c r="I1952" s="94"/>
      <c r="J1952" s="94"/>
      <c r="K1952" s="91"/>
      <c r="L1952" s="91"/>
      <c r="O1952" s="84"/>
      <c r="P1952" s="84"/>
    </row>
    <row r="1953">
      <c r="A1953" s="95"/>
      <c r="B1953" s="84"/>
      <c r="C1953" s="84"/>
      <c r="D1953" s="84"/>
      <c r="E1953" s="64"/>
      <c r="F1953" s="93"/>
      <c r="G1953" s="84"/>
      <c r="H1953" s="84"/>
      <c r="I1953" s="94"/>
      <c r="J1953" s="94"/>
      <c r="K1953" s="91"/>
      <c r="L1953" s="91"/>
      <c r="O1953" s="84"/>
      <c r="P1953" s="84"/>
    </row>
    <row r="1954">
      <c r="A1954" s="95"/>
      <c r="B1954" s="84"/>
      <c r="C1954" s="84"/>
      <c r="D1954" s="84"/>
      <c r="E1954" s="64"/>
      <c r="F1954" s="93"/>
      <c r="G1954" s="84"/>
      <c r="H1954" s="84"/>
      <c r="I1954" s="94"/>
      <c r="J1954" s="94"/>
      <c r="K1954" s="91"/>
      <c r="L1954" s="91"/>
      <c r="O1954" s="84"/>
      <c r="P1954" s="84"/>
    </row>
    <row r="1955">
      <c r="A1955" s="95"/>
      <c r="B1955" s="84"/>
      <c r="C1955" s="84"/>
      <c r="D1955" s="84"/>
      <c r="E1955" s="64"/>
      <c r="F1955" s="93"/>
      <c r="G1955" s="84"/>
      <c r="H1955" s="84"/>
      <c r="I1955" s="94"/>
      <c r="J1955" s="94"/>
      <c r="K1955" s="91"/>
      <c r="L1955" s="91"/>
      <c r="O1955" s="84"/>
      <c r="P1955" s="84"/>
    </row>
    <row r="1956">
      <c r="A1956" s="95"/>
      <c r="B1956" s="84"/>
      <c r="C1956" s="84"/>
      <c r="D1956" s="84"/>
      <c r="E1956" s="64"/>
      <c r="F1956" s="93"/>
      <c r="G1956" s="84"/>
      <c r="H1956" s="84"/>
      <c r="I1956" s="94"/>
      <c r="J1956" s="94"/>
      <c r="K1956" s="91"/>
      <c r="L1956" s="91"/>
      <c r="O1956" s="84"/>
      <c r="P1956" s="84"/>
    </row>
    <row r="1957">
      <c r="A1957" s="95"/>
      <c r="B1957" s="84"/>
      <c r="C1957" s="84"/>
      <c r="D1957" s="84"/>
      <c r="E1957" s="64"/>
      <c r="F1957" s="93"/>
      <c r="G1957" s="84"/>
      <c r="H1957" s="84"/>
      <c r="I1957" s="94"/>
      <c r="J1957" s="94"/>
      <c r="K1957" s="91"/>
      <c r="L1957" s="91"/>
      <c r="O1957" s="84"/>
      <c r="P1957" s="84"/>
    </row>
    <row r="1958">
      <c r="A1958" s="95"/>
      <c r="B1958" s="84"/>
      <c r="C1958" s="84"/>
      <c r="D1958" s="84"/>
      <c r="E1958" s="64"/>
      <c r="F1958" s="93"/>
      <c r="G1958" s="84"/>
      <c r="H1958" s="84"/>
      <c r="I1958" s="94"/>
      <c r="J1958" s="94"/>
      <c r="K1958" s="91"/>
      <c r="L1958" s="91"/>
      <c r="O1958" s="84"/>
      <c r="P1958" s="84"/>
    </row>
    <row r="1959">
      <c r="A1959" s="95"/>
      <c r="B1959" s="84"/>
      <c r="C1959" s="84"/>
      <c r="D1959" s="84"/>
      <c r="E1959" s="64"/>
      <c r="F1959" s="93"/>
      <c r="G1959" s="84"/>
      <c r="H1959" s="84"/>
      <c r="I1959" s="94"/>
      <c r="J1959" s="94"/>
      <c r="K1959" s="91"/>
      <c r="L1959" s="91"/>
      <c r="O1959" s="84"/>
      <c r="P1959" s="84"/>
    </row>
    <row r="1960">
      <c r="A1960" s="95"/>
      <c r="B1960" s="84"/>
      <c r="C1960" s="84"/>
      <c r="D1960" s="84"/>
      <c r="E1960" s="64"/>
      <c r="F1960" s="93"/>
      <c r="G1960" s="84"/>
      <c r="H1960" s="84"/>
      <c r="I1960" s="94"/>
      <c r="J1960" s="94"/>
      <c r="K1960" s="91"/>
      <c r="L1960" s="91"/>
      <c r="O1960" s="84"/>
      <c r="P1960" s="84"/>
    </row>
    <row r="1961">
      <c r="A1961" s="95"/>
      <c r="B1961" s="84"/>
      <c r="C1961" s="84"/>
      <c r="D1961" s="84"/>
      <c r="E1961" s="64"/>
      <c r="F1961" s="93"/>
      <c r="G1961" s="84"/>
      <c r="H1961" s="84"/>
      <c r="I1961" s="94"/>
      <c r="J1961" s="94"/>
      <c r="K1961" s="91"/>
      <c r="L1961" s="91"/>
      <c r="O1961" s="84"/>
      <c r="P1961" s="84"/>
    </row>
    <row r="1962">
      <c r="A1962" s="95"/>
      <c r="B1962" s="84"/>
      <c r="C1962" s="84"/>
      <c r="D1962" s="84"/>
      <c r="E1962" s="64"/>
      <c r="F1962" s="93"/>
      <c r="G1962" s="84"/>
      <c r="H1962" s="84"/>
      <c r="I1962" s="94"/>
      <c r="J1962" s="94"/>
      <c r="K1962" s="91"/>
      <c r="L1962" s="91"/>
      <c r="O1962" s="84"/>
      <c r="P1962" s="84"/>
    </row>
    <row r="1963">
      <c r="A1963" s="95"/>
      <c r="B1963" s="84"/>
      <c r="C1963" s="84"/>
      <c r="D1963" s="84"/>
      <c r="E1963" s="64"/>
      <c r="F1963" s="93"/>
      <c r="G1963" s="84"/>
      <c r="H1963" s="84"/>
      <c r="I1963" s="94"/>
      <c r="J1963" s="94"/>
      <c r="K1963" s="91"/>
      <c r="L1963" s="91"/>
      <c r="O1963" s="84"/>
      <c r="P1963" s="84"/>
    </row>
    <row r="1964">
      <c r="A1964" s="95"/>
      <c r="B1964" s="84"/>
      <c r="C1964" s="84"/>
      <c r="D1964" s="84"/>
      <c r="E1964" s="64"/>
      <c r="F1964" s="93"/>
      <c r="G1964" s="84"/>
      <c r="H1964" s="84"/>
      <c r="I1964" s="94"/>
      <c r="J1964" s="94"/>
      <c r="K1964" s="91"/>
      <c r="L1964" s="91"/>
      <c r="O1964" s="84"/>
      <c r="P1964" s="84"/>
    </row>
    <row r="1965">
      <c r="A1965" s="95"/>
      <c r="B1965" s="84"/>
      <c r="C1965" s="84"/>
      <c r="D1965" s="84"/>
      <c r="E1965" s="64"/>
      <c r="F1965" s="93"/>
      <c r="G1965" s="84"/>
      <c r="H1965" s="84"/>
      <c r="I1965" s="94"/>
      <c r="J1965" s="94"/>
      <c r="K1965" s="91"/>
      <c r="L1965" s="91"/>
      <c r="O1965" s="84"/>
      <c r="P1965" s="84"/>
    </row>
    <row r="1966">
      <c r="A1966" s="95"/>
      <c r="B1966" s="84"/>
      <c r="C1966" s="84"/>
      <c r="D1966" s="84"/>
      <c r="E1966" s="64"/>
      <c r="F1966" s="93"/>
      <c r="G1966" s="84"/>
      <c r="H1966" s="84"/>
      <c r="I1966" s="94"/>
      <c r="J1966" s="94"/>
      <c r="K1966" s="91"/>
      <c r="L1966" s="91"/>
      <c r="O1966" s="84"/>
      <c r="P1966" s="84"/>
    </row>
    <row r="1967">
      <c r="A1967" s="95"/>
      <c r="B1967" s="84"/>
      <c r="C1967" s="84"/>
      <c r="D1967" s="84"/>
      <c r="E1967" s="64"/>
      <c r="F1967" s="93"/>
      <c r="G1967" s="84"/>
      <c r="H1967" s="84"/>
      <c r="I1967" s="94"/>
      <c r="J1967" s="94"/>
      <c r="K1967" s="91"/>
      <c r="L1967" s="91"/>
      <c r="O1967" s="84"/>
      <c r="P1967" s="84"/>
    </row>
    <row r="1968">
      <c r="A1968" s="95"/>
      <c r="B1968" s="84"/>
      <c r="C1968" s="84"/>
      <c r="D1968" s="84"/>
      <c r="E1968" s="64"/>
      <c r="F1968" s="93"/>
      <c r="G1968" s="84"/>
      <c r="H1968" s="84"/>
      <c r="I1968" s="94"/>
      <c r="J1968" s="94"/>
      <c r="K1968" s="91"/>
      <c r="L1968" s="91"/>
      <c r="O1968" s="84"/>
      <c r="P1968" s="84"/>
    </row>
    <row r="1969">
      <c r="A1969" s="95"/>
      <c r="B1969" s="84"/>
      <c r="C1969" s="84"/>
      <c r="D1969" s="84"/>
      <c r="E1969" s="64"/>
      <c r="F1969" s="93"/>
      <c r="G1969" s="84"/>
      <c r="H1969" s="84"/>
      <c r="I1969" s="94"/>
      <c r="J1969" s="94"/>
      <c r="K1969" s="91"/>
      <c r="L1969" s="91"/>
      <c r="O1969" s="84"/>
      <c r="P1969" s="84"/>
    </row>
    <row r="1970">
      <c r="A1970" s="95"/>
      <c r="B1970" s="84"/>
      <c r="C1970" s="84"/>
      <c r="D1970" s="84"/>
      <c r="E1970" s="64"/>
      <c r="F1970" s="93"/>
      <c r="G1970" s="84"/>
      <c r="H1970" s="84"/>
      <c r="I1970" s="94"/>
      <c r="J1970" s="94"/>
      <c r="K1970" s="91"/>
      <c r="L1970" s="91"/>
      <c r="O1970" s="84"/>
      <c r="P1970" s="84"/>
    </row>
    <row r="1971">
      <c r="A1971" s="95"/>
      <c r="B1971" s="84"/>
      <c r="C1971" s="84"/>
      <c r="D1971" s="84"/>
      <c r="E1971" s="64"/>
      <c r="F1971" s="93"/>
      <c r="G1971" s="84"/>
      <c r="H1971" s="84"/>
      <c r="I1971" s="94"/>
      <c r="J1971" s="94"/>
      <c r="K1971" s="91"/>
      <c r="L1971" s="91"/>
      <c r="O1971" s="84"/>
      <c r="P1971" s="84"/>
    </row>
    <row r="1972">
      <c r="A1972" s="95"/>
      <c r="B1972" s="84"/>
      <c r="C1972" s="84"/>
      <c r="D1972" s="84"/>
      <c r="E1972" s="64"/>
      <c r="F1972" s="93"/>
      <c r="G1972" s="84"/>
      <c r="H1972" s="84"/>
      <c r="I1972" s="94"/>
      <c r="J1972" s="94"/>
      <c r="K1972" s="91"/>
      <c r="L1972" s="91"/>
      <c r="O1972" s="84"/>
      <c r="P1972" s="84"/>
    </row>
    <row r="1973">
      <c r="A1973" s="95"/>
      <c r="B1973" s="84"/>
      <c r="C1973" s="84"/>
      <c r="D1973" s="84"/>
      <c r="E1973" s="64"/>
      <c r="F1973" s="93"/>
      <c r="G1973" s="84"/>
      <c r="H1973" s="84"/>
      <c r="I1973" s="94"/>
      <c r="J1973" s="94"/>
      <c r="K1973" s="91"/>
      <c r="L1973" s="91"/>
      <c r="O1973" s="84"/>
      <c r="P1973" s="84"/>
    </row>
    <row r="1974">
      <c r="A1974" s="95"/>
      <c r="B1974" s="84"/>
      <c r="C1974" s="84"/>
      <c r="D1974" s="84"/>
      <c r="E1974" s="64"/>
      <c r="F1974" s="93"/>
      <c r="G1974" s="84"/>
      <c r="H1974" s="84"/>
      <c r="I1974" s="94"/>
      <c r="J1974" s="94"/>
      <c r="K1974" s="91"/>
      <c r="L1974" s="91"/>
      <c r="O1974" s="84"/>
      <c r="P1974" s="84"/>
    </row>
    <row r="1975">
      <c r="A1975" s="95"/>
      <c r="B1975" s="84"/>
      <c r="C1975" s="84"/>
      <c r="D1975" s="84"/>
      <c r="E1975" s="64"/>
      <c r="F1975" s="93"/>
      <c r="G1975" s="84"/>
      <c r="H1975" s="84"/>
      <c r="I1975" s="94"/>
      <c r="J1975" s="94"/>
      <c r="K1975" s="91"/>
      <c r="L1975" s="91"/>
      <c r="O1975" s="84"/>
      <c r="P1975" s="84"/>
    </row>
    <row r="1976">
      <c r="A1976" s="95"/>
      <c r="B1976" s="84"/>
      <c r="C1976" s="84"/>
      <c r="D1976" s="84"/>
      <c r="E1976" s="64"/>
      <c r="F1976" s="93"/>
      <c r="G1976" s="84"/>
      <c r="H1976" s="84"/>
      <c r="I1976" s="94"/>
      <c r="J1976" s="94"/>
      <c r="K1976" s="91"/>
      <c r="L1976" s="91"/>
      <c r="O1976" s="84"/>
      <c r="P1976" s="84"/>
    </row>
    <row r="1977">
      <c r="A1977" s="95"/>
      <c r="B1977" s="84"/>
      <c r="C1977" s="84"/>
      <c r="D1977" s="84"/>
      <c r="E1977" s="64"/>
      <c r="F1977" s="93"/>
      <c r="G1977" s="84"/>
      <c r="H1977" s="84"/>
      <c r="I1977" s="94"/>
      <c r="J1977" s="94"/>
      <c r="K1977" s="91"/>
      <c r="L1977" s="91"/>
      <c r="O1977" s="84"/>
      <c r="P1977" s="84"/>
    </row>
    <row r="1978">
      <c r="A1978" s="95"/>
      <c r="B1978" s="84"/>
      <c r="C1978" s="84"/>
      <c r="D1978" s="84"/>
      <c r="E1978" s="64"/>
      <c r="F1978" s="93"/>
      <c r="G1978" s="84"/>
      <c r="H1978" s="84"/>
      <c r="I1978" s="94"/>
      <c r="J1978" s="94"/>
      <c r="K1978" s="91"/>
      <c r="L1978" s="91"/>
      <c r="O1978" s="84"/>
      <c r="P1978" s="84"/>
    </row>
    <row r="1979">
      <c r="A1979" s="95"/>
      <c r="B1979" s="84"/>
      <c r="C1979" s="84"/>
      <c r="D1979" s="84"/>
      <c r="E1979" s="64"/>
      <c r="F1979" s="93"/>
      <c r="G1979" s="84"/>
      <c r="H1979" s="84"/>
      <c r="I1979" s="94"/>
      <c r="J1979" s="94"/>
      <c r="K1979" s="91"/>
      <c r="L1979" s="91"/>
      <c r="O1979" s="84"/>
      <c r="P1979" s="84"/>
    </row>
    <row r="1980">
      <c r="A1980" s="95"/>
      <c r="B1980" s="84"/>
      <c r="C1980" s="84"/>
      <c r="D1980" s="84"/>
      <c r="E1980" s="64"/>
      <c r="F1980" s="93"/>
      <c r="G1980" s="84"/>
      <c r="H1980" s="84"/>
      <c r="I1980" s="94"/>
      <c r="J1980" s="94"/>
      <c r="K1980" s="91"/>
      <c r="L1980" s="91"/>
      <c r="O1980" s="84"/>
      <c r="P1980" s="84"/>
    </row>
    <row r="1981">
      <c r="A1981" s="95"/>
      <c r="B1981" s="84"/>
      <c r="C1981" s="84"/>
      <c r="D1981" s="84"/>
      <c r="E1981" s="64"/>
      <c r="F1981" s="93"/>
      <c r="G1981" s="84"/>
      <c r="H1981" s="84"/>
      <c r="I1981" s="94"/>
      <c r="J1981" s="94"/>
      <c r="K1981" s="91"/>
      <c r="L1981" s="91"/>
      <c r="O1981" s="84"/>
      <c r="P1981" s="84"/>
    </row>
    <row r="1982">
      <c r="A1982" s="95"/>
      <c r="B1982" s="84"/>
      <c r="C1982" s="84"/>
      <c r="D1982" s="84"/>
      <c r="E1982" s="64"/>
      <c r="F1982" s="93"/>
      <c r="G1982" s="84"/>
      <c r="H1982" s="84"/>
      <c r="I1982" s="94"/>
      <c r="J1982" s="94"/>
      <c r="K1982" s="91"/>
      <c r="L1982" s="91"/>
      <c r="O1982" s="84"/>
      <c r="P1982" s="84"/>
    </row>
    <row r="1983">
      <c r="A1983" s="95"/>
      <c r="B1983" s="84"/>
      <c r="C1983" s="84"/>
      <c r="D1983" s="84"/>
      <c r="E1983" s="64"/>
      <c r="F1983" s="93"/>
      <c r="G1983" s="84"/>
      <c r="H1983" s="84"/>
      <c r="I1983" s="94"/>
      <c r="J1983" s="94"/>
      <c r="K1983" s="91"/>
      <c r="L1983" s="91"/>
      <c r="O1983" s="84"/>
      <c r="P1983" s="84"/>
    </row>
    <row r="1984">
      <c r="A1984" s="95"/>
      <c r="B1984" s="84"/>
      <c r="C1984" s="84"/>
      <c r="D1984" s="84"/>
      <c r="E1984" s="64"/>
      <c r="F1984" s="93"/>
      <c r="G1984" s="84"/>
      <c r="H1984" s="84"/>
      <c r="I1984" s="94"/>
      <c r="J1984" s="94"/>
      <c r="K1984" s="91"/>
      <c r="L1984" s="91"/>
      <c r="O1984" s="84"/>
      <c r="P1984" s="84"/>
    </row>
    <row r="1985">
      <c r="A1985" s="95"/>
      <c r="B1985" s="84"/>
      <c r="C1985" s="84"/>
      <c r="D1985" s="84"/>
      <c r="E1985" s="64"/>
      <c r="F1985" s="93"/>
      <c r="G1985" s="84"/>
      <c r="H1985" s="84"/>
      <c r="I1985" s="94"/>
      <c r="J1985" s="94"/>
      <c r="K1985" s="91"/>
      <c r="L1985" s="91"/>
      <c r="O1985" s="84"/>
      <c r="P1985" s="84"/>
    </row>
    <row r="1986">
      <c r="A1986" s="95"/>
      <c r="B1986" s="84"/>
      <c r="C1986" s="84"/>
      <c r="D1986" s="84"/>
      <c r="E1986" s="64"/>
      <c r="F1986" s="93"/>
      <c r="G1986" s="84"/>
      <c r="H1986" s="84"/>
      <c r="I1986" s="94"/>
      <c r="J1986" s="94"/>
      <c r="K1986" s="91"/>
      <c r="L1986" s="91"/>
      <c r="O1986" s="84"/>
      <c r="P1986" s="84"/>
    </row>
    <row r="1987">
      <c r="A1987" s="95"/>
      <c r="B1987" s="84"/>
      <c r="C1987" s="84"/>
      <c r="D1987" s="84"/>
      <c r="E1987" s="64"/>
      <c r="F1987" s="93"/>
      <c r="G1987" s="84"/>
      <c r="H1987" s="84"/>
      <c r="I1987" s="94"/>
      <c r="J1987" s="94"/>
      <c r="K1987" s="91"/>
      <c r="L1987" s="91"/>
      <c r="O1987" s="84"/>
      <c r="P1987" s="84"/>
    </row>
    <row r="1988">
      <c r="A1988" s="95"/>
      <c r="B1988" s="84"/>
      <c r="C1988" s="84"/>
      <c r="D1988" s="84"/>
      <c r="E1988" s="64"/>
      <c r="F1988" s="93"/>
      <c r="G1988" s="84"/>
      <c r="H1988" s="84"/>
      <c r="I1988" s="94"/>
      <c r="J1988" s="94"/>
      <c r="K1988" s="91"/>
      <c r="L1988" s="91"/>
      <c r="O1988" s="84"/>
      <c r="P1988" s="84"/>
    </row>
    <row r="1989">
      <c r="A1989" s="95"/>
      <c r="B1989" s="84"/>
      <c r="C1989" s="84"/>
      <c r="D1989" s="84"/>
      <c r="E1989" s="64"/>
      <c r="F1989" s="93"/>
      <c r="G1989" s="84"/>
      <c r="H1989" s="84"/>
      <c r="I1989" s="94"/>
      <c r="J1989" s="94"/>
      <c r="K1989" s="91"/>
      <c r="L1989" s="91"/>
      <c r="O1989" s="84"/>
      <c r="P1989" s="84"/>
    </row>
    <row r="1990">
      <c r="A1990" s="95"/>
      <c r="B1990" s="84"/>
      <c r="C1990" s="84"/>
      <c r="D1990" s="84"/>
      <c r="E1990" s="64"/>
      <c r="F1990" s="93"/>
      <c r="G1990" s="84"/>
      <c r="H1990" s="84"/>
      <c r="I1990" s="94"/>
      <c r="J1990" s="94"/>
      <c r="K1990" s="91"/>
      <c r="L1990" s="91"/>
      <c r="O1990" s="84"/>
      <c r="P1990" s="84"/>
    </row>
    <row r="1991">
      <c r="A1991" s="95"/>
      <c r="B1991" s="84"/>
      <c r="C1991" s="84"/>
      <c r="D1991" s="84"/>
      <c r="E1991" s="64"/>
      <c r="F1991" s="93"/>
      <c r="G1991" s="84"/>
      <c r="H1991" s="84"/>
      <c r="I1991" s="94"/>
      <c r="J1991" s="94"/>
      <c r="K1991" s="91"/>
      <c r="L1991" s="91"/>
      <c r="O1991" s="84"/>
      <c r="P1991" s="84"/>
    </row>
    <row r="1992">
      <c r="A1992" s="95"/>
      <c r="B1992" s="84"/>
      <c r="C1992" s="84"/>
      <c r="D1992" s="84"/>
      <c r="E1992" s="64"/>
      <c r="F1992" s="93"/>
      <c r="G1992" s="84"/>
      <c r="H1992" s="84"/>
      <c r="I1992" s="94"/>
      <c r="J1992" s="94"/>
      <c r="K1992" s="91"/>
      <c r="L1992" s="91"/>
      <c r="O1992" s="84"/>
      <c r="P1992" s="84"/>
    </row>
    <row r="1993">
      <c r="A1993" s="95"/>
      <c r="B1993" s="84"/>
      <c r="C1993" s="84"/>
      <c r="D1993" s="84"/>
      <c r="E1993" s="64"/>
      <c r="F1993" s="93"/>
      <c r="G1993" s="84"/>
      <c r="H1993" s="84"/>
      <c r="I1993" s="94"/>
      <c r="J1993" s="94"/>
      <c r="K1993" s="91"/>
      <c r="L1993" s="91"/>
      <c r="O1993" s="84"/>
      <c r="P1993" s="84"/>
    </row>
    <row r="1994">
      <c r="A1994" s="95"/>
      <c r="B1994" s="84"/>
      <c r="C1994" s="84"/>
      <c r="D1994" s="84"/>
      <c r="E1994" s="64"/>
      <c r="F1994" s="93"/>
      <c r="G1994" s="84"/>
      <c r="H1994" s="84"/>
      <c r="I1994" s="94"/>
      <c r="J1994" s="94"/>
      <c r="K1994" s="91"/>
      <c r="L1994" s="91"/>
      <c r="O1994" s="84"/>
      <c r="P1994" s="84"/>
    </row>
    <row r="1995">
      <c r="A1995" s="95"/>
      <c r="B1995" s="84"/>
      <c r="C1995" s="84"/>
      <c r="D1995" s="84"/>
      <c r="E1995" s="64"/>
      <c r="F1995" s="93"/>
      <c r="G1995" s="84"/>
      <c r="H1995" s="84"/>
      <c r="I1995" s="94"/>
      <c r="J1995" s="94"/>
      <c r="K1995" s="91"/>
      <c r="L1995" s="91"/>
      <c r="O1995" s="84"/>
      <c r="P1995" s="84"/>
    </row>
    <row r="1996">
      <c r="A1996" s="95"/>
      <c r="B1996" s="84"/>
      <c r="C1996" s="84"/>
      <c r="D1996" s="84"/>
      <c r="E1996" s="64"/>
      <c r="F1996" s="93"/>
      <c r="G1996" s="84"/>
      <c r="H1996" s="84"/>
      <c r="I1996" s="94"/>
      <c r="J1996" s="94"/>
      <c r="K1996" s="91"/>
      <c r="L1996" s="91"/>
      <c r="O1996" s="84"/>
      <c r="P1996" s="84"/>
    </row>
    <row r="1997">
      <c r="A1997" s="95"/>
      <c r="B1997" s="84"/>
      <c r="C1997" s="84"/>
      <c r="D1997" s="84"/>
      <c r="E1997" s="64"/>
      <c r="F1997" s="93"/>
      <c r="G1997" s="84"/>
      <c r="H1997" s="84"/>
      <c r="I1997" s="94"/>
      <c r="J1997" s="94"/>
      <c r="K1997" s="91"/>
      <c r="L1997" s="91"/>
      <c r="O1997" s="84"/>
      <c r="P1997" s="84"/>
    </row>
    <row r="1998">
      <c r="A1998" s="95"/>
      <c r="B1998" s="84"/>
      <c r="C1998" s="84"/>
      <c r="D1998" s="84"/>
      <c r="E1998" s="64"/>
      <c r="F1998" s="93"/>
      <c r="G1998" s="84"/>
      <c r="H1998" s="84"/>
      <c r="I1998" s="94"/>
      <c r="J1998" s="94"/>
      <c r="K1998" s="91"/>
      <c r="L1998" s="91"/>
      <c r="O1998" s="84"/>
      <c r="P1998" s="84"/>
    </row>
    <row r="1999">
      <c r="A1999" s="95"/>
      <c r="B1999" s="84"/>
      <c r="C1999" s="84"/>
      <c r="D1999" s="84"/>
      <c r="E1999" s="64"/>
      <c r="F1999" s="93"/>
      <c r="G1999" s="84"/>
      <c r="H1999" s="84"/>
      <c r="I1999" s="94"/>
      <c r="J1999" s="94"/>
      <c r="K1999" s="91"/>
      <c r="L1999" s="91"/>
      <c r="O1999" s="84"/>
      <c r="P1999" s="84"/>
    </row>
    <row r="2000">
      <c r="A2000" s="95"/>
      <c r="B2000" s="84"/>
      <c r="C2000" s="84"/>
      <c r="D2000" s="84"/>
      <c r="E2000" s="64"/>
      <c r="F2000" s="93"/>
      <c r="G2000" s="84"/>
      <c r="H2000" s="84"/>
      <c r="I2000" s="94"/>
      <c r="J2000" s="94"/>
      <c r="K2000" s="91"/>
      <c r="L2000" s="91"/>
      <c r="O2000" s="84"/>
      <c r="P2000" s="84"/>
    </row>
    <row r="2001">
      <c r="A2001" s="95"/>
      <c r="B2001" s="84"/>
      <c r="C2001" s="84"/>
      <c r="D2001" s="84"/>
      <c r="E2001" s="64"/>
      <c r="F2001" s="93"/>
      <c r="G2001" s="84"/>
      <c r="H2001" s="84"/>
      <c r="I2001" s="94"/>
      <c r="J2001" s="94"/>
      <c r="K2001" s="91"/>
      <c r="L2001" s="91"/>
      <c r="O2001" s="84"/>
      <c r="P2001" s="84"/>
    </row>
    <row r="2002">
      <c r="A2002" s="95"/>
      <c r="B2002" s="84"/>
      <c r="C2002" s="84"/>
      <c r="D2002" s="84"/>
      <c r="E2002" s="64"/>
      <c r="F2002" s="2" t="s">
        <v>24</v>
      </c>
      <c r="G2002" s="84"/>
      <c r="H2002" s="84"/>
      <c r="I2002" s="94"/>
      <c r="J2002" s="94"/>
      <c r="K2002" s="91"/>
      <c r="L2002" s="91"/>
      <c r="O2002" s="84"/>
      <c r="P2002" s="84"/>
    </row>
    <row r="2003">
      <c r="A2003" s="95"/>
      <c r="B2003" s="84"/>
      <c r="C2003" s="84"/>
      <c r="D2003" s="84"/>
      <c r="E2003" s="64"/>
      <c r="F2003" s="85"/>
      <c r="G2003" s="84"/>
      <c r="H2003" s="84"/>
      <c r="I2003" s="94"/>
      <c r="J2003" s="94"/>
      <c r="K2003" s="91"/>
      <c r="L2003" s="91"/>
      <c r="O2003" s="84"/>
      <c r="P2003" s="84"/>
    </row>
    <row r="2004">
      <c r="A2004" s="95"/>
      <c r="B2004" s="84"/>
      <c r="C2004" s="84"/>
      <c r="D2004" s="84"/>
      <c r="E2004" s="64"/>
      <c r="F2004" s="85">
        <f t="shared" ref="F2004:F2105" si="222">E2003-E2002</f>
        <v>0</v>
      </c>
      <c r="G2004" s="84"/>
      <c r="H2004" s="84"/>
      <c r="I2004" s="94"/>
      <c r="J2004" s="94"/>
      <c r="K2004" s="91"/>
      <c r="L2004" s="91"/>
      <c r="O2004" s="84"/>
      <c r="P2004" s="84"/>
    </row>
    <row r="2005">
      <c r="A2005" s="95"/>
      <c r="B2005" s="84"/>
      <c r="C2005" s="84"/>
      <c r="D2005" s="84"/>
      <c r="E2005" s="64"/>
      <c r="F2005" s="85">
        <f t="shared" si="222"/>
        <v>0</v>
      </c>
      <c r="G2005" s="84"/>
      <c r="H2005" s="84"/>
      <c r="I2005" s="94"/>
      <c r="J2005" s="94"/>
      <c r="K2005" s="91"/>
      <c r="L2005" s="91"/>
      <c r="O2005" s="84"/>
      <c r="P2005" s="84"/>
    </row>
    <row r="2006">
      <c r="A2006" s="95"/>
      <c r="B2006" s="84"/>
      <c r="C2006" s="84"/>
      <c r="D2006" s="84"/>
      <c r="E2006" s="64"/>
      <c r="F2006" s="85">
        <f t="shared" si="222"/>
        <v>0</v>
      </c>
      <c r="G2006" s="84"/>
      <c r="H2006" s="84"/>
      <c r="I2006" s="94"/>
      <c r="J2006" s="94"/>
      <c r="K2006" s="91"/>
      <c r="L2006" s="91"/>
      <c r="O2006" s="84"/>
      <c r="P2006" s="84"/>
    </row>
    <row r="2007">
      <c r="A2007" s="95"/>
      <c r="B2007" s="84"/>
      <c r="C2007" s="84"/>
      <c r="D2007" s="84"/>
      <c r="E2007" s="64"/>
      <c r="F2007" s="85">
        <f t="shared" si="222"/>
        <v>0</v>
      </c>
      <c r="G2007" s="84"/>
      <c r="H2007" s="84"/>
      <c r="I2007" s="94"/>
      <c r="J2007" s="94"/>
      <c r="K2007" s="91"/>
      <c r="L2007" s="91"/>
      <c r="O2007" s="84"/>
      <c r="P2007" s="84"/>
    </row>
    <row r="2008">
      <c r="A2008" s="95"/>
      <c r="B2008" s="84"/>
      <c r="C2008" s="84"/>
      <c r="D2008" s="84"/>
      <c r="E2008" s="64"/>
      <c r="F2008" s="85">
        <f t="shared" si="222"/>
        <v>0</v>
      </c>
      <c r="G2008" s="84"/>
      <c r="H2008" s="84"/>
      <c r="I2008" s="94"/>
      <c r="J2008" s="94"/>
      <c r="K2008" s="91"/>
      <c r="L2008" s="91"/>
      <c r="O2008" s="84"/>
      <c r="P2008" s="84"/>
    </row>
    <row r="2009">
      <c r="A2009" s="95"/>
      <c r="B2009" s="84"/>
      <c r="C2009" s="84"/>
      <c r="D2009" s="84"/>
      <c r="E2009" s="64"/>
      <c r="F2009" s="85">
        <f t="shared" si="222"/>
        <v>0</v>
      </c>
      <c r="G2009" s="84"/>
      <c r="H2009" s="84"/>
      <c r="I2009" s="94"/>
      <c r="J2009" s="94"/>
      <c r="K2009" s="91"/>
      <c r="L2009" s="91"/>
      <c r="O2009" s="84"/>
      <c r="P2009" s="84"/>
    </row>
    <row r="2010">
      <c r="A2010" s="95"/>
      <c r="B2010" s="84"/>
      <c r="C2010" s="84"/>
      <c r="D2010" s="84"/>
      <c r="E2010" s="64"/>
      <c r="F2010" s="85">
        <f t="shared" si="222"/>
        <v>0</v>
      </c>
      <c r="G2010" s="84"/>
      <c r="H2010" s="84"/>
      <c r="I2010" s="94"/>
      <c r="J2010" s="94"/>
      <c r="K2010" s="91"/>
      <c r="L2010" s="91"/>
      <c r="O2010" s="84"/>
      <c r="P2010" s="84"/>
    </row>
    <row r="2011">
      <c r="A2011" s="95"/>
      <c r="B2011" s="84"/>
      <c r="C2011" s="84"/>
      <c r="D2011" s="84"/>
      <c r="E2011" s="64"/>
      <c r="F2011" s="85">
        <f t="shared" si="222"/>
        <v>0</v>
      </c>
      <c r="G2011" s="84"/>
      <c r="H2011" s="84"/>
      <c r="I2011" s="94"/>
      <c r="J2011" s="94"/>
      <c r="K2011" s="91"/>
      <c r="L2011" s="91"/>
      <c r="O2011" s="84"/>
      <c r="P2011" s="84"/>
    </row>
    <row r="2012">
      <c r="A2012" s="95"/>
      <c r="B2012" s="84"/>
      <c r="C2012" s="84"/>
      <c r="D2012" s="84"/>
      <c r="E2012" s="64"/>
      <c r="F2012" s="85">
        <f t="shared" si="222"/>
        <v>0</v>
      </c>
      <c r="G2012" s="84"/>
      <c r="H2012" s="84"/>
      <c r="I2012" s="94"/>
      <c r="J2012" s="94"/>
      <c r="K2012" s="91"/>
      <c r="L2012" s="91"/>
      <c r="O2012" s="84"/>
      <c r="P2012" s="84"/>
    </row>
    <row r="2013">
      <c r="A2013" s="95"/>
      <c r="B2013" s="84"/>
      <c r="C2013" s="84"/>
      <c r="D2013" s="84"/>
      <c r="E2013" s="64"/>
      <c r="F2013" s="85">
        <f t="shared" si="222"/>
        <v>0</v>
      </c>
      <c r="G2013" s="84"/>
      <c r="H2013" s="84"/>
      <c r="I2013" s="94"/>
      <c r="J2013" s="94"/>
      <c r="K2013" s="91"/>
      <c r="L2013" s="91"/>
      <c r="O2013" s="84"/>
      <c r="P2013" s="84"/>
    </row>
    <row r="2014">
      <c r="A2014" s="95"/>
      <c r="B2014" s="84"/>
      <c r="C2014" s="84"/>
      <c r="D2014" s="84"/>
      <c r="E2014" s="64"/>
      <c r="F2014" s="85">
        <f t="shared" si="222"/>
        <v>0</v>
      </c>
      <c r="G2014" s="84"/>
      <c r="H2014" s="84"/>
      <c r="I2014" s="94"/>
      <c r="J2014" s="94"/>
      <c r="K2014" s="91"/>
      <c r="L2014" s="91"/>
      <c r="O2014" s="84"/>
      <c r="P2014" s="84"/>
    </row>
    <row r="2015">
      <c r="A2015" s="95"/>
      <c r="B2015" s="84"/>
      <c r="C2015" s="84"/>
      <c r="D2015" s="84"/>
      <c r="E2015" s="64"/>
      <c r="F2015" s="85">
        <f t="shared" si="222"/>
        <v>0</v>
      </c>
      <c r="G2015" s="84"/>
      <c r="H2015" s="84"/>
      <c r="I2015" s="94"/>
      <c r="J2015" s="94"/>
      <c r="K2015" s="91"/>
      <c r="L2015" s="91"/>
      <c r="O2015" s="84"/>
      <c r="P2015" s="84"/>
    </row>
    <row r="2016">
      <c r="A2016" s="95"/>
      <c r="B2016" s="84"/>
      <c r="C2016" s="84"/>
      <c r="D2016" s="84"/>
      <c r="E2016" s="64"/>
      <c r="F2016" s="85">
        <f t="shared" si="222"/>
        <v>0</v>
      </c>
      <c r="G2016" s="84"/>
      <c r="H2016" s="84"/>
      <c r="I2016" s="94"/>
      <c r="J2016" s="94"/>
      <c r="K2016" s="91"/>
      <c r="L2016" s="91"/>
      <c r="O2016" s="84"/>
      <c r="P2016" s="84"/>
    </row>
    <row r="2017">
      <c r="A2017" s="95"/>
      <c r="B2017" s="84"/>
      <c r="C2017" s="84"/>
      <c r="D2017" s="84"/>
      <c r="E2017" s="64"/>
      <c r="F2017" s="85">
        <f t="shared" si="222"/>
        <v>0</v>
      </c>
      <c r="G2017" s="84"/>
      <c r="H2017" s="84"/>
      <c r="I2017" s="94"/>
      <c r="J2017" s="94"/>
      <c r="K2017" s="91"/>
      <c r="L2017" s="91"/>
      <c r="O2017" s="84"/>
      <c r="P2017" s="84"/>
    </row>
    <row r="2018">
      <c r="A2018" s="95"/>
      <c r="B2018" s="84"/>
      <c r="C2018" s="84"/>
      <c r="D2018" s="84"/>
      <c r="E2018" s="64"/>
      <c r="F2018" s="85">
        <f t="shared" si="222"/>
        <v>0</v>
      </c>
      <c r="G2018" s="84"/>
      <c r="H2018" s="84"/>
      <c r="I2018" s="94"/>
      <c r="J2018" s="94"/>
      <c r="K2018" s="91"/>
      <c r="L2018" s="91"/>
      <c r="O2018" s="84"/>
      <c r="P2018" s="84"/>
    </row>
    <row r="2019">
      <c r="A2019" s="95"/>
      <c r="B2019" s="84"/>
      <c r="C2019" s="84"/>
      <c r="D2019" s="84"/>
      <c r="E2019" s="64"/>
      <c r="F2019" s="85">
        <f t="shared" si="222"/>
        <v>0</v>
      </c>
      <c r="G2019" s="84"/>
      <c r="H2019" s="84"/>
      <c r="I2019" s="94"/>
      <c r="J2019" s="94"/>
      <c r="K2019" s="91"/>
      <c r="L2019" s="91"/>
      <c r="O2019" s="84"/>
      <c r="P2019" s="84"/>
    </row>
    <row r="2020">
      <c r="A2020" s="95"/>
      <c r="B2020" s="84"/>
      <c r="C2020" s="84"/>
      <c r="D2020" s="84"/>
      <c r="E2020" s="64"/>
      <c r="F2020" s="85">
        <f t="shared" si="222"/>
        <v>0</v>
      </c>
      <c r="G2020" s="84"/>
      <c r="H2020" s="84"/>
      <c r="I2020" s="94"/>
      <c r="J2020" s="94"/>
      <c r="K2020" s="91"/>
      <c r="L2020" s="91"/>
      <c r="O2020" s="84"/>
      <c r="P2020" s="84"/>
    </row>
    <row r="2021">
      <c r="A2021" s="95"/>
      <c r="B2021" s="84"/>
      <c r="C2021" s="84"/>
      <c r="D2021" s="84"/>
      <c r="E2021" s="64"/>
      <c r="F2021" s="85">
        <f t="shared" si="222"/>
        <v>0</v>
      </c>
      <c r="G2021" s="84"/>
      <c r="H2021" s="84"/>
      <c r="I2021" s="94"/>
      <c r="J2021" s="94"/>
      <c r="K2021" s="91"/>
      <c r="L2021" s="91"/>
      <c r="O2021" s="84"/>
      <c r="P2021" s="84"/>
    </row>
    <row r="2022">
      <c r="A2022" s="95"/>
      <c r="B2022" s="84"/>
      <c r="C2022" s="84"/>
      <c r="D2022" s="84"/>
      <c r="E2022" s="64"/>
      <c r="F2022" s="85">
        <f t="shared" si="222"/>
        <v>0</v>
      </c>
      <c r="G2022" s="84"/>
      <c r="H2022" s="84"/>
      <c r="I2022" s="94"/>
      <c r="J2022" s="94"/>
      <c r="K2022" s="91"/>
      <c r="L2022" s="91"/>
      <c r="O2022" s="84"/>
      <c r="P2022" s="84"/>
    </row>
    <row r="2023">
      <c r="A2023" s="95"/>
      <c r="B2023" s="84"/>
      <c r="C2023" s="84"/>
      <c r="D2023" s="84"/>
      <c r="E2023" s="64"/>
      <c r="F2023" s="85">
        <f t="shared" si="222"/>
        <v>0</v>
      </c>
      <c r="G2023" s="84"/>
      <c r="H2023" s="84"/>
      <c r="I2023" s="94"/>
      <c r="J2023" s="94"/>
      <c r="K2023" s="91"/>
      <c r="L2023" s="91"/>
      <c r="O2023" s="84"/>
      <c r="P2023" s="84"/>
    </row>
    <row r="2024">
      <c r="A2024" s="95"/>
      <c r="B2024" s="84"/>
      <c r="C2024" s="84"/>
      <c r="D2024" s="84"/>
      <c r="E2024" s="64"/>
      <c r="F2024" s="85">
        <f t="shared" si="222"/>
        <v>0</v>
      </c>
      <c r="G2024" s="84"/>
      <c r="H2024" s="84"/>
      <c r="I2024" s="94"/>
      <c r="J2024" s="94"/>
      <c r="K2024" s="91"/>
      <c r="L2024" s="91"/>
      <c r="O2024" s="84"/>
      <c r="P2024" s="84"/>
    </row>
    <row r="2025">
      <c r="A2025" s="95"/>
      <c r="B2025" s="84"/>
      <c r="C2025" s="84"/>
      <c r="D2025" s="84"/>
      <c r="E2025" s="64"/>
      <c r="F2025" s="85">
        <f t="shared" si="222"/>
        <v>0</v>
      </c>
      <c r="G2025" s="84"/>
      <c r="H2025" s="84"/>
      <c r="I2025" s="94"/>
      <c r="J2025" s="94"/>
      <c r="K2025" s="91"/>
      <c r="L2025" s="91"/>
      <c r="O2025" s="84"/>
      <c r="P2025" s="84"/>
    </row>
    <row r="2026">
      <c r="A2026" s="95"/>
      <c r="B2026" s="84"/>
      <c r="C2026" s="84"/>
      <c r="D2026" s="84"/>
      <c r="E2026" s="64"/>
      <c r="F2026" s="85">
        <f t="shared" si="222"/>
        <v>0</v>
      </c>
      <c r="G2026" s="84"/>
      <c r="H2026" s="84"/>
      <c r="I2026" s="94"/>
      <c r="J2026" s="94"/>
      <c r="K2026" s="91"/>
      <c r="L2026" s="91"/>
      <c r="O2026" s="84"/>
      <c r="P2026" s="84"/>
    </row>
    <row r="2027">
      <c r="A2027" s="95"/>
      <c r="B2027" s="84"/>
      <c r="C2027" s="84"/>
      <c r="D2027" s="84"/>
      <c r="E2027" s="64"/>
      <c r="F2027" s="85">
        <f t="shared" si="222"/>
        <v>0</v>
      </c>
      <c r="G2027" s="84"/>
      <c r="H2027" s="84"/>
      <c r="I2027" s="94"/>
      <c r="J2027" s="94"/>
      <c r="K2027" s="91"/>
      <c r="L2027" s="91"/>
      <c r="O2027" s="84"/>
      <c r="P2027" s="84"/>
    </row>
    <row r="2028">
      <c r="A2028" s="95"/>
      <c r="B2028" s="84"/>
      <c r="C2028" s="84"/>
      <c r="D2028" s="84"/>
      <c r="E2028" s="64"/>
      <c r="F2028" s="85">
        <f t="shared" si="222"/>
        <v>0</v>
      </c>
      <c r="G2028" s="84"/>
      <c r="H2028" s="84"/>
      <c r="I2028" s="94"/>
      <c r="J2028" s="94"/>
      <c r="K2028" s="91"/>
      <c r="L2028" s="91"/>
      <c r="O2028" s="84"/>
      <c r="P2028" s="84"/>
    </row>
    <row r="2029">
      <c r="A2029" s="95"/>
      <c r="B2029" s="84"/>
      <c r="C2029" s="84"/>
      <c r="D2029" s="84"/>
      <c r="E2029" s="64"/>
      <c r="F2029" s="85">
        <f t="shared" si="222"/>
        <v>0</v>
      </c>
      <c r="G2029" s="84"/>
      <c r="H2029" s="84"/>
      <c r="I2029" s="94"/>
      <c r="J2029" s="94"/>
      <c r="K2029" s="91"/>
      <c r="L2029" s="91"/>
      <c r="O2029" s="84"/>
      <c r="P2029" s="84"/>
    </row>
    <row r="2030">
      <c r="A2030" s="95"/>
      <c r="B2030" s="84"/>
      <c r="C2030" s="84"/>
      <c r="D2030" s="84"/>
      <c r="E2030" s="64"/>
      <c r="F2030" s="85">
        <f t="shared" si="222"/>
        <v>0</v>
      </c>
      <c r="G2030" s="84"/>
      <c r="H2030" s="84"/>
      <c r="I2030" s="94"/>
      <c r="J2030" s="94"/>
      <c r="K2030" s="91"/>
      <c r="L2030" s="91"/>
      <c r="O2030" s="84"/>
      <c r="P2030" s="84"/>
    </row>
    <row r="2031">
      <c r="A2031" s="95"/>
      <c r="B2031" s="84"/>
      <c r="C2031" s="84"/>
      <c r="D2031" s="84"/>
      <c r="E2031" s="64"/>
      <c r="F2031" s="85">
        <f t="shared" si="222"/>
        <v>0</v>
      </c>
      <c r="G2031" s="84"/>
      <c r="H2031" s="84"/>
      <c r="I2031" s="94"/>
      <c r="J2031" s="94"/>
      <c r="K2031" s="91"/>
      <c r="L2031" s="91"/>
      <c r="O2031" s="84"/>
      <c r="P2031" s="84"/>
    </row>
    <row r="2032">
      <c r="A2032" s="95"/>
      <c r="B2032" s="84"/>
      <c r="C2032" s="84"/>
      <c r="D2032" s="84"/>
      <c r="E2032" s="64"/>
      <c r="F2032" s="85">
        <f t="shared" si="222"/>
        <v>0</v>
      </c>
      <c r="G2032" s="84"/>
      <c r="H2032" s="84"/>
      <c r="I2032" s="94"/>
      <c r="J2032" s="94"/>
      <c r="K2032" s="91"/>
      <c r="L2032" s="91"/>
      <c r="O2032" s="84"/>
      <c r="P2032" s="84"/>
    </row>
    <row r="2033">
      <c r="A2033" s="95"/>
      <c r="B2033" s="84"/>
      <c r="C2033" s="84"/>
      <c r="D2033" s="84"/>
      <c r="E2033" s="64"/>
      <c r="F2033" s="85">
        <f t="shared" si="222"/>
        <v>0</v>
      </c>
      <c r="G2033" s="84"/>
      <c r="H2033" s="84"/>
      <c r="I2033" s="94"/>
      <c r="J2033" s="94"/>
      <c r="K2033" s="91"/>
      <c r="L2033" s="91"/>
      <c r="O2033" s="84"/>
      <c r="P2033" s="84"/>
    </row>
    <row r="2034">
      <c r="A2034" s="95"/>
      <c r="B2034" s="84"/>
      <c r="C2034" s="84"/>
      <c r="D2034" s="84"/>
      <c r="E2034" s="64"/>
      <c r="F2034" s="85">
        <f t="shared" si="222"/>
        <v>0</v>
      </c>
      <c r="G2034" s="84"/>
      <c r="H2034" s="84"/>
      <c r="I2034" s="94"/>
      <c r="J2034" s="94"/>
      <c r="K2034" s="91"/>
      <c r="L2034" s="91"/>
      <c r="O2034" s="84"/>
      <c r="P2034" s="84"/>
    </row>
    <row r="2035">
      <c r="A2035" s="95"/>
      <c r="B2035" s="84"/>
      <c r="C2035" s="84"/>
      <c r="D2035" s="84"/>
      <c r="E2035" s="64"/>
      <c r="F2035" s="85">
        <f t="shared" si="222"/>
        <v>0</v>
      </c>
      <c r="G2035" s="84"/>
      <c r="H2035" s="84"/>
      <c r="I2035" s="94"/>
      <c r="J2035" s="94"/>
      <c r="K2035" s="91"/>
      <c r="L2035" s="91"/>
      <c r="O2035" s="84"/>
      <c r="P2035" s="84"/>
    </row>
    <row r="2036">
      <c r="A2036" s="95"/>
      <c r="B2036" s="84"/>
      <c r="C2036" s="84"/>
      <c r="D2036" s="84"/>
      <c r="E2036" s="64"/>
      <c r="F2036" s="85">
        <f t="shared" si="222"/>
        <v>0</v>
      </c>
      <c r="G2036" s="84"/>
      <c r="H2036" s="84"/>
      <c r="I2036" s="94"/>
      <c r="J2036" s="94"/>
      <c r="K2036" s="91"/>
      <c r="L2036" s="91"/>
      <c r="O2036" s="84"/>
      <c r="P2036" s="84"/>
    </row>
    <row r="2037">
      <c r="A2037" s="95"/>
      <c r="B2037" s="84"/>
      <c r="C2037" s="84"/>
      <c r="D2037" s="84"/>
      <c r="E2037" s="64"/>
      <c r="F2037" s="85">
        <f t="shared" si="222"/>
        <v>0</v>
      </c>
      <c r="G2037" s="84"/>
      <c r="H2037" s="84"/>
      <c r="I2037" s="94"/>
      <c r="J2037" s="94"/>
      <c r="K2037" s="91"/>
      <c r="L2037" s="91"/>
      <c r="O2037" s="84"/>
      <c r="P2037" s="84"/>
    </row>
    <row r="2038">
      <c r="A2038" s="95"/>
      <c r="B2038" s="84"/>
      <c r="C2038" s="84"/>
      <c r="D2038" s="84"/>
      <c r="E2038" s="64"/>
      <c r="F2038" s="85">
        <f t="shared" si="222"/>
        <v>0</v>
      </c>
      <c r="G2038" s="84"/>
      <c r="H2038" s="84"/>
      <c r="I2038" s="94"/>
      <c r="J2038" s="94"/>
      <c r="K2038" s="91"/>
      <c r="L2038" s="91"/>
      <c r="O2038" s="84"/>
      <c r="P2038" s="84"/>
    </row>
    <row r="2039">
      <c r="A2039" s="95"/>
      <c r="B2039" s="84"/>
      <c r="C2039" s="84"/>
      <c r="D2039" s="84"/>
      <c r="E2039" s="64"/>
      <c r="F2039" s="85">
        <f t="shared" si="222"/>
        <v>0</v>
      </c>
      <c r="G2039" s="84"/>
      <c r="H2039" s="84"/>
      <c r="I2039" s="94"/>
      <c r="J2039" s="94"/>
      <c r="K2039" s="91"/>
      <c r="L2039" s="91"/>
      <c r="O2039" s="84"/>
      <c r="P2039" s="84"/>
    </row>
    <row r="2040">
      <c r="A2040" s="95"/>
      <c r="B2040" s="84"/>
      <c r="C2040" s="84"/>
      <c r="D2040" s="84"/>
      <c r="E2040" s="64"/>
      <c r="F2040" s="85">
        <f t="shared" si="222"/>
        <v>0</v>
      </c>
      <c r="G2040" s="84"/>
      <c r="H2040" s="84"/>
      <c r="I2040" s="94"/>
      <c r="J2040" s="94"/>
      <c r="K2040" s="91"/>
      <c r="L2040" s="91"/>
      <c r="O2040" s="84"/>
      <c r="P2040" s="84"/>
    </row>
    <row r="2041">
      <c r="A2041" s="95"/>
      <c r="B2041" s="84"/>
      <c r="C2041" s="84"/>
      <c r="D2041" s="84"/>
      <c r="E2041" s="64"/>
      <c r="F2041" s="85">
        <f t="shared" si="222"/>
        <v>0</v>
      </c>
      <c r="G2041" s="84"/>
      <c r="H2041" s="84"/>
      <c r="I2041" s="94"/>
      <c r="J2041" s="94"/>
      <c r="K2041" s="91"/>
      <c r="L2041" s="91"/>
      <c r="O2041" s="84"/>
      <c r="P2041" s="84"/>
    </row>
    <row r="2042">
      <c r="A2042" s="95"/>
      <c r="B2042" s="84"/>
      <c r="C2042" s="84"/>
      <c r="D2042" s="84"/>
      <c r="E2042" s="64"/>
      <c r="F2042" s="85">
        <f t="shared" si="222"/>
        <v>0</v>
      </c>
      <c r="G2042" s="84"/>
      <c r="H2042" s="84"/>
      <c r="I2042" s="94"/>
      <c r="J2042" s="94"/>
      <c r="K2042" s="91"/>
      <c r="L2042" s="91"/>
      <c r="O2042" s="84"/>
      <c r="P2042" s="84"/>
    </row>
    <row r="2043">
      <c r="A2043" s="95"/>
      <c r="B2043" s="84"/>
      <c r="C2043" s="84"/>
      <c r="D2043" s="84"/>
      <c r="E2043" s="64"/>
      <c r="F2043" s="85">
        <f t="shared" si="222"/>
        <v>0</v>
      </c>
      <c r="G2043" s="84"/>
      <c r="H2043" s="84"/>
      <c r="I2043" s="94"/>
      <c r="J2043" s="94"/>
      <c r="K2043" s="91"/>
      <c r="L2043" s="91"/>
      <c r="O2043" s="84"/>
      <c r="P2043" s="84"/>
    </row>
    <row r="2044">
      <c r="A2044" s="95"/>
      <c r="B2044" s="84"/>
      <c r="C2044" s="84"/>
      <c r="D2044" s="84"/>
      <c r="E2044" s="64"/>
      <c r="F2044" s="85">
        <f t="shared" si="222"/>
        <v>0</v>
      </c>
      <c r="G2044" s="84"/>
      <c r="H2044" s="84"/>
      <c r="I2044" s="94"/>
      <c r="J2044" s="94"/>
      <c r="K2044" s="91"/>
      <c r="L2044" s="91"/>
      <c r="O2044" s="84"/>
      <c r="P2044" s="84"/>
    </row>
    <row r="2045">
      <c r="A2045" s="95"/>
      <c r="B2045" s="84"/>
      <c r="C2045" s="84"/>
      <c r="D2045" s="84"/>
      <c r="E2045" s="64"/>
      <c r="F2045" s="85">
        <f t="shared" si="222"/>
        <v>0</v>
      </c>
      <c r="G2045" s="84"/>
      <c r="H2045" s="84"/>
      <c r="I2045" s="94"/>
      <c r="J2045" s="94"/>
      <c r="K2045" s="91"/>
      <c r="L2045" s="91"/>
      <c r="O2045" s="84"/>
      <c r="P2045" s="84"/>
    </row>
    <row r="2046">
      <c r="A2046" s="95"/>
      <c r="B2046" s="84"/>
      <c r="C2046" s="84"/>
      <c r="D2046" s="84"/>
      <c r="E2046" s="64"/>
      <c r="F2046" s="85">
        <f t="shared" si="222"/>
        <v>0</v>
      </c>
      <c r="G2046" s="84"/>
      <c r="H2046" s="84"/>
      <c r="I2046" s="94"/>
      <c r="J2046" s="94"/>
      <c r="K2046" s="91"/>
      <c r="L2046" s="91"/>
      <c r="O2046" s="84"/>
      <c r="P2046" s="84"/>
    </row>
    <row r="2047">
      <c r="A2047" s="95"/>
      <c r="B2047" s="84"/>
      <c r="C2047" s="84"/>
      <c r="D2047" s="84"/>
      <c r="E2047" s="64"/>
      <c r="F2047" s="85">
        <f t="shared" si="222"/>
        <v>0</v>
      </c>
      <c r="G2047" s="84"/>
      <c r="H2047" s="84"/>
      <c r="I2047" s="94"/>
      <c r="J2047" s="94"/>
      <c r="K2047" s="91"/>
      <c r="L2047" s="91"/>
      <c r="O2047" s="84"/>
      <c r="P2047" s="84"/>
    </row>
    <row r="2048">
      <c r="A2048" s="95"/>
      <c r="B2048" s="84"/>
      <c r="C2048" s="84"/>
      <c r="D2048" s="84"/>
      <c r="E2048" s="64"/>
      <c r="F2048" s="85">
        <f t="shared" si="222"/>
        <v>0</v>
      </c>
      <c r="G2048" s="84"/>
      <c r="H2048" s="84"/>
      <c r="I2048" s="94"/>
      <c r="J2048" s="94"/>
      <c r="K2048" s="91"/>
      <c r="L2048" s="91"/>
      <c r="O2048" s="84"/>
      <c r="P2048" s="84"/>
    </row>
    <row r="2049">
      <c r="A2049" s="95"/>
      <c r="B2049" s="84"/>
      <c r="C2049" s="84"/>
      <c r="D2049" s="84"/>
      <c r="E2049" s="64"/>
      <c r="F2049" s="85">
        <f t="shared" si="222"/>
        <v>0</v>
      </c>
      <c r="G2049" s="84"/>
      <c r="H2049" s="84"/>
      <c r="I2049" s="94"/>
      <c r="J2049" s="94"/>
      <c r="K2049" s="91"/>
      <c r="L2049" s="91"/>
      <c r="O2049" s="84"/>
      <c r="P2049" s="84"/>
    </row>
    <row r="2050">
      <c r="A2050" s="95"/>
      <c r="B2050" s="84"/>
      <c r="C2050" s="84"/>
      <c r="D2050" s="84"/>
      <c r="E2050" s="64"/>
      <c r="F2050" s="85">
        <f t="shared" si="222"/>
        <v>0</v>
      </c>
      <c r="G2050" s="84"/>
      <c r="H2050" s="84"/>
      <c r="I2050" s="94"/>
      <c r="J2050" s="94"/>
      <c r="K2050" s="91"/>
      <c r="L2050" s="91"/>
      <c r="O2050" s="84"/>
      <c r="P2050" s="84"/>
    </row>
    <row r="2051">
      <c r="A2051" s="95"/>
      <c r="B2051" s="84"/>
      <c r="C2051" s="84"/>
      <c r="D2051" s="84"/>
      <c r="E2051" s="64"/>
      <c r="F2051" s="85">
        <f t="shared" si="222"/>
        <v>0</v>
      </c>
      <c r="G2051" s="84"/>
      <c r="H2051" s="84"/>
      <c r="I2051" s="94"/>
      <c r="J2051" s="94"/>
      <c r="K2051" s="91"/>
      <c r="L2051" s="91"/>
      <c r="O2051" s="84"/>
      <c r="P2051" s="84"/>
    </row>
    <row r="2052">
      <c r="A2052" s="95"/>
      <c r="B2052" s="84"/>
      <c r="C2052" s="84"/>
      <c r="D2052" s="84"/>
      <c r="E2052" s="64"/>
      <c r="F2052" s="85">
        <f t="shared" si="222"/>
        <v>0</v>
      </c>
      <c r="G2052" s="84"/>
      <c r="H2052" s="84"/>
      <c r="I2052" s="94"/>
      <c r="J2052" s="94"/>
      <c r="K2052" s="91"/>
      <c r="L2052" s="91"/>
      <c r="O2052" s="84"/>
      <c r="P2052" s="84"/>
    </row>
    <row r="2053">
      <c r="A2053" s="95"/>
      <c r="B2053" s="84"/>
      <c r="C2053" s="84"/>
      <c r="D2053" s="84"/>
      <c r="E2053" s="64"/>
      <c r="F2053" s="85">
        <f t="shared" si="222"/>
        <v>0</v>
      </c>
      <c r="G2053" s="84"/>
      <c r="H2053" s="84"/>
      <c r="I2053" s="94"/>
      <c r="J2053" s="94"/>
      <c r="K2053" s="91"/>
      <c r="L2053" s="91"/>
      <c r="O2053" s="84"/>
      <c r="P2053" s="84"/>
    </row>
    <row r="2054">
      <c r="A2054" s="95"/>
      <c r="B2054" s="84"/>
      <c r="C2054" s="84"/>
      <c r="D2054" s="84"/>
      <c r="E2054" s="64"/>
      <c r="F2054" s="85">
        <f t="shared" si="222"/>
        <v>0</v>
      </c>
      <c r="G2054" s="84"/>
      <c r="H2054" s="84"/>
      <c r="I2054" s="94"/>
      <c r="J2054" s="94"/>
      <c r="K2054" s="91"/>
      <c r="L2054" s="91"/>
      <c r="O2054" s="84"/>
      <c r="P2054" s="84"/>
    </row>
    <row r="2055">
      <c r="A2055" s="95"/>
      <c r="B2055" s="84"/>
      <c r="C2055" s="84"/>
      <c r="D2055" s="84"/>
      <c r="E2055" s="64"/>
      <c r="F2055" s="85">
        <f t="shared" si="222"/>
        <v>0</v>
      </c>
      <c r="G2055" s="84"/>
      <c r="H2055" s="84"/>
      <c r="I2055" s="94"/>
      <c r="J2055" s="94"/>
      <c r="K2055" s="91"/>
      <c r="L2055" s="91"/>
      <c r="O2055" s="84"/>
      <c r="P2055" s="84"/>
    </row>
    <row r="2056">
      <c r="A2056" s="95"/>
      <c r="B2056" s="84"/>
      <c r="C2056" s="84"/>
      <c r="D2056" s="84"/>
      <c r="E2056" s="64"/>
      <c r="F2056" s="85">
        <f t="shared" si="222"/>
        <v>0</v>
      </c>
      <c r="G2056" s="84"/>
      <c r="H2056" s="84"/>
      <c r="I2056" s="94"/>
      <c r="J2056" s="94"/>
      <c r="K2056" s="91"/>
      <c r="L2056" s="91"/>
      <c r="O2056" s="84"/>
      <c r="P2056" s="84"/>
    </row>
    <row r="2057">
      <c r="A2057" s="95"/>
      <c r="B2057" s="84"/>
      <c r="C2057" s="84"/>
      <c r="D2057" s="84"/>
      <c r="E2057" s="64"/>
      <c r="F2057" s="85">
        <f t="shared" si="222"/>
        <v>0</v>
      </c>
      <c r="G2057" s="84"/>
      <c r="H2057" s="84"/>
      <c r="I2057" s="94"/>
      <c r="J2057" s="94"/>
      <c r="K2057" s="91"/>
      <c r="L2057" s="91"/>
      <c r="O2057" s="84"/>
      <c r="P2057" s="84"/>
    </row>
    <row r="2058">
      <c r="A2058" s="95"/>
      <c r="B2058" s="84"/>
      <c r="C2058" s="84"/>
      <c r="D2058" s="84"/>
      <c r="E2058" s="64"/>
      <c r="F2058" s="85">
        <f t="shared" si="222"/>
        <v>0</v>
      </c>
      <c r="G2058" s="84"/>
      <c r="H2058" s="84"/>
      <c r="I2058" s="94"/>
      <c r="J2058" s="94"/>
      <c r="K2058" s="91"/>
      <c r="L2058" s="91"/>
      <c r="O2058" s="84"/>
      <c r="P2058" s="84"/>
    </row>
    <row r="2059">
      <c r="A2059" s="95"/>
      <c r="B2059" s="84"/>
      <c r="C2059" s="84"/>
      <c r="D2059" s="84"/>
      <c r="E2059" s="64"/>
      <c r="F2059" s="85">
        <f t="shared" si="222"/>
        <v>0</v>
      </c>
      <c r="G2059" s="84"/>
      <c r="H2059" s="84"/>
      <c r="I2059" s="94"/>
      <c r="J2059" s="94"/>
      <c r="K2059" s="91"/>
      <c r="L2059" s="91"/>
      <c r="O2059" s="84"/>
      <c r="P2059" s="84"/>
    </row>
    <row r="2060">
      <c r="A2060" s="95"/>
      <c r="B2060" s="84"/>
      <c r="C2060" s="84"/>
      <c r="D2060" s="84"/>
      <c r="E2060" s="64"/>
      <c r="F2060" s="85">
        <f t="shared" si="222"/>
        <v>0</v>
      </c>
      <c r="G2060" s="84"/>
      <c r="H2060" s="84"/>
      <c r="I2060" s="94"/>
      <c r="J2060" s="94"/>
      <c r="K2060" s="91"/>
      <c r="L2060" s="91"/>
      <c r="O2060" s="84"/>
      <c r="P2060" s="84"/>
    </row>
    <row r="2061">
      <c r="A2061" s="95"/>
      <c r="B2061" s="84"/>
      <c r="C2061" s="84"/>
      <c r="D2061" s="84"/>
      <c r="E2061" s="64"/>
      <c r="F2061" s="85">
        <f t="shared" si="222"/>
        <v>0</v>
      </c>
      <c r="G2061" s="84"/>
      <c r="H2061" s="84"/>
      <c r="I2061" s="94"/>
      <c r="J2061" s="94"/>
      <c r="K2061" s="91"/>
      <c r="L2061" s="91"/>
      <c r="O2061" s="84"/>
      <c r="P2061" s="84"/>
    </row>
    <row r="2062">
      <c r="A2062" s="95"/>
      <c r="B2062" s="84"/>
      <c r="C2062" s="84"/>
      <c r="D2062" s="84"/>
      <c r="E2062" s="64"/>
      <c r="F2062" s="85">
        <f t="shared" si="222"/>
        <v>0</v>
      </c>
      <c r="G2062" s="84"/>
      <c r="H2062" s="84"/>
      <c r="I2062" s="94"/>
      <c r="J2062" s="94"/>
      <c r="K2062" s="91"/>
      <c r="L2062" s="91"/>
      <c r="O2062" s="84"/>
      <c r="P2062" s="84"/>
    </row>
    <row r="2063">
      <c r="A2063" s="95"/>
      <c r="B2063" s="84"/>
      <c r="C2063" s="84"/>
      <c r="D2063" s="84"/>
      <c r="E2063" s="64"/>
      <c r="F2063" s="85">
        <f t="shared" si="222"/>
        <v>0</v>
      </c>
      <c r="G2063" s="84"/>
      <c r="H2063" s="84"/>
      <c r="I2063" s="94"/>
      <c r="J2063" s="94"/>
      <c r="K2063" s="91"/>
      <c r="L2063" s="91"/>
      <c r="O2063" s="84"/>
      <c r="P2063" s="84"/>
    </row>
    <row r="2064">
      <c r="A2064" s="95"/>
      <c r="B2064" s="84"/>
      <c r="C2064" s="84"/>
      <c r="D2064" s="84"/>
      <c r="E2064" s="64"/>
      <c r="F2064" s="85">
        <f t="shared" si="222"/>
        <v>0</v>
      </c>
      <c r="G2064" s="84"/>
      <c r="H2064" s="84"/>
      <c r="I2064" s="94"/>
      <c r="J2064" s="94"/>
      <c r="K2064" s="91"/>
      <c r="L2064" s="91"/>
      <c r="O2064" s="84"/>
      <c r="P2064" s="84"/>
    </row>
    <row r="2065">
      <c r="A2065" s="95"/>
      <c r="B2065" s="84"/>
      <c r="C2065" s="84"/>
      <c r="D2065" s="84"/>
      <c r="E2065" s="64"/>
      <c r="F2065" s="85">
        <f t="shared" si="222"/>
        <v>0</v>
      </c>
      <c r="G2065" s="84"/>
      <c r="H2065" s="84"/>
      <c r="I2065" s="94"/>
      <c r="J2065" s="94"/>
      <c r="K2065" s="91"/>
      <c r="L2065" s="91"/>
      <c r="O2065" s="84"/>
      <c r="P2065" s="84"/>
    </row>
    <row r="2066">
      <c r="A2066" s="95"/>
      <c r="B2066" s="84"/>
      <c r="C2066" s="84"/>
      <c r="D2066" s="84"/>
      <c r="E2066" s="64"/>
      <c r="F2066" s="85">
        <f t="shared" si="222"/>
        <v>0</v>
      </c>
      <c r="G2066" s="84"/>
      <c r="H2066" s="84"/>
      <c r="I2066" s="94"/>
      <c r="J2066" s="94"/>
      <c r="K2066" s="91"/>
      <c r="L2066" s="91"/>
      <c r="O2066" s="84"/>
      <c r="P2066" s="84"/>
    </row>
    <row r="2067">
      <c r="A2067" s="95"/>
      <c r="B2067" s="84"/>
      <c r="C2067" s="84"/>
      <c r="D2067" s="84"/>
      <c r="E2067" s="64"/>
      <c r="F2067" s="85">
        <f t="shared" si="222"/>
        <v>0</v>
      </c>
      <c r="G2067" s="84"/>
      <c r="H2067" s="84"/>
      <c r="I2067" s="94"/>
      <c r="J2067" s="94"/>
      <c r="K2067" s="91"/>
      <c r="L2067" s="91"/>
      <c r="O2067" s="84"/>
      <c r="P2067" s="84"/>
    </row>
    <row r="2068">
      <c r="A2068" s="95"/>
      <c r="B2068" s="84"/>
      <c r="C2068" s="84"/>
      <c r="D2068" s="84"/>
      <c r="E2068" s="64"/>
      <c r="F2068" s="85">
        <f t="shared" si="222"/>
        <v>0</v>
      </c>
      <c r="G2068" s="84"/>
      <c r="H2068" s="84"/>
      <c r="I2068" s="94"/>
      <c r="J2068" s="94"/>
      <c r="K2068" s="91"/>
      <c r="L2068" s="91"/>
      <c r="O2068" s="84"/>
      <c r="P2068" s="84"/>
    </row>
    <row r="2069">
      <c r="A2069" s="95"/>
      <c r="B2069" s="84"/>
      <c r="C2069" s="84"/>
      <c r="D2069" s="84"/>
      <c r="E2069" s="64"/>
      <c r="F2069" s="85">
        <f t="shared" si="222"/>
        <v>0</v>
      </c>
      <c r="G2069" s="84"/>
      <c r="H2069" s="84"/>
      <c r="I2069" s="94"/>
      <c r="J2069" s="94"/>
      <c r="K2069" s="91"/>
      <c r="L2069" s="91"/>
      <c r="O2069" s="84"/>
      <c r="P2069" s="84"/>
    </row>
    <row r="2070">
      <c r="A2070" s="95"/>
      <c r="B2070" s="84"/>
      <c r="C2070" s="84"/>
      <c r="D2070" s="84"/>
      <c r="E2070" s="64"/>
      <c r="F2070" s="85">
        <f t="shared" si="222"/>
        <v>0</v>
      </c>
      <c r="G2070" s="84"/>
      <c r="H2070" s="84"/>
      <c r="I2070" s="94"/>
      <c r="J2070" s="94"/>
      <c r="K2070" s="91"/>
      <c r="L2070" s="91"/>
      <c r="O2070" s="84"/>
      <c r="P2070" s="84"/>
    </row>
    <row r="2071">
      <c r="A2071" s="95"/>
      <c r="B2071" s="84"/>
      <c r="C2071" s="84"/>
      <c r="D2071" s="84"/>
      <c r="E2071" s="64"/>
      <c r="F2071" s="85">
        <f t="shared" si="222"/>
        <v>0</v>
      </c>
      <c r="G2071" s="84"/>
      <c r="H2071" s="84"/>
      <c r="I2071" s="94"/>
      <c r="J2071" s="94"/>
      <c r="K2071" s="91"/>
      <c r="L2071" s="91"/>
      <c r="O2071" s="84"/>
      <c r="P2071" s="84"/>
    </row>
    <row r="2072">
      <c r="A2072" s="95"/>
      <c r="B2072" s="84"/>
      <c r="C2072" s="84"/>
      <c r="D2072" s="84"/>
      <c r="E2072" s="64"/>
      <c r="F2072" s="85">
        <f t="shared" si="222"/>
        <v>0</v>
      </c>
      <c r="G2072" s="84"/>
      <c r="H2072" s="84"/>
      <c r="I2072" s="94"/>
      <c r="J2072" s="94"/>
      <c r="K2072" s="91"/>
      <c r="L2072" s="91"/>
      <c r="O2072" s="84"/>
      <c r="P2072" s="84"/>
    </row>
    <row r="2073">
      <c r="A2073" s="95"/>
      <c r="B2073" s="84"/>
      <c r="C2073" s="84"/>
      <c r="D2073" s="84"/>
      <c r="E2073" s="64"/>
      <c r="F2073" s="85">
        <f t="shared" si="222"/>
        <v>0</v>
      </c>
      <c r="G2073" s="84"/>
      <c r="H2073" s="84"/>
      <c r="I2073" s="94"/>
      <c r="J2073" s="94"/>
      <c r="K2073" s="91"/>
      <c r="L2073" s="91"/>
      <c r="O2073" s="84"/>
      <c r="P2073" s="84"/>
    </row>
    <row r="2074">
      <c r="A2074" s="95"/>
      <c r="B2074" s="84"/>
      <c r="C2074" s="84"/>
      <c r="D2074" s="84"/>
      <c r="E2074" s="64"/>
      <c r="F2074" s="85">
        <f t="shared" si="222"/>
        <v>0</v>
      </c>
      <c r="G2074" s="84"/>
      <c r="H2074" s="84"/>
      <c r="I2074" s="94"/>
      <c r="J2074" s="94"/>
      <c r="K2074" s="91"/>
      <c r="L2074" s="91"/>
      <c r="O2074" s="84"/>
      <c r="P2074" s="84"/>
    </row>
    <row r="2075">
      <c r="A2075" s="95"/>
      <c r="B2075" s="84"/>
      <c r="C2075" s="84"/>
      <c r="D2075" s="84"/>
      <c r="E2075" s="64"/>
      <c r="F2075" s="85">
        <f t="shared" si="222"/>
        <v>0</v>
      </c>
      <c r="G2075" s="84"/>
      <c r="H2075" s="84"/>
      <c r="I2075" s="94"/>
      <c r="J2075" s="94"/>
      <c r="K2075" s="91"/>
      <c r="L2075" s="91"/>
      <c r="O2075" s="84"/>
      <c r="P2075" s="84"/>
    </row>
    <row r="2076">
      <c r="A2076" s="95"/>
      <c r="B2076" s="84"/>
      <c r="C2076" s="84"/>
      <c r="D2076" s="84"/>
      <c r="E2076" s="64"/>
      <c r="F2076" s="85">
        <f t="shared" si="222"/>
        <v>0</v>
      </c>
      <c r="G2076" s="84"/>
      <c r="H2076" s="84"/>
      <c r="I2076" s="94"/>
      <c r="J2076" s="94"/>
      <c r="K2076" s="91"/>
      <c r="L2076" s="91"/>
      <c r="O2076" s="84"/>
      <c r="P2076" s="84"/>
    </row>
    <row r="2077">
      <c r="A2077" s="95"/>
      <c r="B2077" s="84"/>
      <c r="C2077" s="84"/>
      <c r="D2077" s="84"/>
      <c r="E2077" s="64"/>
      <c r="F2077" s="85">
        <f t="shared" si="222"/>
        <v>0</v>
      </c>
      <c r="G2077" s="84"/>
      <c r="H2077" s="84"/>
      <c r="I2077" s="94"/>
      <c r="J2077" s="94"/>
      <c r="K2077" s="91"/>
      <c r="L2077" s="91"/>
      <c r="O2077" s="84"/>
      <c r="P2077" s="84"/>
    </row>
    <row r="2078">
      <c r="A2078" s="95"/>
      <c r="B2078" s="84"/>
      <c r="C2078" s="84"/>
      <c r="D2078" s="84"/>
      <c r="E2078" s="64"/>
      <c r="F2078" s="85">
        <f t="shared" si="222"/>
        <v>0</v>
      </c>
      <c r="G2078" s="84"/>
      <c r="H2078" s="84"/>
      <c r="I2078" s="94"/>
      <c r="J2078" s="94"/>
      <c r="K2078" s="91"/>
      <c r="L2078" s="91"/>
      <c r="O2078" s="84"/>
      <c r="P2078" s="84"/>
    </row>
    <row r="2079">
      <c r="A2079" s="95"/>
      <c r="B2079" s="84"/>
      <c r="C2079" s="84"/>
      <c r="D2079" s="84"/>
      <c r="E2079" s="64"/>
      <c r="F2079" s="85">
        <f t="shared" si="222"/>
        <v>0</v>
      </c>
      <c r="G2079" s="84"/>
      <c r="H2079" s="84"/>
      <c r="I2079" s="94"/>
      <c r="J2079" s="94"/>
      <c r="K2079" s="91"/>
      <c r="L2079" s="91"/>
      <c r="O2079" s="84"/>
      <c r="P2079" s="84"/>
    </row>
    <row r="2080">
      <c r="A2080" s="95"/>
      <c r="B2080" s="84"/>
      <c r="C2080" s="84"/>
      <c r="D2080" s="84"/>
      <c r="E2080" s="64"/>
      <c r="F2080" s="85">
        <f t="shared" si="222"/>
        <v>0</v>
      </c>
      <c r="G2080" s="84"/>
      <c r="H2080" s="84"/>
      <c r="I2080" s="94"/>
      <c r="J2080" s="94"/>
      <c r="K2080" s="91"/>
      <c r="L2080" s="91"/>
      <c r="O2080" s="84"/>
      <c r="P2080" s="84"/>
    </row>
    <row r="2081">
      <c r="A2081" s="95"/>
      <c r="B2081" s="84"/>
      <c r="C2081" s="84"/>
      <c r="D2081" s="84"/>
      <c r="E2081" s="64"/>
      <c r="F2081" s="85">
        <f t="shared" si="222"/>
        <v>0</v>
      </c>
      <c r="G2081" s="84"/>
      <c r="H2081" s="84"/>
      <c r="I2081" s="94"/>
      <c r="J2081" s="94"/>
      <c r="K2081" s="91"/>
      <c r="L2081" s="91"/>
      <c r="O2081" s="84"/>
      <c r="P2081" s="84"/>
    </row>
    <row r="2082">
      <c r="A2082" s="95"/>
      <c r="B2082" s="84"/>
      <c r="C2082" s="84"/>
      <c r="D2082" s="84"/>
      <c r="E2082" s="64"/>
      <c r="F2082" s="85">
        <f t="shared" si="222"/>
        <v>0</v>
      </c>
      <c r="G2082" s="84"/>
      <c r="H2082" s="84"/>
      <c r="I2082" s="94"/>
      <c r="J2082" s="94"/>
      <c r="K2082" s="91"/>
      <c r="L2082" s="91"/>
      <c r="O2082" s="84"/>
      <c r="P2082" s="84"/>
    </row>
    <row r="2083">
      <c r="A2083" s="95"/>
      <c r="B2083" s="84"/>
      <c r="C2083" s="84"/>
      <c r="D2083" s="84"/>
      <c r="E2083" s="64"/>
      <c r="F2083" s="85">
        <f t="shared" si="222"/>
        <v>0</v>
      </c>
      <c r="G2083" s="84"/>
      <c r="H2083" s="84"/>
      <c r="I2083" s="94"/>
      <c r="J2083" s="94"/>
      <c r="K2083" s="91"/>
      <c r="L2083" s="91"/>
      <c r="O2083" s="84"/>
      <c r="P2083" s="84"/>
    </row>
    <row r="2084">
      <c r="A2084" s="95"/>
      <c r="B2084" s="84"/>
      <c r="C2084" s="84"/>
      <c r="D2084" s="84"/>
      <c r="E2084" s="64"/>
      <c r="F2084" s="85">
        <f t="shared" si="222"/>
        <v>0</v>
      </c>
      <c r="G2084" s="84"/>
      <c r="H2084" s="84"/>
      <c r="I2084" s="94"/>
      <c r="J2084" s="94"/>
      <c r="K2084" s="91"/>
      <c r="L2084" s="91"/>
      <c r="O2084" s="84"/>
      <c r="P2084" s="84"/>
    </row>
    <row r="2085">
      <c r="A2085" s="95"/>
      <c r="B2085" s="84"/>
      <c r="C2085" s="84"/>
      <c r="D2085" s="84"/>
      <c r="E2085" s="64"/>
      <c r="F2085" s="85">
        <f t="shared" si="222"/>
        <v>0</v>
      </c>
      <c r="G2085" s="84"/>
      <c r="H2085" s="84"/>
      <c r="I2085" s="94"/>
      <c r="J2085" s="94"/>
      <c r="K2085" s="91"/>
      <c r="L2085" s="91"/>
      <c r="O2085" s="84"/>
      <c r="P2085" s="84"/>
    </row>
    <row r="2086">
      <c r="A2086" s="95"/>
      <c r="B2086" s="84"/>
      <c r="C2086" s="84"/>
      <c r="D2086" s="84"/>
      <c r="E2086" s="64"/>
      <c r="F2086" s="85">
        <f t="shared" si="222"/>
        <v>0</v>
      </c>
      <c r="G2086" s="84"/>
      <c r="H2086" s="84"/>
      <c r="I2086" s="94"/>
      <c r="J2086" s="94"/>
      <c r="K2086" s="91"/>
      <c r="L2086" s="91"/>
      <c r="O2086" s="84"/>
      <c r="P2086" s="84"/>
    </row>
    <row r="2087">
      <c r="A2087" s="95"/>
      <c r="B2087" s="84"/>
      <c r="C2087" s="84"/>
      <c r="D2087" s="84"/>
      <c r="E2087" s="64"/>
      <c r="F2087" s="85">
        <f t="shared" si="222"/>
        <v>0</v>
      </c>
      <c r="G2087" s="84"/>
      <c r="H2087" s="84"/>
      <c r="I2087" s="94"/>
      <c r="J2087" s="94"/>
      <c r="K2087" s="91"/>
      <c r="L2087" s="91"/>
      <c r="O2087" s="84"/>
      <c r="P2087" s="84"/>
    </row>
    <row r="2088">
      <c r="A2088" s="95"/>
      <c r="B2088" s="84"/>
      <c r="C2088" s="84"/>
      <c r="D2088" s="84"/>
      <c r="E2088" s="64"/>
      <c r="F2088" s="85">
        <f t="shared" si="222"/>
        <v>0</v>
      </c>
      <c r="G2088" s="84"/>
      <c r="H2088" s="84"/>
      <c r="I2088" s="94"/>
      <c r="J2088" s="94"/>
      <c r="K2088" s="91"/>
      <c r="L2088" s="91"/>
      <c r="O2088" s="84"/>
      <c r="P2088" s="84"/>
    </row>
    <row r="2089">
      <c r="A2089" s="95"/>
      <c r="B2089" s="84"/>
      <c r="C2089" s="84"/>
      <c r="D2089" s="84"/>
      <c r="E2089" s="64"/>
      <c r="F2089" s="85">
        <f t="shared" si="222"/>
        <v>0</v>
      </c>
      <c r="G2089" s="84"/>
      <c r="H2089" s="84"/>
      <c r="I2089" s="94"/>
      <c r="J2089" s="94"/>
      <c r="K2089" s="91"/>
      <c r="L2089" s="91"/>
      <c r="O2089" s="84"/>
      <c r="P2089" s="84"/>
    </row>
    <row r="2090">
      <c r="A2090" s="95"/>
      <c r="B2090" s="84"/>
      <c r="C2090" s="84"/>
      <c r="D2090" s="84"/>
      <c r="E2090" s="64"/>
      <c r="F2090" s="85">
        <f t="shared" si="222"/>
        <v>0</v>
      </c>
      <c r="G2090" s="84"/>
      <c r="H2090" s="84"/>
      <c r="I2090" s="94"/>
      <c r="J2090" s="94"/>
      <c r="K2090" s="91"/>
      <c r="L2090" s="91"/>
      <c r="O2090" s="84"/>
      <c r="P2090" s="84"/>
    </row>
    <row r="2091">
      <c r="A2091" s="95"/>
      <c r="B2091" s="84"/>
      <c r="C2091" s="84"/>
      <c r="D2091" s="84"/>
      <c r="E2091" s="64"/>
      <c r="F2091" s="85">
        <f t="shared" si="222"/>
        <v>0</v>
      </c>
      <c r="G2091" s="84"/>
      <c r="H2091" s="84"/>
      <c r="I2091" s="94"/>
      <c r="J2091" s="94"/>
      <c r="K2091" s="91"/>
      <c r="L2091" s="91"/>
      <c r="O2091" s="84"/>
      <c r="P2091" s="84"/>
    </row>
    <row r="2092">
      <c r="A2092" s="95"/>
      <c r="B2092" s="84"/>
      <c r="C2092" s="84"/>
      <c r="D2092" s="84"/>
      <c r="E2092" s="64"/>
      <c r="F2092" s="85">
        <f t="shared" si="222"/>
        <v>0</v>
      </c>
      <c r="G2092" s="84"/>
      <c r="H2092" s="84"/>
      <c r="I2092" s="94"/>
      <c r="J2092" s="94"/>
      <c r="K2092" s="91"/>
      <c r="L2092" s="91"/>
      <c r="O2092" s="84"/>
      <c r="P2092" s="84"/>
    </row>
    <row r="2093">
      <c r="A2093" s="95"/>
      <c r="B2093" s="84"/>
      <c r="C2093" s="84"/>
      <c r="D2093" s="84"/>
      <c r="E2093" s="64"/>
      <c r="F2093" s="85">
        <f t="shared" si="222"/>
        <v>0</v>
      </c>
      <c r="G2093" s="84"/>
      <c r="H2093" s="84"/>
      <c r="I2093" s="94"/>
      <c r="J2093" s="94"/>
      <c r="K2093" s="91"/>
      <c r="L2093" s="91"/>
      <c r="O2093" s="84"/>
      <c r="P2093" s="84"/>
    </row>
    <row r="2094">
      <c r="A2094" s="95"/>
      <c r="B2094" s="84"/>
      <c r="C2094" s="84"/>
      <c r="D2094" s="84"/>
      <c r="E2094" s="64"/>
      <c r="F2094" s="85">
        <f t="shared" si="222"/>
        <v>0</v>
      </c>
      <c r="G2094" s="84"/>
      <c r="H2094" s="84"/>
      <c r="I2094" s="94"/>
      <c r="J2094" s="94"/>
      <c r="K2094" s="91"/>
      <c r="L2094" s="91"/>
      <c r="O2094" s="84"/>
      <c r="P2094" s="84"/>
    </row>
    <row r="2095">
      <c r="A2095" s="95"/>
      <c r="B2095" s="84"/>
      <c r="C2095" s="84"/>
      <c r="D2095" s="84"/>
      <c r="E2095" s="64"/>
      <c r="F2095" s="85">
        <f t="shared" si="222"/>
        <v>0</v>
      </c>
      <c r="G2095" s="84"/>
      <c r="H2095" s="84"/>
      <c r="I2095" s="94"/>
      <c r="J2095" s="94"/>
      <c r="K2095" s="91"/>
      <c r="L2095" s="91"/>
      <c r="O2095" s="84"/>
      <c r="P2095" s="84"/>
    </row>
    <row r="2096">
      <c r="A2096" s="95"/>
      <c r="B2096" s="84"/>
      <c r="C2096" s="84"/>
      <c r="D2096" s="84"/>
      <c r="E2096" s="64"/>
      <c r="F2096" s="85">
        <f t="shared" si="222"/>
        <v>0</v>
      </c>
      <c r="G2096" s="84"/>
      <c r="H2096" s="84"/>
      <c r="I2096" s="94"/>
      <c r="J2096" s="94"/>
      <c r="K2096" s="91"/>
      <c r="L2096" s="91"/>
      <c r="O2096" s="84"/>
      <c r="P2096" s="84"/>
    </row>
    <row r="2097">
      <c r="A2097" s="95"/>
      <c r="B2097" s="84"/>
      <c r="C2097" s="84"/>
      <c r="D2097" s="84"/>
      <c r="E2097" s="64"/>
      <c r="F2097" s="85">
        <f t="shared" si="222"/>
        <v>0</v>
      </c>
      <c r="G2097" s="84"/>
      <c r="H2097" s="84"/>
      <c r="I2097" s="94"/>
      <c r="J2097" s="94"/>
      <c r="K2097" s="91"/>
      <c r="L2097" s="91"/>
      <c r="O2097" s="84"/>
      <c r="P2097" s="84"/>
    </row>
    <row r="2098">
      <c r="A2098" s="95"/>
      <c r="B2098" s="84"/>
      <c r="C2098" s="84"/>
      <c r="D2098" s="84"/>
      <c r="E2098" s="64"/>
      <c r="F2098" s="85">
        <f t="shared" si="222"/>
        <v>0</v>
      </c>
      <c r="G2098" s="84"/>
      <c r="H2098" s="84"/>
      <c r="I2098" s="94"/>
      <c r="J2098" s="94"/>
      <c r="K2098" s="91"/>
      <c r="L2098" s="91"/>
      <c r="O2098" s="84"/>
      <c r="P2098" s="84"/>
    </row>
    <row r="2099">
      <c r="A2099" s="95"/>
      <c r="B2099" s="84"/>
      <c r="C2099" s="84"/>
      <c r="D2099" s="84"/>
      <c r="E2099" s="64"/>
      <c r="F2099" s="85">
        <f t="shared" si="222"/>
        <v>0</v>
      </c>
      <c r="G2099" s="84"/>
      <c r="H2099" s="84"/>
      <c r="I2099" s="94"/>
      <c r="J2099" s="94"/>
      <c r="K2099" s="91"/>
      <c r="L2099" s="91"/>
      <c r="O2099" s="84"/>
      <c r="P2099" s="84"/>
    </row>
    <row r="2100">
      <c r="A2100" s="95"/>
      <c r="B2100" s="84"/>
      <c r="C2100" s="84"/>
      <c r="D2100" s="84"/>
      <c r="E2100" s="64"/>
      <c r="F2100" s="85">
        <f t="shared" si="222"/>
        <v>0</v>
      </c>
      <c r="G2100" s="84"/>
      <c r="H2100" s="84"/>
      <c r="I2100" s="94"/>
      <c r="J2100" s="94"/>
      <c r="K2100" s="91"/>
      <c r="L2100" s="91"/>
      <c r="O2100" s="84"/>
      <c r="P2100" s="84"/>
    </row>
    <row r="2101">
      <c r="A2101" s="95"/>
      <c r="B2101" s="84"/>
      <c r="C2101" s="84"/>
      <c r="D2101" s="84"/>
      <c r="E2101" s="64"/>
      <c r="F2101" s="85">
        <f t="shared" si="222"/>
        <v>0</v>
      </c>
      <c r="G2101" s="84"/>
      <c r="H2101" s="84"/>
      <c r="I2101" s="94"/>
      <c r="J2101" s="94"/>
      <c r="K2101" s="91"/>
      <c r="L2101" s="91"/>
      <c r="O2101" s="84"/>
      <c r="P2101" s="84"/>
    </row>
    <row r="2102">
      <c r="A2102" s="95"/>
      <c r="B2102" s="84"/>
      <c r="C2102" s="84"/>
      <c r="D2102" s="84"/>
      <c r="E2102" s="64"/>
      <c r="F2102" s="85">
        <f t="shared" si="222"/>
        <v>0</v>
      </c>
      <c r="G2102" s="84"/>
      <c r="H2102" s="84"/>
      <c r="I2102" s="94"/>
      <c r="J2102" s="94"/>
      <c r="K2102" s="91"/>
      <c r="L2102" s="91"/>
      <c r="O2102" s="84"/>
      <c r="P2102" s="84"/>
    </row>
    <row r="2103">
      <c r="A2103" s="95"/>
      <c r="B2103" s="84"/>
      <c r="C2103" s="84"/>
      <c r="D2103" s="84"/>
      <c r="E2103" s="64"/>
      <c r="F2103" s="85">
        <f t="shared" si="222"/>
        <v>0</v>
      </c>
      <c r="G2103" s="84"/>
      <c r="H2103" s="84"/>
      <c r="I2103" s="94"/>
      <c r="J2103" s="94"/>
      <c r="K2103" s="91"/>
      <c r="L2103" s="91"/>
      <c r="O2103" s="84"/>
      <c r="P2103" s="84"/>
    </row>
    <row r="2104">
      <c r="A2104" s="95"/>
      <c r="B2104" s="84"/>
      <c r="C2104" s="84"/>
      <c r="D2104" s="84"/>
      <c r="E2104" s="64"/>
      <c r="F2104" s="85">
        <f t="shared" si="222"/>
        <v>0</v>
      </c>
      <c r="G2104" s="84"/>
      <c r="H2104" s="84"/>
      <c r="I2104" s="94"/>
      <c r="J2104" s="94"/>
      <c r="K2104" s="91"/>
      <c r="L2104" s="91"/>
      <c r="O2104" s="84"/>
      <c r="P2104" s="84"/>
    </row>
    <row r="2105">
      <c r="A2105" s="95"/>
      <c r="B2105" s="84"/>
      <c r="C2105" s="84"/>
      <c r="D2105" s="84"/>
      <c r="E2105" s="64"/>
      <c r="F2105" s="85">
        <f t="shared" si="222"/>
        <v>0</v>
      </c>
      <c r="G2105" s="84"/>
      <c r="H2105" s="84"/>
      <c r="I2105" s="94"/>
      <c r="J2105" s="94"/>
      <c r="K2105" s="91"/>
      <c r="L2105" s="91"/>
      <c r="O2105" s="84"/>
      <c r="P2105" s="84"/>
    </row>
    <row r="2106">
      <c r="A2106" s="95"/>
      <c r="B2106" s="84"/>
      <c r="C2106" s="84"/>
      <c r="D2106" s="84"/>
      <c r="E2106" s="64"/>
      <c r="F2106" s="93"/>
      <c r="G2106" s="84"/>
      <c r="H2106" s="84"/>
      <c r="I2106" s="94"/>
      <c r="J2106" s="94"/>
      <c r="K2106" s="91"/>
      <c r="L2106" s="91"/>
      <c r="O2106" s="84"/>
      <c r="P2106" s="84"/>
    </row>
    <row r="2107">
      <c r="A2107" s="95"/>
      <c r="B2107" s="84"/>
      <c r="C2107" s="84"/>
      <c r="D2107" s="84"/>
      <c r="E2107" s="64"/>
      <c r="F2107" s="93"/>
      <c r="G2107" s="84"/>
      <c r="H2107" s="84"/>
      <c r="I2107" s="94"/>
      <c r="J2107" s="94"/>
      <c r="K2107" s="91"/>
      <c r="L2107" s="91"/>
      <c r="O2107" s="84"/>
      <c r="P2107" s="84"/>
    </row>
    <row r="2108">
      <c r="A2108" s="95"/>
      <c r="B2108" s="84"/>
      <c r="C2108" s="84"/>
      <c r="D2108" s="84"/>
      <c r="E2108" s="64"/>
      <c r="F2108" s="93"/>
      <c r="G2108" s="84"/>
      <c r="H2108" s="84"/>
      <c r="I2108" s="94"/>
      <c r="J2108" s="94"/>
      <c r="K2108" s="91"/>
      <c r="L2108" s="91"/>
      <c r="O2108" s="84"/>
      <c r="P2108" s="84"/>
    </row>
    <row r="2109">
      <c r="A2109" s="95"/>
      <c r="B2109" s="84"/>
      <c r="C2109" s="84"/>
      <c r="D2109" s="84"/>
      <c r="E2109" s="64"/>
      <c r="F2109" s="93"/>
      <c r="G2109" s="84"/>
      <c r="H2109" s="84"/>
      <c r="I2109" s="94"/>
      <c r="J2109" s="94"/>
      <c r="K2109" s="91"/>
      <c r="L2109" s="91"/>
      <c r="O2109" s="84"/>
      <c r="P2109" s="84"/>
    </row>
    <row r="2110">
      <c r="A2110" s="95"/>
      <c r="B2110" s="84"/>
      <c r="C2110" s="84"/>
      <c r="D2110" s="84"/>
      <c r="E2110" s="64"/>
      <c r="F2110" s="93"/>
      <c r="G2110" s="84"/>
      <c r="H2110" s="84"/>
      <c r="I2110" s="94"/>
      <c r="J2110" s="94"/>
      <c r="K2110" s="91"/>
      <c r="L2110" s="91"/>
      <c r="O2110" s="84"/>
      <c r="P2110" s="84"/>
    </row>
    <row r="2111">
      <c r="A2111" s="95"/>
      <c r="B2111" s="84"/>
      <c r="C2111" s="84"/>
      <c r="D2111" s="84"/>
      <c r="E2111" s="64"/>
      <c r="F2111" s="93"/>
      <c r="G2111" s="84"/>
      <c r="H2111" s="84"/>
      <c r="I2111" s="94"/>
      <c r="J2111" s="94"/>
      <c r="K2111" s="91"/>
      <c r="L2111" s="91"/>
      <c r="O2111" s="84"/>
      <c r="P2111" s="84"/>
    </row>
    <row r="2112">
      <c r="A2112" s="95"/>
      <c r="B2112" s="84"/>
      <c r="C2112" s="84"/>
      <c r="D2112" s="84"/>
      <c r="E2112" s="64"/>
      <c r="F2112" s="93"/>
      <c r="G2112" s="84"/>
      <c r="H2112" s="84"/>
      <c r="I2112" s="94"/>
      <c r="J2112" s="94"/>
      <c r="K2112" s="91"/>
      <c r="L2112" s="91"/>
      <c r="O2112" s="84"/>
      <c r="P2112" s="84"/>
    </row>
    <row r="2113">
      <c r="A2113" s="95"/>
      <c r="B2113" s="84"/>
      <c r="C2113" s="84"/>
      <c r="D2113" s="84"/>
      <c r="E2113" s="64"/>
      <c r="F2113" s="93"/>
      <c r="G2113" s="84"/>
      <c r="H2113" s="84"/>
      <c r="I2113" s="94"/>
      <c r="J2113" s="94"/>
      <c r="K2113" s="91"/>
      <c r="L2113" s="91"/>
      <c r="O2113" s="84"/>
      <c r="P2113" s="84"/>
    </row>
    <row r="2114">
      <c r="A2114" s="95"/>
      <c r="B2114" s="84"/>
      <c r="C2114" s="84"/>
      <c r="D2114" s="84"/>
      <c r="E2114" s="64"/>
      <c r="F2114" s="93"/>
      <c r="G2114" s="84"/>
      <c r="H2114" s="84"/>
      <c r="I2114" s="94"/>
      <c r="J2114" s="94"/>
      <c r="K2114" s="91"/>
      <c r="L2114" s="91"/>
      <c r="O2114" s="84"/>
      <c r="P2114" s="84"/>
    </row>
    <row r="2115">
      <c r="A2115" s="95"/>
      <c r="B2115" s="84"/>
      <c r="C2115" s="84"/>
      <c r="D2115" s="84"/>
      <c r="E2115" s="64"/>
      <c r="F2115" s="93"/>
      <c r="G2115" s="84"/>
      <c r="H2115" s="84"/>
      <c r="I2115" s="94"/>
      <c r="J2115" s="94"/>
      <c r="K2115" s="91"/>
      <c r="L2115" s="91"/>
      <c r="O2115" s="84"/>
      <c r="P2115" s="84"/>
    </row>
    <row r="2116">
      <c r="A2116" s="95"/>
      <c r="B2116" s="84"/>
      <c r="C2116" s="84"/>
      <c r="D2116" s="84"/>
      <c r="E2116" s="64"/>
      <c r="F2116" s="93"/>
      <c r="G2116" s="84"/>
      <c r="H2116" s="84"/>
      <c r="I2116" s="94"/>
      <c r="J2116" s="94"/>
      <c r="K2116" s="91"/>
      <c r="L2116" s="91"/>
      <c r="O2116" s="84"/>
      <c r="P2116" s="84"/>
    </row>
    <row r="2117">
      <c r="A2117" s="95"/>
      <c r="B2117" s="84"/>
      <c r="C2117" s="84"/>
      <c r="D2117" s="84"/>
      <c r="E2117" s="64"/>
      <c r="F2117" s="93"/>
      <c r="G2117" s="84"/>
      <c r="H2117" s="84"/>
      <c r="I2117" s="94"/>
      <c r="J2117" s="94"/>
      <c r="K2117" s="91"/>
      <c r="L2117" s="91"/>
      <c r="O2117" s="84"/>
      <c r="P2117" s="84"/>
    </row>
    <row r="2118">
      <c r="A2118" s="95"/>
      <c r="B2118" s="84"/>
      <c r="C2118" s="84"/>
      <c r="D2118" s="84"/>
      <c r="E2118" s="64"/>
      <c r="F2118" s="93"/>
      <c r="G2118" s="84"/>
      <c r="H2118" s="84"/>
      <c r="I2118" s="94"/>
      <c r="J2118" s="94"/>
      <c r="K2118" s="91"/>
      <c r="L2118" s="91"/>
      <c r="O2118" s="84"/>
      <c r="P2118" s="84"/>
    </row>
    <row r="2119">
      <c r="A2119" s="95"/>
      <c r="B2119" s="84"/>
      <c r="C2119" s="84"/>
      <c r="D2119" s="84"/>
      <c r="E2119" s="64"/>
      <c r="F2119" s="93"/>
      <c r="G2119" s="84"/>
      <c r="H2119" s="84"/>
      <c r="I2119" s="94"/>
      <c r="J2119" s="94"/>
      <c r="K2119" s="91"/>
      <c r="L2119" s="91"/>
      <c r="O2119" s="84"/>
      <c r="P2119" s="84"/>
    </row>
    <row r="2120">
      <c r="A2120" s="95"/>
      <c r="B2120" s="84"/>
      <c r="C2120" s="84"/>
      <c r="D2120" s="84"/>
      <c r="E2120" s="64"/>
      <c r="F2120" s="93"/>
      <c r="G2120" s="84"/>
      <c r="H2120" s="84"/>
      <c r="I2120" s="94"/>
      <c r="J2120" s="94"/>
      <c r="K2120" s="91"/>
      <c r="L2120" s="91"/>
      <c r="O2120" s="84"/>
      <c r="P2120" s="84"/>
    </row>
    <row r="2121">
      <c r="A2121" s="95"/>
      <c r="B2121" s="84"/>
      <c r="C2121" s="84"/>
      <c r="D2121" s="84"/>
      <c r="E2121" s="64"/>
      <c r="F2121" s="93"/>
      <c r="G2121" s="84"/>
      <c r="H2121" s="84"/>
      <c r="I2121" s="94"/>
      <c r="J2121" s="94"/>
      <c r="K2121" s="91"/>
      <c r="L2121" s="91"/>
      <c r="O2121" s="84"/>
      <c r="P2121" s="84"/>
    </row>
    <row r="2122">
      <c r="A2122" s="95"/>
      <c r="B2122" s="84"/>
      <c r="C2122" s="84"/>
      <c r="D2122" s="84"/>
      <c r="E2122" s="64"/>
      <c r="F2122" s="93"/>
      <c r="G2122" s="84"/>
      <c r="H2122" s="84"/>
      <c r="I2122" s="94"/>
      <c r="J2122" s="94"/>
      <c r="K2122" s="91"/>
      <c r="L2122" s="91"/>
      <c r="O2122" s="84"/>
      <c r="P2122" s="84"/>
    </row>
    <row r="2123">
      <c r="A2123" s="95"/>
      <c r="B2123" s="84"/>
      <c r="C2123" s="84"/>
      <c r="D2123" s="84"/>
      <c r="E2123" s="64"/>
      <c r="F2123" s="93"/>
      <c r="G2123" s="84"/>
      <c r="H2123" s="84"/>
      <c r="I2123" s="94"/>
      <c r="J2123" s="94"/>
      <c r="K2123" s="91"/>
      <c r="L2123" s="91"/>
      <c r="O2123" s="84"/>
      <c r="P2123" s="84"/>
    </row>
    <row r="2124">
      <c r="A2124" s="95"/>
      <c r="B2124" s="84"/>
      <c r="C2124" s="84"/>
      <c r="D2124" s="84"/>
      <c r="E2124" s="64"/>
      <c r="F2124" s="93"/>
      <c r="G2124" s="84"/>
      <c r="H2124" s="84"/>
      <c r="I2124" s="94"/>
      <c r="J2124" s="94"/>
      <c r="K2124" s="91"/>
      <c r="L2124" s="91"/>
      <c r="O2124" s="84"/>
      <c r="P2124" s="84"/>
    </row>
    <row r="2125">
      <c r="A2125" s="95"/>
      <c r="B2125" s="84"/>
      <c r="C2125" s="84"/>
      <c r="D2125" s="84"/>
      <c r="E2125" s="64"/>
      <c r="F2125" s="93"/>
      <c r="G2125" s="84"/>
      <c r="H2125" s="84"/>
      <c r="I2125" s="94"/>
      <c r="J2125" s="94"/>
      <c r="K2125" s="91"/>
      <c r="L2125" s="91"/>
      <c r="O2125" s="84"/>
      <c r="P2125" s="84"/>
    </row>
    <row r="2126">
      <c r="A2126" s="95"/>
      <c r="B2126" s="84"/>
      <c r="C2126" s="84"/>
      <c r="D2126" s="84"/>
      <c r="E2126" s="64"/>
      <c r="F2126" s="93"/>
      <c r="G2126" s="84"/>
      <c r="H2126" s="84"/>
      <c r="I2126" s="94"/>
      <c r="J2126" s="94"/>
      <c r="K2126" s="91"/>
      <c r="L2126" s="91"/>
      <c r="O2126" s="84"/>
      <c r="P2126" s="84"/>
    </row>
    <row r="2127">
      <c r="A2127" s="95"/>
      <c r="B2127" s="84"/>
      <c r="C2127" s="84"/>
      <c r="D2127" s="84"/>
      <c r="E2127" s="64"/>
      <c r="F2127" s="93"/>
      <c r="G2127" s="84"/>
      <c r="H2127" s="84"/>
      <c r="I2127" s="94"/>
      <c r="J2127" s="94"/>
      <c r="K2127" s="91"/>
      <c r="L2127" s="91"/>
      <c r="O2127" s="84"/>
      <c r="P2127" s="84"/>
    </row>
    <row r="2128">
      <c r="A2128" s="95"/>
      <c r="B2128" s="84"/>
      <c r="C2128" s="84"/>
      <c r="D2128" s="84"/>
      <c r="E2128" s="64"/>
      <c r="F2128" s="93"/>
      <c r="G2128" s="84"/>
      <c r="H2128" s="84"/>
      <c r="I2128" s="94"/>
      <c r="J2128" s="94"/>
      <c r="K2128" s="91"/>
      <c r="L2128" s="91"/>
      <c r="O2128" s="84"/>
      <c r="P2128" s="84"/>
    </row>
    <row r="2129">
      <c r="A2129" s="95"/>
      <c r="B2129" s="84"/>
      <c r="C2129" s="84"/>
      <c r="D2129" s="84"/>
      <c r="E2129" s="64"/>
      <c r="F2129" s="93"/>
      <c r="G2129" s="84"/>
      <c r="H2129" s="84"/>
      <c r="I2129" s="94"/>
      <c r="J2129" s="94"/>
      <c r="K2129" s="91"/>
      <c r="L2129" s="91"/>
      <c r="O2129" s="84"/>
      <c r="P2129" s="84"/>
    </row>
    <row r="2130">
      <c r="A2130" s="95"/>
      <c r="B2130" s="84"/>
      <c r="C2130" s="84"/>
      <c r="D2130" s="84"/>
      <c r="E2130" s="64"/>
      <c r="F2130" s="93"/>
      <c r="G2130" s="84"/>
      <c r="H2130" s="84"/>
      <c r="I2130" s="94"/>
      <c r="J2130" s="94"/>
      <c r="K2130" s="91"/>
      <c r="L2130" s="91"/>
      <c r="O2130" s="84"/>
      <c r="P2130" s="84"/>
    </row>
    <row r="2131">
      <c r="A2131" s="95"/>
      <c r="B2131" s="84"/>
      <c r="C2131" s="84"/>
      <c r="D2131" s="84"/>
      <c r="E2131" s="64"/>
      <c r="F2131" s="93"/>
      <c r="G2131" s="84"/>
      <c r="H2131" s="84"/>
      <c r="I2131" s="94"/>
      <c r="J2131" s="94"/>
      <c r="K2131" s="91"/>
      <c r="L2131" s="91"/>
      <c r="O2131" s="84"/>
      <c r="P2131" s="84"/>
    </row>
    <row r="2132">
      <c r="A2132" s="95"/>
      <c r="B2132" s="84"/>
      <c r="C2132" s="84"/>
      <c r="D2132" s="84"/>
      <c r="E2132" s="64"/>
      <c r="F2132" s="93"/>
      <c r="G2132" s="84"/>
      <c r="H2132" s="84"/>
      <c r="I2132" s="94"/>
      <c r="J2132" s="94"/>
      <c r="K2132" s="91"/>
      <c r="L2132" s="91"/>
      <c r="O2132" s="84"/>
      <c r="P2132" s="84"/>
    </row>
    <row r="2133">
      <c r="A2133" s="95"/>
      <c r="B2133" s="84"/>
      <c r="C2133" s="84"/>
      <c r="D2133" s="84"/>
      <c r="E2133" s="64"/>
      <c r="F2133" s="93"/>
      <c r="G2133" s="84"/>
      <c r="H2133" s="84"/>
      <c r="I2133" s="94"/>
      <c r="J2133" s="94"/>
      <c r="K2133" s="91"/>
      <c r="L2133" s="91"/>
      <c r="O2133" s="84"/>
      <c r="P2133" s="84"/>
    </row>
    <row r="2134">
      <c r="A2134" s="95"/>
      <c r="B2134" s="84"/>
      <c r="C2134" s="84"/>
      <c r="D2134" s="84"/>
      <c r="E2134" s="64"/>
      <c r="F2134" s="93"/>
      <c r="G2134" s="84"/>
      <c r="H2134" s="84"/>
      <c r="I2134" s="94"/>
      <c r="J2134" s="94"/>
      <c r="K2134" s="91"/>
      <c r="L2134" s="91"/>
      <c r="O2134" s="84"/>
      <c r="P2134" s="84"/>
    </row>
    <row r="2135">
      <c r="A2135" s="95"/>
      <c r="B2135" s="84"/>
      <c r="C2135" s="84"/>
      <c r="D2135" s="84"/>
      <c r="E2135" s="64"/>
      <c r="F2135" s="93"/>
      <c r="G2135" s="84"/>
      <c r="H2135" s="84"/>
      <c r="I2135" s="94"/>
      <c r="J2135" s="94"/>
      <c r="K2135" s="91"/>
      <c r="L2135" s="91"/>
      <c r="O2135" s="84"/>
      <c r="P2135" s="84"/>
    </row>
    <row r="2136">
      <c r="A2136" s="95"/>
      <c r="B2136" s="84"/>
      <c r="C2136" s="84"/>
      <c r="D2136" s="84"/>
      <c r="E2136" s="64"/>
      <c r="F2136" s="93"/>
      <c r="G2136" s="84"/>
      <c r="H2136" s="84"/>
      <c r="I2136" s="94"/>
      <c r="J2136" s="94"/>
      <c r="K2136" s="91"/>
      <c r="L2136" s="91"/>
      <c r="O2136" s="84"/>
      <c r="P2136" s="84"/>
    </row>
    <row r="2137">
      <c r="A2137" s="95"/>
      <c r="B2137" s="84"/>
      <c r="C2137" s="84"/>
      <c r="D2137" s="84"/>
      <c r="E2137" s="64"/>
      <c r="F2137" s="93"/>
      <c r="G2137" s="84"/>
      <c r="H2137" s="84"/>
      <c r="I2137" s="94"/>
      <c r="J2137" s="94"/>
      <c r="K2137" s="91"/>
      <c r="L2137" s="91"/>
      <c r="O2137" s="84"/>
      <c r="P2137" s="84"/>
    </row>
    <row r="2138">
      <c r="A2138" s="95"/>
      <c r="B2138" s="84"/>
      <c r="C2138" s="84"/>
      <c r="D2138" s="84"/>
      <c r="E2138" s="64"/>
      <c r="F2138" s="93"/>
      <c r="G2138" s="84"/>
      <c r="H2138" s="84"/>
      <c r="I2138" s="94"/>
      <c r="J2138" s="94"/>
      <c r="K2138" s="91"/>
      <c r="L2138" s="91"/>
      <c r="O2138" s="84"/>
      <c r="P2138" s="84"/>
    </row>
    <row r="2139">
      <c r="A2139" s="95"/>
      <c r="B2139" s="84"/>
      <c r="C2139" s="84"/>
      <c r="D2139" s="84"/>
      <c r="E2139" s="64"/>
      <c r="F2139" s="93"/>
      <c r="G2139" s="84"/>
      <c r="H2139" s="84"/>
      <c r="I2139" s="94"/>
      <c r="J2139" s="94"/>
      <c r="K2139" s="91"/>
      <c r="L2139" s="91"/>
      <c r="O2139" s="84"/>
      <c r="P2139" s="84"/>
    </row>
    <row r="2140">
      <c r="A2140" s="95"/>
      <c r="B2140" s="84"/>
      <c r="C2140" s="84"/>
      <c r="D2140" s="84"/>
      <c r="E2140" s="64"/>
      <c r="F2140" s="93"/>
      <c r="G2140" s="84"/>
      <c r="H2140" s="84"/>
      <c r="I2140" s="94"/>
      <c r="J2140" s="94"/>
      <c r="K2140" s="91"/>
      <c r="L2140" s="91"/>
      <c r="O2140" s="84"/>
      <c r="P2140" s="84"/>
    </row>
    <row r="2141">
      <c r="A2141" s="95"/>
      <c r="B2141" s="84"/>
      <c r="C2141" s="84"/>
      <c r="D2141" s="84"/>
      <c r="E2141" s="64"/>
      <c r="F2141" s="93"/>
      <c r="G2141" s="84"/>
      <c r="H2141" s="84"/>
      <c r="I2141" s="94"/>
      <c r="J2141" s="94"/>
      <c r="K2141" s="91"/>
      <c r="L2141" s="91"/>
      <c r="O2141" s="84"/>
      <c r="P2141" s="84"/>
    </row>
    <row r="2142">
      <c r="A2142" s="95"/>
      <c r="B2142" s="84"/>
      <c r="C2142" s="84"/>
      <c r="D2142" s="84"/>
      <c r="E2142" s="64"/>
      <c r="F2142" s="93"/>
      <c r="G2142" s="84"/>
      <c r="H2142" s="84"/>
      <c r="I2142" s="94"/>
      <c r="J2142" s="94"/>
      <c r="K2142" s="91"/>
      <c r="L2142" s="91"/>
      <c r="O2142" s="84"/>
      <c r="P2142" s="84"/>
    </row>
    <row r="2143">
      <c r="A2143" s="95"/>
      <c r="B2143" s="84"/>
      <c r="C2143" s="84"/>
      <c r="D2143" s="84"/>
      <c r="E2143" s="64"/>
      <c r="F2143" s="93"/>
      <c r="G2143" s="84"/>
      <c r="H2143" s="84"/>
      <c r="I2143" s="94"/>
      <c r="J2143" s="94"/>
      <c r="K2143" s="91"/>
      <c r="L2143" s="91"/>
      <c r="O2143" s="84"/>
      <c r="P2143" s="84"/>
    </row>
    <row r="2144">
      <c r="A2144" s="95"/>
      <c r="B2144" s="84"/>
      <c r="C2144" s="84"/>
      <c r="D2144" s="84"/>
      <c r="E2144" s="64"/>
      <c r="F2144" s="93"/>
      <c r="G2144" s="84"/>
      <c r="H2144" s="84"/>
      <c r="I2144" s="94"/>
      <c r="J2144" s="94"/>
      <c r="K2144" s="91"/>
      <c r="L2144" s="91"/>
      <c r="O2144" s="84"/>
      <c r="P2144" s="84"/>
    </row>
    <row r="2145">
      <c r="A2145" s="95"/>
      <c r="B2145" s="84"/>
      <c r="C2145" s="84"/>
      <c r="D2145" s="84"/>
      <c r="E2145" s="64"/>
      <c r="F2145" s="93"/>
      <c r="G2145" s="84"/>
      <c r="H2145" s="84"/>
      <c r="I2145" s="94"/>
      <c r="J2145" s="94"/>
      <c r="K2145" s="91"/>
      <c r="L2145" s="91"/>
      <c r="O2145" s="84"/>
      <c r="P2145" s="84"/>
    </row>
    <row r="2146">
      <c r="A2146" s="95"/>
      <c r="B2146" s="84"/>
      <c r="C2146" s="84"/>
      <c r="D2146" s="84"/>
      <c r="E2146" s="64"/>
      <c r="F2146" s="93"/>
      <c r="G2146" s="84"/>
      <c r="H2146" s="84"/>
      <c r="I2146" s="94"/>
      <c r="J2146" s="94"/>
      <c r="K2146" s="91"/>
      <c r="L2146" s="91"/>
      <c r="O2146" s="84"/>
      <c r="P2146" s="84"/>
    </row>
    <row r="2147">
      <c r="A2147" s="95"/>
      <c r="B2147" s="84"/>
      <c r="C2147" s="84"/>
      <c r="D2147" s="84"/>
      <c r="E2147" s="64"/>
      <c r="F2147" s="93"/>
      <c r="G2147" s="84"/>
      <c r="H2147" s="84"/>
      <c r="I2147" s="94"/>
      <c r="J2147" s="94"/>
      <c r="K2147" s="91"/>
      <c r="L2147" s="91"/>
      <c r="O2147" s="84"/>
      <c r="P2147" s="84"/>
    </row>
    <row r="2148">
      <c r="A2148" s="95"/>
      <c r="B2148" s="84"/>
      <c r="C2148" s="84"/>
      <c r="D2148" s="84"/>
      <c r="E2148" s="64"/>
      <c r="F2148" s="93"/>
      <c r="G2148" s="84"/>
      <c r="H2148" s="84"/>
      <c r="I2148" s="94"/>
      <c r="J2148" s="94"/>
      <c r="K2148" s="91"/>
      <c r="L2148" s="91"/>
      <c r="O2148" s="84"/>
      <c r="P2148" s="84"/>
    </row>
    <row r="2149">
      <c r="A2149" s="95"/>
      <c r="B2149" s="84"/>
      <c r="C2149" s="84"/>
      <c r="D2149" s="84"/>
      <c r="E2149" s="64"/>
      <c r="F2149" s="93"/>
      <c r="G2149" s="84"/>
      <c r="H2149" s="84"/>
      <c r="I2149" s="94"/>
      <c r="J2149" s="94"/>
      <c r="K2149" s="91"/>
      <c r="L2149" s="91"/>
      <c r="O2149" s="84"/>
      <c r="P2149" s="84"/>
    </row>
    <row r="2150">
      <c r="A2150" s="95"/>
      <c r="B2150" s="84"/>
      <c r="C2150" s="84"/>
      <c r="D2150" s="84"/>
      <c r="E2150" s="64"/>
      <c r="F2150" s="93"/>
      <c r="G2150" s="84"/>
      <c r="H2150" s="84"/>
      <c r="I2150" s="94"/>
      <c r="J2150" s="94"/>
      <c r="K2150" s="91"/>
      <c r="L2150" s="91"/>
      <c r="O2150" s="84"/>
      <c r="P2150" s="84"/>
    </row>
    <row r="2151">
      <c r="A2151" s="95"/>
      <c r="B2151" s="84"/>
      <c r="C2151" s="84"/>
      <c r="D2151" s="84"/>
      <c r="E2151" s="64"/>
      <c r="F2151" s="93"/>
      <c r="G2151" s="84"/>
      <c r="H2151" s="84"/>
      <c r="I2151" s="94"/>
      <c r="J2151" s="94"/>
      <c r="K2151" s="91"/>
      <c r="L2151" s="91"/>
      <c r="O2151" s="84"/>
      <c r="P2151" s="84"/>
    </row>
    <row r="2152">
      <c r="A2152" s="95"/>
      <c r="B2152" s="84"/>
      <c r="C2152" s="84"/>
      <c r="D2152" s="84"/>
      <c r="E2152" s="64"/>
      <c r="F2152" s="93"/>
      <c r="G2152" s="84"/>
      <c r="H2152" s="84"/>
      <c r="I2152" s="94"/>
      <c r="J2152" s="94"/>
      <c r="K2152" s="91"/>
      <c r="L2152" s="91"/>
      <c r="O2152" s="84"/>
      <c r="P2152" s="84"/>
    </row>
    <row r="2153">
      <c r="A2153" s="95"/>
      <c r="B2153" s="84"/>
      <c r="C2153" s="84"/>
      <c r="D2153" s="84"/>
      <c r="E2153" s="64"/>
      <c r="F2153" s="93"/>
      <c r="G2153" s="84"/>
      <c r="H2153" s="84"/>
      <c r="I2153" s="94"/>
      <c r="J2153" s="94"/>
      <c r="K2153" s="91"/>
      <c r="L2153" s="91"/>
      <c r="O2153" s="84"/>
      <c r="P2153" s="84"/>
    </row>
    <row r="2154">
      <c r="A2154" s="95"/>
      <c r="B2154" s="84"/>
      <c r="C2154" s="84"/>
      <c r="D2154" s="84"/>
      <c r="E2154" s="64"/>
      <c r="F2154" s="93"/>
      <c r="G2154" s="84"/>
      <c r="H2154" s="84"/>
      <c r="I2154" s="94"/>
      <c r="J2154" s="94"/>
      <c r="K2154" s="91"/>
      <c r="L2154" s="91"/>
      <c r="O2154" s="84"/>
      <c r="P2154" s="84"/>
    </row>
    <row r="2155">
      <c r="A2155" s="95"/>
      <c r="B2155" s="84"/>
      <c r="C2155" s="84"/>
      <c r="D2155" s="84"/>
      <c r="E2155" s="64"/>
      <c r="F2155" s="93"/>
      <c r="G2155" s="84"/>
      <c r="H2155" s="84"/>
      <c r="I2155" s="94"/>
      <c r="J2155" s="94"/>
      <c r="K2155" s="91"/>
      <c r="L2155" s="91"/>
      <c r="O2155" s="84"/>
      <c r="P2155" s="84"/>
    </row>
    <row r="2156">
      <c r="A2156" s="95"/>
      <c r="B2156" s="84"/>
      <c r="C2156" s="84"/>
      <c r="D2156" s="84"/>
      <c r="E2156" s="64"/>
      <c r="F2156" s="93"/>
      <c r="G2156" s="84"/>
      <c r="H2156" s="84"/>
      <c r="I2156" s="94"/>
      <c r="J2156" s="94"/>
      <c r="K2156" s="91"/>
      <c r="L2156" s="91"/>
      <c r="O2156" s="84"/>
      <c r="P2156" s="84"/>
    </row>
    <row r="2157">
      <c r="A2157" s="95"/>
      <c r="B2157" s="84"/>
      <c r="C2157" s="84"/>
      <c r="D2157" s="84"/>
      <c r="E2157" s="64"/>
      <c r="F2157" s="93"/>
      <c r="G2157" s="84"/>
      <c r="H2157" s="84"/>
      <c r="I2157" s="94"/>
      <c r="J2157" s="94"/>
      <c r="K2157" s="91"/>
      <c r="L2157" s="91"/>
      <c r="O2157" s="84"/>
      <c r="P2157" s="84"/>
    </row>
    <row r="2158">
      <c r="A2158" s="95"/>
      <c r="B2158" s="84"/>
      <c r="C2158" s="84"/>
      <c r="D2158" s="84"/>
      <c r="E2158" s="64"/>
      <c r="F2158" s="93"/>
      <c r="G2158" s="84"/>
      <c r="H2158" s="84"/>
      <c r="I2158" s="94"/>
      <c r="J2158" s="94"/>
      <c r="K2158" s="91"/>
      <c r="L2158" s="91"/>
      <c r="O2158" s="84"/>
      <c r="P2158" s="84"/>
    </row>
    <row r="2159">
      <c r="A2159" s="95"/>
      <c r="B2159" s="84"/>
      <c r="C2159" s="84"/>
      <c r="D2159" s="84"/>
      <c r="E2159" s="64"/>
      <c r="F2159" s="93"/>
      <c r="G2159" s="84"/>
      <c r="H2159" s="84"/>
      <c r="I2159" s="94"/>
      <c r="J2159" s="94"/>
      <c r="K2159" s="91"/>
      <c r="L2159" s="91"/>
      <c r="O2159" s="84"/>
      <c r="P2159" s="84"/>
    </row>
    <row r="2160">
      <c r="A2160" s="95"/>
      <c r="B2160" s="84"/>
      <c r="C2160" s="84"/>
      <c r="D2160" s="84"/>
      <c r="E2160" s="64"/>
      <c r="F2160" s="93"/>
      <c r="G2160" s="84"/>
      <c r="H2160" s="84"/>
      <c r="I2160" s="94"/>
      <c r="J2160" s="94"/>
      <c r="K2160" s="91"/>
      <c r="L2160" s="91"/>
      <c r="O2160" s="84"/>
      <c r="P2160" s="84"/>
    </row>
    <row r="2161">
      <c r="A2161" s="95"/>
      <c r="B2161" s="84"/>
      <c r="C2161" s="84"/>
      <c r="D2161" s="84"/>
      <c r="E2161" s="64"/>
      <c r="F2161" s="93"/>
      <c r="G2161" s="84"/>
      <c r="H2161" s="84"/>
      <c r="I2161" s="94"/>
      <c r="J2161" s="94"/>
      <c r="K2161" s="91"/>
      <c r="L2161" s="91"/>
      <c r="O2161" s="84"/>
      <c r="P2161" s="84"/>
    </row>
    <row r="2162">
      <c r="A2162" s="95"/>
      <c r="B2162" s="84"/>
      <c r="C2162" s="84"/>
      <c r="D2162" s="84"/>
      <c r="E2162" s="64"/>
      <c r="F2162" s="93"/>
      <c r="G2162" s="84"/>
      <c r="H2162" s="84"/>
      <c r="I2162" s="94"/>
      <c r="J2162" s="94"/>
      <c r="K2162" s="91"/>
      <c r="L2162" s="91"/>
      <c r="O2162" s="84"/>
      <c r="P2162" s="84"/>
    </row>
    <row r="2163">
      <c r="A2163" s="95"/>
      <c r="B2163" s="84"/>
      <c r="C2163" s="84"/>
      <c r="D2163" s="84"/>
      <c r="E2163" s="64"/>
      <c r="F2163" s="93"/>
      <c r="G2163" s="84"/>
      <c r="H2163" s="84"/>
      <c r="I2163" s="94"/>
      <c r="J2163" s="94"/>
      <c r="K2163" s="91"/>
      <c r="L2163" s="91"/>
      <c r="O2163" s="84"/>
      <c r="P2163" s="84"/>
    </row>
    <row r="2164">
      <c r="A2164" s="95"/>
      <c r="B2164" s="84"/>
      <c r="C2164" s="84"/>
      <c r="D2164" s="84"/>
      <c r="E2164" s="64"/>
      <c r="F2164" s="93"/>
      <c r="G2164" s="84"/>
      <c r="H2164" s="84"/>
      <c r="I2164" s="94"/>
      <c r="J2164" s="94"/>
      <c r="K2164" s="91"/>
      <c r="L2164" s="91"/>
      <c r="O2164" s="84"/>
      <c r="P2164" s="84"/>
    </row>
    <row r="2165">
      <c r="A2165" s="95"/>
      <c r="B2165" s="84"/>
      <c r="C2165" s="84"/>
      <c r="D2165" s="84"/>
      <c r="E2165" s="64"/>
      <c r="F2165" s="93"/>
      <c r="G2165" s="84"/>
      <c r="H2165" s="84"/>
      <c r="I2165" s="94"/>
      <c r="J2165" s="94"/>
      <c r="K2165" s="91"/>
      <c r="L2165" s="91"/>
      <c r="O2165" s="84"/>
      <c r="P2165" s="84"/>
    </row>
    <row r="2166">
      <c r="A2166" s="95"/>
      <c r="B2166" s="84"/>
      <c r="C2166" s="84"/>
      <c r="D2166" s="84"/>
      <c r="E2166" s="64"/>
      <c r="F2166" s="93"/>
      <c r="G2166" s="84"/>
      <c r="H2166" s="84"/>
      <c r="I2166" s="94"/>
      <c r="J2166" s="94"/>
      <c r="K2166" s="91"/>
      <c r="L2166" s="91"/>
      <c r="O2166" s="84"/>
      <c r="P2166" s="84"/>
    </row>
    <row r="2167">
      <c r="A2167" s="95"/>
      <c r="B2167" s="84"/>
      <c r="C2167" s="84"/>
      <c r="D2167" s="84"/>
      <c r="E2167" s="64"/>
      <c r="F2167" s="93"/>
      <c r="G2167" s="84"/>
      <c r="H2167" s="84"/>
      <c r="I2167" s="94"/>
      <c r="J2167" s="94"/>
      <c r="K2167" s="91"/>
      <c r="L2167" s="91"/>
      <c r="O2167" s="84"/>
      <c r="P2167" s="84"/>
    </row>
    <row r="2168">
      <c r="A2168" s="95"/>
      <c r="B2168" s="84"/>
      <c r="C2168" s="84"/>
      <c r="D2168" s="84"/>
      <c r="E2168" s="64"/>
      <c r="F2168" s="93"/>
      <c r="G2168" s="84"/>
      <c r="H2168" s="84"/>
      <c r="I2168" s="94"/>
      <c r="J2168" s="94"/>
      <c r="K2168" s="91"/>
      <c r="L2168" s="91"/>
      <c r="O2168" s="84"/>
      <c r="P2168" s="84"/>
    </row>
    <row r="2169">
      <c r="A2169" s="95"/>
      <c r="B2169" s="84"/>
      <c r="C2169" s="84"/>
      <c r="D2169" s="84"/>
      <c r="E2169" s="64"/>
      <c r="F2169" s="93"/>
      <c r="G2169" s="84"/>
      <c r="H2169" s="84"/>
      <c r="I2169" s="94"/>
      <c r="J2169" s="94"/>
      <c r="K2169" s="91"/>
      <c r="L2169" s="91"/>
      <c r="O2169" s="84"/>
      <c r="P2169" s="84"/>
    </row>
    <row r="2170">
      <c r="A2170" s="95"/>
      <c r="B2170" s="84"/>
      <c r="C2170" s="84"/>
      <c r="D2170" s="84"/>
      <c r="E2170" s="64"/>
      <c r="F2170" s="93"/>
      <c r="G2170" s="84"/>
      <c r="H2170" s="84"/>
      <c r="I2170" s="94"/>
      <c r="J2170" s="94"/>
      <c r="K2170" s="91"/>
      <c r="L2170" s="91"/>
      <c r="O2170" s="84"/>
      <c r="P2170" s="84"/>
    </row>
    <row r="2171">
      <c r="A2171" s="95"/>
      <c r="B2171" s="84"/>
      <c r="C2171" s="84"/>
      <c r="D2171" s="84"/>
      <c r="E2171" s="64"/>
      <c r="F2171" s="93"/>
      <c r="G2171" s="84"/>
      <c r="H2171" s="84"/>
      <c r="I2171" s="94"/>
      <c r="J2171" s="94"/>
      <c r="K2171" s="91"/>
      <c r="L2171" s="91"/>
      <c r="O2171" s="84"/>
      <c r="P2171" s="84"/>
    </row>
    <row r="2172">
      <c r="A2172" s="95"/>
      <c r="B2172" s="84"/>
      <c r="C2172" s="84"/>
      <c r="D2172" s="84"/>
      <c r="E2172" s="64"/>
      <c r="F2172" s="93"/>
      <c r="G2172" s="84"/>
      <c r="H2172" s="84"/>
      <c r="I2172" s="94"/>
      <c r="J2172" s="94"/>
      <c r="K2172" s="91"/>
      <c r="L2172" s="91"/>
      <c r="O2172" s="84"/>
      <c r="P2172" s="84"/>
    </row>
    <row r="2173">
      <c r="A2173" s="95"/>
      <c r="B2173" s="84"/>
      <c r="C2173" s="84"/>
      <c r="D2173" s="84"/>
      <c r="E2173" s="64"/>
      <c r="F2173" s="93"/>
      <c r="G2173" s="84"/>
      <c r="H2173" s="84"/>
      <c r="I2173" s="94"/>
      <c r="J2173" s="94"/>
      <c r="K2173" s="91"/>
      <c r="L2173" s="91"/>
      <c r="O2173" s="84"/>
      <c r="P2173" s="84"/>
    </row>
    <row r="2174">
      <c r="A2174" s="95"/>
      <c r="B2174" s="84"/>
      <c r="C2174" s="84"/>
      <c r="D2174" s="84"/>
      <c r="E2174" s="64"/>
      <c r="F2174" s="93"/>
      <c r="G2174" s="84"/>
      <c r="H2174" s="84"/>
      <c r="I2174" s="94"/>
      <c r="J2174" s="94"/>
      <c r="K2174" s="91"/>
      <c r="L2174" s="91"/>
      <c r="O2174" s="84"/>
      <c r="P2174" s="84"/>
    </row>
    <row r="2175">
      <c r="A2175" s="95"/>
      <c r="B2175" s="84"/>
      <c r="C2175" s="84"/>
      <c r="D2175" s="84"/>
      <c r="E2175" s="64"/>
      <c r="F2175" s="93"/>
      <c r="G2175" s="84"/>
      <c r="H2175" s="84"/>
      <c r="I2175" s="94"/>
      <c r="J2175" s="94"/>
      <c r="K2175" s="91"/>
      <c r="L2175" s="91"/>
      <c r="O2175" s="84"/>
      <c r="P2175" s="84"/>
    </row>
    <row r="2176">
      <c r="A2176" s="95"/>
      <c r="B2176" s="84"/>
      <c r="C2176" s="84"/>
      <c r="D2176" s="84"/>
      <c r="E2176" s="64"/>
      <c r="F2176" s="93"/>
      <c r="G2176" s="84"/>
      <c r="H2176" s="84"/>
      <c r="I2176" s="94"/>
      <c r="J2176" s="94"/>
      <c r="K2176" s="91"/>
      <c r="L2176" s="91"/>
      <c r="O2176" s="84"/>
      <c r="P2176" s="84"/>
    </row>
    <row r="2177">
      <c r="A2177" s="95"/>
      <c r="B2177" s="84"/>
      <c r="C2177" s="84"/>
      <c r="D2177" s="84"/>
      <c r="E2177" s="64"/>
      <c r="F2177" s="93"/>
      <c r="G2177" s="84"/>
      <c r="H2177" s="84"/>
      <c r="I2177" s="94"/>
      <c r="J2177" s="94"/>
      <c r="K2177" s="91"/>
      <c r="L2177" s="91"/>
      <c r="O2177" s="84"/>
      <c r="P2177" s="84"/>
    </row>
    <row r="2178">
      <c r="A2178" s="95"/>
      <c r="B2178" s="84"/>
      <c r="C2178" s="84"/>
      <c r="D2178" s="84"/>
      <c r="E2178" s="64"/>
      <c r="F2178" s="93"/>
      <c r="G2178" s="84"/>
      <c r="H2178" s="84"/>
      <c r="I2178" s="94"/>
      <c r="J2178" s="94"/>
      <c r="K2178" s="91"/>
      <c r="L2178" s="91"/>
      <c r="O2178" s="84"/>
      <c r="P2178" s="84"/>
    </row>
    <row r="2179">
      <c r="A2179" s="95"/>
      <c r="B2179" s="84"/>
      <c r="C2179" s="84"/>
      <c r="D2179" s="84"/>
      <c r="E2179" s="64"/>
      <c r="F2179" s="93"/>
      <c r="G2179" s="84"/>
      <c r="H2179" s="84"/>
      <c r="I2179" s="94"/>
      <c r="J2179" s="94"/>
      <c r="K2179" s="91"/>
      <c r="L2179" s="91"/>
      <c r="O2179" s="84"/>
      <c r="P2179" s="84"/>
    </row>
    <row r="2180">
      <c r="A2180" s="95"/>
      <c r="B2180" s="84"/>
      <c r="C2180" s="84"/>
      <c r="D2180" s="84"/>
      <c r="E2180" s="64"/>
      <c r="F2180" s="93"/>
      <c r="G2180" s="84"/>
      <c r="H2180" s="84"/>
      <c r="I2180" s="94"/>
      <c r="J2180" s="94"/>
      <c r="K2180" s="91"/>
      <c r="L2180" s="91"/>
      <c r="O2180" s="84"/>
      <c r="P2180" s="84"/>
    </row>
    <row r="2181">
      <c r="A2181" s="95"/>
      <c r="B2181" s="84"/>
      <c r="C2181" s="84"/>
      <c r="D2181" s="84"/>
      <c r="E2181" s="64"/>
      <c r="F2181" s="93"/>
      <c r="G2181" s="84"/>
      <c r="H2181" s="84"/>
      <c r="I2181" s="94"/>
      <c r="J2181" s="94"/>
      <c r="K2181" s="91"/>
      <c r="L2181" s="91"/>
      <c r="O2181" s="84"/>
      <c r="P2181" s="84"/>
    </row>
    <row r="2182">
      <c r="A2182" s="95"/>
      <c r="B2182" s="84"/>
      <c r="C2182" s="84"/>
      <c r="D2182" s="84"/>
      <c r="E2182" s="64"/>
      <c r="F2182" s="93"/>
      <c r="G2182" s="84"/>
      <c r="H2182" s="84"/>
      <c r="I2182" s="94"/>
      <c r="J2182" s="94"/>
      <c r="K2182" s="91"/>
      <c r="L2182" s="91"/>
      <c r="O2182" s="84"/>
      <c r="P2182" s="84"/>
    </row>
    <row r="2183">
      <c r="A2183" s="95"/>
      <c r="B2183" s="84"/>
      <c r="C2183" s="84"/>
      <c r="D2183" s="84"/>
      <c r="E2183" s="64"/>
      <c r="F2183" s="93"/>
      <c r="G2183" s="84"/>
      <c r="H2183" s="84"/>
      <c r="I2183" s="94"/>
      <c r="J2183" s="94"/>
      <c r="K2183" s="91"/>
      <c r="L2183" s="91"/>
      <c r="O2183" s="84"/>
      <c r="P2183" s="84"/>
    </row>
    <row r="2184">
      <c r="A2184" s="95"/>
      <c r="B2184" s="84"/>
      <c r="C2184" s="84"/>
      <c r="D2184" s="84"/>
      <c r="E2184" s="64"/>
      <c r="F2184" s="93"/>
      <c r="G2184" s="84"/>
      <c r="H2184" s="84"/>
      <c r="I2184" s="94"/>
      <c r="J2184" s="94"/>
      <c r="K2184" s="91"/>
      <c r="L2184" s="91"/>
      <c r="O2184" s="84"/>
      <c r="P2184" s="84"/>
    </row>
    <row r="2185">
      <c r="A2185" s="95"/>
      <c r="B2185" s="84"/>
      <c r="C2185" s="84"/>
      <c r="D2185" s="84"/>
      <c r="E2185" s="64"/>
      <c r="F2185" s="93"/>
      <c r="G2185" s="84"/>
      <c r="H2185" s="84"/>
      <c r="I2185" s="94"/>
      <c r="J2185" s="94"/>
      <c r="K2185" s="91"/>
      <c r="L2185" s="91"/>
      <c r="O2185" s="84"/>
      <c r="P2185" s="84"/>
    </row>
    <row r="2186">
      <c r="A2186" s="95"/>
      <c r="B2186" s="84"/>
      <c r="C2186" s="84"/>
      <c r="D2186" s="84"/>
      <c r="E2186" s="64"/>
      <c r="F2186" s="93"/>
      <c r="G2186" s="84"/>
      <c r="H2186" s="84"/>
      <c r="I2186" s="94"/>
      <c r="J2186" s="94"/>
      <c r="K2186" s="91"/>
      <c r="L2186" s="91"/>
      <c r="O2186" s="84"/>
      <c r="P2186" s="84"/>
    </row>
    <row r="2187">
      <c r="A2187" s="95"/>
      <c r="B2187" s="84"/>
      <c r="C2187" s="84"/>
      <c r="D2187" s="84"/>
      <c r="E2187" s="64"/>
      <c r="F2187" s="93"/>
      <c r="G2187" s="84"/>
      <c r="H2187" s="84"/>
      <c r="I2187" s="94"/>
      <c r="J2187" s="94"/>
      <c r="K2187" s="91"/>
      <c r="L2187" s="91"/>
      <c r="O2187" s="84"/>
      <c r="P2187" s="84"/>
    </row>
    <row r="2188">
      <c r="A2188" s="95"/>
      <c r="B2188" s="84"/>
      <c r="C2188" s="84"/>
      <c r="D2188" s="84"/>
      <c r="E2188" s="64"/>
      <c r="F2188" s="93"/>
      <c r="G2188" s="84"/>
      <c r="H2188" s="84"/>
      <c r="I2188" s="94"/>
      <c r="J2188" s="94"/>
      <c r="K2188" s="91"/>
      <c r="L2188" s="91"/>
      <c r="O2188" s="84"/>
      <c r="P2188" s="84"/>
    </row>
    <row r="2189">
      <c r="A2189" s="95"/>
      <c r="B2189" s="84"/>
      <c r="C2189" s="84"/>
      <c r="D2189" s="84"/>
      <c r="E2189" s="64"/>
      <c r="F2189" s="93"/>
      <c r="G2189" s="84"/>
      <c r="H2189" s="84"/>
      <c r="I2189" s="94"/>
      <c r="J2189" s="94"/>
      <c r="K2189" s="91"/>
      <c r="L2189" s="91"/>
      <c r="O2189" s="84"/>
      <c r="P2189" s="84"/>
    </row>
    <row r="2190">
      <c r="A2190" s="95"/>
      <c r="B2190" s="84"/>
      <c r="C2190" s="84"/>
      <c r="D2190" s="84"/>
      <c r="E2190" s="64"/>
      <c r="F2190" s="93"/>
      <c r="G2190" s="84"/>
      <c r="H2190" s="84"/>
      <c r="I2190" s="94"/>
      <c r="J2190" s="94"/>
      <c r="K2190" s="91"/>
      <c r="L2190" s="91"/>
      <c r="O2190" s="84"/>
      <c r="P2190" s="84"/>
    </row>
    <row r="2191">
      <c r="A2191" s="95"/>
      <c r="B2191" s="84"/>
      <c r="C2191" s="84"/>
      <c r="D2191" s="84"/>
      <c r="E2191" s="64"/>
      <c r="F2191" s="93"/>
      <c r="G2191" s="84"/>
      <c r="H2191" s="84"/>
      <c r="I2191" s="94"/>
      <c r="J2191" s="94"/>
      <c r="K2191" s="91"/>
      <c r="L2191" s="91"/>
      <c r="O2191" s="84"/>
      <c r="P2191" s="84"/>
    </row>
    <row r="2192">
      <c r="A2192" s="95"/>
      <c r="B2192" s="84"/>
      <c r="C2192" s="84"/>
      <c r="D2192" s="84"/>
      <c r="E2192" s="64"/>
      <c r="F2192" s="93"/>
      <c r="G2192" s="84"/>
      <c r="H2192" s="84"/>
      <c r="I2192" s="94"/>
      <c r="J2192" s="94"/>
      <c r="K2192" s="91"/>
      <c r="L2192" s="91"/>
      <c r="O2192" s="84"/>
      <c r="P2192" s="84"/>
    </row>
    <row r="2193">
      <c r="A2193" s="95"/>
      <c r="B2193" s="84"/>
      <c r="C2193" s="84"/>
      <c r="D2193" s="84"/>
      <c r="E2193" s="64"/>
      <c r="F2193" s="93"/>
      <c r="G2193" s="84"/>
      <c r="H2193" s="84"/>
      <c r="I2193" s="94"/>
      <c r="J2193" s="94"/>
      <c r="K2193" s="91"/>
      <c r="L2193" s="91"/>
      <c r="O2193" s="84"/>
      <c r="P2193" s="84"/>
    </row>
    <row r="2194">
      <c r="A2194" s="95"/>
      <c r="B2194" s="84"/>
      <c r="C2194" s="84"/>
      <c r="D2194" s="84"/>
      <c r="E2194" s="64"/>
      <c r="F2194" s="93"/>
      <c r="G2194" s="84"/>
      <c r="H2194" s="84"/>
      <c r="I2194" s="94"/>
      <c r="J2194" s="94"/>
      <c r="K2194" s="91"/>
      <c r="L2194" s="91"/>
      <c r="O2194" s="84"/>
      <c r="P2194" s="84"/>
    </row>
    <row r="2195">
      <c r="A2195" s="95"/>
      <c r="B2195" s="84"/>
      <c r="C2195" s="84"/>
      <c r="D2195" s="84"/>
      <c r="E2195" s="64"/>
      <c r="F2195" s="93"/>
      <c r="G2195" s="84"/>
      <c r="H2195" s="84"/>
      <c r="I2195" s="94"/>
      <c r="J2195" s="94"/>
      <c r="K2195" s="91"/>
      <c r="L2195" s="91"/>
      <c r="O2195" s="84"/>
      <c r="P2195" s="84"/>
    </row>
    <row r="2196">
      <c r="A2196" s="95"/>
      <c r="B2196" s="84"/>
      <c r="C2196" s="84"/>
      <c r="D2196" s="84"/>
      <c r="E2196" s="64"/>
      <c r="F2196" s="93"/>
      <c r="G2196" s="84"/>
      <c r="H2196" s="84"/>
      <c r="I2196" s="94"/>
      <c r="J2196" s="94"/>
      <c r="K2196" s="91"/>
      <c r="L2196" s="91"/>
      <c r="O2196" s="84"/>
      <c r="P2196" s="84"/>
    </row>
    <row r="2197">
      <c r="A2197" s="95"/>
      <c r="B2197" s="84"/>
      <c r="C2197" s="84"/>
      <c r="D2197" s="84"/>
      <c r="E2197" s="64"/>
      <c r="F2197" s="93"/>
      <c r="G2197" s="84"/>
      <c r="H2197" s="84"/>
      <c r="I2197" s="94"/>
      <c r="J2197" s="94"/>
      <c r="K2197" s="91"/>
      <c r="L2197" s="91"/>
      <c r="O2197" s="84"/>
      <c r="P2197" s="84"/>
    </row>
    <row r="2198">
      <c r="A2198" s="95"/>
      <c r="B2198" s="84"/>
      <c r="C2198" s="84"/>
      <c r="D2198" s="84"/>
      <c r="E2198" s="64"/>
      <c r="F2198" s="93"/>
      <c r="G2198" s="84"/>
      <c r="H2198" s="84"/>
      <c r="I2198" s="94"/>
      <c r="J2198" s="94"/>
      <c r="K2198" s="91"/>
      <c r="L2198" s="91"/>
      <c r="O2198" s="84"/>
      <c r="P2198" s="84"/>
    </row>
    <row r="2199">
      <c r="A2199" s="95"/>
      <c r="B2199" s="84"/>
      <c r="C2199" s="84"/>
      <c r="D2199" s="84"/>
      <c r="E2199" s="64"/>
      <c r="F2199" s="93"/>
      <c r="G2199" s="84"/>
      <c r="H2199" s="84"/>
      <c r="I2199" s="94"/>
      <c r="J2199" s="94"/>
      <c r="K2199" s="91"/>
      <c r="L2199" s="91"/>
      <c r="O2199" s="84"/>
      <c r="P2199" s="84"/>
    </row>
    <row r="2200">
      <c r="A2200" s="95"/>
      <c r="B2200" s="84"/>
      <c r="C2200" s="84"/>
      <c r="D2200" s="84"/>
      <c r="E2200" s="64"/>
      <c r="F2200" s="93"/>
      <c r="G2200" s="84"/>
      <c r="H2200" s="84"/>
      <c r="I2200" s="94"/>
      <c r="J2200" s="94"/>
      <c r="K2200" s="91"/>
      <c r="L2200" s="91"/>
      <c r="O2200" s="84"/>
      <c r="P2200" s="84"/>
    </row>
    <row r="2201">
      <c r="A2201" s="95"/>
      <c r="B2201" s="84"/>
      <c r="C2201" s="84"/>
      <c r="D2201" s="84"/>
      <c r="E2201" s="64"/>
      <c r="F2201" s="93"/>
      <c r="G2201" s="84"/>
      <c r="H2201" s="84"/>
      <c r="I2201" s="94"/>
      <c r="J2201" s="94"/>
      <c r="K2201" s="91"/>
      <c r="L2201" s="91"/>
      <c r="O2201" s="84"/>
      <c r="P2201" s="84"/>
    </row>
    <row r="2202">
      <c r="A2202" s="95"/>
      <c r="B2202" s="84"/>
      <c r="C2202" s="84"/>
      <c r="D2202" s="84"/>
      <c r="E2202" s="64"/>
      <c r="F2202" s="93"/>
      <c r="G2202" s="84"/>
      <c r="H2202" s="84"/>
      <c r="I2202" s="94"/>
      <c r="J2202" s="94"/>
      <c r="K2202" s="91"/>
      <c r="L2202" s="91"/>
      <c r="O2202" s="84"/>
      <c r="P2202" s="84"/>
    </row>
    <row r="2203">
      <c r="A2203" s="95"/>
      <c r="B2203" s="84"/>
      <c r="C2203" s="84"/>
      <c r="D2203" s="84"/>
      <c r="E2203" s="64"/>
      <c r="F2203" s="93"/>
      <c r="G2203" s="84"/>
      <c r="H2203" s="84"/>
      <c r="I2203" s="94"/>
      <c r="J2203" s="94"/>
      <c r="K2203" s="91"/>
      <c r="L2203" s="91"/>
      <c r="O2203" s="84"/>
      <c r="P2203" s="84"/>
    </row>
    <row r="2204">
      <c r="A2204" s="95"/>
      <c r="B2204" s="84"/>
      <c r="C2204" s="84"/>
      <c r="D2204" s="84"/>
      <c r="E2204" s="64"/>
      <c r="F2204" s="93"/>
      <c r="G2204" s="84"/>
      <c r="H2204" s="84"/>
      <c r="I2204" s="94"/>
      <c r="J2204" s="94"/>
      <c r="K2204" s="91"/>
      <c r="L2204" s="91"/>
      <c r="O2204" s="84"/>
      <c r="P2204" s="84"/>
    </row>
    <row r="2205">
      <c r="A2205" s="95"/>
      <c r="B2205" s="84"/>
      <c r="C2205" s="84"/>
      <c r="D2205" s="84"/>
      <c r="E2205" s="64"/>
      <c r="F2205" s="93"/>
      <c r="G2205" s="84"/>
      <c r="H2205" s="84"/>
      <c r="I2205" s="94"/>
      <c r="J2205" s="94"/>
      <c r="K2205" s="91"/>
      <c r="L2205" s="91"/>
      <c r="O2205" s="84"/>
      <c r="P2205" s="84"/>
    </row>
    <row r="2206">
      <c r="A2206" s="95"/>
      <c r="B2206" s="84"/>
      <c r="C2206" s="84"/>
      <c r="D2206" s="84"/>
      <c r="E2206" s="64"/>
      <c r="F2206" s="93"/>
      <c r="G2206" s="84"/>
      <c r="H2206" s="84"/>
      <c r="I2206" s="94"/>
      <c r="J2206" s="94"/>
      <c r="K2206" s="91"/>
      <c r="L2206" s="91"/>
      <c r="O2206" s="84"/>
      <c r="P2206" s="84"/>
    </row>
    <row r="2207">
      <c r="A2207" s="95"/>
      <c r="B2207" s="84"/>
      <c r="C2207" s="84"/>
      <c r="D2207" s="84"/>
      <c r="E2207" s="64"/>
      <c r="F2207" s="93"/>
      <c r="G2207" s="84"/>
      <c r="H2207" s="84"/>
      <c r="I2207" s="94"/>
      <c r="J2207" s="94"/>
      <c r="K2207" s="91"/>
      <c r="L2207" s="91"/>
      <c r="O2207" s="84"/>
      <c r="P2207" s="84"/>
    </row>
    <row r="2208">
      <c r="A2208" s="95"/>
      <c r="B2208" s="84"/>
      <c r="C2208" s="84"/>
      <c r="D2208" s="84"/>
      <c r="E2208" s="64"/>
      <c r="F2208" s="93"/>
      <c r="G2208" s="84"/>
      <c r="H2208" s="84"/>
      <c r="I2208" s="94"/>
      <c r="J2208" s="94"/>
      <c r="K2208" s="91"/>
      <c r="L2208" s="91"/>
      <c r="O2208" s="84"/>
      <c r="P2208" s="84"/>
    </row>
    <row r="2209">
      <c r="A2209" s="95"/>
      <c r="B2209" s="84"/>
      <c r="C2209" s="84"/>
      <c r="D2209" s="84"/>
      <c r="E2209" s="64"/>
      <c r="F2209" s="93"/>
      <c r="G2209" s="84"/>
      <c r="H2209" s="84"/>
      <c r="I2209" s="94"/>
      <c r="J2209" s="94"/>
      <c r="K2209" s="91"/>
      <c r="L2209" s="91"/>
      <c r="O2209" s="84"/>
      <c r="P2209" s="84"/>
    </row>
    <row r="2210">
      <c r="A2210" s="95"/>
      <c r="B2210" s="84"/>
      <c r="C2210" s="84"/>
      <c r="D2210" s="84"/>
      <c r="E2210" s="64"/>
      <c r="F2210" s="93"/>
      <c r="G2210" s="84"/>
      <c r="H2210" s="84"/>
      <c r="I2210" s="94"/>
      <c r="J2210" s="94"/>
      <c r="K2210" s="91"/>
      <c r="L2210" s="91"/>
      <c r="O2210" s="84"/>
      <c r="P2210" s="84"/>
    </row>
    <row r="2211">
      <c r="A2211" s="95"/>
      <c r="B2211" s="84"/>
      <c r="C2211" s="84"/>
      <c r="D2211" s="84"/>
      <c r="E2211" s="64"/>
      <c r="F2211" s="93"/>
      <c r="G2211" s="84"/>
      <c r="H2211" s="84"/>
      <c r="I2211" s="94"/>
      <c r="J2211" s="94"/>
      <c r="K2211" s="91"/>
      <c r="L2211" s="91"/>
      <c r="O2211" s="84"/>
      <c r="P2211" s="84"/>
    </row>
    <row r="2212">
      <c r="A2212" s="95"/>
      <c r="B2212" s="84"/>
      <c r="C2212" s="84"/>
      <c r="D2212" s="84"/>
      <c r="E2212" s="64"/>
      <c r="F2212" s="93"/>
      <c r="G2212" s="84"/>
      <c r="H2212" s="84"/>
      <c r="I2212" s="94"/>
      <c r="J2212" s="94"/>
      <c r="K2212" s="91"/>
      <c r="L2212" s="91"/>
      <c r="O2212" s="84"/>
      <c r="P2212" s="84"/>
    </row>
    <row r="2213">
      <c r="A2213" s="95"/>
      <c r="B2213" s="84"/>
      <c r="C2213" s="84"/>
      <c r="D2213" s="84"/>
      <c r="E2213" s="64"/>
      <c r="F2213" s="93"/>
      <c r="G2213" s="84"/>
      <c r="H2213" s="84"/>
      <c r="I2213" s="94"/>
      <c r="J2213" s="94"/>
      <c r="K2213" s="91"/>
      <c r="L2213" s="91"/>
      <c r="O2213" s="84"/>
      <c r="P2213" s="84"/>
    </row>
    <row r="2214">
      <c r="A2214" s="95"/>
      <c r="B2214" s="84"/>
      <c r="C2214" s="84"/>
      <c r="D2214" s="84"/>
      <c r="E2214" s="64"/>
      <c r="F2214" s="93"/>
      <c r="G2214" s="84"/>
      <c r="H2214" s="84"/>
      <c r="I2214" s="94"/>
      <c r="J2214" s="94"/>
      <c r="K2214" s="91"/>
      <c r="L2214" s="91"/>
      <c r="O2214" s="84"/>
      <c r="P2214" s="84"/>
    </row>
    <row r="2215">
      <c r="A2215" s="95"/>
      <c r="B2215" s="84"/>
      <c r="C2215" s="84"/>
      <c r="D2215" s="84"/>
      <c r="E2215" s="64"/>
      <c r="F2215" s="93"/>
      <c r="G2215" s="84"/>
      <c r="H2215" s="84"/>
      <c r="I2215" s="94"/>
      <c r="J2215" s="94"/>
      <c r="K2215" s="91"/>
      <c r="L2215" s="91"/>
      <c r="O2215" s="84"/>
      <c r="P2215" s="84"/>
    </row>
    <row r="2216">
      <c r="A2216" s="95"/>
      <c r="B2216" s="84"/>
      <c r="C2216" s="84"/>
      <c r="D2216" s="84"/>
      <c r="E2216" s="64"/>
      <c r="F2216" s="93"/>
      <c r="G2216" s="84"/>
      <c r="H2216" s="84"/>
      <c r="I2216" s="94"/>
      <c r="J2216" s="94"/>
      <c r="K2216" s="91"/>
      <c r="L2216" s="91"/>
      <c r="O2216" s="84"/>
      <c r="P2216" s="84"/>
    </row>
    <row r="2217">
      <c r="A2217" s="95"/>
      <c r="B2217" s="84"/>
      <c r="C2217" s="84"/>
      <c r="D2217" s="84"/>
      <c r="E2217" s="64"/>
      <c r="F2217" s="93"/>
      <c r="G2217" s="84"/>
      <c r="H2217" s="84"/>
      <c r="I2217" s="94"/>
      <c r="J2217" s="94"/>
      <c r="K2217" s="91"/>
      <c r="L2217" s="91"/>
      <c r="O2217" s="84"/>
      <c r="P2217" s="84"/>
    </row>
    <row r="2218">
      <c r="A2218" s="95"/>
      <c r="B2218" s="84"/>
      <c r="C2218" s="84"/>
      <c r="D2218" s="84"/>
      <c r="E2218" s="64"/>
      <c r="F2218" s="93"/>
      <c r="G2218" s="84"/>
      <c r="H2218" s="84"/>
      <c r="I2218" s="94"/>
      <c r="J2218" s="94"/>
      <c r="K2218" s="91"/>
      <c r="L2218" s="91"/>
      <c r="O2218" s="84"/>
      <c r="P2218" s="84"/>
    </row>
    <row r="2219">
      <c r="A2219" s="95"/>
      <c r="B2219" s="84"/>
      <c r="C2219" s="84"/>
      <c r="D2219" s="84"/>
      <c r="E2219" s="64"/>
      <c r="F2219" s="93"/>
      <c r="G2219" s="84"/>
      <c r="H2219" s="84"/>
      <c r="I2219" s="94"/>
      <c r="J2219" s="94"/>
      <c r="K2219" s="91"/>
      <c r="L2219" s="91"/>
      <c r="O2219" s="84"/>
      <c r="P2219" s="84"/>
    </row>
    <row r="2220">
      <c r="A2220" s="95"/>
      <c r="B2220" s="84"/>
      <c r="C2220" s="84"/>
      <c r="D2220" s="84"/>
      <c r="E2220" s="64"/>
      <c r="F2220" s="93"/>
      <c r="G2220" s="84"/>
      <c r="H2220" s="84"/>
      <c r="I2220" s="94"/>
      <c r="J2220" s="94"/>
      <c r="K2220" s="91"/>
      <c r="L2220" s="91"/>
      <c r="O2220" s="84"/>
      <c r="P2220" s="84"/>
    </row>
    <row r="2221">
      <c r="A2221" s="95"/>
      <c r="B2221" s="84"/>
      <c r="C2221" s="84"/>
      <c r="D2221" s="84"/>
      <c r="E2221" s="64"/>
      <c r="F2221" s="93"/>
      <c r="G2221" s="84"/>
      <c r="H2221" s="84"/>
      <c r="I2221" s="94"/>
      <c r="J2221" s="94"/>
      <c r="K2221" s="91"/>
      <c r="L2221" s="91"/>
      <c r="O2221" s="84"/>
      <c r="P2221" s="84"/>
    </row>
    <row r="2222">
      <c r="A2222" s="95"/>
      <c r="B2222" s="84"/>
      <c r="C2222" s="84"/>
      <c r="D2222" s="84"/>
      <c r="E2222" s="64"/>
      <c r="F2222" s="93"/>
      <c r="G2222" s="84"/>
      <c r="H2222" s="84"/>
      <c r="I2222" s="94"/>
      <c r="J2222" s="94"/>
      <c r="K2222" s="91"/>
      <c r="L2222" s="91"/>
      <c r="O2222" s="84"/>
      <c r="P2222" s="84"/>
    </row>
    <row r="2223">
      <c r="A2223" s="95"/>
      <c r="B2223" s="84"/>
      <c r="C2223" s="84"/>
      <c r="D2223" s="84"/>
      <c r="E2223" s="64"/>
      <c r="F2223" s="93"/>
      <c r="G2223" s="84"/>
      <c r="H2223" s="84"/>
      <c r="I2223" s="94"/>
      <c r="J2223" s="94"/>
      <c r="K2223" s="91"/>
      <c r="L2223" s="91"/>
      <c r="O2223" s="84"/>
      <c r="P2223" s="84"/>
    </row>
    <row r="2224">
      <c r="A2224" s="95"/>
      <c r="B2224" s="84"/>
      <c r="C2224" s="84"/>
      <c r="D2224" s="84"/>
      <c r="E2224" s="64"/>
      <c r="F2224" s="93"/>
      <c r="G2224" s="84"/>
      <c r="H2224" s="84"/>
      <c r="I2224" s="94"/>
      <c r="J2224" s="94"/>
      <c r="K2224" s="91"/>
      <c r="L2224" s="91"/>
      <c r="O2224" s="84"/>
      <c r="P2224" s="84"/>
    </row>
    <row r="2225">
      <c r="A2225" s="95"/>
      <c r="B2225" s="84"/>
      <c r="C2225" s="84"/>
      <c r="D2225" s="84"/>
      <c r="E2225" s="64"/>
      <c r="F2225" s="93"/>
      <c r="G2225" s="84"/>
      <c r="H2225" s="84"/>
      <c r="I2225" s="94"/>
      <c r="J2225" s="94"/>
      <c r="K2225" s="91"/>
      <c r="L2225" s="91"/>
      <c r="O2225" s="84"/>
      <c r="P2225" s="84"/>
    </row>
    <row r="2226">
      <c r="A2226" s="95"/>
      <c r="B2226" s="84"/>
      <c r="C2226" s="84"/>
      <c r="D2226" s="84"/>
      <c r="E2226" s="64"/>
      <c r="F2226" s="93"/>
      <c r="G2226" s="84"/>
      <c r="H2226" s="84"/>
      <c r="I2226" s="94"/>
      <c r="J2226" s="94"/>
      <c r="K2226" s="91"/>
      <c r="L2226" s="91"/>
      <c r="O2226" s="84"/>
      <c r="P2226" s="84"/>
    </row>
    <row r="2227">
      <c r="A2227" s="95"/>
      <c r="B2227" s="84"/>
      <c r="C2227" s="84"/>
      <c r="D2227" s="84"/>
      <c r="E2227" s="64"/>
      <c r="F2227" s="93"/>
      <c r="G2227" s="84"/>
      <c r="H2227" s="84"/>
      <c r="I2227" s="94"/>
      <c r="J2227" s="94"/>
      <c r="K2227" s="91"/>
      <c r="L2227" s="91"/>
      <c r="O2227" s="84"/>
      <c r="P2227" s="84"/>
    </row>
    <row r="2228">
      <c r="A2228" s="95"/>
      <c r="B2228" s="84"/>
      <c r="C2228" s="84"/>
      <c r="D2228" s="84"/>
      <c r="E2228" s="64"/>
      <c r="F2228" s="93"/>
      <c r="G2228" s="84"/>
      <c r="H2228" s="84"/>
      <c r="I2228" s="94"/>
      <c r="J2228" s="94"/>
      <c r="K2228" s="91"/>
      <c r="L2228" s="91"/>
      <c r="O2228" s="84"/>
      <c r="P2228" s="84"/>
    </row>
    <row r="2229">
      <c r="A2229" s="95"/>
      <c r="B2229" s="84"/>
      <c r="C2229" s="84"/>
      <c r="D2229" s="84"/>
      <c r="E2229" s="64"/>
      <c r="F2229" s="93"/>
      <c r="G2229" s="84"/>
      <c r="H2229" s="84"/>
      <c r="I2229" s="94"/>
      <c r="J2229" s="94"/>
      <c r="K2229" s="91"/>
      <c r="L2229" s="91"/>
      <c r="O2229" s="84"/>
      <c r="P2229" s="84"/>
    </row>
    <row r="2230">
      <c r="A2230" s="95"/>
      <c r="B2230" s="84"/>
      <c r="C2230" s="84"/>
      <c r="D2230" s="84"/>
      <c r="E2230" s="64"/>
      <c r="F2230" s="93"/>
      <c r="G2230" s="84"/>
      <c r="H2230" s="84"/>
      <c r="I2230" s="94"/>
      <c r="J2230" s="94"/>
      <c r="K2230" s="91"/>
      <c r="L2230" s="91"/>
      <c r="O2230" s="84"/>
      <c r="P2230" s="84"/>
    </row>
    <row r="2231">
      <c r="A2231" s="95"/>
      <c r="B2231" s="84"/>
      <c r="C2231" s="84"/>
      <c r="D2231" s="84"/>
      <c r="E2231" s="64"/>
      <c r="F2231" s="93"/>
      <c r="G2231" s="84"/>
      <c r="H2231" s="84"/>
      <c r="I2231" s="94"/>
      <c r="J2231" s="94"/>
      <c r="K2231" s="91"/>
      <c r="L2231" s="91"/>
      <c r="O2231" s="84"/>
      <c r="P2231" s="84"/>
    </row>
    <row r="2232">
      <c r="A2232" s="95"/>
      <c r="B2232" s="84"/>
      <c r="C2232" s="84"/>
      <c r="D2232" s="84"/>
      <c r="E2232" s="64"/>
      <c r="F2232" s="93"/>
      <c r="G2232" s="84"/>
      <c r="H2232" s="84"/>
      <c r="I2232" s="94"/>
      <c r="J2232" s="94"/>
      <c r="K2232" s="91"/>
      <c r="L2232" s="91"/>
      <c r="O2232" s="84"/>
      <c r="P2232" s="84"/>
    </row>
    <row r="2233">
      <c r="A2233" s="95"/>
      <c r="B2233" s="84"/>
      <c r="C2233" s="84"/>
      <c r="D2233" s="84"/>
      <c r="E2233" s="64"/>
      <c r="F2233" s="93"/>
      <c r="G2233" s="84"/>
      <c r="H2233" s="84"/>
      <c r="I2233" s="94"/>
      <c r="J2233" s="94"/>
      <c r="K2233" s="91"/>
      <c r="L2233" s="91"/>
      <c r="O2233" s="84"/>
      <c r="P2233" s="84"/>
    </row>
    <row r="2234">
      <c r="A2234" s="95"/>
      <c r="B2234" s="84"/>
      <c r="C2234" s="84"/>
      <c r="D2234" s="84"/>
      <c r="E2234" s="64"/>
      <c r="F2234" s="93"/>
      <c r="G2234" s="84"/>
      <c r="H2234" s="84"/>
      <c r="I2234" s="94"/>
      <c r="J2234" s="94"/>
      <c r="K2234" s="91"/>
      <c r="L2234" s="91"/>
      <c r="O2234" s="84"/>
      <c r="P2234" s="84"/>
    </row>
    <row r="2235">
      <c r="A2235" s="95"/>
      <c r="B2235" s="84"/>
      <c r="C2235" s="84"/>
      <c r="D2235" s="84"/>
      <c r="E2235" s="64"/>
      <c r="F2235" s="93"/>
      <c r="G2235" s="84"/>
      <c r="H2235" s="84"/>
      <c r="I2235" s="94"/>
      <c r="J2235" s="94"/>
      <c r="K2235" s="91"/>
      <c r="L2235" s="91"/>
      <c r="O2235" s="84"/>
      <c r="P2235" s="84"/>
    </row>
    <row r="2236">
      <c r="A2236" s="95"/>
      <c r="B2236" s="84"/>
      <c r="C2236" s="84"/>
      <c r="D2236" s="84"/>
      <c r="E2236" s="64"/>
      <c r="F2236" s="93"/>
      <c r="G2236" s="84"/>
      <c r="H2236" s="84"/>
      <c r="I2236" s="94"/>
      <c r="J2236" s="94"/>
      <c r="K2236" s="91"/>
      <c r="L2236" s="91"/>
      <c r="O2236" s="84"/>
      <c r="P2236" s="84"/>
    </row>
    <row r="2237">
      <c r="A2237" s="95"/>
      <c r="B2237" s="84"/>
      <c r="C2237" s="84"/>
      <c r="D2237" s="84"/>
      <c r="E2237" s="64"/>
      <c r="F2237" s="93"/>
      <c r="G2237" s="84"/>
      <c r="H2237" s="84"/>
      <c r="I2237" s="94"/>
      <c r="J2237" s="94"/>
      <c r="K2237" s="91"/>
      <c r="L2237" s="91"/>
      <c r="O2237" s="84"/>
      <c r="P2237" s="84"/>
    </row>
    <row r="2238">
      <c r="A2238" s="95"/>
      <c r="B2238" s="84"/>
      <c r="C2238" s="84"/>
      <c r="D2238" s="84"/>
      <c r="E2238" s="64"/>
      <c r="F2238" s="93"/>
      <c r="G2238" s="84"/>
      <c r="H2238" s="84"/>
      <c r="I2238" s="94"/>
      <c r="J2238" s="94"/>
      <c r="K2238" s="91"/>
      <c r="L2238" s="91"/>
      <c r="O2238" s="84"/>
      <c r="P2238" s="84"/>
    </row>
    <row r="2239">
      <c r="A2239" s="95"/>
      <c r="B2239" s="84"/>
      <c r="C2239" s="84"/>
      <c r="D2239" s="84"/>
      <c r="E2239" s="64"/>
      <c r="F2239" s="93"/>
      <c r="G2239" s="84"/>
      <c r="H2239" s="84"/>
      <c r="I2239" s="94"/>
      <c r="J2239" s="94"/>
      <c r="K2239" s="91"/>
      <c r="L2239" s="91"/>
      <c r="O2239" s="84"/>
      <c r="P2239" s="84"/>
    </row>
    <row r="2240">
      <c r="A2240" s="95"/>
      <c r="B2240" s="84"/>
      <c r="C2240" s="84"/>
      <c r="D2240" s="84"/>
      <c r="E2240" s="64"/>
      <c r="F2240" s="93"/>
      <c r="G2240" s="84"/>
      <c r="H2240" s="84"/>
      <c r="I2240" s="94"/>
      <c r="J2240" s="94"/>
      <c r="K2240" s="91"/>
      <c r="L2240" s="91"/>
      <c r="O2240" s="84"/>
      <c r="P2240" s="84"/>
    </row>
    <row r="2241">
      <c r="A2241" s="95"/>
      <c r="B2241" s="84"/>
      <c r="C2241" s="84"/>
      <c r="D2241" s="84"/>
      <c r="E2241" s="64"/>
      <c r="F2241" s="93"/>
      <c r="G2241" s="84"/>
      <c r="H2241" s="84"/>
      <c r="I2241" s="94"/>
      <c r="J2241" s="94"/>
      <c r="K2241" s="91"/>
      <c r="L2241" s="91"/>
      <c r="O2241" s="84"/>
      <c r="P2241" s="84"/>
    </row>
    <row r="2242">
      <c r="A2242" s="95"/>
      <c r="B2242" s="84"/>
      <c r="C2242" s="84"/>
      <c r="D2242" s="84"/>
      <c r="E2242" s="64"/>
      <c r="F2242" s="93"/>
      <c r="G2242" s="84"/>
      <c r="H2242" s="84"/>
      <c r="I2242" s="94"/>
      <c r="J2242" s="94"/>
      <c r="K2242" s="91"/>
      <c r="L2242" s="91"/>
      <c r="O2242" s="84"/>
      <c r="P2242" s="84"/>
    </row>
    <row r="2243">
      <c r="A2243" s="95"/>
      <c r="B2243" s="84"/>
      <c r="C2243" s="84"/>
      <c r="D2243" s="84"/>
      <c r="E2243" s="64"/>
      <c r="F2243" s="93"/>
      <c r="G2243" s="84"/>
      <c r="H2243" s="84"/>
      <c r="I2243" s="94"/>
      <c r="J2243" s="94"/>
      <c r="K2243" s="91"/>
      <c r="L2243" s="91"/>
      <c r="O2243" s="84"/>
      <c r="P2243" s="84"/>
    </row>
    <row r="2244">
      <c r="A2244" s="95"/>
      <c r="B2244" s="84"/>
      <c r="C2244" s="84"/>
      <c r="D2244" s="84"/>
      <c r="E2244" s="64"/>
      <c r="F2244" s="93"/>
      <c r="G2244" s="84"/>
      <c r="H2244" s="84"/>
      <c r="I2244" s="94"/>
      <c r="J2244" s="94"/>
      <c r="K2244" s="91"/>
      <c r="L2244" s="91"/>
      <c r="O2244" s="84"/>
      <c r="P2244" s="84"/>
    </row>
    <row r="2245">
      <c r="A2245" s="95"/>
      <c r="B2245" s="84"/>
      <c r="C2245" s="84"/>
      <c r="D2245" s="84"/>
      <c r="E2245" s="64"/>
      <c r="F2245" s="93"/>
      <c r="G2245" s="84"/>
      <c r="H2245" s="84"/>
      <c r="I2245" s="94"/>
      <c r="J2245" s="94"/>
      <c r="K2245" s="91"/>
      <c r="L2245" s="91"/>
      <c r="O2245" s="84"/>
      <c r="P2245" s="84"/>
    </row>
    <row r="2246">
      <c r="A2246" s="95"/>
      <c r="B2246" s="84"/>
      <c r="C2246" s="84"/>
      <c r="D2246" s="84"/>
      <c r="E2246" s="64"/>
      <c r="F2246" s="93"/>
      <c r="G2246" s="84"/>
      <c r="H2246" s="84"/>
      <c r="I2246" s="94"/>
      <c r="J2246" s="94"/>
      <c r="K2246" s="91"/>
      <c r="L2246" s="91"/>
      <c r="O2246" s="84"/>
      <c r="P2246" s="84"/>
    </row>
    <row r="2247">
      <c r="A2247" s="95"/>
      <c r="B2247" s="84"/>
      <c r="C2247" s="84"/>
      <c r="D2247" s="84"/>
      <c r="E2247" s="64"/>
      <c r="F2247" s="93"/>
      <c r="G2247" s="84"/>
      <c r="H2247" s="84"/>
      <c r="I2247" s="94"/>
      <c r="J2247" s="94"/>
      <c r="K2247" s="91"/>
      <c r="L2247" s="91"/>
      <c r="O2247" s="84"/>
      <c r="P2247" s="84"/>
    </row>
    <row r="2248">
      <c r="A2248" s="95"/>
      <c r="B2248" s="84"/>
      <c r="C2248" s="84"/>
      <c r="D2248" s="84"/>
      <c r="E2248" s="64"/>
      <c r="F2248" s="93"/>
      <c r="G2248" s="84"/>
      <c r="H2248" s="84"/>
      <c r="I2248" s="94"/>
      <c r="J2248" s="94"/>
      <c r="K2248" s="91"/>
      <c r="L2248" s="91"/>
      <c r="O2248" s="84"/>
      <c r="P2248" s="84"/>
    </row>
    <row r="2249">
      <c r="A2249" s="95"/>
      <c r="B2249" s="84"/>
      <c r="C2249" s="84"/>
      <c r="D2249" s="84"/>
      <c r="E2249" s="64"/>
      <c r="F2249" s="93"/>
      <c r="G2249" s="84"/>
      <c r="H2249" s="84"/>
      <c r="I2249" s="94"/>
      <c r="J2249" s="94"/>
      <c r="K2249" s="91"/>
      <c r="L2249" s="91"/>
      <c r="O2249" s="84"/>
      <c r="P2249" s="84"/>
    </row>
    <row r="2250">
      <c r="A2250" s="95"/>
      <c r="B2250" s="84"/>
      <c r="C2250" s="84"/>
      <c r="D2250" s="84"/>
      <c r="E2250" s="64"/>
      <c r="F2250" s="93"/>
      <c r="G2250" s="84"/>
      <c r="H2250" s="84"/>
      <c r="I2250" s="94"/>
      <c r="J2250" s="94"/>
      <c r="K2250" s="91"/>
      <c r="L2250" s="91"/>
      <c r="O2250" s="84"/>
      <c r="P2250" s="84"/>
    </row>
    <row r="2251">
      <c r="A2251" s="95"/>
      <c r="B2251" s="84"/>
      <c r="C2251" s="84"/>
      <c r="D2251" s="84"/>
      <c r="E2251" s="64"/>
      <c r="F2251" s="93"/>
      <c r="G2251" s="84"/>
      <c r="H2251" s="84"/>
      <c r="I2251" s="94"/>
      <c r="J2251" s="94"/>
      <c r="K2251" s="91"/>
      <c r="L2251" s="91"/>
      <c r="O2251" s="84"/>
      <c r="P2251" s="84"/>
    </row>
    <row r="2252">
      <c r="A2252" s="95"/>
      <c r="B2252" s="84"/>
      <c r="C2252" s="84"/>
      <c r="D2252" s="84"/>
      <c r="E2252" s="64"/>
      <c r="F2252" s="93"/>
      <c r="G2252" s="84"/>
      <c r="H2252" s="84"/>
      <c r="I2252" s="94"/>
      <c r="J2252" s="94"/>
      <c r="K2252" s="91"/>
      <c r="L2252" s="91"/>
      <c r="O2252" s="84"/>
      <c r="P2252" s="84"/>
    </row>
    <row r="2253">
      <c r="A2253" s="95"/>
      <c r="B2253" s="84"/>
      <c r="C2253" s="84"/>
      <c r="D2253" s="84"/>
      <c r="E2253" s="64"/>
      <c r="F2253" s="93"/>
      <c r="G2253" s="84"/>
      <c r="H2253" s="84"/>
      <c r="I2253" s="94"/>
      <c r="J2253" s="94"/>
      <c r="K2253" s="91"/>
      <c r="L2253" s="91"/>
      <c r="O2253" s="84"/>
      <c r="P2253" s="84"/>
    </row>
    <row r="2254">
      <c r="A2254" s="95"/>
      <c r="B2254" s="84"/>
      <c r="C2254" s="84"/>
      <c r="D2254" s="84"/>
      <c r="E2254" s="64"/>
      <c r="F2254" s="93"/>
      <c r="G2254" s="84"/>
      <c r="H2254" s="84"/>
      <c r="I2254" s="94"/>
      <c r="J2254" s="94"/>
      <c r="K2254" s="91"/>
      <c r="L2254" s="91"/>
      <c r="O2254" s="84"/>
      <c r="P2254" s="84"/>
    </row>
    <row r="2255">
      <c r="A2255" s="95"/>
      <c r="B2255" s="84"/>
      <c r="C2255" s="84"/>
      <c r="D2255" s="84"/>
      <c r="E2255" s="64"/>
      <c r="F2255" s="93"/>
      <c r="G2255" s="84"/>
      <c r="H2255" s="84"/>
      <c r="I2255" s="94"/>
      <c r="J2255" s="94"/>
      <c r="K2255" s="91"/>
      <c r="L2255" s="91"/>
      <c r="O2255" s="84"/>
      <c r="P2255" s="84"/>
    </row>
    <row r="2256">
      <c r="A2256" s="95"/>
      <c r="B2256" s="84"/>
      <c r="C2256" s="84"/>
      <c r="D2256" s="84"/>
      <c r="E2256" s="64"/>
      <c r="F2256" s="93"/>
      <c r="G2256" s="84"/>
      <c r="H2256" s="84"/>
      <c r="I2256" s="94"/>
      <c r="J2256" s="94"/>
      <c r="K2256" s="91"/>
      <c r="L2256" s="91"/>
      <c r="O2256" s="84"/>
      <c r="P2256" s="84"/>
    </row>
    <row r="2257">
      <c r="A2257" s="95"/>
      <c r="B2257" s="84"/>
      <c r="C2257" s="84"/>
      <c r="D2257" s="84"/>
      <c r="E2257" s="64"/>
      <c r="F2257" s="93"/>
      <c r="G2257" s="84"/>
      <c r="H2257" s="84"/>
      <c r="I2257" s="94"/>
      <c r="J2257" s="94"/>
      <c r="K2257" s="91"/>
      <c r="L2257" s="91"/>
      <c r="O2257" s="84"/>
      <c r="P2257" s="84"/>
    </row>
    <row r="2258">
      <c r="A2258" s="95"/>
      <c r="B2258" s="84"/>
      <c r="C2258" s="84"/>
      <c r="D2258" s="84"/>
      <c r="E2258" s="64"/>
      <c r="F2258" s="93"/>
      <c r="G2258" s="84"/>
      <c r="H2258" s="84"/>
      <c r="I2258" s="94"/>
      <c r="J2258" s="94"/>
      <c r="K2258" s="91"/>
      <c r="L2258" s="91"/>
      <c r="O2258" s="84"/>
      <c r="P2258" s="84"/>
    </row>
    <row r="2259">
      <c r="A2259" s="95"/>
      <c r="B2259" s="84"/>
      <c r="C2259" s="84"/>
      <c r="D2259" s="84"/>
      <c r="E2259" s="64"/>
      <c r="F2259" s="93"/>
      <c r="G2259" s="84"/>
      <c r="H2259" s="84"/>
      <c r="I2259" s="94"/>
      <c r="J2259" s="94"/>
      <c r="K2259" s="91"/>
      <c r="L2259" s="91"/>
      <c r="O2259" s="84"/>
      <c r="P2259" s="84"/>
    </row>
    <row r="2260">
      <c r="A2260" s="95"/>
      <c r="B2260" s="84"/>
      <c r="C2260" s="84"/>
      <c r="D2260" s="84"/>
      <c r="E2260" s="64"/>
      <c r="F2260" s="93"/>
      <c r="G2260" s="84"/>
      <c r="H2260" s="84"/>
      <c r="I2260" s="94"/>
      <c r="J2260" s="94"/>
      <c r="K2260" s="91"/>
      <c r="L2260" s="91"/>
      <c r="O2260" s="84"/>
      <c r="P2260" s="84"/>
    </row>
    <row r="2261">
      <c r="A2261" s="95"/>
      <c r="B2261" s="84"/>
      <c r="C2261" s="84"/>
      <c r="D2261" s="84"/>
      <c r="E2261" s="64"/>
      <c r="F2261" s="93"/>
      <c r="G2261" s="84"/>
      <c r="H2261" s="84"/>
      <c r="I2261" s="94"/>
      <c r="J2261" s="94"/>
      <c r="K2261" s="91"/>
      <c r="L2261" s="91"/>
      <c r="O2261" s="84"/>
      <c r="P2261" s="84"/>
    </row>
    <row r="2262">
      <c r="A2262" s="95"/>
      <c r="B2262" s="84"/>
      <c r="C2262" s="84"/>
      <c r="D2262" s="84"/>
      <c r="E2262" s="64"/>
      <c r="F2262" s="93"/>
      <c r="G2262" s="84"/>
      <c r="H2262" s="84"/>
      <c r="I2262" s="94"/>
      <c r="J2262" s="94"/>
      <c r="K2262" s="91"/>
      <c r="L2262" s="91"/>
      <c r="O2262" s="84"/>
      <c r="P2262" s="84"/>
    </row>
    <row r="2263">
      <c r="A2263" s="95"/>
      <c r="B2263" s="84"/>
      <c r="C2263" s="84"/>
      <c r="D2263" s="84"/>
      <c r="E2263" s="64"/>
      <c r="F2263" s="93"/>
      <c r="G2263" s="84"/>
      <c r="H2263" s="84"/>
      <c r="I2263" s="94"/>
      <c r="J2263" s="94"/>
      <c r="K2263" s="91"/>
      <c r="L2263" s="91"/>
      <c r="O2263" s="84"/>
      <c r="P2263" s="84"/>
    </row>
    <row r="2264">
      <c r="A2264" s="95"/>
      <c r="B2264" s="84"/>
      <c r="C2264" s="84"/>
      <c r="D2264" s="84"/>
      <c r="E2264" s="64"/>
      <c r="F2264" s="93"/>
      <c r="G2264" s="84"/>
      <c r="H2264" s="84"/>
      <c r="I2264" s="94"/>
      <c r="J2264" s="94"/>
      <c r="K2264" s="91"/>
      <c r="L2264" s="91"/>
      <c r="O2264" s="84"/>
      <c r="P2264" s="84"/>
    </row>
    <row r="2265">
      <c r="A2265" s="95"/>
      <c r="B2265" s="84"/>
      <c r="C2265" s="84"/>
      <c r="D2265" s="84"/>
      <c r="E2265" s="64"/>
      <c r="F2265" s="93"/>
      <c r="G2265" s="84"/>
      <c r="H2265" s="84"/>
      <c r="I2265" s="94"/>
      <c r="J2265" s="94"/>
      <c r="K2265" s="91"/>
      <c r="L2265" s="91"/>
      <c r="O2265" s="84"/>
      <c r="P2265" s="84"/>
    </row>
    <row r="2266">
      <c r="A2266" s="95"/>
      <c r="B2266" s="84"/>
      <c r="C2266" s="84"/>
      <c r="D2266" s="84"/>
      <c r="E2266" s="64"/>
      <c r="F2266" s="93"/>
      <c r="G2266" s="84"/>
      <c r="H2266" s="84"/>
      <c r="I2266" s="94"/>
      <c r="J2266" s="94"/>
      <c r="K2266" s="91"/>
      <c r="L2266" s="91"/>
      <c r="O2266" s="84"/>
      <c r="P2266" s="84"/>
    </row>
    <row r="2267">
      <c r="A2267" s="95"/>
      <c r="B2267" s="84"/>
      <c r="C2267" s="84"/>
      <c r="D2267" s="84"/>
      <c r="E2267" s="64"/>
      <c r="F2267" s="93"/>
      <c r="G2267" s="84"/>
      <c r="H2267" s="84"/>
      <c r="I2267" s="94"/>
      <c r="J2267" s="94"/>
      <c r="K2267" s="91"/>
      <c r="L2267" s="91"/>
      <c r="O2267" s="84"/>
      <c r="P2267" s="84"/>
    </row>
    <row r="2268">
      <c r="A2268" s="95"/>
      <c r="B2268" s="84"/>
      <c r="C2268" s="84"/>
      <c r="D2268" s="84"/>
      <c r="E2268" s="64"/>
      <c r="F2268" s="93"/>
      <c r="G2268" s="84"/>
      <c r="H2268" s="84"/>
      <c r="I2268" s="94"/>
      <c r="J2268" s="94"/>
      <c r="K2268" s="91"/>
      <c r="L2268" s="91"/>
      <c r="O2268" s="84"/>
      <c r="P2268" s="84"/>
    </row>
    <row r="2269">
      <c r="A2269" s="95"/>
      <c r="B2269" s="84"/>
      <c r="C2269" s="84"/>
      <c r="D2269" s="84"/>
      <c r="E2269" s="64"/>
      <c r="F2269" s="93"/>
      <c r="G2269" s="84"/>
      <c r="H2269" s="84"/>
      <c r="I2269" s="94"/>
      <c r="J2269" s="94"/>
      <c r="K2269" s="91"/>
      <c r="L2269" s="91"/>
      <c r="O2269" s="84"/>
      <c r="P2269" s="84"/>
    </row>
    <row r="2270">
      <c r="A2270" s="95"/>
      <c r="B2270" s="84"/>
      <c r="C2270" s="84"/>
      <c r="D2270" s="84"/>
      <c r="E2270" s="64"/>
      <c r="F2270" s="93"/>
      <c r="G2270" s="84"/>
      <c r="H2270" s="84"/>
      <c r="I2270" s="94"/>
      <c r="J2270" s="94"/>
      <c r="K2270" s="91"/>
      <c r="L2270" s="91"/>
      <c r="O2270" s="84"/>
      <c r="P2270" s="84"/>
    </row>
    <row r="2271">
      <c r="A2271" s="95"/>
      <c r="B2271" s="84"/>
      <c r="C2271" s="84"/>
      <c r="D2271" s="84"/>
      <c r="E2271" s="64"/>
      <c r="F2271" s="93"/>
      <c r="G2271" s="84"/>
      <c r="H2271" s="84"/>
      <c r="I2271" s="94"/>
      <c r="J2271" s="94"/>
      <c r="K2271" s="91"/>
      <c r="L2271" s="91"/>
      <c r="O2271" s="84"/>
      <c r="P2271" s="84"/>
    </row>
    <row r="2272">
      <c r="A2272" s="95"/>
      <c r="B2272" s="84"/>
      <c r="C2272" s="84"/>
      <c r="D2272" s="84"/>
      <c r="E2272" s="64"/>
      <c r="F2272" s="93"/>
      <c r="G2272" s="84"/>
      <c r="H2272" s="84"/>
      <c r="I2272" s="94"/>
      <c r="J2272" s="94"/>
      <c r="K2272" s="91"/>
      <c r="L2272" s="91"/>
      <c r="O2272" s="84"/>
      <c r="P2272" s="84"/>
    </row>
    <row r="2273">
      <c r="A2273" s="95"/>
      <c r="B2273" s="84"/>
      <c r="C2273" s="84"/>
      <c r="D2273" s="84"/>
      <c r="E2273" s="64"/>
      <c r="F2273" s="93"/>
      <c r="G2273" s="84"/>
      <c r="H2273" s="84"/>
      <c r="I2273" s="94"/>
      <c r="J2273" s="94"/>
      <c r="K2273" s="91"/>
      <c r="L2273" s="91"/>
      <c r="O2273" s="84"/>
      <c r="P2273" s="84"/>
    </row>
    <row r="2274">
      <c r="A2274" s="95"/>
      <c r="B2274" s="84"/>
      <c r="C2274" s="84"/>
      <c r="D2274" s="84"/>
      <c r="E2274" s="64"/>
      <c r="F2274" s="93"/>
      <c r="G2274" s="84"/>
      <c r="H2274" s="84"/>
      <c r="I2274" s="94"/>
      <c r="J2274" s="94"/>
      <c r="K2274" s="91"/>
      <c r="L2274" s="91"/>
      <c r="O2274" s="84"/>
      <c r="P2274" s="84"/>
    </row>
    <row r="2275">
      <c r="A2275" s="95"/>
      <c r="B2275" s="84"/>
      <c r="C2275" s="84"/>
      <c r="D2275" s="84"/>
      <c r="E2275" s="64"/>
      <c r="F2275" s="93"/>
      <c r="G2275" s="84"/>
      <c r="H2275" s="84"/>
      <c r="I2275" s="94"/>
      <c r="J2275" s="94"/>
      <c r="K2275" s="91"/>
      <c r="L2275" s="91"/>
      <c r="O2275" s="84"/>
      <c r="P2275" s="84"/>
    </row>
    <row r="2276">
      <c r="A2276" s="95"/>
      <c r="B2276" s="84"/>
      <c r="C2276" s="84"/>
      <c r="D2276" s="84"/>
      <c r="E2276" s="64"/>
      <c r="F2276" s="93"/>
      <c r="G2276" s="84"/>
      <c r="H2276" s="84"/>
      <c r="I2276" s="94"/>
      <c r="J2276" s="94"/>
      <c r="K2276" s="91"/>
      <c r="L2276" s="91"/>
      <c r="O2276" s="84"/>
      <c r="P2276" s="84"/>
    </row>
    <row r="2277">
      <c r="A2277" s="95"/>
      <c r="B2277" s="84"/>
      <c r="C2277" s="84"/>
      <c r="D2277" s="84"/>
      <c r="E2277" s="64"/>
      <c r="F2277" s="93"/>
      <c r="G2277" s="84"/>
      <c r="H2277" s="84"/>
      <c r="I2277" s="94"/>
      <c r="J2277" s="94"/>
      <c r="K2277" s="91"/>
      <c r="L2277" s="91"/>
      <c r="O2277" s="84"/>
      <c r="P2277" s="84"/>
    </row>
    <row r="2278">
      <c r="A2278" s="95"/>
      <c r="B2278" s="84"/>
      <c r="C2278" s="84"/>
      <c r="D2278" s="84"/>
      <c r="E2278" s="64"/>
      <c r="F2278" s="93"/>
      <c r="G2278" s="84"/>
      <c r="H2278" s="84"/>
      <c r="I2278" s="94"/>
      <c r="J2278" s="94"/>
      <c r="K2278" s="91"/>
      <c r="L2278" s="91"/>
      <c r="O2278" s="84"/>
      <c r="P2278" s="84"/>
    </row>
    <row r="2279">
      <c r="A2279" s="95"/>
      <c r="B2279" s="84"/>
      <c r="C2279" s="84"/>
      <c r="D2279" s="84"/>
      <c r="E2279" s="64"/>
      <c r="F2279" s="93"/>
      <c r="G2279" s="84"/>
      <c r="H2279" s="84"/>
      <c r="I2279" s="94"/>
      <c r="J2279" s="94"/>
      <c r="K2279" s="91"/>
      <c r="L2279" s="91"/>
      <c r="O2279" s="84"/>
      <c r="P2279" s="84"/>
    </row>
    <row r="2280">
      <c r="A2280" s="95"/>
      <c r="B2280" s="84"/>
      <c r="C2280" s="84"/>
      <c r="D2280" s="84"/>
      <c r="E2280" s="64"/>
      <c r="F2280" s="93"/>
      <c r="G2280" s="84"/>
      <c r="H2280" s="84"/>
      <c r="I2280" s="94"/>
      <c r="J2280" s="94"/>
      <c r="K2280" s="91"/>
      <c r="L2280" s="91"/>
      <c r="O2280" s="84"/>
      <c r="P2280" s="84"/>
    </row>
    <row r="2281">
      <c r="A2281" s="95"/>
      <c r="B2281" s="84"/>
      <c r="C2281" s="84"/>
      <c r="D2281" s="84"/>
      <c r="E2281" s="64"/>
      <c r="F2281" s="93"/>
      <c r="G2281" s="84"/>
      <c r="H2281" s="84"/>
      <c r="I2281" s="94"/>
      <c r="J2281" s="94"/>
      <c r="K2281" s="91"/>
      <c r="L2281" s="91"/>
      <c r="O2281" s="84"/>
      <c r="P2281" s="84"/>
    </row>
    <row r="2282">
      <c r="A2282" s="95"/>
      <c r="B2282" s="84"/>
      <c r="C2282" s="84"/>
      <c r="D2282" s="84"/>
      <c r="E2282" s="64"/>
      <c r="F2282" s="93"/>
      <c r="G2282" s="84"/>
      <c r="H2282" s="84"/>
      <c r="I2282" s="94"/>
      <c r="J2282" s="94"/>
      <c r="K2282" s="91"/>
      <c r="L2282" s="91"/>
      <c r="O2282" s="84"/>
      <c r="P2282" s="84"/>
    </row>
    <row r="2283">
      <c r="A2283" s="95"/>
      <c r="B2283" s="84"/>
      <c r="C2283" s="84"/>
      <c r="D2283" s="84"/>
      <c r="E2283" s="64"/>
      <c r="F2283" s="93"/>
      <c r="G2283" s="84"/>
      <c r="H2283" s="84"/>
      <c r="I2283" s="94"/>
      <c r="J2283" s="94"/>
      <c r="K2283" s="91"/>
      <c r="L2283" s="91"/>
      <c r="O2283" s="84"/>
      <c r="P2283" s="84"/>
    </row>
    <row r="2284">
      <c r="A2284" s="95"/>
      <c r="B2284" s="84"/>
      <c r="C2284" s="84"/>
      <c r="D2284" s="84"/>
      <c r="E2284" s="64"/>
      <c r="F2284" s="93"/>
      <c r="G2284" s="84"/>
      <c r="H2284" s="84"/>
      <c r="I2284" s="94"/>
      <c r="J2284" s="94"/>
      <c r="K2284" s="91"/>
      <c r="L2284" s="91"/>
      <c r="O2284" s="84"/>
      <c r="P2284" s="84"/>
    </row>
    <row r="2285">
      <c r="A2285" s="95"/>
      <c r="B2285" s="84"/>
      <c r="C2285" s="84"/>
      <c r="D2285" s="84"/>
      <c r="E2285" s="64"/>
      <c r="F2285" s="93"/>
      <c r="G2285" s="84"/>
      <c r="H2285" s="84"/>
      <c r="I2285" s="94"/>
      <c r="J2285" s="94"/>
      <c r="K2285" s="91"/>
      <c r="L2285" s="91"/>
      <c r="O2285" s="84"/>
      <c r="P2285" s="84"/>
    </row>
    <row r="2286">
      <c r="A2286" s="95"/>
      <c r="B2286" s="84"/>
      <c r="C2286" s="84"/>
      <c r="D2286" s="84"/>
      <c r="E2286" s="64"/>
      <c r="F2286" s="93"/>
      <c r="G2286" s="84"/>
      <c r="H2286" s="84"/>
      <c r="I2286" s="94"/>
      <c r="J2286" s="94"/>
      <c r="K2286" s="91"/>
      <c r="L2286" s="91"/>
      <c r="O2286" s="84"/>
      <c r="P2286" s="84"/>
    </row>
    <row r="2287">
      <c r="A2287" s="95"/>
      <c r="B2287" s="84"/>
      <c r="C2287" s="84"/>
      <c r="D2287" s="84"/>
      <c r="E2287" s="64"/>
      <c r="F2287" s="93"/>
      <c r="G2287" s="84"/>
      <c r="H2287" s="84"/>
      <c r="I2287" s="94"/>
      <c r="J2287" s="94"/>
      <c r="K2287" s="91"/>
      <c r="L2287" s="91"/>
      <c r="O2287" s="84"/>
      <c r="P2287" s="84"/>
    </row>
    <row r="2288">
      <c r="A2288" s="95"/>
      <c r="B2288" s="84"/>
      <c r="C2288" s="84"/>
      <c r="D2288" s="84"/>
      <c r="E2288" s="64"/>
      <c r="F2288" s="93"/>
      <c r="G2288" s="84"/>
      <c r="H2288" s="84"/>
      <c r="I2288" s="94"/>
      <c r="J2288" s="94"/>
      <c r="K2288" s="91"/>
      <c r="L2288" s="91"/>
      <c r="O2288" s="84"/>
      <c r="P2288" s="84"/>
    </row>
    <row r="2289">
      <c r="A2289" s="95"/>
      <c r="B2289" s="84"/>
      <c r="C2289" s="84"/>
      <c r="D2289" s="84"/>
      <c r="E2289" s="64"/>
      <c r="F2289" s="93"/>
      <c r="G2289" s="84"/>
      <c r="H2289" s="84"/>
      <c r="I2289" s="94"/>
      <c r="J2289" s="94"/>
      <c r="K2289" s="91"/>
      <c r="L2289" s="91"/>
      <c r="O2289" s="84"/>
      <c r="P2289" s="84"/>
    </row>
    <row r="2290">
      <c r="A2290" s="95"/>
      <c r="B2290" s="84"/>
      <c r="C2290" s="84"/>
      <c r="D2290" s="84"/>
      <c r="E2290" s="64"/>
      <c r="F2290" s="93"/>
      <c r="G2290" s="84"/>
      <c r="H2290" s="84"/>
      <c r="I2290" s="94"/>
      <c r="J2290" s="94"/>
      <c r="K2290" s="91"/>
      <c r="L2290" s="91"/>
      <c r="O2290" s="84"/>
      <c r="P2290" s="84"/>
    </row>
    <row r="2291">
      <c r="A2291" s="95"/>
      <c r="B2291" s="84"/>
      <c r="C2291" s="84"/>
      <c r="D2291" s="84"/>
      <c r="E2291" s="64"/>
      <c r="F2291" s="93"/>
      <c r="G2291" s="84"/>
      <c r="H2291" s="84"/>
      <c r="I2291" s="94"/>
      <c r="J2291" s="94"/>
      <c r="K2291" s="91"/>
      <c r="L2291" s="91"/>
      <c r="O2291" s="84"/>
      <c r="P2291" s="84"/>
    </row>
    <row r="2292">
      <c r="A2292" s="95"/>
      <c r="B2292" s="84"/>
      <c r="C2292" s="84"/>
      <c r="D2292" s="84"/>
      <c r="E2292" s="64"/>
      <c r="F2292" s="93"/>
      <c r="G2292" s="84"/>
      <c r="H2292" s="84"/>
      <c r="I2292" s="94"/>
      <c r="J2292" s="94"/>
      <c r="K2292" s="91"/>
      <c r="L2292" s="91"/>
      <c r="O2292" s="84"/>
      <c r="P2292" s="84"/>
    </row>
    <row r="2293">
      <c r="A2293" s="95"/>
      <c r="B2293" s="84"/>
      <c r="C2293" s="84"/>
      <c r="D2293" s="84"/>
      <c r="E2293" s="64"/>
      <c r="F2293" s="93"/>
      <c r="G2293" s="84"/>
      <c r="H2293" s="84"/>
      <c r="I2293" s="94"/>
      <c r="J2293" s="94"/>
      <c r="K2293" s="91"/>
      <c r="L2293" s="91"/>
      <c r="O2293" s="84"/>
      <c r="P2293" s="84"/>
    </row>
    <row r="2294">
      <c r="A2294" s="95"/>
      <c r="B2294" s="84"/>
      <c r="C2294" s="84"/>
      <c r="D2294" s="84"/>
      <c r="E2294" s="64"/>
      <c r="F2294" s="93"/>
      <c r="G2294" s="84"/>
      <c r="H2294" s="84"/>
      <c r="I2294" s="94"/>
      <c r="J2294" s="94"/>
      <c r="K2294" s="91"/>
      <c r="L2294" s="91"/>
      <c r="O2294" s="84"/>
      <c r="P2294" s="84"/>
    </row>
    <row r="2295">
      <c r="A2295" s="95"/>
      <c r="B2295" s="84"/>
      <c r="C2295" s="84"/>
      <c r="D2295" s="84"/>
      <c r="E2295" s="64"/>
      <c r="F2295" s="93"/>
      <c r="G2295" s="84"/>
      <c r="H2295" s="84"/>
      <c r="I2295" s="94"/>
      <c r="J2295" s="94"/>
      <c r="K2295" s="91"/>
      <c r="L2295" s="91"/>
      <c r="O2295" s="84"/>
      <c r="P2295" s="84"/>
    </row>
    <row r="2296">
      <c r="A2296" s="95"/>
      <c r="B2296" s="84"/>
      <c r="C2296" s="84"/>
      <c r="D2296" s="84"/>
      <c r="E2296" s="64"/>
      <c r="F2296" s="93"/>
      <c r="G2296" s="84"/>
      <c r="H2296" s="84"/>
      <c r="I2296" s="94"/>
      <c r="J2296" s="94"/>
      <c r="K2296" s="91"/>
      <c r="L2296" s="91"/>
      <c r="O2296" s="84"/>
      <c r="P2296" s="84"/>
    </row>
    <row r="2297">
      <c r="A2297" s="95"/>
      <c r="B2297" s="84"/>
      <c r="C2297" s="84"/>
      <c r="D2297" s="84"/>
      <c r="E2297" s="64"/>
      <c r="F2297" s="93"/>
      <c r="G2297" s="84"/>
      <c r="H2297" s="84"/>
      <c r="I2297" s="94"/>
      <c r="J2297" s="94"/>
      <c r="K2297" s="91"/>
      <c r="L2297" s="91"/>
      <c r="O2297" s="84"/>
      <c r="P2297" s="84"/>
    </row>
    <row r="2298">
      <c r="A2298" s="95"/>
      <c r="B2298" s="84"/>
      <c r="C2298" s="84"/>
      <c r="D2298" s="84"/>
      <c r="E2298" s="64"/>
      <c r="F2298" s="93"/>
      <c r="G2298" s="84"/>
      <c r="H2298" s="84"/>
      <c r="I2298" s="94"/>
      <c r="J2298" s="94"/>
      <c r="K2298" s="91"/>
      <c r="L2298" s="91"/>
      <c r="O2298" s="84"/>
      <c r="P2298" s="84"/>
    </row>
    <row r="2299">
      <c r="A2299" s="95"/>
      <c r="B2299" s="84"/>
      <c r="C2299" s="84"/>
      <c r="D2299" s="84"/>
      <c r="E2299" s="64"/>
      <c r="F2299" s="93"/>
      <c r="G2299" s="84"/>
      <c r="H2299" s="84"/>
      <c r="I2299" s="94"/>
      <c r="J2299" s="94"/>
      <c r="K2299" s="91"/>
      <c r="L2299" s="91"/>
      <c r="O2299" s="84"/>
      <c r="P2299" s="84"/>
    </row>
    <row r="2300">
      <c r="A2300" s="95"/>
      <c r="B2300" s="84"/>
      <c r="C2300" s="84"/>
      <c r="D2300" s="84"/>
      <c r="E2300" s="64"/>
      <c r="F2300" s="93"/>
      <c r="G2300" s="84"/>
      <c r="H2300" s="84"/>
      <c r="I2300" s="94"/>
      <c r="J2300" s="94"/>
      <c r="K2300" s="91"/>
      <c r="L2300" s="91"/>
      <c r="O2300" s="84"/>
      <c r="P2300" s="84"/>
    </row>
    <row r="2301">
      <c r="A2301" s="95"/>
      <c r="B2301" s="84"/>
      <c r="C2301" s="84"/>
      <c r="D2301" s="84"/>
      <c r="E2301" s="64"/>
      <c r="F2301" s="93"/>
      <c r="G2301" s="84"/>
      <c r="H2301" s="84"/>
      <c r="I2301" s="94"/>
      <c r="J2301" s="94"/>
      <c r="K2301" s="91"/>
      <c r="L2301" s="91"/>
      <c r="O2301" s="84"/>
      <c r="P2301" s="84"/>
    </row>
    <row r="2302">
      <c r="A2302" s="95"/>
      <c r="B2302" s="84"/>
      <c r="C2302" s="84"/>
      <c r="D2302" s="84"/>
      <c r="E2302" s="64"/>
      <c r="F2302" s="93"/>
      <c r="G2302" s="84"/>
      <c r="H2302" s="84"/>
      <c r="I2302" s="94"/>
      <c r="J2302" s="94"/>
      <c r="K2302" s="91"/>
      <c r="L2302" s="91"/>
      <c r="O2302" s="84"/>
      <c r="P2302" s="84"/>
    </row>
    <row r="2303">
      <c r="A2303" s="95"/>
      <c r="B2303" s="84"/>
      <c r="C2303" s="84"/>
      <c r="D2303" s="84"/>
      <c r="E2303" s="64"/>
      <c r="F2303" s="93"/>
      <c r="G2303" s="84"/>
      <c r="H2303" s="84"/>
      <c r="I2303" s="94"/>
      <c r="J2303" s="94"/>
      <c r="K2303" s="91"/>
      <c r="L2303" s="91"/>
      <c r="O2303" s="84"/>
      <c r="P2303" s="84"/>
    </row>
    <row r="2304">
      <c r="A2304" s="95"/>
      <c r="B2304" s="84"/>
      <c r="C2304" s="84"/>
      <c r="D2304" s="84"/>
      <c r="E2304" s="64"/>
      <c r="F2304" s="93"/>
      <c r="G2304" s="84"/>
      <c r="H2304" s="84"/>
      <c r="I2304" s="94"/>
      <c r="J2304" s="94"/>
      <c r="K2304" s="91"/>
      <c r="L2304" s="91"/>
      <c r="O2304" s="84"/>
      <c r="P2304" s="84"/>
    </row>
    <row r="2305">
      <c r="A2305" s="95"/>
      <c r="B2305" s="84"/>
      <c r="C2305" s="84"/>
      <c r="D2305" s="84"/>
      <c r="E2305" s="64"/>
      <c r="F2305" s="93"/>
      <c r="G2305" s="84"/>
      <c r="H2305" s="84"/>
      <c r="I2305" s="94"/>
      <c r="J2305" s="94"/>
      <c r="K2305" s="91"/>
      <c r="L2305" s="91"/>
      <c r="O2305" s="84"/>
      <c r="P2305" s="84"/>
    </row>
    <row r="2306">
      <c r="A2306" s="95"/>
      <c r="B2306" s="84"/>
      <c r="C2306" s="84"/>
      <c r="D2306" s="84"/>
      <c r="E2306" s="64"/>
      <c r="F2306" s="93"/>
      <c r="G2306" s="84"/>
      <c r="H2306" s="84"/>
      <c r="I2306" s="94"/>
      <c r="J2306" s="94"/>
      <c r="K2306" s="91"/>
      <c r="L2306" s="91"/>
      <c r="O2306" s="84"/>
      <c r="P2306" s="84"/>
    </row>
    <row r="2307">
      <c r="A2307" s="95"/>
      <c r="B2307" s="84"/>
      <c r="C2307" s="84"/>
      <c r="D2307" s="84"/>
      <c r="E2307" s="64"/>
      <c r="F2307" s="93"/>
      <c r="G2307" s="84"/>
      <c r="H2307" s="84"/>
      <c r="I2307" s="94"/>
      <c r="J2307" s="94"/>
      <c r="K2307" s="91"/>
      <c r="L2307" s="91"/>
      <c r="O2307" s="84"/>
      <c r="P2307" s="84"/>
    </row>
    <row r="2308">
      <c r="A2308" s="95"/>
      <c r="B2308" s="84"/>
      <c r="C2308" s="84"/>
      <c r="D2308" s="84"/>
      <c r="E2308" s="64"/>
      <c r="F2308" s="93"/>
      <c r="G2308" s="84"/>
      <c r="H2308" s="84"/>
      <c r="I2308" s="94"/>
      <c r="J2308" s="94"/>
      <c r="K2308" s="91"/>
      <c r="L2308" s="91"/>
      <c r="O2308" s="84"/>
      <c r="P2308" s="84"/>
    </row>
    <row r="2309">
      <c r="A2309" s="95"/>
      <c r="B2309" s="84"/>
      <c r="C2309" s="84"/>
      <c r="D2309" s="84"/>
      <c r="E2309" s="64"/>
      <c r="F2309" s="93"/>
      <c r="G2309" s="84"/>
      <c r="H2309" s="84"/>
      <c r="I2309" s="94"/>
      <c r="J2309" s="94"/>
      <c r="K2309" s="91"/>
      <c r="L2309" s="91"/>
      <c r="O2309" s="84"/>
      <c r="P2309" s="84"/>
    </row>
    <row r="2310">
      <c r="A2310" s="95"/>
      <c r="B2310" s="84"/>
      <c r="C2310" s="84"/>
      <c r="D2310" s="84"/>
      <c r="E2310" s="64"/>
      <c r="F2310" s="93"/>
      <c r="G2310" s="84"/>
      <c r="H2310" s="84"/>
      <c r="I2310" s="94"/>
      <c r="J2310" s="94"/>
      <c r="K2310" s="91"/>
      <c r="L2310" s="91"/>
      <c r="O2310" s="84"/>
      <c r="P2310" s="84"/>
    </row>
    <row r="2311">
      <c r="A2311" s="95"/>
      <c r="B2311" s="84"/>
      <c r="C2311" s="84"/>
      <c r="D2311" s="84"/>
      <c r="E2311" s="64"/>
      <c r="F2311" s="93"/>
      <c r="G2311" s="84"/>
      <c r="H2311" s="84"/>
      <c r="I2311" s="94"/>
      <c r="J2311" s="94"/>
      <c r="K2311" s="91"/>
      <c r="L2311" s="91"/>
      <c r="O2311" s="84"/>
      <c r="P2311" s="84"/>
    </row>
    <row r="2312">
      <c r="A2312" s="95"/>
      <c r="B2312" s="84"/>
      <c r="C2312" s="84"/>
      <c r="D2312" s="84"/>
      <c r="E2312" s="64"/>
      <c r="F2312" s="93"/>
      <c r="G2312" s="84"/>
      <c r="H2312" s="84"/>
      <c r="I2312" s="94"/>
      <c r="J2312" s="94"/>
      <c r="K2312" s="91"/>
      <c r="L2312" s="91"/>
      <c r="O2312" s="84"/>
      <c r="P2312" s="84"/>
    </row>
    <row r="2313">
      <c r="A2313" s="95"/>
      <c r="B2313" s="84"/>
      <c r="C2313" s="84"/>
      <c r="D2313" s="84"/>
      <c r="E2313" s="64"/>
      <c r="F2313" s="93"/>
      <c r="G2313" s="84"/>
      <c r="H2313" s="84"/>
      <c r="I2313" s="94"/>
      <c r="J2313" s="94"/>
      <c r="K2313" s="91"/>
      <c r="L2313" s="91"/>
      <c r="O2313" s="84"/>
      <c r="P2313" s="84"/>
    </row>
    <row r="2314">
      <c r="A2314" s="95"/>
      <c r="B2314" s="84"/>
      <c r="C2314" s="84"/>
      <c r="D2314" s="84"/>
      <c r="E2314" s="64"/>
      <c r="F2314" s="93"/>
      <c r="G2314" s="84"/>
      <c r="H2314" s="84"/>
      <c r="I2314" s="94"/>
      <c r="J2314" s="94"/>
      <c r="K2314" s="91"/>
      <c r="L2314" s="91"/>
      <c r="O2314" s="84"/>
      <c r="P2314" s="84"/>
    </row>
    <row r="2315">
      <c r="A2315" s="95"/>
      <c r="B2315" s="84"/>
      <c r="C2315" s="84"/>
      <c r="D2315" s="84"/>
      <c r="E2315" s="64"/>
      <c r="F2315" s="93"/>
      <c r="G2315" s="84"/>
      <c r="H2315" s="84"/>
      <c r="I2315" s="94"/>
      <c r="J2315" s="94"/>
      <c r="K2315" s="91"/>
      <c r="L2315" s="91"/>
      <c r="O2315" s="84"/>
      <c r="P2315" s="84"/>
    </row>
    <row r="2316">
      <c r="A2316" s="95"/>
      <c r="B2316" s="84"/>
      <c r="C2316" s="84"/>
      <c r="D2316" s="84"/>
      <c r="E2316" s="64"/>
      <c r="F2316" s="93"/>
      <c r="G2316" s="84"/>
      <c r="H2316" s="84"/>
      <c r="I2316" s="94"/>
      <c r="J2316" s="94"/>
      <c r="K2316" s="91"/>
      <c r="L2316" s="91"/>
      <c r="O2316" s="84"/>
      <c r="P2316" s="84"/>
    </row>
    <row r="2317">
      <c r="A2317" s="95"/>
      <c r="B2317" s="84"/>
      <c r="C2317" s="84"/>
      <c r="D2317" s="84"/>
      <c r="E2317" s="64"/>
      <c r="F2317" s="93"/>
      <c r="G2317" s="84"/>
      <c r="H2317" s="84"/>
      <c r="I2317" s="94"/>
      <c r="J2317" s="94"/>
      <c r="K2317" s="91"/>
      <c r="L2317" s="91"/>
      <c r="O2317" s="84"/>
      <c r="P2317" s="84"/>
    </row>
    <row r="2318">
      <c r="A2318" s="95"/>
      <c r="B2318" s="84"/>
      <c r="C2318" s="84"/>
      <c r="D2318" s="84"/>
      <c r="E2318" s="64"/>
      <c r="F2318" s="93"/>
      <c r="G2318" s="84"/>
      <c r="H2318" s="84"/>
      <c r="I2318" s="94"/>
      <c r="J2318" s="94"/>
      <c r="K2318" s="91"/>
      <c r="L2318" s="91"/>
      <c r="O2318" s="84"/>
      <c r="P2318" s="84"/>
    </row>
    <row r="2319">
      <c r="A2319" s="95"/>
      <c r="B2319" s="84"/>
      <c r="C2319" s="84"/>
      <c r="D2319" s="84"/>
      <c r="E2319" s="64"/>
      <c r="F2319" s="93"/>
      <c r="G2319" s="84"/>
      <c r="H2319" s="84"/>
      <c r="I2319" s="94"/>
      <c r="J2319" s="94"/>
      <c r="K2319" s="91"/>
      <c r="L2319" s="91"/>
      <c r="O2319" s="84"/>
      <c r="P2319" s="84"/>
    </row>
    <row r="2320">
      <c r="A2320" s="95"/>
      <c r="B2320" s="84"/>
      <c r="C2320" s="84"/>
      <c r="D2320" s="84"/>
      <c r="E2320" s="64"/>
      <c r="F2320" s="93"/>
      <c r="G2320" s="84"/>
      <c r="H2320" s="84"/>
      <c r="I2320" s="94"/>
      <c r="J2320" s="94"/>
      <c r="K2320" s="91"/>
      <c r="L2320" s="91"/>
      <c r="O2320" s="84"/>
      <c r="P2320" s="84"/>
    </row>
    <row r="2321">
      <c r="A2321" s="95"/>
      <c r="B2321" s="84"/>
      <c r="C2321" s="84"/>
      <c r="D2321" s="84"/>
      <c r="E2321" s="64"/>
      <c r="F2321" s="93"/>
      <c r="G2321" s="84"/>
      <c r="H2321" s="84"/>
      <c r="I2321" s="94"/>
      <c r="J2321" s="94"/>
      <c r="K2321" s="91"/>
      <c r="L2321" s="91"/>
      <c r="O2321" s="84"/>
      <c r="P2321" s="84"/>
    </row>
    <row r="2322">
      <c r="A2322" s="95"/>
      <c r="B2322" s="84"/>
      <c r="C2322" s="84"/>
      <c r="D2322" s="84"/>
      <c r="E2322" s="64"/>
      <c r="F2322" s="93"/>
      <c r="G2322" s="84"/>
      <c r="H2322" s="84"/>
      <c r="I2322" s="94"/>
      <c r="J2322" s="94"/>
      <c r="K2322" s="91"/>
      <c r="L2322" s="91"/>
      <c r="O2322" s="84"/>
      <c r="P2322" s="84"/>
    </row>
    <row r="2323">
      <c r="A2323" s="95"/>
      <c r="B2323" s="84"/>
      <c r="C2323" s="84"/>
      <c r="D2323" s="84"/>
      <c r="E2323" s="64"/>
      <c r="F2323" s="93"/>
      <c r="G2323" s="84"/>
      <c r="H2323" s="84"/>
      <c r="I2323" s="94"/>
      <c r="J2323" s="94"/>
      <c r="K2323" s="91"/>
      <c r="L2323" s="91"/>
      <c r="O2323" s="84"/>
      <c r="P2323" s="84"/>
    </row>
    <row r="2324">
      <c r="A2324" s="95"/>
      <c r="B2324" s="84"/>
      <c r="C2324" s="84"/>
      <c r="D2324" s="84"/>
      <c r="E2324" s="64"/>
      <c r="F2324" s="93"/>
      <c r="G2324" s="84"/>
      <c r="H2324" s="84"/>
      <c r="I2324" s="94"/>
      <c r="J2324" s="94"/>
      <c r="K2324" s="91"/>
      <c r="L2324" s="91"/>
      <c r="O2324" s="84"/>
      <c r="P2324" s="84"/>
    </row>
    <row r="2325">
      <c r="A2325" s="95"/>
      <c r="B2325" s="84"/>
      <c r="C2325" s="84"/>
      <c r="D2325" s="84"/>
      <c r="E2325" s="64"/>
      <c r="F2325" s="93"/>
      <c r="G2325" s="84"/>
      <c r="H2325" s="84"/>
      <c r="I2325" s="94"/>
      <c r="J2325" s="94"/>
      <c r="K2325" s="91"/>
      <c r="L2325" s="91"/>
      <c r="O2325" s="84"/>
      <c r="P2325" s="84"/>
    </row>
    <row r="2326">
      <c r="A2326" s="95"/>
      <c r="B2326" s="84"/>
      <c r="C2326" s="84"/>
      <c r="D2326" s="84"/>
      <c r="E2326" s="64"/>
      <c r="F2326" s="93"/>
      <c r="G2326" s="84"/>
      <c r="H2326" s="84"/>
      <c r="I2326" s="94"/>
      <c r="J2326" s="94"/>
      <c r="K2326" s="91"/>
      <c r="L2326" s="91"/>
      <c r="O2326" s="84"/>
      <c r="P2326" s="84"/>
    </row>
    <row r="2327">
      <c r="A2327" s="95"/>
      <c r="B2327" s="84"/>
      <c r="C2327" s="84"/>
      <c r="D2327" s="84"/>
      <c r="E2327" s="64"/>
      <c r="F2327" s="93"/>
      <c r="G2327" s="84"/>
      <c r="H2327" s="84"/>
      <c r="I2327" s="94"/>
      <c r="J2327" s="94"/>
      <c r="K2327" s="91"/>
      <c r="L2327" s="91"/>
      <c r="O2327" s="84"/>
      <c r="P2327" s="84"/>
    </row>
    <row r="2328">
      <c r="A2328" s="95"/>
      <c r="B2328" s="84"/>
      <c r="C2328" s="84"/>
      <c r="D2328" s="84"/>
      <c r="E2328" s="64"/>
      <c r="F2328" s="93"/>
      <c r="G2328" s="84"/>
      <c r="H2328" s="84"/>
      <c r="I2328" s="94"/>
      <c r="J2328" s="94"/>
      <c r="K2328" s="91"/>
      <c r="L2328" s="91"/>
      <c r="O2328" s="84"/>
      <c r="P2328" s="84"/>
    </row>
    <row r="2329">
      <c r="A2329" s="95"/>
      <c r="B2329" s="84"/>
      <c r="C2329" s="84"/>
      <c r="D2329" s="84"/>
      <c r="E2329" s="64"/>
      <c r="F2329" s="93"/>
      <c r="G2329" s="84"/>
      <c r="H2329" s="84"/>
      <c r="I2329" s="94"/>
      <c r="J2329" s="94"/>
      <c r="K2329" s="91"/>
      <c r="L2329" s="91"/>
      <c r="O2329" s="84"/>
      <c r="P2329" s="84"/>
    </row>
    <row r="2330">
      <c r="A2330" s="95"/>
      <c r="B2330" s="84"/>
      <c r="C2330" s="84"/>
      <c r="D2330" s="84"/>
      <c r="E2330" s="64"/>
      <c r="F2330" s="93"/>
      <c r="G2330" s="84"/>
      <c r="H2330" s="84"/>
      <c r="I2330" s="94"/>
      <c r="J2330" s="94"/>
      <c r="K2330" s="91"/>
      <c r="L2330" s="91"/>
      <c r="O2330" s="84"/>
      <c r="P2330" s="84"/>
    </row>
    <row r="2331">
      <c r="A2331" s="95"/>
      <c r="B2331" s="84"/>
      <c r="C2331" s="84"/>
      <c r="D2331" s="84"/>
      <c r="E2331" s="64"/>
      <c r="F2331" s="93"/>
      <c r="G2331" s="84"/>
      <c r="H2331" s="84"/>
      <c r="I2331" s="94"/>
      <c r="J2331" s="94"/>
      <c r="K2331" s="91"/>
      <c r="L2331" s="91"/>
      <c r="O2331" s="84"/>
      <c r="P2331" s="84"/>
    </row>
    <row r="2332">
      <c r="A2332" s="95"/>
      <c r="B2332" s="84"/>
      <c r="C2332" s="84"/>
      <c r="D2332" s="84"/>
      <c r="E2332" s="64"/>
      <c r="F2332" s="93"/>
      <c r="G2332" s="84"/>
      <c r="H2332" s="84"/>
      <c r="I2332" s="94"/>
      <c r="J2332" s="94"/>
      <c r="K2332" s="91"/>
      <c r="L2332" s="91"/>
      <c r="O2332" s="84"/>
      <c r="P2332" s="84"/>
    </row>
    <row r="2333">
      <c r="A2333" s="95"/>
      <c r="B2333" s="84"/>
      <c r="C2333" s="84"/>
      <c r="D2333" s="84"/>
      <c r="E2333" s="64"/>
      <c r="F2333" s="93"/>
      <c r="G2333" s="84"/>
      <c r="H2333" s="84"/>
      <c r="I2333" s="94"/>
      <c r="J2333" s="94"/>
      <c r="K2333" s="91"/>
      <c r="L2333" s="91"/>
      <c r="O2333" s="84"/>
      <c r="P2333" s="84"/>
    </row>
    <row r="2334">
      <c r="A2334" s="95"/>
      <c r="B2334" s="84"/>
      <c r="C2334" s="84"/>
      <c r="D2334" s="84"/>
      <c r="E2334" s="64"/>
      <c r="F2334" s="93"/>
      <c r="G2334" s="84"/>
      <c r="H2334" s="84"/>
      <c r="I2334" s="94"/>
      <c r="J2334" s="94"/>
      <c r="K2334" s="91"/>
      <c r="L2334" s="91"/>
      <c r="O2334" s="84"/>
      <c r="P2334" s="84"/>
    </row>
    <row r="2335">
      <c r="A2335" s="95"/>
      <c r="B2335" s="84"/>
      <c r="C2335" s="84"/>
      <c r="D2335" s="84"/>
      <c r="E2335" s="64"/>
      <c r="F2335" s="93"/>
      <c r="G2335" s="84"/>
      <c r="H2335" s="84"/>
      <c r="I2335" s="94"/>
      <c r="J2335" s="94"/>
      <c r="K2335" s="91"/>
      <c r="L2335" s="91"/>
      <c r="O2335" s="84"/>
      <c r="P2335" s="84"/>
    </row>
    <row r="2336">
      <c r="A2336" s="95"/>
      <c r="B2336" s="84"/>
      <c r="C2336" s="84"/>
      <c r="D2336" s="84"/>
      <c r="E2336" s="64"/>
      <c r="F2336" s="93"/>
      <c r="G2336" s="84"/>
      <c r="H2336" s="84"/>
      <c r="I2336" s="94"/>
      <c r="J2336" s="94"/>
      <c r="K2336" s="91"/>
      <c r="L2336" s="91"/>
      <c r="O2336" s="84"/>
      <c r="P2336" s="84"/>
    </row>
    <row r="2337">
      <c r="A2337" s="95"/>
      <c r="B2337" s="84"/>
      <c r="C2337" s="84"/>
      <c r="D2337" s="84"/>
      <c r="E2337" s="64"/>
      <c r="F2337" s="93"/>
      <c r="G2337" s="84"/>
      <c r="H2337" s="84"/>
      <c r="I2337" s="94"/>
      <c r="J2337" s="94"/>
      <c r="K2337" s="91"/>
      <c r="L2337" s="91"/>
      <c r="O2337" s="84"/>
      <c r="P2337" s="84"/>
    </row>
    <row r="2338">
      <c r="A2338" s="95"/>
      <c r="B2338" s="84"/>
      <c r="C2338" s="84"/>
      <c r="D2338" s="84"/>
      <c r="E2338" s="64"/>
      <c r="F2338" s="93"/>
      <c r="G2338" s="84"/>
      <c r="H2338" s="84"/>
      <c r="I2338" s="94"/>
      <c r="J2338" s="94"/>
      <c r="K2338" s="91"/>
      <c r="L2338" s="91"/>
      <c r="O2338" s="84"/>
      <c r="P2338" s="84"/>
    </row>
    <row r="2339">
      <c r="A2339" s="95"/>
      <c r="B2339" s="84"/>
      <c r="C2339" s="84"/>
      <c r="D2339" s="84"/>
      <c r="E2339" s="64"/>
      <c r="F2339" s="93"/>
      <c r="G2339" s="84"/>
      <c r="H2339" s="84"/>
      <c r="I2339" s="94"/>
      <c r="J2339" s="94"/>
      <c r="K2339" s="91"/>
      <c r="L2339" s="91"/>
      <c r="O2339" s="84"/>
      <c r="P2339" s="84"/>
    </row>
    <row r="2340">
      <c r="A2340" s="95"/>
      <c r="B2340" s="84"/>
      <c r="C2340" s="84"/>
      <c r="D2340" s="84"/>
      <c r="E2340" s="64"/>
      <c r="F2340" s="93"/>
      <c r="G2340" s="84"/>
      <c r="H2340" s="84"/>
      <c r="I2340" s="94"/>
      <c r="J2340" s="94"/>
      <c r="K2340" s="91"/>
      <c r="L2340" s="91"/>
      <c r="O2340" s="84"/>
      <c r="P2340" s="84"/>
    </row>
    <row r="2341">
      <c r="A2341" s="95"/>
      <c r="B2341" s="84"/>
      <c r="C2341" s="84"/>
      <c r="D2341" s="84"/>
      <c r="E2341" s="64"/>
      <c r="F2341" s="93"/>
      <c r="G2341" s="84"/>
      <c r="H2341" s="84"/>
      <c r="I2341" s="94"/>
      <c r="J2341" s="94"/>
      <c r="K2341" s="91"/>
      <c r="L2341" s="91"/>
      <c r="O2341" s="84"/>
      <c r="P2341" s="84"/>
    </row>
    <row r="2342">
      <c r="A2342" s="95"/>
      <c r="B2342" s="84"/>
      <c r="C2342" s="84"/>
      <c r="D2342" s="84"/>
      <c r="E2342" s="64"/>
      <c r="F2342" s="93"/>
      <c r="G2342" s="84"/>
      <c r="H2342" s="84"/>
      <c r="I2342" s="94"/>
      <c r="J2342" s="94"/>
      <c r="K2342" s="91"/>
      <c r="L2342" s="91"/>
      <c r="O2342" s="84"/>
      <c r="P2342" s="84"/>
    </row>
    <row r="2343">
      <c r="A2343" s="95"/>
      <c r="B2343" s="84"/>
      <c r="C2343" s="84"/>
      <c r="D2343" s="84"/>
      <c r="E2343" s="64"/>
      <c r="F2343" s="93"/>
      <c r="G2343" s="84"/>
      <c r="H2343" s="84"/>
      <c r="I2343" s="94"/>
      <c r="J2343" s="94"/>
      <c r="K2343" s="91"/>
      <c r="L2343" s="91"/>
      <c r="O2343" s="84"/>
      <c r="P2343" s="84"/>
    </row>
    <row r="2344">
      <c r="A2344" s="95"/>
      <c r="B2344" s="84"/>
      <c r="C2344" s="84"/>
      <c r="D2344" s="84"/>
      <c r="E2344" s="64"/>
      <c r="F2344" s="93"/>
      <c r="G2344" s="84"/>
      <c r="H2344" s="84"/>
      <c r="I2344" s="94"/>
      <c r="J2344" s="94"/>
      <c r="K2344" s="91"/>
      <c r="L2344" s="91"/>
      <c r="O2344" s="84"/>
      <c r="P2344" s="84"/>
    </row>
    <row r="2345">
      <c r="A2345" s="95"/>
      <c r="B2345" s="84"/>
      <c r="C2345" s="84"/>
      <c r="D2345" s="84"/>
      <c r="E2345" s="64"/>
      <c r="F2345" s="93"/>
      <c r="G2345" s="84"/>
      <c r="H2345" s="84"/>
      <c r="I2345" s="94"/>
      <c r="J2345" s="94"/>
      <c r="K2345" s="91"/>
      <c r="L2345" s="91"/>
      <c r="O2345" s="84"/>
      <c r="P2345" s="84"/>
    </row>
    <row r="2346">
      <c r="A2346" s="95"/>
      <c r="B2346" s="84"/>
      <c r="C2346" s="84"/>
      <c r="D2346" s="84"/>
      <c r="E2346" s="64"/>
      <c r="F2346" s="93"/>
      <c r="G2346" s="84"/>
      <c r="H2346" s="84"/>
      <c r="I2346" s="94"/>
      <c r="J2346" s="94"/>
      <c r="K2346" s="91"/>
      <c r="L2346" s="91"/>
      <c r="O2346" s="84"/>
      <c r="P2346" s="84"/>
    </row>
    <row r="2347">
      <c r="A2347" s="95"/>
      <c r="B2347" s="84"/>
      <c r="C2347" s="84"/>
      <c r="D2347" s="84"/>
      <c r="E2347" s="64"/>
      <c r="F2347" s="93"/>
      <c r="G2347" s="84"/>
      <c r="H2347" s="84"/>
      <c r="I2347" s="94"/>
      <c r="J2347" s="94"/>
      <c r="K2347" s="91"/>
      <c r="L2347" s="91"/>
      <c r="O2347" s="84"/>
      <c r="P2347" s="84"/>
    </row>
    <row r="2348">
      <c r="A2348" s="95"/>
      <c r="B2348" s="84"/>
      <c r="C2348" s="84"/>
      <c r="D2348" s="84"/>
      <c r="E2348" s="64"/>
      <c r="F2348" s="93"/>
      <c r="G2348" s="84"/>
      <c r="H2348" s="84"/>
      <c r="I2348" s="94"/>
      <c r="J2348" s="94"/>
      <c r="K2348" s="91"/>
      <c r="L2348" s="91"/>
      <c r="O2348" s="84"/>
      <c r="P2348" s="84"/>
    </row>
    <row r="2349">
      <c r="A2349" s="95"/>
      <c r="B2349" s="84"/>
      <c r="C2349" s="84"/>
      <c r="D2349" s="84"/>
      <c r="E2349" s="64"/>
      <c r="F2349" s="93"/>
      <c r="G2349" s="84"/>
      <c r="H2349" s="84"/>
      <c r="I2349" s="94"/>
      <c r="J2349" s="94"/>
      <c r="K2349" s="91"/>
      <c r="L2349" s="91"/>
      <c r="O2349" s="84"/>
      <c r="P2349" s="84"/>
    </row>
    <row r="2350">
      <c r="A2350" s="95"/>
      <c r="B2350" s="84"/>
      <c r="C2350" s="84"/>
      <c r="D2350" s="84"/>
      <c r="E2350" s="64"/>
      <c r="F2350" s="93"/>
      <c r="G2350" s="84"/>
      <c r="H2350" s="84"/>
      <c r="I2350" s="94"/>
      <c r="J2350" s="94"/>
      <c r="K2350" s="91"/>
      <c r="L2350" s="91"/>
      <c r="O2350" s="84"/>
      <c r="P2350" s="84"/>
    </row>
    <row r="2351">
      <c r="A2351" s="95"/>
      <c r="B2351" s="84"/>
      <c r="C2351" s="84"/>
      <c r="D2351" s="84"/>
      <c r="E2351" s="64"/>
      <c r="F2351" s="93"/>
      <c r="G2351" s="84"/>
      <c r="H2351" s="84"/>
      <c r="I2351" s="94"/>
      <c r="J2351" s="94"/>
      <c r="K2351" s="91"/>
      <c r="L2351" s="91"/>
      <c r="O2351" s="84"/>
      <c r="P2351" s="84"/>
    </row>
    <row r="2352">
      <c r="A2352" s="95"/>
      <c r="B2352" s="84"/>
      <c r="C2352" s="84"/>
      <c r="D2352" s="84"/>
      <c r="E2352" s="64"/>
      <c r="F2352" s="93"/>
      <c r="G2352" s="84"/>
      <c r="H2352" s="84"/>
      <c r="I2352" s="94"/>
      <c r="J2352" s="94"/>
      <c r="K2352" s="91"/>
      <c r="L2352" s="91"/>
      <c r="O2352" s="84"/>
      <c r="P2352" s="84"/>
    </row>
    <row r="2353">
      <c r="A2353" s="95"/>
      <c r="B2353" s="84"/>
      <c r="C2353" s="84"/>
      <c r="D2353" s="84"/>
      <c r="E2353" s="64"/>
      <c r="F2353" s="93"/>
      <c r="G2353" s="84"/>
      <c r="H2353" s="84"/>
      <c r="I2353" s="94"/>
      <c r="J2353" s="94"/>
      <c r="K2353" s="91"/>
      <c r="L2353" s="91"/>
      <c r="O2353" s="84"/>
      <c r="P2353" s="84"/>
    </row>
    <row r="2354">
      <c r="A2354" s="95"/>
      <c r="B2354" s="84"/>
      <c r="C2354" s="84"/>
      <c r="D2354" s="84"/>
      <c r="E2354" s="64"/>
      <c r="F2354" s="93"/>
      <c r="G2354" s="84"/>
      <c r="H2354" s="84"/>
      <c r="I2354" s="94"/>
      <c r="J2354" s="94"/>
      <c r="K2354" s="91"/>
      <c r="L2354" s="91"/>
      <c r="O2354" s="84"/>
      <c r="P2354" s="84"/>
    </row>
    <row r="2355">
      <c r="A2355" s="95"/>
      <c r="B2355" s="84"/>
      <c r="C2355" s="84"/>
      <c r="D2355" s="84"/>
      <c r="E2355" s="64"/>
      <c r="F2355" s="93"/>
      <c r="G2355" s="84"/>
      <c r="H2355" s="84"/>
      <c r="I2355" s="94"/>
      <c r="J2355" s="94"/>
      <c r="K2355" s="91"/>
      <c r="L2355" s="91"/>
      <c r="O2355" s="84"/>
      <c r="P2355" s="84"/>
    </row>
    <row r="2356">
      <c r="A2356" s="95"/>
      <c r="B2356" s="84"/>
      <c r="C2356" s="84"/>
      <c r="D2356" s="84"/>
      <c r="E2356" s="64"/>
      <c r="F2356" s="93"/>
      <c r="G2356" s="84"/>
      <c r="H2356" s="84"/>
      <c r="I2356" s="94"/>
      <c r="J2356" s="94"/>
      <c r="K2356" s="91"/>
      <c r="L2356" s="91"/>
      <c r="O2356" s="84"/>
      <c r="P2356" s="84"/>
    </row>
    <row r="2357">
      <c r="A2357" s="95"/>
      <c r="B2357" s="84"/>
      <c r="C2357" s="84"/>
      <c r="D2357" s="84"/>
      <c r="E2357" s="64"/>
      <c r="F2357" s="93"/>
      <c r="G2357" s="84"/>
      <c r="H2357" s="84"/>
      <c r="I2357" s="94"/>
      <c r="J2357" s="94"/>
      <c r="K2357" s="91"/>
      <c r="L2357" s="91"/>
      <c r="O2357" s="84"/>
      <c r="P2357" s="84"/>
    </row>
    <row r="2358">
      <c r="A2358" s="95"/>
      <c r="B2358" s="84"/>
      <c r="C2358" s="84"/>
      <c r="D2358" s="84"/>
      <c r="E2358" s="64"/>
      <c r="F2358" s="93"/>
      <c r="G2358" s="84"/>
      <c r="H2358" s="84"/>
      <c r="I2358" s="94"/>
      <c r="J2358" s="94"/>
      <c r="K2358" s="91"/>
      <c r="L2358" s="91"/>
      <c r="O2358" s="84"/>
      <c r="P2358" s="84"/>
    </row>
    <row r="2359">
      <c r="A2359" s="95"/>
      <c r="B2359" s="84"/>
      <c r="C2359" s="84"/>
      <c r="D2359" s="84"/>
      <c r="E2359" s="64"/>
      <c r="F2359" s="93"/>
      <c r="G2359" s="84"/>
      <c r="H2359" s="84"/>
      <c r="I2359" s="94"/>
      <c r="J2359" s="94"/>
      <c r="K2359" s="91"/>
      <c r="L2359" s="91"/>
      <c r="O2359" s="84"/>
      <c r="P2359" s="84"/>
    </row>
    <row r="2360">
      <c r="A2360" s="95"/>
      <c r="B2360" s="84"/>
      <c r="C2360" s="84"/>
      <c r="D2360" s="84"/>
      <c r="E2360" s="64"/>
      <c r="F2360" s="93"/>
      <c r="G2360" s="84"/>
      <c r="H2360" s="84"/>
      <c r="I2360" s="94"/>
      <c r="J2360" s="94"/>
      <c r="K2360" s="91"/>
      <c r="L2360" s="91"/>
      <c r="O2360" s="84"/>
      <c r="P2360" s="84"/>
    </row>
    <row r="2361">
      <c r="A2361" s="95"/>
      <c r="B2361" s="84"/>
      <c r="C2361" s="84"/>
      <c r="D2361" s="84"/>
      <c r="E2361" s="64"/>
      <c r="F2361" s="93"/>
      <c r="G2361" s="84"/>
      <c r="H2361" s="84"/>
      <c r="I2361" s="94"/>
      <c r="J2361" s="94"/>
      <c r="K2361" s="91"/>
      <c r="L2361" s="91"/>
      <c r="O2361" s="84"/>
      <c r="P2361" s="84"/>
    </row>
    <row r="2362">
      <c r="A2362" s="95"/>
      <c r="B2362" s="84"/>
      <c r="C2362" s="84"/>
      <c r="D2362" s="84"/>
      <c r="E2362" s="64"/>
      <c r="F2362" s="93"/>
      <c r="G2362" s="84"/>
      <c r="H2362" s="84"/>
      <c r="I2362" s="94"/>
      <c r="J2362" s="94"/>
      <c r="K2362" s="91"/>
      <c r="L2362" s="91"/>
      <c r="O2362" s="84"/>
      <c r="P2362" s="84"/>
    </row>
    <row r="2363">
      <c r="A2363" s="95"/>
      <c r="B2363" s="84"/>
      <c r="C2363" s="84"/>
      <c r="D2363" s="84"/>
      <c r="E2363" s="64"/>
      <c r="F2363" s="93"/>
      <c r="G2363" s="84"/>
      <c r="H2363" s="84"/>
      <c r="I2363" s="94"/>
      <c r="J2363" s="94"/>
      <c r="K2363" s="91"/>
      <c r="L2363" s="91"/>
      <c r="O2363" s="84"/>
      <c r="P2363" s="84"/>
    </row>
    <row r="2364">
      <c r="A2364" s="95"/>
      <c r="B2364" s="84"/>
      <c r="C2364" s="84"/>
      <c r="D2364" s="84"/>
      <c r="E2364" s="64"/>
      <c r="F2364" s="93"/>
      <c r="G2364" s="84"/>
      <c r="H2364" s="84"/>
      <c r="I2364" s="94"/>
      <c r="J2364" s="94"/>
      <c r="K2364" s="91"/>
      <c r="L2364" s="91"/>
      <c r="O2364" s="84"/>
      <c r="P2364" s="84"/>
    </row>
    <row r="2365">
      <c r="A2365" s="95"/>
      <c r="B2365" s="84"/>
      <c r="C2365" s="84"/>
      <c r="D2365" s="84"/>
      <c r="E2365" s="64"/>
      <c r="F2365" s="93"/>
      <c r="G2365" s="84"/>
      <c r="H2365" s="84"/>
      <c r="I2365" s="94"/>
      <c r="J2365" s="94"/>
      <c r="K2365" s="91"/>
      <c r="L2365" s="91"/>
      <c r="O2365" s="84"/>
      <c r="P2365" s="84"/>
    </row>
    <row r="2366">
      <c r="A2366" s="95"/>
      <c r="B2366" s="84"/>
      <c r="C2366" s="84"/>
      <c r="D2366" s="84"/>
      <c r="E2366" s="64"/>
      <c r="F2366" s="93"/>
      <c r="G2366" s="84"/>
      <c r="H2366" s="84"/>
      <c r="I2366" s="94"/>
      <c r="J2366" s="94"/>
      <c r="K2366" s="91"/>
      <c r="L2366" s="91"/>
      <c r="O2366" s="84"/>
      <c r="P2366" s="84"/>
    </row>
    <row r="2367">
      <c r="A2367" s="95"/>
      <c r="B2367" s="84"/>
      <c r="C2367" s="84"/>
      <c r="D2367" s="84"/>
      <c r="E2367" s="64"/>
      <c r="F2367" s="93"/>
      <c r="G2367" s="84"/>
      <c r="H2367" s="84"/>
      <c r="I2367" s="94"/>
      <c r="J2367" s="94"/>
      <c r="K2367" s="91"/>
      <c r="L2367" s="91"/>
      <c r="O2367" s="84"/>
      <c r="P2367" s="84"/>
    </row>
    <row r="2368">
      <c r="A2368" s="95"/>
      <c r="B2368" s="84"/>
      <c r="C2368" s="84"/>
      <c r="D2368" s="84"/>
      <c r="E2368" s="64"/>
      <c r="F2368" s="93"/>
      <c r="G2368" s="84"/>
      <c r="H2368" s="84"/>
      <c r="I2368" s="94"/>
      <c r="J2368" s="94"/>
      <c r="K2368" s="91"/>
      <c r="L2368" s="91"/>
      <c r="O2368" s="84"/>
      <c r="P2368" s="84"/>
    </row>
    <row r="2369">
      <c r="A2369" s="95"/>
      <c r="B2369" s="84"/>
      <c r="C2369" s="84"/>
      <c r="D2369" s="84"/>
      <c r="E2369" s="64"/>
      <c r="F2369" s="93"/>
      <c r="G2369" s="84"/>
      <c r="H2369" s="84"/>
      <c r="I2369" s="94"/>
      <c r="J2369" s="94"/>
      <c r="K2369" s="91"/>
      <c r="L2369" s="91"/>
      <c r="O2369" s="84"/>
      <c r="P2369" s="84"/>
    </row>
    <row r="2370">
      <c r="A2370" s="95"/>
      <c r="B2370" s="84"/>
      <c r="C2370" s="84"/>
      <c r="D2370" s="84"/>
      <c r="E2370" s="64"/>
      <c r="F2370" s="93"/>
      <c r="G2370" s="84"/>
      <c r="H2370" s="84"/>
      <c r="I2370" s="94"/>
      <c r="J2370" s="94"/>
      <c r="K2370" s="91"/>
      <c r="L2370" s="91"/>
      <c r="O2370" s="84"/>
      <c r="P2370" s="84"/>
    </row>
    <row r="2371">
      <c r="A2371" s="95"/>
      <c r="B2371" s="84"/>
      <c r="C2371" s="84"/>
      <c r="D2371" s="84"/>
      <c r="E2371" s="64"/>
      <c r="F2371" s="93"/>
      <c r="G2371" s="84"/>
      <c r="H2371" s="84"/>
      <c r="I2371" s="94"/>
      <c r="J2371" s="94"/>
      <c r="K2371" s="91"/>
      <c r="L2371" s="91"/>
      <c r="O2371" s="84"/>
      <c r="P2371" s="84"/>
    </row>
    <row r="2372">
      <c r="A2372" s="95"/>
      <c r="B2372" s="84"/>
      <c r="C2372" s="84"/>
      <c r="D2372" s="84"/>
      <c r="E2372" s="64"/>
      <c r="F2372" s="93"/>
      <c r="G2372" s="84"/>
      <c r="H2372" s="84"/>
      <c r="I2372" s="94"/>
      <c r="J2372" s="94"/>
      <c r="K2372" s="91"/>
      <c r="L2372" s="91"/>
      <c r="O2372" s="84"/>
      <c r="P2372" s="84"/>
    </row>
    <row r="2373">
      <c r="A2373" s="95"/>
      <c r="B2373" s="84"/>
      <c r="C2373" s="84"/>
      <c r="D2373" s="84"/>
      <c r="E2373" s="64"/>
      <c r="F2373" s="93"/>
      <c r="G2373" s="84"/>
      <c r="H2373" s="84"/>
      <c r="I2373" s="94"/>
      <c r="J2373" s="94"/>
      <c r="K2373" s="91"/>
      <c r="L2373" s="91"/>
      <c r="O2373" s="84"/>
      <c r="P2373" s="84"/>
    </row>
    <row r="2374">
      <c r="A2374" s="95"/>
      <c r="B2374" s="84"/>
      <c r="C2374" s="84"/>
      <c r="D2374" s="84"/>
      <c r="E2374" s="64"/>
      <c r="F2374" s="93"/>
      <c r="G2374" s="84"/>
      <c r="H2374" s="84"/>
      <c r="I2374" s="94"/>
      <c r="J2374" s="94"/>
      <c r="K2374" s="91"/>
      <c r="L2374" s="91"/>
      <c r="O2374" s="84"/>
      <c r="P2374" s="84"/>
    </row>
    <row r="2375">
      <c r="A2375" s="95"/>
      <c r="B2375" s="84"/>
      <c r="C2375" s="84"/>
      <c r="D2375" s="84"/>
      <c r="E2375" s="64"/>
      <c r="F2375" s="93"/>
      <c r="G2375" s="84"/>
      <c r="H2375" s="84"/>
      <c r="I2375" s="94"/>
      <c r="J2375" s="94"/>
      <c r="K2375" s="91"/>
      <c r="L2375" s="91"/>
      <c r="O2375" s="84"/>
      <c r="P2375" s="84"/>
    </row>
    <row r="2376">
      <c r="A2376" s="95"/>
      <c r="B2376" s="84"/>
      <c r="C2376" s="84"/>
      <c r="D2376" s="84"/>
      <c r="E2376" s="64"/>
      <c r="F2376" s="93"/>
      <c r="G2376" s="84"/>
      <c r="H2376" s="84"/>
      <c r="I2376" s="94"/>
      <c r="J2376" s="94"/>
      <c r="K2376" s="91"/>
      <c r="L2376" s="91"/>
      <c r="O2376" s="84"/>
      <c r="P2376" s="84"/>
    </row>
    <row r="2377">
      <c r="A2377" s="95"/>
      <c r="B2377" s="84"/>
      <c r="C2377" s="84"/>
      <c r="D2377" s="84"/>
      <c r="E2377" s="64"/>
      <c r="F2377" s="93"/>
      <c r="G2377" s="84"/>
      <c r="H2377" s="84"/>
      <c r="I2377" s="94"/>
      <c r="J2377" s="94"/>
      <c r="K2377" s="91"/>
      <c r="L2377" s="91"/>
      <c r="O2377" s="84"/>
      <c r="P2377" s="84"/>
    </row>
    <row r="2378">
      <c r="A2378" s="95"/>
      <c r="B2378" s="84"/>
      <c r="C2378" s="84"/>
      <c r="D2378" s="84"/>
      <c r="E2378" s="64"/>
      <c r="F2378" s="93"/>
      <c r="G2378" s="84"/>
      <c r="H2378" s="84"/>
      <c r="I2378" s="94"/>
      <c r="J2378" s="94"/>
      <c r="K2378" s="91"/>
      <c r="L2378" s="91"/>
      <c r="O2378" s="84"/>
      <c r="P2378" s="84"/>
    </row>
    <row r="2379">
      <c r="A2379" s="95"/>
      <c r="B2379" s="84"/>
      <c r="C2379" s="84"/>
      <c r="D2379" s="84"/>
      <c r="E2379" s="64"/>
      <c r="F2379" s="93"/>
      <c r="G2379" s="84"/>
      <c r="H2379" s="84"/>
      <c r="I2379" s="94"/>
      <c r="J2379" s="94"/>
      <c r="K2379" s="91"/>
      <c r="L2379" s="91"/>
      <c r="O2379" s="84"/>
      <c r="P2379" s="84"/>
    </row>
    <row r="2380">
      <c r="A2380" s="95"/>
      <c r="B2380" s="84"/>
      <c r="C2380" s="84"/>
      <c r="D2380" s="84"/>
      <c r="E2380" s="64"/>
      <c r="F2380" s="93"/>
      <c r="G2380" s="84"/>
      <c r="H2380" s="84"/>
      <c r="I2380" s="94"/>
      <c r="J2380" s="94"/>
      <c r="K2380" s="91"/>
      <c r="L2380" s="91"/>
      <c r="O2380" s="84"/>
      <c r="P2380" s="84"/>
    </row>
    <row r="2381">
      <c r="A2381" s="95"/>
      <c r="B2381" s="84"/>
      <c r="C2381" s="84"/>
      <c r="D2381" s="84"/>
      <c r="E2381" s="64"/>
      <c r="F2381" s="93"/>
      <c r="G2381" s="84"/>
      <c r="H2381" s="84"/>
      <c r="I2381" s="94"/>
      <c r="J2381" s="94"/>
      <c r="K2381" s="91"/>
      <c r="L2381" s="91"/>
      <c r="O2381" s="84"/>
      <c r="P2381" s="84"/>
    </row>
    <row r="2382">
      <c r="A2382" s="95"/>
      <c r="B2382" s="84"/>
      <c r="C2382" s="84"/>
      <c r="D2382" s="84"/>
      <c r="E2382" s="64"/>
      <c r="F2382" s="93"/>
      <c r="G2382" s="84"/>
      <c r="H2382" s="84"/>
      <c r="I2382" s="94"/>
      <c r="J2382" s="94"/>
      <c r="K2382" s="91"/>
      <c r="L2382" s="91"/>
      <c r="O2382" s="84"/>
      <c r="P2382" s="84"/>
    </row>
    <row r="2383">
      <c r="A2383" s="95"/>
      <c r="B2383" s="84"/>
      <c r="C2383" s="84"/>
      <c r="D2383" s="84"/>
      <c r="E2383" s="64"/>
      <c r="F2383" s="93"/>
      <c r="G2383" s="84"/>
      <c r="H2383" s="84"/>
      <c r="I2383" s="94"/>
      <c r="J2383" s="94"/>
      <c r="K2383" s="91"/>
      <c r="L2383" s="91"/>
      <c r="O2383" s="84"/>
      <c r="P2383" s="84"/>
    </row>
    <row r="2384">
      <c r="A2384" s="95"/>
      <c r="B2384" s="84"/>
      <c r="C2384" s="84"/>
      <c r="D2384" s="84"/>
      <c r="E2384" s="64"/>
      <c r="F2384" s="93"/>
      <c r="G2384" s="84"/>
      <c r="H2384" s="84"/>
      <c r="I2384" s="94"/>
      <c r="J2384" s="94"/>
      <c r="K2384" s="91"/>
      <c r="L2384" s="91"/>
      <c r="O2384" s="84"/>
      <c r="P2384" s="84"/>
    </row>
    <row r="2385">
      <c r="A2385" s="95"/>
      <c r="B2385" s="84"/>
      <c r="C2385" s="84"/>
      <c r="D2385" s="84"/>
      <c r="E2385" s="64"/>
      <c r="F2385" s="93"/>
      <c r="G2385" s="84"/>
      <c r="H2385" s="84"/>
      <c r="I2385" s="94"/>
      <c r="J2385" s="94"/>
      <c r="K2385" s="91"/>
      <c r="L2385" s="91"/>
      <c r="O2385" s="84"/>
      <c r="P2385" s="84"/>
    </row>
    <row r="2386">
      <c r="A2386" s="95"/>
      <c r="B2386" s="84"/>
      <c r="C2386" s="84"/>
      <c r="D2386" s="84"/>
      <c r="E2386" s="64"/>
      <c r="F2386" s="93"/>
      <c r="G2386" s="84"/>
      <c r="H2386" s="84"/>
      <c r="I2386" s="94"/>
      <c r="J2386" s="94"/>
      <c r="K2386" s="91"/>
      <c r="L2386" s="91"/>
      <c r="O2386" s="84"/>
      <c r="P2386" s="84"/>
    </row>
    <row r="2387">
      <c r="A2387" s="95"/>
      <c r="B2387" s="84"/>
      <c r="C2387" s="84"/>
      <c r="D2387" s="84"/>
      <c r="E2387" s="64"/>
      <c r="F2387" s="93"/>
      <c r="G2387" s="84"/>
      <c r="H2387" s="84"/>
      <c r="I2387" s="94"/>
      <c r="J2387" s="94"/>
      <c r="K2387" s="91"/>
      <c r="L2387" s="91"/>
      <c r="O2387" s="84"/>
      <c r="P2387" s="84"/>
    </row>
    <row r="2388">
      <c r="A2388" s="95"/>
      <c r="B2388" s="84"/>
      <c r="C2388" s="84"/>
      <c r="D2388" s="84"/>
      <c r="E2388" s="64"/>
      <c r="F2388" s="93"/>
      <c r="G2388" s="84"/>
      <c r="H2388" s="84"/>
      <c r="I2388" s="94"/>
      <c r="J2388" s="94"/>
      <c r="K2388" s="91"/>
      <c r="L2388" s="91"/>
      <c r="O2388" s="84"/>
      <c r="P2388" s="84"/>
    </row>
    <row r="2389">
      <c r="A2389" s="95"/>
      <c r="B2389" s="84"/>
      <c r="C2389" s="84"/>
      <c r="D2389" s="84"/>
      <c r="E2389" s="64"/>
      <c r="F2389" s="93"/>
      <c r="G2389" s="84"/>
      <c r="H2389" s="84"/>
      <c r="I2389" s="94"/>
      <c r="J2389" s="94"/>
      <c r="K2389" s="91"/>
      <c r="L2389" s="91"/>
      <c r="O2389" s="84"/>
      <c r="P2389" s="84"/>
    </row>
    <row r="2390">
      <c r="A2390" s="95"/>
      <c r="B2390" s="84"/>
      <c r="C2390" s="84"/>
      <c r="D2390" s="84"/>
      <c r="E2390" s="64"/>
      <c r="F2390" s="93"/>
      <c r="G2390" s="84"/>
      <c r="H2390" s="84"/>
      <c r="I2390" s="94"/>
      <c r="J2390" s="94"/>
      <c r="K2390" s="91"/>
      <c r="L2390" s="91"/>
      <c r="O2390" s="84"/>
      <c r="P2390" s="84"/>
    </row>
    <row r="2391">
      <c r="A2391" s="95"/>
      <c r="B2391" s="84"/>
      <c r="C2391" s="84"/>
      <c r="D2391" s="84"/>
      <c r="E2391" s="64"/>
      <c r="F2391" s="93"/>
      <c r="G2391" s="84"/>
      <c r="H2391" s="84"/>
      <c r="I2391" s="94"/>
      <c r="J2391" s="94"/>
      <c r="K2391" s="91"/>
      <c r="L2391" s="91"/>
      <c r="O2391" s="84"/>
      <c r="P2391" s="84"/>
    </row>
    <row r="2392">
      <c r="A2392" s="95"/>
      <c r="B2392" s="84"/>
      <c r="C2392" s="84"/>
      <c r="D2392" s="84"/>
      <c r="E2392" s="64"/>
      <c r="F2392" s="93"/>
      <c r="G2392" s="84"/>
      <c r="H2392" s="84"/>
      <c r="I2392" s="94"/>
      <c r="J2392" s="94"/>
      <c r="K2392" s="91"/>
      <c r="L2392" s="91"/>
      <c r="O2392" s="84"/>
      <c r="P2392" s="84"/>
    </row>
    <row r="2393">
      <c r="A2393" s="95"/>
      <c r="B2393" s="84"/>
      <c r="C2393" s="84"/>
      <c r="D2393" s="84"/>
      <c r="E2393" s="64"/>
      <c r="F2393" s="93"/>
      <c r="G2393" s="84"/>
      <c r="H2393" s="84"/>
      <c r="I2393" s="94"/>
      <c r="J2393" s="94"/>
      <c r="K2393" s="91"/>
      <c r="L2393" s="91"/>
      <c r="O2393" s="84"/>
      <c r="P2393" s="84"/>
    </row>
    <row r="2394">
      <c r="A2394" s="95"/>
      <c r="B2394" s="84"/>
      <c r="C2394" s="84"/>
      <c r="D2394" s="84"/>
      <c r="E2394" s="64"/>
      <c r="F2394" s="93"/>
      <c r="G2394" s="84"/>
      <c r="H2394" s="84"/>
      <c r="I2394" s="94"/>
      <c r="J2394" s="94"/>
      <c r="K2394" s="91"/>
      <c r="L2394" s="91"/>
      <c r="O2394" s="84"/>
      <c r="P2394" s="84"/>
    </row>
    <row r="2395">
      <c r="A2395" s="95"/>
      <c r="B2395" s="84"/>
      <c r="C2395" s="84"/>
      <c r="D2395" s="84"/>
      <c r="E2395" s="64"/>
      <c r="F2395" s="93"/>
      <c r="G2395" s="84"/>
      <c r="H2395" s="84"/>
      <c r="I2395" s="94"/>
      <c r="J2395" s="94"/>
      <c r="K2395" s="91"/>
      <c r="L2395" s="91"/>
      <c r="O2395" s="84"/>
      <c r="P2395" s="84"/>
    </row>
    <row r="2396">
      <c r="A2396" s="95"/>
      <c r="B2396" s="84"/>
      <c r="C2396" s="84"/>
      <c r="D2396" s="84"/>
      <c r="E2396" s="64"/>
      <c r="F2396" s="93"/>
      <c r="G2396" s="84"/>
      <c r="H2396" s="84"/>
      <c r="I2396" s="94"/>
      <c r="J2396" s="94"/>
      <c r="K2396" s="91"/>
      <c r="L2396" s="91"/>
      <c r="O2396" s="84"/>
      <c r="P2396" s="84"/>
    </row>
    <row r="2397">
      <c r="A2397" s="95"/>
      <c r="B2397" s="84"/>
      <c r="C2397" s="84"/>
      <c r="D2397" s="84"/>
      <c r="E2397" s="64"/>
      <c r="F2397" s="93"/>
      <c r="G2397" s="84"/>
      <c r="H2397" s="84"/>
      <c r="I2397" s="94"/>
      <c r="J2397" s="94"/>
      <c r="K2397" s="91"/>
      <c r="L2397" s="91"/>
      <c r="O2397" s="84"/>
      <c r="P2397" s="84"/>
    </row>
    <row r="2398">
      <c r="A2398" s="95"/>
      <c r="B2398" s="84"/>
      <c r="C2398" s="84"/>
      <c r="D2398" s="84"/>
      <c r="E2398" s="64"/>
      <c r="F2398" s="93"/>
      <c r="G2398" s="84"/>
      <c r="H2398" s="84"/>
      <c r="I2398" s="94"/>
      <c r="J2398" s="94"/>
      <c r="K2398" s="91"/>
      <c r="L2398" s="91"/>
      <c r="O2398" s="84"/>
      <c r="P2398" s="84"/>
    </row>
    <row r="2399">
      <c r="A2399" s="95"/>
      <c r="B2399" s="84"/>
      <c r="C2399" s="84"/>
      <c r="D2399" s="84"/>
      <c r="E2399" s="64"/>
      <c r="F2399" s="93"/>
      <c r="G2399" s="84"/>
      <c r="H2399" s="84"/>
      <c r="I2399" s="94"/>
      <c r="J2399" s="94"/>
      <c r="K2399" s="91"/>
      <c r="L2399" s="91"/>
      <c r="O2399" s="84"/>
      <c r="P2399" s="84"/>
    </row>
    <row r="2400">
      <c r="A2400" s="95"/>
      <c r="B2400" s="84"/>
      <c r="C2400" s="84"/>
      <c r="D2400" s="84"/>
      <c r="E2400" s="64"/>
      <c r="F2400" s="93"/>
      <c r="G2400" s="84"/>
      <c r="H2400" s="84"/>
      <c r="I2400" s="94"/>
      <c r="J2400" s="94"/>
      <c r="K2400" s="91"/>
      <c r="L2400" s="91"/>
      <c r="O2400" s="84"/>
      <c r="P2400" s="84"/>
    </row>
    <row r="2401">
      <c r="A2401" s="95"/>
      <c r="B2401" s="84"/>
      <c r="C2401" s="84"/>
      <c r="D2401" s="84"/>
      <c r="E2401" s="64"/>
      <c r="F2401" s="93"/>
      <c r="G2401" s="84"/>
      <c r="H2401" s="84"/>
      <c r="I2401" s="94"/>
      <c r="J2401" s="94"/>
      <c r="K2401" s="91"/>
      <c r="L2401" s="91"/>
      <c r="O2401" s="84"/>
      <c r="P2401" s="84"/>
    </row>
    <row r="2402">
      <c r="A2402" s="95"/>
      <c r="B2402" s="84"/>
      <c r="C2402" s="84"/>
      <c r="D2402" s="84"/>
      <c r="E2402" s="64"/>
      <c r="F2402" s="93"/>
      <c r="G2402" s="84"/>
      <c r="H2402" s="84"/>
      <c r="I2402" s="94"/>
      <c r="J2402" s="94"/>
      <c r="K2402" s="91"/>
      <c r="L2402" s="91"/>
      <c r="O2402" s="84"/>
      <c r="P2402" s="84"/>
    </row>
    <row r="2403">
      <c r="A2403" s="95"/>
      <c r="B2403" s="84"/>
      <c r="C2403" s="84"/>
      <c r="D2403" s="84"/>
      <c r="E2403" s="64"/>
      <c r="F2403" s="93"/>
      <c r="G2403" s="84"/>
      <c r="H2403" s="84"/>
      <c r="I2403" s="94"/>
      <c r="J2403" s="94"/>
      <c r="K2403" s="91"/>
      <c r="L2403" s="91"/>
      <c r="O2403" s="84"/>
      <c r="P2403" s="84"/>
    </row>
    <row r="2404">
      <c r="A2404" s="95"/>
      <c r="B2404" s="84"/>
      <c r="C2404" s="84"/>
      <c r="D2404" s="84"/>
      <c r="E2404" s="64"/>
      <c r="F2404" s="93"/>
      <c r="G2404" s="84"/>
      <c r="H2404" s="84"/>
      <c r="I2404" s="94"/>
      <c r="J2404" s="94"/>
      <c r="K2404" s="91"/>
      <c r="L2404" s="91"/>
      <c r="O2404" s="84"/>
      <c r="P2404" s="84"/>
    </row>
    <row r="2405">
      <c r="A2405" s="95"/>
      <c r="B2405" s="84"/>
      <c r="C2405" s="84"/>
      <c r="D2405" s="84"/>
      <c r="E2405" s="64"/>
      <c r="F2405" s="93"/>
      <c r="G2405" s="84"/>
      <c r="H2405" s="84"/>
      <c r="I2405" s="94"/>
      <c r="J2405" s="94"/>
      <c r="K2405" s="91"/>
      <c r="L2405" s="91"/>
      <c r="O2405" s="84"/>
      <c r="P2405" s="84"/>
    </row>
    <row r="2406">
      <c r="A2406" s="95"/>
      <c r="B2406" s="84"/>
      <c r="C2406" s="84"/>
      <c r="D2406" s="84"/>
      <c r="E2406" s="64"/>
      <c r="F2406" s="93"/>
      <c r="G2406" s="84"/>
      <c r="H2406" s="84"/>
      <c r="I2406" s="94"/>
      <c r="J2406" s="94"/>
      <c r="K2406" s="91"/>
      <c r="L2406" s="91"/>
      <c r="O2406" s="84"/>
      <c r="P2406" s="84"/>
    </row>
    <row r="2407">
      <c r="A2407" s="95"/>
      <c r="B2407" s="84"/>
      <c r="C2407" s="84"/>
      <c r="D2407" s="84"/>
      <c r="E2407" s="64"/>
      <c r="F2407" s="93"/>
      <c r="G2407" s="84"/>
      <c r="H2407" s="84"/>
      <c r="I2407" s="94"/>
      <c r="J2407" s="94"/>
      <c r="K2407" s="91"/>
      <c r="L2407" s="91"/>
      <c r="O2407" s="84"/>
      <c r="P2407" s="84"/>
    </row>
    <row r="2408">
      <c r="A2408" s="95"/>
      <c r="B2408" s="84"/>
      <c r="C2408" s="84"/>
      <c r="D2408" s="84"/>
      <c r="E2408" s="64"/>
      <c r="F2408" s="93"/>
      <c r="G2408" s="84"/>
      <c r="H2408" s="84"/>
      <c r="I2408" s="94"/>
      <c r="J2408" s="94"/>
      <c r="K2408" s="91"/>
      <c r="L2408" s="91"/>
      <c r="O2408" s="84"/>
      <c r="P2408" s="84"/>
    </row>
    <row r="2409">
      <c r="A2409" s="95"/>
      <c r="B2409" s="84"/>
      <c r="C2409" s="84"/>
      <c r="D2409" s="84"/>
      <c r="E2409" s="64"/>
      <c r="F2409" s="93"/>
      <c r="G2409" s="84"/>
      <c r="H2409" s="84"/>
      <c r="I2409" s="94"/>
      <c r="J2409" s="94"/>
      <c r="K2409" s="91"/>
      <c r="L2409" s="91"/>
      <c r="O2409" s="84"/>
      <c r="P2409" s="84"/>
    </row>
    <row r="2410">
      <c r="A2410" s="95"/>
      <c r="B2410" s="84"/>
      <c r="C2410" s="84"/>
      <c r="D2410" s="84"/>
      <c r="E2410" s="64"/>
      <c r="F2410" s="93"/>
      <c r="G2410" s="84"/>
      <c r="H2410" s="84"/>
      <c r="I2410" s="94"/>
      <c r="J2410" s="94"/>
      <c r="K2410" s="91"/>
      <c r="L2410" s="91"/>
      <c r="O2410" s="84"/>
      <c r="P2410" s="84"/>
    </row>
    <row r="2411">
      <c r="A2411" s="95"/>
      <c r="B2411" s="84"/>
      <c r="C2411" s="84"/>
      <c r="D2411" s="84"/>
      <c r="E2411" s="64"/>
      <c r="F2411" s="93"/>
      <c r="G2411" s="84"/>
      <c r="H2411" s="84"/>
      <c r="I2411" s="94"/>
      <c r="J2411" s="94"/>
      <c r="K2411" s="91"/>
      <c r="L2411" s="91"/>
      <c r="O2411" s="84"/>
      <c r="P2411" s="84"/>
    </row>
    <row r="2412">
      <c r="A2412" s="95"/>
      <c r="B2412" s="84"/>
      <c r="C2412" s="84"/>
      <c r="D2412" s="84"/>
      <c r="E2412" s="64"/>
      <c r="F2412" s="93"/>
      <c r="G2412" s="84"/>
      <c r="H2412" s="84"/>
      <c r="I2412" s="94"/>
      <c r="J2412" s="94"/>
      <c r="K2412" s="91"/>
      <c r="L2412" s="91"/>
      <c r="O2412" s="84"/>
      <c r="P2412" s="84"/>
    </row>
    <row r="2413">
      <c r="A2413" s="95"/>
      <c r="B2413" s="84"/>
      <c r="C2413" s="84"/>
      <c r="D2413" s="84"/>
      <c r="E2413" s="64"/>
      <c r="F2413" s="93"/>
      <c r="G2413" s="84"/>
      <c r="H2413" s="84"/>
      <c r="I2413" s="94"/>
      <c r="J2413" s="94"/>
      <c r="K2413" s="91"/>
      <c r="L2413" s="91"/>
      <c r="O2413" s="84"/>
      <c r="P2413" s="84"/>
    </row>
    <row r="2414">
      <c r="A2414" s="95"/>
      <c r="B2414" s="84"/>
      <c r="C2414" s="84"/>
      <c r="D2414" s="84"/>
      <c r="E2414" s="64"/>
      <c r="F2414" s="93"/>
      <c r="G2414" s="84"/>
      <c r="H2414" s="84"/>
      <c r="I2414" s="94"/>
      <c r="J2414" s="94"/>
      <c r="K2414" s="91"/>
      <c r="L2414" s="91"/>
      <c r="O2414" s="84"/>
      <c r="P2414" s="84"/>
    </row>
    <row r="2415">
      <c r="A2415" s="95"/>
      <c r="B2415" s="84"/>
      <c r="C2415" s="84"/>
      <c r="D2415" s="84"/>
      <c r="E2415" s="64"/>
      <c r="F2415" s="93"/>
      <c r="G2415" s="84"/>
      <c r="H2415" s="84"/>
      <c r="I2415" s="94"/>
      <c r="J2415" s="94"/>
      <c r="K2415" s="91"/>
      <c r="L2415" s="91"/>
      <c r="O2415" s="84"/>
      <c r="P2415" s="84"/>
    </row>
    <row r="2416">
      <c r="A2416" s="95"/>
      <c r="B2416" s="84"/>
      <c r="C2416" s="84"/>
      <c r="D2416" s="84"/>
      <c r="E2416" s="64"/>
      <c r="F2416" s="93"/>
      <c r="G2416" s="84"/>
      <c r="H2416" s="84"/>
      <c r="I2416" s="94"/>
      <c r="J2416" s="94"/>
      <c r="K2416" s="91"/>
      <c r="L2416" s="91"/>
      <c r="O2416" s="84"/>
      <c r="P2416" s="84"/>
    </row>
    <row r="2417">
      <c r="A2417" s="95"/>
      <c r="B2417" s="84"/>
      <c r="C2417" s="84"/>
      <c r="D2417" s="84"/>
      <c r="E2417" s="64"/>
      <c r="F2417" s="93"/>
      <c r="G2417" s="84"/>
      <c r="H2417" s="84"/>
      <c r="I2417" s="94"/>
      <c r="J2417" s="94"/>
      <c r="K2417" s="91"/>
      <c r="L2417" s="91"/>
      <c r="O2417" s="84"/>
      <c r="P2417" s="84"/>
    </row>
    <row r="2418">
      <c r="A2418" s="95"/>
      <c r="B2418" s="84"/>
      <c r="C2418" s="84"/>
      <c r="D2418" s="84"/>
      <c r="E2418" s="64"/>
      <c r="F2418" s="93"/>
      <c r="G2418" s="84"/>
      <c r="H2418" s="84"/>
      <c r="I2418" s="94"/>
      <c r="J2418" s="94"/>
      <c r="K2418" s="91"/>
      <c r="L2418" s="91"/>
      <c r="O2418" s="84"/>
      <c r="P2418" s="84"/>
    </row>
    <row r="2419">
      <c r="A2419" s="95"/>
      <c r="B2419" s="84"/>
      <c r="C2419" s="84"/>
      <c r="D2419" s="84"/>
      <c r="E2419" s="64"/>
      <c r="F2419" s="93"/>
      <c r="G2419" s="84"/>
      <c r="H2419" s="84"/>
      <c r="I2419" s="94"/>
      <c r="J2419" s="94"/>
      <c r="K2419" s="91"/>
      <c r="L2419" s="91"/>
      <c r="O2419" s="84"/>
      <c r="P2419" s="84"/>
    </row>
    <row r="2420">
      <c r="A2420" s="95"/>
      <c r="B2420" s="84"/>
      <c r="C2420" s="84"/>
      <c r="D2420" s="84"/>
      <c r="E2420" s="64"/>
      <c r="F2420" s="93"/>
      <c r="G2420" s="84"/>
      <c r="H2420" s="84"/>
      <c r="I2420" s="94"/>
      <c r="J2420" s="94"/>
      <c r="K2420" s="91"/>
      <c r="L2420" s="91"/>
      <c r="O2420" s="84"/>
      <c r="P2420" s="84"/>
    </row>
    <row r="2421">
      <c r="A2421" s="95"/>
      <c r="B2421" s="84"/>
      <c r="C2421" s="84"/>
      <c r="D2421" s="84"/>
      <c r="E2421" s="64"/>
      <c r="F2421" s="93"/>
      <c r="G2421" s="84"/>
      <c r="H2421" s="84"/>
      <c r="I2421" s="94"/>
      <c r="J2421" s="94"/>
      <c r="K2421" s="91"/>
      <c r="L2421" s="91"/>
      <c r="O2421" s="84"/>
      <c r="P2421" s="84"/>
    </row>
    <row r="2422">
      <c r="A2422" s="95"/>
      <c r="B2422" s="84"/>
      <c r="C2422" s="84"/>
      <c r="D2422" s="84"/>
      <c r="E2422" s="64"/>
      <c r="F2422" s="93"/>
      <c r="G2422" s="84"/>
      <c r="H2422" s="84"/>
      <c r="I2422" s="94"/>
      <c r="J2422" s="94"/>
      <c r="K2422" s="91"/>
      <c r="L2422" s="91"/>
      <c r="O2422" s="84"/>
      <c r="P2422" s="84"/>
    </row>
    <row r="2423">
      <c r="A2423" s="95"/>
      <c r="B2423" s="84"/>
      <c r="C2423" s="84"/>
      <c r="D2423" s="84"/>
      <c r="E2423" s="64"/>
      <c r="F2423" s="93"/>
      <c r="G2423" s="84"/>
      <c r="H2423" s="84"/>
      <c r="I2423" s="94"/>
      <c r="J2423" s="94"/>
      <c r="K2423" s="91"/>
      <c r="L2423" s="91"/>
      <c r="O2423" s="84"/>
      <c r="P2423" s="84"/>
    </row>
    <row r="2424">
      <c r="A2424" s="95"/>
      <c r="B2424" s="84"/>
      <c r="C2424" s="84"/>
      <c r="D2424" s="84"/>
      <c r="E2424" s="64"/>
      <c r="F2424" s="93"/>
      <c r="G2424" s="84"/>
      <c r="H2424" s="84"/>
      <c r="I2424" s="94"/>
      <c r="J2424" s="94"/>
      <c r="K2424" s="91"/>
      <c r="L2424" s="91"/>
      <c r="O2424" s="84"/>
      <c r="P2424" s="84"/>
    </row>
    <row r="2425">
      <c r="A2425" s="95"/>
      <c r="B2425" s="84"/>
      <c r="C2425" s="84"/>
      <c r="D2425" s="84"/>
      <c r="E2425" s="64"/>
      <c r="F2425" s="93"/>
      <c r="G2425" s="84"/>
      <c r="H2425" s="84"/>
      <c r="I2425" s="94"/>
      <c r="J2425" s="94"/>
      <c r="K2425" s="91"/>
      <c r="L2425" s="91"/>
      <c r="O2425" s="84"/>
      <c r="P2425" s="84"/>
    </row>
    <row r="2426">
      <c r="A2426" s="95"/>
      <c r="B2426" s="84"/>
      <c r="C2426" s="84"/>
      <c r="D2426" s="84"/>
      <c r="E2426" s="64"/>
      <c r="F2426" s="93"/>
      <c r="G2426" s="84"/>
      <c r="H2426" s="84"/>
      <c r="I2426" s="94"/>
      <c r="J2426" s="94"/>
      <c r="K2426" s="91"/>
      <c r="L2426" s="91"/>
      <c r="O2426" s="84"/>
      <c r="P2426" s="84"/>
    </row>
    <row r="2427">
      <c r="A2427" s="95"/>
      <c r="B2427" s="84"/>
      <c r="C2427" s="84"/>
      <c r="D2427" s="84"/>
      <c r="E2427" s="64"/>
      <c r="F2427" s="93"/>
      <c r="G2427" s="84"/>
      <c r="H2427" s="84"/>
      <c r="I2427" s="94"/>
      <c r="J2427" s="94"/>
      <c r="K2427" s="91"/>
      <c r="L2427" s="91"/>
      <c r="O2427" s="84"/>
      <c r="P2427" s="84"/>
    </row>
    <row r="2428">
      <c r="A2428" s="95"/>
      <c r="B2428" s="84"/>
      <c r="C2428" s="84"/>
      <c r="D2428" s="84"/>
      <c r="E2428" s="64"/>
      <c r="F2428" s="93"/>
      <c r="G2428" s="84"/>
      <c r="H2428" s="84"/>
      <c r="I2428" s="94"/>
      <c r="J2428" s="94"/>
      <c r="K2428" s="91"/>
      <c r="L2428" s="91"/>
      <c r="O2428" s="84"/>
      <c r="P2428" s="84"/>
    </row>
    <row r="2429">
      <c r="A2429" s="95"/>
      <c r="B2429" s="84"/>
      <c r="C2429" s="84"/>
      <c r="D2429" s="84"/>
      <c r="E2429" s="64"/>
      <c r="F2429" s="93"/>
      <c r="G2429" s="84"/>
      <c r="H2429" s="84"/>
      <c r="I2429" s="94"/>
      <c r="J2429" s="94"/>
      <c r="K2429" s="91"/>
      <c r="L2429" s="91"/>
      <c r="O2429" s="84"/>
      <c r="P2429" s="84"/>
    </row>
    <row r="2430">
      <c r="A2430" s="95"/>
      <c r="B2430" s="84"/>
      <c r="C2430" s="84"/>
      <c r="D2430" s="84"/>
      <c r="E2430" s="64"/>
      <c r="F2430" s="93"/>
      <c r="G2430" s="84"/>
      <c r="H2430" s="84"/>
      <c r="I2430" s="94"/>
      <c r="J2430" s="94"/>
      <c r="K2430" s="91"/>
      <c r="L2430" s="91"/>
      <c r="O2430" s="84"/>
      <c r="P2430" s="84"/>
    </row>
    <row r="2431">
      <c r="A2431" s="95"/>
      <c r="B2431" s="84"/>
      <c r="C2431" s="84"/>
      <c r="D2431" s="84"/>
      <c r="E2431" s="64"/>
      <c r="F2431" s="93"/>
      <c r="G2431" s="84"/>
      <c r="H2431" s="84"/>
      <c r="I2431" s="94"/>
      <c r="J2431" s="94"/>
      <c r="K2431" s="91"/>
      <c r="L2431" s="91"/>
      <c r="O2431" s="84"/>
      <c r="P2431" s="84"/>
    </row>
    <row r="2432">
      <c r="A2432" s="95"/>
      <c r="B2432" s="84"/>
      <c r="C2432" s="84"/>
      <c r="D2432" s="84"/>
      <c r="E2432" s="64"/>
      <c r="F2432" s="93"/>
      <c r="G2432" s="84"/>
      <c r="H2432" s="84"/>
      <c r="I2432" s="94"/>
      <c r="J2432" s="94"/>
      <c r="K2432" s="91"/>
      <c r="L2432" s="91"/>
      <c r="O2432" s="84"/>
      <c r="P2432" s="84"/>
    </row>
    <row r="2433">
      <c r="A2433" s="95"/>
      <c r="B2433" s="84"/>
      <c r="C2433" s="84"/>
      <c r="D2433" s="84"/>
      <c r="E2433" s="64"/>
      <c r="F2433" s="93"/>
      <c r="G2433" s="84"/>
      <c r="H2433" s="84"/>
      <c r="I2433" s="94"/>
      <c r="J2433" s="94"/>
      <c r="K2433" s="91"/>
      <c r="L2433" s="91"/>
      <c r="O2433" s="84"/>
      <c r="P2433" s="84"/>
    </row>
    <row r="2434">
      <c r="A2434" s="95"/>
      <c r="B2434" s="84"/>
      <c r="C2434" s="84"/>
      <c r="D2434" s="84"/>
      <c r="E2434" s="64"/>
      <c r="F2434" s="93"/>
      <c r="G2434" s="84"/>
      <c r="H2434" s="84"/>
      <c r="I2434" s="94"/>
      <c r="J2434" s="94"/>
      <c r="K2434" s="91"/>
      <c r="L2434" s="91"/>
      <c r="O2434" s="84"/>
      <c r="P2434" s="84"/>
    </row>
    <row r="2435">
      <c r="A2435" s="95"/>
      <c r="B2435" s="84"/>
      <c r="C2435" s="84"/>
      <c r="D2435" s="84"/>
      <c r="E2435" s="64"/>
      <c r="F2435" s="93"/>
      <c r="G2435" s="84"/>
      <c r="H2435" s="84"/>
      <c r="I2435" s="94"/>
      <c r="J2435" s="94"/>
      <c r="K2435" s="91"/>
      <c r="L2435" s="91"/>
      <c r="O2435" s="84"/>
      <c r="P2435" s="84"/>
    </row>
    <row r="2436">
      <c r="A2436" s="95"/>
      <c r="B2436" s="84"/>
      <c r="C2436" s="84"/>
      <c r="D2436" s="84"/>
      <c r="E2436" s="64"/>
      <c r="F2436" s="93"/>
      <c r="G2436" s="84"/>
      <c r="H2436" s="84"/>
      <c r="I2436" s="94"/>
      <c r="J2436" s="94"/>
      <c r="K2436" s="91"/>
      <c r="L2436" s="91"/>
      <c r="O2436" s="84"/>
      <c r="P2436" s="84"/>
    </row>
    <row r="2437">
      <c r="A2437" s="95"/>
      <c r="B2437" s="84"/>
      <c r="C2437" s="84"/>
      <c r="D2437" s="84"/>
      <c r="E2437" s="64"/>
      <c r="F2437" s="93"/>
      <c r="G2437" s="84"/>
      <c r="H2437" s="84"/>
      <c r="I2437" s="94"/>
      <c r="J2437" s="94"/>
      <c r="K2437" s="91"/>
      <c r="L2437" s="91"/>
      <c r="O2437" s="84"/>
      <c r="P2437" s="84"/>
    </row>
    <row r="2438">
      <c r="A2438" s="95"/>
      <c r="B2438" s="84"/>
      <c r="C2438" s="84"/>
      <c r="D2438" s="84"/>
      <c r="E2438" s="64"/>
      <c r="F2438" s="93"/>
      <c r="G2438" s="84"/>
      <c r="H2438" s="84"/>
      <c r="I2438" s="94"/>
      <c r="J2438" s="94"/>
      <c r="K2438" s="91"/>
      <c r="L2438" s="91"/>
      <c r="O2438" s="84"/>
      <c r="P2438" s="84"/>
    </row>
    <row r="2439">
      <c r="A2439" s="95"/>
      <c r="B2439" s="84"/>
      <c r="C2439" s="84"/>
      <c r="D2439" s="84"/>
      <c r="E2439" s="64"/>
      <c r="F2439" s="93"/>
      <c r="G2439" s="84"/>
      <c r="H2439" s="84"/>
      <c r="I2439" s="94"/>
      <c r="J2439" s="94"/>
      <c r="K2439" s="91"/>
      <c r="L2439" s="91"/>
      <c r="O2439" s="84"/>
      <c r="P2439" s="84"/>
    </row>
    <row r="2440">
      <c r="A2440" s="95"/>
      <c r="B2440" s="84"/>
      <c r="C2440" s="84"/>
      <c r="D2440" s="84"/>
      <c r="E2440" s="64"/>
      <c r="F2440" s="93"/>
      <c r="G2440" s="84"/>
      <c r="H2440" s="84"/>
      <c r="I2440" s="94"/>
      <c r="J2440" s="94"/>
      <c r="K2440" s="91"/>
      <c r="L2440" s="91"/>
      <c r="O2440" s="84"/>
      <c r="P2440" s="84"/>
    </row>
    <row r="2441">
      <c r="A2441" s="95"/>
      <c r="B2441" s="84"/>
      <c r="C2441" s="84"/>
      <c r="D2441" s="84"/>
      <c r="E2441" s="64"/>
      <c r="F2441" s="93"/>
      <c r="G2441" s="84"/>
      <c r="H2441" s="84"/>
      <c r="I2441" s="94"/>
      <c r="J2441" s="94"/>
      <c r="K2441" s="91"/>
      <c r="L2441" s="91"/>
      <c r="O2441" s="84"/>
      <c r="P2441" s="84"/>
    </row>
    <row r="2442">
      <c r="A2442" s="95"/>
      <c r="B2442" s="84"/>
      <c r="C2442" s="84"/>
      <c r="D2442" s="84"/>
      <c r="E2442" s="64"/>
      <c r="F2442" s="93"/>
      <c r="G2442" s="84"/>
      <c r="H2442" s="84"/>
      <c r="I2442" s="94"/>
      <c r="J2442" s="94"/>
      <c r="K2442" s="91"/>
      <c r="L2442" s="91"/>
      <c r="O2442" s="84"/>
      <c r="P2442" s="84"/>
    </row>
    <row r="2443">
      <c r="A2443" s="95"/>
      <c r="B2443" s="84"/>
      <c r="C2443" s="84"/>
      <c r="D2443" s="84"/>
      <c r="E2443" s="64"/>
      <c r="F2443" s="93"/>
      <c r="G2443" s="84"/>
      <c r="H2443" s="84"/>
      <c r="I2443" s="94"/>
      <c r="J2443" s="94"/>
      <c r="K2443" s="91"/>
      <c r="L2443" s="91"/>
      <c r="O2443" s="84"/>
      <c r="P2443" s="84"/>
    </row>
    <row r="2444">
      <c r="A2444" s="95"/>
      <c r="B2444" s="84"/>
      <c r="C2444" s="84"/>
      <c r="D2444" s="84"/>
      <c r="E2444" s="64"/>
      <c r="F2444" s="93"/>
      <c r="G2444" s="84"/>
      <c r="H2444" s="84"/>
      <c r="I2444" s="94"/>
      <c r="J2444" s="94"/>
      <c r="K2444" s="91"/>
      <c r="L2444" s="91"/>
      <c r="O2444" s="84"/>
      <c r="P2444" s="84"/>
    </row>
    <row r="2445">
      <c r="A2445" s="95"/>
      <c r="B2445" s="84"/>
      <c r="C2445" s="84"/>
      <c r="D2445" s="84"/>
      <c r="E2445" s="64"/>
      <c r="F2445" s="93"/>
      <c r="G2445" s="84"/>
      <c r="H2445" s="84"/>
      <c r="I2445" s="94"/>
      <c r="J2445" s="94"/>
      <c r="K2445" s="91"/>
      <c r="L2445" s="91"/>
      <c r="O2445" s="84"/>
      <c r="P2445" s="84"/>
    </row>
    <row r="2446">
      <c r="A2446" s="95"/>
      <c r="B2446" s="84"/>
      <c r="C2446" s="84"/>
      <c r="D2446" s="84"/>
      <c r="E2446" s="64"/>
      <c r="F2446" s="93"/>
      <c r="G2446" s="84"/>
      <c r="H2446" s="84"/>
      <c r="I2446" s="94"/>
      <c r="J2446" s="94"/>
      <c r="K2446" s="91"/>
      <c r="L2446" s="91"/>
      <c r="O2446" s="84"/>
      <c r="P2446" s="84"/>
    </row>
    <row r="2447">
      <c r="A2447" s="95"/>
      <c r="B2447" s="84"/>
      <c r="C2447" s="84"/>
      <c r="D2447" s="84"/>
      <c r="E2447" s="64"/>
      <c r="F2447" s="93"/>
      <c r="G2447" s="84"/>
      <c r="H2447" s="84"/>
      <c r="I2447" s="94"/>
      <c r="J2447" s="94"/>
      <c r="K2447" s="91"/>
      <c r="L2447" s="91"/>
      <c r="O2447" s="84"/>
      <c r="P2447" s="84"/>
    </row>
    <row r="2448">
      <c r="A2448" s="95"/>
      <c r="B2448" s="84"/>
      <c r="C2448" s="84"/>
      <c r="D2448" s="84"/>
      <c r="E2448" s="64"/>
      <c r="F2448" s="93"/>
      <c r="G2448" s="84"/>
      <c r="H2448" s="84"/>
      <c r="I2448" s="94"/>
      <c r="J2448" s="94"/>
      <c r="K2448" s="91"/>
      <c r="L2448" s="91"/>
      <c r="O2448" s="84"/>
      <c r="P2448" s="84"/>
    </row>
    <row r="2449">
      <c r="A2449" s="95"/>
      <c r="B2449" s="84"/>
      <c r="C2449" s="84"/>
      <c r="D2449" s="84"/>
      <c r="E2449" s="64"/>
      <c r="F2449" s="93"/>
      <c r="G2449" s="84"/>
      <c r="H2449" s="84"/>
      <c r="I2449" s="94"/>
      <c r="J2449" s="94"/>
      <c r="K2449" s="91"/>
      <c r="L2449" s="91"/>
      <c r="O2449" s="84"/>
      <c r="P2449" s="84"/>
    </row>
    <row r="2450">
      <c r="A2450" s="95"/>
      <c r="B2450" s="84"/>
      <c r="C2450" s="84"/>
      <c r="D2450" s="84"/>
      <c r="E2450" s="64"/>
      <c r="F2450" s="93"/>
      <c r="G2450" s="84"/>
      <c r="H2450" s="84"/>
      <c r="I2450" s="94"/>
      <c r="J2450" s="94"/>
      <c r="K2450" s="91"/>
      <c r="L2450" s="91"/>
      <c r="O2450" s="84"/>
      <c r="P2450" s="84"/>
    </row>
    <row r="2451">
      <c r="A2451" s="95"/>
      <c r="B2451" s="84"/>
      <c r="C2451" s="84"/>
      <c r="D2451" s="84"/>
      <c r="E2451" s="64"/>
      <c r="F2451" s="93"/>
      <c r="G2451" s="84"/>
      <c r="H2451" s="84"/>
      <c r="I2451" s="94"/>
      <c r="J2451" s="94"/>
      <c r="K2451" s="91"/>
      <c r="L2451" s="91"/>
      <c r="O2451" s="84"/>
      <c r="P2451" s="84"/>
    </row>
    <row r="2452">
      <c r="A2452" s="95"/>
      <c r="B2452" s="84"/>
      <c r="C2452" s="84"/>
      <c r="D2452" s="84"/>
      <c r="E2452" s="64"/>
      <c r="F2452" s="93"/>
      <c r="G2452" s="84"/>
      <c r="H2452" s="84"/>
      <c r="I2452" s="94"/>
      <c r="J2452" s="94"/>
      <c r="K2452" s="91"/>
      <c r="L2452" s="91"/>
      <c r="O2452" s="84"/>
      <c r="P2452" s="84"/>
    </row>
    <row r="2453">
      <c r="A2453" s="95"/>
      <c r="B2453" s="84"/>
      <c r="C2453" s="84"/>
      <c r="D2453" s="84"/>
      <c r="E2453" s="64"/>
      <c r="F2453" s="93"/>
      <c r="G2453" s="84"/>
      <c r="H2453" s="84"/>
      <c r="I2453" s="94"/>
      <c r="J2453" s="94"/>
      <c r="K2453" s="91"/>
      <c r="L2453" s="91"/>
      <c r="O2453" s="84"/>
      <c r="P2453" s="84"/>
    </row>
    <row r="2454">
      <c r="A2454" s="95"/>
      <c r="B2454" s="84"/>
      <c r="C2454" s="84"/>
      <c r="D2454" s="84"/>
      <c r="E2454" s="64"/>
      <c r="F2454" s="93"/>
      <c r="G2454" s="84"/>
      <c r="H2454" s="84"/>
      <c r="I2454" s="94"/>
      <c r="J2454" s="94"/>
      <c r="K2454" s="91"/>
      <c r="L2454" s="91"/>
      <c r="O2454" s="84"/>
      <c r="P2454" s="84"/>
    </row>
    <row r="2455">
      <c r="A2455" s="95"/>
      <c r="B2455" s="84"/>
      <c r="C2455" s="84"/>
      <c r="D2455" s="84"/>
      <c r="E2455" s="64"/>
      <c r="F2455" s="93"/>
      <c r="G2455" s="84"/>
      <c r="H2455" s="84"/>
      <c r="I2455" s="94"/>
      <c r="J2455" s="94"/>
      <c r="K2455" s="91"/>
      <c r="L2455" s="91"/>
      <c r="O2455" s="84"/>
      <c r="P2455" s="84"/>
    </row>
    <row r="2456">
      <c r="A2456" s="95"/>
      <c r="B2456" s="84"/>
      <c r="C2456" s="84"/>
      <c r="D2456" s="84"/>
      <c r="E2456" s="64"/>
      <c r="F2456" s="93"/>
      <c r="G2456" s="84"/>
      <c r="H2456" s="84"/>
      <c r="I2456" s="94"/>
      <c r="J2456" s="94"/>
      <c r="K2456" s="91"/>
      <c r="L2456" s="91"/>
      <c r="O2456" s="84"/>
      <c r="P2456" s="84"/>
    </row>
    <row r="2457">
      <c r="A2457" s="95"/>
      <c r="B2457" s="84"/>
      <c r="C2457" s="84"/>
      <c r="D2457" s="84"/>
      <c r="E2457" s="64"/>
      <c r="F2457" s="93"/>
      <c r="G2457" s="84"/>
      <c r="H2457" s="84"/>
      <c r="I2457" s="94"/>
      <c r="J2457" s="94"/>
      <c r="K2457" s="91"/>
      <c r="L2457" s="91"/>
      <c r="O2457" s="84"/>
      <c r="P2457" s="84"/>
    </row>
    <row r="2458">
      <c r="A2458" s="95"/>
      <c r="B2458" s="84"/>
      <c r="C2458" s="84"/>
      <c r="D2458" s="84"/>
      <c r="E2458" s="64"/>
      <c r="F2458" s="93"/>
      <c r="G2458" s="84"/>
      <c r="H2458" s="84"/>
      <c r="I2458" s="94"/>
      <c r="J2458" s="94"/>
      <c r="K2458" s="91"/>
      <c r="L2458" s="91"/>
      <c r="O2458" s="84"/>
      <c r="P2458" s="84"/>
    </row>
    <row r="2459">
      <c r="A2459" s="95"/>
      <c r="B2459" s="84"/>
      <c r="C2459" s="84"/>
      <c r="D2459" s="84"/>
      <c r="E2459" s="64"/>
      <c r="F2459" s="93"/>
      <c r="G2459" s="84"/>
      <c r="H2459" s="84"/>
      <c r="I2459" s="94"/>
      <c r="J2459" s="94"/>
      <c r="K2459" s="91"/>
      <c r="L2459" s="91"/>
      <c r="O2459" s="84"/>
      <c r="P2459" s="84"/>
    </row>
    <row r="2460">
      <c r="A2460" s="95"/>
      <c r="B2460" s="84"/>
      <c r="C2460" s="84"/>
      <c r="D2460" s="84"/>
      <c r="E2460" s="64"/>
      <c r="F2460" s="93"/>
      <c r="G2460" s="84"/>
      <c r="H2460" s="84"/>
      <c r="I2460" s="94"/>
      <c r="J2460" s="94"/>
      <c r="K2460" s="91"/>
      <c r="L2460" s="91"/>
      <c r="O2460" s="84"/>
      <c r="P2460" s="84"/>
    </row>
    <row r="2461">
      <c r="A2461" s="95"/>
      <c r="B2461" s="84"/>
      <c r="C2461" s="84"/>
      <c r="D2461" s="84"/>
      <c r="E2461" s="64"/>
      <c r="F2461" s="93"/>
      <c r="G2461" s="84"/>
      <c r="H2461" s="84"/>
      <c r="I2461" s="94"/>
      <c r="J2461" s="94"/>
      <c r="K2461" s="91"/>
      <c r="L2461" s="91"/>
      <c r="O2461" s="84"/>
      <c r="P2461" s="84"/>
    </row>
    <row r="2462">
      <c r="A2462" s="95"/>
      <c r="B2462" s="84"/>
      <c r="C2462" s="84"/>
      <c r="D2462" s="84"/>
      <c r="E2462" s="64"/>
      <c r="F2462" s="93"/>
      <c r="G2462" s="84"/>
      <c r="H2462" s="84"/>
      <c r="I2462" s="94"/>
      <c r="J2462" s="94"/>
      <c r="K2462" s="91"/>
      <c r="L2462" s="91"/>
      <c r="O2462" s="84"/>
      <c r="P2462" s="84"/>
    </row>
    <row r="2463">
      <c r="A2463" s="95"/>
      <c r="B2463" s="84"/>
      <c r="C2463" s="84"/>
      <c r="D2463" s="84"/>
      <c r="E2463" s="64"/>
      <c r="F2463" s="93"/>
      <c r="G2463" s="84"/>
      <c r="H2463" s="84"/>
      <c r="I2463" s="94"/>
      <c r="J2463" s="94"/>
      <c r="K2463" s="91"/>
      <c r="L2463" s="91"/>
      <c r="O2463" s="84"/>
      <c r="P2463" s="84"/>
    </row>
    <row r="2464">
      <c r="A2464" s="95"/>
      <c r="B2464" s="84"/>
      <c r="C2464" s="84"/>
      <c r="D2464" s="84"/>
      <c r="E2464" s="64"/>
      <c r="F2464" s="93"/>
      <c r="G2464" s="84"/>
      <c r="H2464" s="84"/>
      <c r="I2464" s="94"/>
      <c r="J2464" s="94"/>
      <c r="K2464" s="91"/>
      <c r="L2464" s="91"/>
      <c r="O2464" s="84"/>
      <c r="P2464" s="84"/>
    </row>
    <row r="2465">
      <c r="A2465" s="95"/>
      <c r="B2465" s="84"/>
      <c r="C2465" s="84"/>
      <c r="D2465" s="84"/>
      <c r="E2465" s="64"/>
      <c r="F2465" s="93"/>
      <c r="G2465" s="84"/>
      <c r="H2465" s="84"/>
      <c r="I2465" s="94"/>
      <c r="J2465" s="94"/>
      <c r="K2465" s="91"/>
      <c r="L2465" s="91"/>
      <c r="O2465" s="84"/>
      <c r="P2465" s="84"/>
    </row>
    <row r="2466">
      <c r="A2466" s="95"/>
      <c r="B2466" s="84"/>
      <c r="C2466" s="84"/>
      <c r="D2466" s="84"/>
      <c r="E2466" s="64"/>
      <c r="F2466" s="93"/>
      <c r="G2466" s="84"/>
      <c r="H2466" s="84"/>
      <c r="I2466" s="94"/>
      <c r="J2466" s="94"/>
      <c r="K2466" s="91"/>
      <c r="L2466" s="91"/>
      <c r="O2466" s="84"/>
      <c r="P2466" s="84"/>
    </row>
    <row r="2467">
      <c r="A2467" s="95"/>
      <c r="B2467" s="84"/>
      <c r="C2467" s="84"/>
      <c r="D2467" s="84"/>
      <c r="E2467" s="64"/>
      <c r="F2467" s="93"/>
      <c r="G2467" s="84"/>
      <c r="H2467" s="84"/>
      <c r="I2467" s="94"/>
      <c r="J2467" s="94"/>
      <c r="K2467" s="91"/>
      <c r="L2467" s="91"/>
      <c r="O2467" s="84"/>
      <c r="P2467" s="84"/>
    </row>
    <row r="2468">
      <c r="A2468" s="95"/>
      <c r="B2468" s="84"/>
      <c r="C2468" s="84"/>
      <c r="D2468" s="84"/>
      <c r="E2468" s="64"/>
      <c r="F2468" s="93"/>
      <c r="G2468" s="84"/>
      <c r="H2468" s="84"/>
      <c r="I2468" s="94"/>
      <c r="J2468" s="94"/>
      <c r="K2468" s="91"/>
      <c r="L2468" s="91"/>
      <c r="O2468" s="84"/>
      <c r="P2468" s="84"/>
    </row>
    <row r="2469">
      <c r="A2469" s="95"/>
      <c r="B2469" s="84"/>
      <c r="C2469" s="84"/>
      <c r="D2469" s="84"/>
      <c r="E2469" s="64"/>
      <c r="F2469" s="93"/>
      <c r="G2469" s="84"/>
      <c r="H2469" s="84"/>
      <c r="I2469" s="94"/>
      <c r="J2469" s="94"/>
      <c r="K2469" s="91"/>
      <c r="L2469" s="91"/>
      <c r="O2469" s="84"/>
      <c r="P2469" s="84"/>
    </row>
    <row r="2470">
      <c r="A2470" s="95"/>
      <c r="B2470" s="84"/>
      <c r="C2470" s="84"/>
      <c r="D2470" s="84"/>
      <c r="E2470" s="64"/>
      <c r="F2470" s="93"/>
      <c r="G2470" s="84"/>
      <c r="H2470" s="84"/>
      <c r="I2470" s="94"/>
      <c r="J2470" s="94"/>
      <c r="K2470" s="91"/>
      <c r="L2470" s="91"/>
      <c r="O2470" s="84"/>
      <c r="P2470" s="84"/>
    </row>
    <row r="2471">
      <c r="A2471" s="95"/>
      <c r="B2471" s="84"/>
      <c r="C2471" s="84"/>
      <c r="D2471" s="84"/>
      <c r="E2471" s="64"/>
      <c r="F2471" s="93"/>
      <c r="G2471" s="84"/>
      <c r="H2471" s="84"/>
      <c r="I2471" s="94"/>
      <c r="J2471" s="94"/>
      <c r="K2471" s="91"/>
      <c r="L2471" s="91"/>
      <c r="O2471" s="84"/>
      <c r="P2471" s="84"/>
    </row>
    <row r="2472">
      <c r="A2472" s="95"/>
      <c r="B2472" s="84"/>
      <c r="C2472" s="84"/>
      <c r="D2472" s="84"/>
      <c r="E2472" s="64"/>
      <c r="F2472" s="93"/>
      <c r="G2472" s="84"/>
      <c r="H2472" s="84"/>
      <c r="I2472" s="94"/>
      <c r="J2472" s="94"/>
      <c r="K2472" s="91"/>
      <c r="L2472" s="91"/>
      <c r="O2472" s="84"/>
      <c r="P2472" s="84"/>
    </row>
    <row r="2473">
      <c r="A2473" s="95"/>
      <c r="B2473" s="84"/>
      <c r="C2473" s="84"/>
      <c r="D2473" s="84"/>
      <c r="E2473" s="64"/>
      <c r="F2473" s="93"/>
      <c r="G2473" s="84"/>
      <c r="H2473" s="84"/>
      <c r="I2473" s="94"/>
      <c r="J2473" s="94"/>
      <c r="K2473" s="91"/>
      <c r="L2473" s="91"/>
      <c r="O2473" s="84"/>
      <c r="P2473" s="84"/>
    </row>
    <row r="2474">
      <c r="A2474" s="95"/>
      <c r="B2474" s="84"/>
      <c r="C2474" s="84"/>
      <c r="D2474" s="84"/>
      <c r="E2474" s="64"/>
      <c r="F2474" s="93"/>
      <c r="G2474" s="84"/>
      <c r="H2474" s="84"/>
      <c r="I2474" s="94"/>
      <c r="J2474" s="94"/>
      <c r="K2474" s="91"/>
      <c r="L2474" s="91"/>
      <c r="O2474" s="84"/>
      <c r="P2474" s="84"/>
    </row>
    <row r="2475">
      <c r="A2475" s="95"/>
      <c r="B2475" s="84"/>
      <c r="C2475" s="84"/>
      <c r="D2475" s="84"/>
      <c r="E2475" s="64"/>
      <c r="F2475" s="93"/>
      <c r="G2475" s="84"/>
      <c r="H2475" s="84"/>
      <c r="I2475" s="94"/>
      <c r="J2475" s="94"/>
      <c r="K2475" s="91"/>
      <c r="L2475" s="91"/>
      <c r="O2475" s="84"/>
      <c r="P2475" s="84"/>
    </row>
    <row r="2476">
      <c r="A2476" s="95"/>
      <c r="B2476" s="84"/>
      <c r="C2476" s="84"/>
      <c r="D2476" s="84"/>
      <c r="E2476" s="64"/>
      <c r="F2476" s="93"/>
      <c r="G2476" s="84"/>
      <c r="H2476" s="84"/>
      <c r="I2476" s="94"/>
      <c r="J2476" s="94"/>
      <c r="K2476" s="91"/>
      <c r="L2476" s="91"/>
      <c r="O2476" s="84"/>
      <c r="P2476" s="84"/>
    </row>
    <row r="2477">
      <c r="A2477" s="95"/>
      <c r="B2477" s="84"/>
      <c r="C2477" s="84"/>
      <c r="D2477" s="84"/>
      <c r="E2477" s="64"/>
      <c r="F2477" s="93"/>
      <c r="G2477" s="84"/>
      <c r="H2477" s="84"/>
      <c r="I2477" s="94"/>
      <c r="J2477" s="94"/>
      <c r="K2477" s="91"/>
      <c r="L2477" s="91"/>
      <c r="O2477" s="84"/>
      <c r="P2477" s="84"/>
    </row>
    <row r="2478">
      <c r="A2478" s="95"/>
      <c r="B2478" s="84"/>
      <c r="C2478" s="84"/>
      <c r="D2478" s="84"/>
      <c r="E2478" s="64"/>
      <c r="F2478" s="93"/>
      <c r="G2478" s="84"/>
      <c r="H2478" s="84"/>
      <c r="I2478" s="94"/>
      <c r="J2478" s="94"/>
      <c r="K2478" s="91"/>
      <c r="L2478" s="91"/>
      <c r="O2478" s="84"/>
      <c r="P2478" s="84"/>
    </row>
    <row r="2479">
      <c r="A2479" s="95"/>
      <c r="B2479" s="84"/>
      <c r="C2479" s="84"/>
      <c r="D2479" s="84"/>
      <c r="E2479" s="64"/>
      <c r="F2479" s="93"/>
      <c r="G2479" s="84"/>
      <c r="H2479" s="84"/>
      <c r="I2479" s="94"/>
      <c r="J2479" s="94"/>
      <c r="K2479" s="91"/>
      <c r="L2479" s="91"/>
      <c r="O2479" s="84"/>
      <c r="P2479" s="84"/>
    </row>
    <row r="2480">
      <c r="A2480" s="95"/>
      <c r="B2480" s="84"/>
      <c r="C2480" s="84"/>
      <c r="D2480" s="84"/>
      <c r="E2480" s="64"/>
      <c r="F2480" s="93"/>
      <c r="G2480" s="84"/>
      <c r="H2480" s="84"/>
      <c r="I2480" s="94"/>
      <c r="J2480" s="94"/>
      <c r="K2480" s="91"/>
      <c r="L2480" s="91"/>
      <c r="O2480" s="84"/>
      <c r="P2480" s="84"/>
    </row>
    <row r="2481">
      <c r="A2481" s="95"/>
      <c r="B2481" s="84"/>
      <c r="C2481" s="84"/>
      <c r="D2481" s="84"/>
      <c r="E2481" s="64"/>
      <c r="F2481" s="93"/>
      <c r="G2481" s="84"/>
      <c r="H2481" s="84"/>
      <c r="I2481" s="94"/>
      <c r="J2481" s="94"/>
      <c r="K2481" s="91"/>
      <c r="L2481" s="91"/>
      <c r="O2481" s="84"/>
      <c r="P2481" s="84"/>
    </row>
    <row r="2482">
      <c r="A2482" s="95"/>
      <c r="B2482" s="84"/>
      <c r="C2482" s="84"/>
      <c r="D2482" s="84"/>
      <c r="E2482" s="64"/>
      <c r="F2482" s="93"/>
      <c r="G2482" s="84"/>
      <c r="H2482" s="84"/>
      <c r="I2482" s="94"/>
      <c r="J2482" s="94"/>
      <c r="K2482" s="91"/>
      <c r="L2482" s="91"/>
      <c r="O2482" s="84"/>
      <c r="P2482" s="84"/>
    </row>
    <row r="2483">
      <c r="A2483" s="95"/>
      <c r="B2483" s="84"/>
      <c r="C2483" s="84"/>
      <c r="D2483" s="84"/>
      <c r="E2483" s="64"/>
      <c r="F2483" s="93"/>
      <c r="G2483" s="84"/>
      <c r="H2483" s="84"/>
      <c r="I2483" s="94"/>
      <c r="J2483" s="94"/>
      <c r="K2483" s="91"/>
      <c r="L2483" s="91"/>
      <c r="O2483" s="84"/>
      <c r="P2483" s="84"/>
    </row>
    <row r="2484">
      <c r="A2484" s="95"/>
      <c r="B2484" s="84"/>
      <c r="C2484" s="84"/>
      <c r="D2484" s="84"/>
      <c r="E2484" s="64"/>
      <c r="F2484" s="93"/>
      <c r="G2484" s="84"/>
      <c r="H2484" s="84"/>
      <c r="I2484" s="94"/>
      <c r="J2484" s="94"/>
      <c r="K2484" s="91"/>
      <c r="L2484" s="91"/>
      <c r="O2484" s="84"/>
      <c r="P2484" s="84"/>
    </row>
    <row r="2485">
      <c r="A2485" s="95"/>
      <c r="B2485" s="84"/>
      <c r="C2485" s="84"/>
      <c r="D2485" s="84"/>
      <c r="E2485" s="64"/>
      <c r="F2485" s="93"/>
      <c r="G2485" s="84"/>
      <c r="H2485" s="84"/>
      <c r="I2485" s="94"/>
      <c r="J2485" s="94"/>
      <c r="K2485" s="91"/>
      <c r="L2485" s="91"/>
      <c r="O2485" s="84"/>
      <c r="P2485" s="84"/>
    </row>
    <row r="2486">
      <c r="A2486" s="95"/>
      <c r="B2486" s="84"/>
      <c r="C2486" s="84"/>
      <c r="D2486" s="84"/>
      <c r="E2486" s="64"/>
      <c r="F2486" s="93"/>
      <c r="G2486" s="84"/>
      <c r="H2486" s="84"/>
      <c r="I2486" s="94"/>
      <c r="J2486" s="94"/>
      <c r="K2486" s="91"/>
      <c r="L2486" s="91"/>
      <c r="O2486" s="84"/>
      <c r="P2486" s="84"/>
    </row>
    <row r="2487">
      <c r="A2487" s="95"/>
      <c r="B2487" s="84"/>
      <c r="C2487" s="84"/>
      <c r="D2487" s="84"/>
      <c r="E2487" s="64"/>
      <c r="F2487" s="93"/>
      <c r="G2487" s="84"/>
      <c r="H2487" s="84"/>
      <c r="I2487" s="94"/>
      <c r="J2487" s="94"/>
      <c r="K2487" s="91"/>
      <c r="L2487" s="91"/>
      <c r="O2487" s="84"/>
      <c r="P2487" s="84"/>
    </row>
    <row r="2488">
      <c r="A2488" s="95"/>
      <c r="B2488" s="84"/>
      <c r="C2488" s="84"/>
      <c r="D2488" s="84"/>
      <c r="E2488" s="64"/>
      <c r="F2488" s="93"/>
      <c r="G2488" s="84"/>
      <c r="H2488" s="84"/>
      <c r="I2488" s="94"/>
      <c r="J2488" s="94"/>
      <c r="K2488" s="91"/>
      <c r="L2488" s="91"/>
      <c r="O2488" s="84"/>
      <c r="P2488" s="84"/>
    </row>
    <row r="2489">
      <c r="A2489" s="95"/>
      <c r="B2489" s="84"/>
      <c r="C2489" s="84"/>
      <c r="D2489" s="84"/>
      <c r="E2489" s="64"/>
      <c r="F2489" s="93"/>
      <c r="G2489" s="84"/>
      <c r="H2489" s="84"/>
      <c r="I2489" s="94"/>
      <c r="J2489" s="94"/>
      <c r="K2489" s="91"/>
      <c r="L2489" s="91"/>
      <c r="O2489" s="84"/>
      <c r="P2489" s="84"/>
    </row>
    <row r="2490">
      <c r="A2490" s="95"/>
      <c r="B2490" s="84"/>
      <c r="C2490" s="84"/>
      <c r="D2490" s="84"/>
      <c r="E2490" s="64"/>
      <c r="F2490" s="93"/>
      <c r="G2490" s="84"/>
      <c r="H2490" s="84"/>
      <c r="I2490" s="94"/>
      <c r="J2490" s="94"/>
      <c r="K2490" s="91"/>
      <c r="L2490" s="91"/>
      <c r="O2490" s="84"/>
      <c r="P2490" s="84"/>
    </row>
    <row r="2491">
      <c r="A2491" s="95"/>
      <c r="B2491" s="84"/>
      <c r="C2491" s="84"/>
      <c r="D2491" s="84"/>
      <c r="E2491" s="64"/>
      <c r="F2491" s="93"/>
      <c r="G2491" s="84"/>
      <c r="H2491" s="84"/>
      <c r="I2491" s="94"/>
      <c r="J2491" s="94"/>
      <c r="K2491" s="91"/>
      <c r="L2491" s="91"/>
      <c r="O2491" s="84"/>
      <c r="P2491" s="84"/>
    </row>
    <row r="2492">
      <c r="A2492" s="95"/>
      <c r="B2492" s="84"/>
      <c r="C2492" s="84"/>
      <c r="D2492" s="84"/>
      <c r="E2492" s="64"/>
      <c r="F2492" s="93"/>
      <c r="G2492" s="84"/>
      <c r="H2492" s="84"/>
      <c r="I2492" s="94"/>
      <c r="J2492" s="94"/>
      <c r="K2492" s="91"/>
      <c r="L2492" s="91"/>
      <c r="O2492" s="84"/>
      <c r="P2492" s="84"/>
    </row>
    <row r="2493">
      <c r="A2493" s="95"/>
      <c r="B2493" s="84"/>
      <c r="C2493" s="84"/>
      <c r="D2493" s="84"/>
      <c r="E2493" s="64"/>
      <c r="F2493" s="93"/>
      <c r="G2493" s="84"/>
      <c r="H2493" s="84"/>
      <c r="I2493" s="94"/>
      <c r="J2493" s="94"/>
      <c r="K2493" s="91"/>
      <c r="L2493" s="91"/>
      <c r="O2493" s="84"/>
      <c r="P2493" s="84"/>
    </row>
    <row r="2494">
      <c r="A2494" s="95"/>
      <c r="B2494" s="84"/>
      <c r="C2494" s="84"/>
      <c r="D2494" s="84"/>
      <c r="E2494" s="64"/>
      <c r="F2494" s="93"/>
      <c r="G2494" s="84"/>
      <c r="H2494" s="84"/>
      <c r="I2494" s="94"/>
      <c r="J2494" s="94"/>
      <c r="K2494" s="91"/>
      <c r="L2494" s="91"/>
      <c r="O2494" s="84"/>
      <c r="P2494" s="84"/>
    </row>
    <row r="2495">
      <c r="A2495" s="95"/>
      <c r="B2495" s="84"/>
      <c r="C2495" s="84"/>
      <c r="D2495" s="84"/>
      <c r="E2495" s="64"/>
      <c r="F2495" s="93"/>
      <c r="G2495" s="84"/>
      <c r="H2495" s="84"/>
      <c r="I2495" s="94"/>
      <c r="J2495" s="94"/>
      <c r="K2495" s="91"/>
      <c r="L2495" s="91"/>
      <c r="O2495" s="84"/>
      <c r="P2495" s="84"/>
    </row>
    <row r="2496">
      <c r="A2496" s="95"/>
      <c r="B2496" s="84"/>
      <c r="C2496" s="84"/>
      <c r="D2496" s="84"/>
      <c r="E2496" s="64"/>
      <c r="F2496" s="93"/>
      <c r="G2496" s="84"/>
      <c r="H2496" s="84"/>
      <c r="I2496" s="94"/>
      <c r="J2496" s="94"/>
      <c r="K2496" s="91"/>
      <c r="L2496" s="91"/>
      <c r="O2496" s="84"/>
      <c r="P2496" s="84"/>
    </row>
    <row r="2497">
      <c r="A2497" s="95"/>
      <c r="B2497" s="84"/>
      <c r="C2497" s="84"/>
      <c r="D2497" s="84"/>
      <c r="E2497" s="64"/>
      <c r="F2497" s="93"/>
      <c r="G2497" s="84"/>
      <c r="H2497" s="84"/>
      <c r="I2497" s="94"/>
      <c r="J2497" s="94"/>
      <c r="K2497" s="91"/>
      <c r="L2497" s="91"/>
      <c r="O2497" s="84"/>
      <c r="P2497" s="84"/>
    </row>
    <row r="2498">
      <c r="A2498" s="95"/>
      <c r="B2498" s="84"/>
      <c r="C2498" s="84"/>
      <c r="D2498" s="84"/>
      <c r="E2498" s="64"/>
      <c r="F2498" s="93"/>
      <c r="G2498" s="84"/>
      <c r="H2498" s="84"/>
      <c r="I2498" s="94"/>
      <c r="J2498" s="94"/>
      <c r="K2498" s="91"/>
      <c r="L2498" s="91"/>
      <c r="O2498" s="84"/>
      <c r="P2498" s="84"/>
    </row>
    <row r="2499">
      <c r="A2499" s="95"/>
      <c r="B2499" s="84"/>
      <c r="C2499" s="84"/>
      <c r="D2499" s="84"/>
      <c r="E2499" s="64"/>
      <c r="F2499" s="93"/>
      <c r="G2499" s="84"/>
      <c r="H2499" s="84"/>
      <c r="I2499" s="94"/>
      <c r="J2499" s="94"/>
      <c r="K2499" s="91"/>
      <c r="L2499" s="91"/>
      <c r="O2499" s="84"/>
      <c r="P2499" s="84"/>
    </row>
    <row r="2500">
      <c r="A2500" s="95"/>
      <c r="B2500" s="84"/>
      <c r="C2500" s="84"/>
      <c r="D2500" s="84"/>
      <c r="E2500" s="64"/>
      <c r="F2500" s="93"/>
      <c r="G2500" s="84"/>
      <c r="H2500" s="84"/>
      <c r="I2500" s="94"/>
      <c r="J2500" s="94"/>
      <c r="K2500" s="91"/>
      <c r="L2500" s="91"/>
      <c r="O2500" s="84"/>
      <c r="P2500" s="84"/>
    </row>
    <row r="2501">
      <c r="A2501" s="95"/>
      <c r="B2501" s="84"/>
      <c r="C2501" s="84"/>
      <c r="D2501" s="84"/>
      <c r="E2501" s="64"/>
      <c r="F2501" s="93"/>
      <c r="G2501" s="84"/>
      <c r="H2501" s="84"/>
      <c r="I2501" s="94"/>
      <c r="J2501" s="94"/>
      <c r="K2501" s="91"/>
      <c r="L2501" s="91"/>
      <c r="O2501" s="84"/>
      <c r="P2501" s="84"/>
    </row>
    <row r="2502">
      <c r="A2502" s="95"/>
      <c r="B2502" s="84"/>
      <c r="C2502" s="84"/>
      <c r="D2502" s="84"/>
      <c r="E2502" s="64"/>
      <c r="F2502" s="93"/>
      <c r="G2502" s="84"/>
      <c r="H2502" s="84"/>
      <c r="I2502" s="94"/>
      <c r="J2502" s="94"/>
      <c r="K2502" s="91"/>
      <c r="L2502" s="91"/>
      <c r="O2502" s="84"/>
      <c r="P2502" s="84"/>
    </row>
    <row r="2503">
      <c r="A2503" s="95"/>
      <c r="B2503" s="84"/>
      <c r="C2503" s="84"/>
      <c r="D2503" s="84"/>
      <c r="E2503" s="64"/>
      <c r="F2503" s="93"/>
      <c r="G2503" s="84"/>
      <c r="H2503" s="84"/>
      <c r="I2503" s="94"/>
      <c r="J2503" s="94"/>
      <c r="K2503" s="91"/>
      <c r="L2503" s="91"/>
      <c r="O2503" s="84"/>
      <c r="P2503" s="84"/>
    </row>
    <row r="2504">
      <c r="A2504" s="95"/>
      <c r="B2504" s="84"/>
      <c r="C2504" s="84"/>
      <c r="D2504" s="84"/>
      <c r="E2504" s="64"/>
      <c r="F2504" s="93"/>
      <c r="G2504" s="84"/>
      <c r="H2504" s="84"/>
      <c r="I2504" s="94"/>
      <c r="J2504" s="94"/>
      <c r="K2504" s="91"/>
      <c r="L2504" s="91"/>
      <c r="O2504" s="84"/>
      <c r="P2504" s="84"/>
    </row>
    <row r="2505">
      <c r="A2505" s="95"/>
      <c r="B2505" s="84"/>
      <c r="C2505" s="84"/>
      <c r="D2505" s="84"/>
      <c r="E2505" s="64"/>
      <c r="F2505" s="93"/>
      <c r="G2505" s="84"/>
      <c r="H2505" s="84"/>
      <c r="I2505" s="94"/>
      <c r="J2505" s="94"/>
      <c r="K2505" s="91"/>
      <c r="L2505" s="91"/>
      <c r="O2505" s="84"/>
      <c r="P2505" s="84"/>
    </row>
    <row r="2506">
      <c r="A2506" s="95"/>
      <c r="B2506" s="84"/>
      <c r="C2506" s="84"/>
      <c r="D2506" s="84"/>
      <c r="E2506" s="64"/>
      <c r="F2506" s="93"/>
      <c r="G2506" s="84"/>
      <c r="H2506" s="84"/>
      <c r="I2506" s="94"/>
      <c r="J2506" s="94"/>
      <c r="K2506" s="91"/>
      <c r="L2506" s="91"/>
      <c r="O2506" s="84"/>
      <c r="P2506" s="84"/>
    </row>
    <row r="2507">
      <c r="A2507" s="95"/>
      <c r="B2507" s="84"/>
      <c r="C2507" s="84"/>
      <c r="D2507" s="84"/>
      <c r="E2507" s="64"/>
      <c r="F2507" s="93"/>
      <c r="G2507" s="84"/>
      <c r="H2507" s="84"/>
      <c r="I2507" s="94"/>
      <c r="J2507" s="94"/>
      <c r="K2507" s="91"/>
      <c r="L2507" s="91"/>
      <c r="O2507" s="84"/>
      <c r="P2507" s="84"/>
    </row>
    <row r="2508">
      <c r="A2508" s="95"/>
      <c r="B2508" s="84"/>
      <c r="C2508" s="84"/>
      <c r="D2508" s="84"/>
      <c r="E2508" s="64"/>
      <c r="F2508" s="93"/>
      <c r="G2508" s="84"/>
      <c r="H2508" s="84"/>
      <c r="I2508" s="94"/>
      <c r="J2508" s="94"/>
      <c r="K2508" s="91"/>
      <c r="L2508" s="91"/>
      <c r="O2508" s="84"/>
      <c r="P2508" s="84"/>
    </row>
    <row r="2509">
      <c r="A2509" s="95"/>
      <c r="B2509" s="84"/>
      <c r="C2509" s="84"/>
      <c r="D2509" s="84"/>
      <c r="E2509" s="64"/>
      <c r="F2509" s="93"/>
      <c r="G2509" s="84"/>
      <c r="H2509" s="84"/>
      <c r="I2509" s="94"/>
      <c r="J2509" s="94"/>
      <c r="K2509" s="91"/>
      <c r="L2509" s="91"/>
      <c r="O2509" s="84"/>
      <c r="P2509" s="84"/>
    </row>
    <row r="2510">
      <c r="A2510" s="95"/>
      <c r="B2510" s="84"/>
      <c r="C2510" s="84"/>
      <c r="D2510" s="84"/>
      <c r="E2510" s="64"/>
      <c r="F2510" s="93"/>
      <c r="G2510" s="84"/>
      <c r="H2510" s="84"/>
      <c r="I2510" s="94"/>
      <c r="J2510" s="94"/>
      <c r="K2510" s="91"/>
      <c r="L2510" s="91"/>
      <c r="O2510" s="84"/>
      <c r="P2510" s="84"/>
    </row>
    <row r="2511">
      <c r="A2511" s="95"/>
      <c r="B2511" s="84"/>
      <c r="C2511" s="84"/>
      <c r="D2511" s="84"/>
      <c r="E2511" s="64"/>
      <c r="F2511" s="93"/>
      <c r="G2511" s="84"/>
      <c r="H2511" s="84"/>
      <c r="I2511" s="94"/>
      <c r="J2511" s="94"/>
      <c r="K2511" s="91"/>
      <c r="L2511" s="91"/>
      <c r="O2511" s="84"/>
      <c r="P2511" s="84"/>
    </row>
    <row r="2512">
      <c r="A2512" s="95"/>
      <c r="B2512" s="84"/>
      <c r="C2512" s="84"/>
      <c r="D2512" s="84"/>
      <c r="E2512" s="64"/>
      <c r="F2512" s="93"/>
      <c r="G2512" s="84"/>
      <c r="H2512" s="84"/>
      <c r="I2512" s="94"/>
      <c r="J2512" s="94"/>
      <c r="K2512" s="91"/>
      <c r="L2512" s="91"/>
      <c r="O2512" s="84"/>
      <c r="P2512" s="84"/>
    </row>
    <row r="2513">
      <c r="A2513" s="95"/>
      <c r="B2513" s="84"/>
      <c r="C2513" s="84"/>
      <c r="D2513" s="84"/>
      <c r="E2513" s="64"/>
      <c r="F2513" s="93"/>
      <c r="G2513" s="84"/>
      <c r="H2513" s="84"/>
      <c r="I2513" s="94"/>
      <c r="J2513" s="94"/>
      <c r="K2513" s="91"/>
      <c r="L2513" s="91"/>
      <c r="O2513" s="84"/>
      <c r="P2513" s="84"/>
    </row>
    <row r="2514">
      <c r="A2514" s="95"/>
      <c r="B2514" s="84"/>
      <c r="C2514" s="84"/>
      <c r="D2514" s="84"/>
      <c r="E2514" s="64"/>
      <c r="F2514" s="93"/>
      <c r="G2514" s="84"/>
      <c r="H2514" s="84"/>
      <c r="I2514" s="94"/>
      <c r="J2514" s="94"/>
      <c r="K2514" s="91"/>
      <c r="L2514" s="91"/>
      <c r="O2514" s="84"/>
      <c r="P2514" s="84"/>
    </row>
    <row r="2515">
      <c r="A2515" s="95"/>
      <c r="B2515" s="84"/>
      <c r="C2515" s="84"/>
      <c r="D2515" s="84"/>
      <c r="E2515" s="64"/>
      <c r="F2515" s="93"/>
      <c r="G2515" s="84"/>
      <c r="H2515" s="84"/>
      <c r="I2515" s="94"/>
      <c r="J2515" s="94"/>
      <c r="K2515" s="91"/>
      <c r="L2515" s="91"/>
      <c r="O2515" s="84"/>
      <c r="P2515" s="84"/>
    </row>
    <row r="2516">
      <c r="A2516" s="95"/>
      <c r="B2516" s="84"/>
      <c r="C2516" s="84"/>
      <c r="D2516" s="84"/>
      <c r="E2516" s="64"/>
      <c r="F2516" s="93"/>
      <c r="G2516" s="84"/>
      <c r="H2516" s="84"/>
      <c r="I2516" s="94"/>
      <c r="J2516" s="94"/>
      <c r="K2516" s="91"/>
      <c r="L2516" s="91"/>
      <c r="O2516" s="84"/>
      <c r="P2516" s="84"/>
    </row>
    <row r="2517">
      <c r="A2517" s="95"/>
      <c r="B2517" s="84"/>
      <c r="C2517" s="84"/>
      <c r="D2517" s="84"/>
      <c r="E2517" s="64"/>
      <c r="F2517" s="93"/>
      <c r="G2517" s="84"/>
      <c r="H2517" s="84"/>
      <c r="I2517" s="94"/>
      <c r="J2517" s="94"/>
      <c r="K2517" s="91"/>
      <c r="L2517" s="91"/>
      <c r="O2517" s="84"/>
      <c r="P2517" s="84"/>
    </row>
    <row r="2518">
      <c r="A2518" s="95"/>
      <c r="B2518" s="84"/>
      <c r="C2518" s="84"/>
      <c r="D2518" s="84"/>
      <c r="E2518" s="64"/>
      <c r="F2518" s="93"/>
      <c r="G2518" s="84"/>
      <c r="H2518" s="84"/>
      <c r="I2518" s="94"/>
      <c r="J2518" s="94"/>
      <c r="K2518" s="91"/>
      <c r="L2518" s="91"/>
      <c r="O2518" s="84"/>
      <c r="P2518" s="84"/>
    </row>
    <row r="2519">
      <c r="A2519" s="95"/>
      <c r="B2519" s="84"/>
      <c r="C2519" s="84"/>
      <c r="D2519" s="84"/>
      <c r="E2519" s="64"/>
      <c r="F2519" s="93"/>
      <c r="G2519" s="84"/>
      <c r="H2519" s="84"/>
      <c r="I2519" s="94"/>
      <c r="J2519" s="94"/>
      <c r="K2519" s="91"/>
      <c r="L2519" s="91"/>
      <c r="O2519" s="84"/>
      <c r="P2519" s="84"/>
    </row>
    <row r="2520">
      <c r="A2520" s="95"/>
      <c r="B2520" s="84"/>
      <c r="C2520" s="84"/>
      <c r="D2520" s="84"/>
      <c r="E2520" s="64"/>
      <c r="F2520" s="93"/>
      <c r="G2520" s="84"/>
      <c r="H2520" s="84"/>
      <c r="I2520" s="94"/>
      <c r="J2520" s="94"/>
      <c r="K2520" s="91"/>
      <c r="L2520" s="91"/>
      <c r="O2520" s="84"/>
      <c r="P2520" s="84"/>
    </row>
    <row r="2521">
      <c r="A2521" s="95"/>
      <c r="B2521" s="84"/>
      <c r="C2521" s="84"/>
      <c r="D2521" s="84"/>
      <c r="E2521" s="64"/>
      <c r="F2521" s="93"/>
      <c r="G2521" s="84"/>
      <c r="H2521" s="84"/>
      <c r="I2521" s="94"/>
      <c r="J2521" s="94"/>
      <c r="K2521" s="91"/>
      <c r="L2521" s="91"/>
      <c r="O2521" s="84"/>
      <c r="P2521" s="84"/>
    </row>
    <row r="2522">
      <c r="A2522" s="95"/>
      <c r="B2522" s="84"/>
      <c r="C2522" s="84"/>
      <c r="D2522" s="84"/>
      <c r="E2522" s="64"/>
      <c r="F2522" s="93"/>
      <c r="G2522" s="84"/>
      <c r="H2522" s="84"/>
      <c r="I2522" s="94"/>
      <c r="J2522" s="94"/>
      <c r="K2522" s="91"/>
      <c r="L2522" s="91"/>
      <c r="O2522" s="84"/>
      <c r="P2522" s="84"/>
    </row>
    <row r="2523">
      <c r="A2523" s="95"/>
      <c r="B2523" s="84"/>
      <c r="C2523" s="84"/>
      <c r="D2523" s="84"/>
      <c r="E2523" s="64"/>
      <c r="F2523" s="93"/>
      <c r="G2523" s="84"/>
      <c r="H2523" s="84"/>
      <c r="I2523" s="94"/>
      <c r="J2523" s="94"/>
      <c r="K2523" s="91"/>
      <c r="L2523" s="91"/>
      <c r="O2523" s="84"/>
      <c r="P2523" s="84"/>
    </row>
    <row r="2524">
      <c r="A2524" s="95"/>
      <c r="B2524" s="84"/>
      <c r="C2524" s="84"/>
      <c r="D2524" s="84"/>
      <c r="E2524" s="64"/>
      <c r="F2524" s="93"/>
      <c r="G2524" s="84"/>
      <c r="H2524" s="84"/>
      <c r="I2524" s="94"/>
      <c r="J2524" s="94"/>
      <c r="K2524" s="91"/>
      <c r="L2524" s="91"/>
      <c r="O2524" s="84"/>
      <c r="P2524" s="84"/>
    </row>
    <row r="2525">
      <c r="A2525" s="95"/>
      <c r="B2525" s="84"/>
      <c r="C2525" s="84"/>
      <c r="D2525" s="84"/>
      <c r="E2525" s="64"/>
      <c r="F2525" s="93"/>
      <c r="G2525" s="84"/>
      <c r="H2525" s="84"/>
      <c r="I2525" s="94"/>
      <c r="J2525" s="94"/>
      <c r="K2525" s="91"/>
      <c r="L2525" s="91"/>
      <c r="O2525" s="84"/>
      <c r="P2525" s="84"/>
    </row>
    <row r="2526">
      <c r="A2526" s="95"/>
      <c r="B2526" s="84"/>
      <c r="C2526" s="84"/>
      <c r="D2526" s="84"/>
      <c r="E2526" s="64"/>
      <c r="F2526" s="93"/>
      <c r="G2526" s="84"/>
      <c r="H2526" s="84"/>
      <c r="I2526" s="94"/>
      <c r="J2526" s="94"/>
      <c r="K2526" s="91"/>
      <c r="L2526" s="91"/>
      <c r="O2526" s="84"/>
      <c r="P2526" s="84"/>
    </row>
    <row r="2527">
      <c r="A2527" s="95"/>
      <c r="B2527" s="84"/>
      <c r="C2527" s="84"/>
      <c r="D2527" s="84"/>
      <c r="E2527" s="64"/>
      <c r="F2527" s="93"/>
      <c r="G2527" s="84"/>
      <c r="H2527" s="84"/>
      <c r="I2527" s="94"/>
      <c r="J2527" s="94"/>
      <c r="K2527" s="91"/>
      <c r="L2527" s="91"/>
      <c r="O2527" s="84"/>
      <c r="P2527" s="84"/>
    </row>
    <row r="2528">
      <c r="A2528" s="95"/>
      <c r="B2528" s="84"/>
      <c r="C2528" s="84"/>
      <c r="D2528" s="84"/>
      <c r="E2528" s="64"/>
      <c r="F2528" s="93"/>
      <c r="G2528" s="84"/>
      <c r="H2528" s="84"/>
      <c r="I2528" s="94"/>
      <c r="J2528" s="94"/>
      <c r="K2528" s="91"/>
      <c r="L2528" s="91"/>
      <c r="O2528" s="84"/>
      <c r="P2528" s="84"/>
    </row>
    <row r="2529">
      <c r="A2529" s="95"/>
      <c r="B2529" s="84"/>
      <c r="C2529" s="84"/>
      <c r="D2529" s="84"/>
      <c r="E2529" s="64"/>
      <c r="F2529" s="93"/>
      <c r="G2529" s="84"/>
      <c r="H2529" s="84"/>
      <c r="I2529" s="94"/>
      <c r="J2529" s="94"/>
      <c r="K2529" s="91"/>
      <c r="L2529" s="91"/>
      <c r="O2529" s="84"/>
      <c r="P2529" s="84"/>
    </row>
    <row r="2530">
      <c r="A2530" s="95"/>
      <c r="B2530" s="84"/>
      <c r="C2530" s="84"/>
      <c r="D2530" s="84"/>
      <c r="E2530" s="64"/>
      <c r="F2530" s="93"/>
      <c r="G2530" s="84"/>
      <c r="H2530" s="84"/>
      <c r="I2530" s="94"/>
      <c r="J2530" s="94"/>
      <c r="K2530" s="91"/>
      <c r="L2530" s="91"/>
      <c r="O2530" s="84"/>
      <c r="P2530" s="84"/>
    </row>
    <row r="2531">
      <c r="A2531" s="95"/>
      <c r="B2531" s="84"/>
      <c r="C2531" s="84"/>
      <c r="D2531" s="84"/>
      <c r="E2531" s="64"/>
      <c r="F2531" s="93"/>
      <c r="G2531" s="84"/>
      <c r="H2531" s="84"/>
      <c r="I2531" s="94"/>
      <c r="J2531" s="94"/>
      <c r="K2531" s="91"/>
      <c r="L2531" s="91"/>
      <c r="O2531" s="84"/>
      <c r="P2531" s="84"/>
    </row>
    <row r="2532">
      <c r="A2532" s="95"/>
      <c r="B2532" s="84"/>
      <c r="C2532" s="84"/>
      <c r="D2532" s="84"/>
      <c r="E2532" s="64"/>
      <c r="F2532" s="93"/>
      <c r="G2532" s="84"/>
      <c r="H2532" s="84"/>
      <c r="I2532" s="94"/>
      <c r="J2532" s="94"/>
      <c r="K2532" s="91"/>
      <c r="L2532" s="91"/>
      <c r="O2532" s="84"/>
      <c r="P2532" s="84"/>
    </row>
    <row r="2533">
      <c r="A2533" s="95"/>
      <c r="B2533" s="84"/>
      <c r="C2533" s="84"/>
      <c r="D2533" s="84"/>
      <c r="E2533" s="64"/>
      <c r="F2533" s="93"/>
      <c r="G2533" s="84"/>
      <c r="H2533" s="84"/>
      <c r="I2533" s="94"/>
      <c r="J2533" s="94"/>
      <c r="K2533" s="91"/>
      <c r="L2533" s="91"/>
      <c r="O2533" s="84"/>
      <c r="P2533" s="84"/>
    </row>
    <row r="2534">
      <c r="A2534" s="95"/>
      <c r="B2534" s="84"/>
      <c r="C2534" s="84"/>
      <c r="D2534" s="84"/>
      <c r="E2534" s="64"/>
      <c r="F2534" s="93"/>
      <c r="G2534" s="84"/>
      <c r="H2534" s="84"/>
      <c r="I2534" s="94"/>
      <c r="J2534" s="94"/>
      <c r="K2534" s="91"/>
      <c r="L2534" s="91"/>
      <c r="O2534" s="84"/>
      <c r="P2534" s="84"/>
    </row>
    <row r="2535">
      <c r="A2535" s="95"/>
      <c r="B2535" s="84"/>
      <c r="C2535" s="84"/>
      <c r="D2535" s="84"/>
      <c r="E2535" s="64"/>
      <c r="F2535" s="93"/>
      <c r="G2535" s="84"/>
      <c r="H2535" s="84"/>
      <c r="I2535" s="94"/>
      <c r="J2535" s="94"/>
      <c r="K2535" s="91"/>
      <c r="L2535" s="91"/>
      <c r="O2535" s="84"/>
      <c r="P2535" s="84"/>
    </row>
    <row r="2536">
      <c r="A2536" s="95"/>
      <c r="B2536" s="84"/>
      <c r="C2536" s="84"/>
      <c r="D2536" s="84"/>
      <c r="E2536" s="64"/>
      <c r="F2536" s="93"/>
      <c r="G2536" s="84"/>
      <c r="H2536" s="84"/>
      <c r="I2536" s="94"/>
      <c r="J2536" s="94"/>
      <c r="K2536" s="91"/>
      <c r="L2536" s="91"/>
      <c r="O2536" s="84"/>
      <c r="P2536" s="84"/>
    </row>
    <row r="2537">
      <c r="A2537" s="95"/>
      <c r="B2537" s="84"/>
      <c r="C2537" s="84"/>
      <c r="D2537" s="84"/>
      <c r="E2537" s="64"/>
      <c r="F2537" s="93"/>
      <c r="G2537" s="84"/>
      <c r="H2537" s="84"/>
      <c r="I2537" s="94"/>
      <c r="J2537" s="94"/>
      <c r="K2537" s="91"/>
      <c r="L2537" s="91"/>
      <c r="O2537" s="84"/>
      <c r="P2537" s="84"/>
    </row>
    <row r="2538">
      <c r="A2538" s="95"/>
      <c r="B2538" s="84"/>
      <c r="C2538" s="84"/>
      <c r="D2538" s="84"/>
      <c r="E2538" s="64"/>
      <c r="F2538" s="93"/>
      <c r="G2538" s="84"/>
      <c r="H2538" s="84"/>
      <c r="I2538" s="94"/>
      <c r="J2538" s="94"/>
      <c r="K2538" s="91"/>
      <c r="L2538" s="91"/>
      <c r="O2538" s="84"/>
      <c r="P2538" s="84"/>
    </row>
    <row r="2539">
      <c r="A2539" s="95"/>
      <c r="B2539" s="84"/>
      <c r="C2539" s="84"/>
      <c r="D2539" s="84"/>
      <c r="E2539" s="64"/>
      <c r="F2539" s="93"/>
      <c r="G2539" s="84"/>
      <c r="H2539" s="84"/>
      <c r="I2539" s="94"/>
      <c r="J2539" s="94"/>
      <c r="K2539" s="91"/>
      <c r="L2539" s="91"/>
      <c r="O2539" s="84"/>
      <c r="P2539" s="84"/>
    </row>
    <row r="2540">
      <c r="A2540" s="95"/>
      <c r="B2540" s="84"/>
      <c r="C2540" s="84"/>
      <c r="D2540" s="84"/>
      <c r="E2540" s="64"/>
      <c r="F2540" s="93"/>
      <c r="G2540" s="84"/>
      <c r="H2540" s="84"/>
      <c r="I2540" s="94"/>
      <c r="J2540" s="94"/>
      <c r="K2540" s="91"/>
      <c r="L2540" s="91"/>
      <c r="O2540" s="84"/>
      <c r="P2540" s="84"/>
    </row>
    <row r="2541">
      <c r="A2541" s="95"/>
      <c r="B2541" s="84"/>
      <c r="C2541" s="84"/>
      <c r="D2541" s="84"/>
      <c r="E2541" s="64"/>
      <c r="F2541" s="93"/>
      <c r="G2541" s="84"/>
      <c r="H2541" s="84"/>
      <c r="I2541" s="94"/>
      <c r="J2541" s="94"/>
      <c r="K2541" s="91"/>
      <c r="L2541" s="91"/>
      <c r="O2541" s="84"/>
      <c r="P2541" s="84"/>
    </row>
    <row r="2542">
      <c r="A2542" s="95"/>
      <c r="B2542" s="84"/>
      <c r="C2542" s="84"/>
      <c r="D2542" s="84"/>
      <c r="E2542" s="64"/>
      <c r="F2542" s="93"/>
      <c r="G2542" s="84"/>
      <c r="H2542" s="84"/>
      <c r="I2542" s="94"/>
      <c r="J2542" s="94"/>
      <c r="K2542" s="91"/>
      <c r="L2542" s="91"/>
      <c r="O2542" s="84"/>
      <c r="P2542" s="84"/>
    </row>
    <row r="2543">
      <c r="A2543" s="95"/>
      <c r="B2543" s="84"/>
      <c r="C2543" s="84"/>
      <c r="D2543" s="84"/>
      <c r="E2543" s="64"/>
      <c r="F2543" s="93"/>
      <c r="G2543" s="84"/>
      <c r="H2543" s="84"/>
      <c r="I2543" s="94"/>
      <c r="J2543" s="94"/>
      <c r="K2543" s="91"/>
      <c r="L2543" s="91"/>
      <c r="O2543" s="84"/>
      <c r="P2543" s="84"/>
    </row>
    <row r="2544">
      <c r="A2544" s="95"/>
      <c r="B2544" s="84"/>
      <c r="C2544" s="84"/>
      <c r="D2544" s="84"/>
      <c r="E2544" s="64"/>
      <c r="F2544" s="93"/>
      <c r="G2544" s="84"/>
      <c r="H2544" s="84"/>
      <c r="I2544" s="94"/>
      <c r="J2544" s="94"/>
      <c r="K2544" s="91"/>
      <c r="L2544" s="91"/>
      <c r="O2544" s="84"/>
      <c r="P2544" s="84"/>
    </row>
    <row r="2545">
      <c r="A2545" s="95"/>
      <c r="B2545" s="84"/>
      <c r="C2545" s="84"/>
      <c r="D2545" s="84"/>
      <c r="E2545" s="64"/>
      <c r="F2545" s="93"/>
      <c r="G2545" s="84"/>
      <c r="H2545" s="84"/>
      <c r="I2545" s="94"/>
      <c r="J2545" s="94"/>
      <c r="K2545" s="91"/>
      <c r="L2545" s="91"/>
      <c r="O2545" s="84"/>
      <c r="P2545" s="84"/>
    </row>
    <row r="2546">
      <c r="A2546" s="95"/>
      <c r="B2546" s="84"/>
      <c r="C2546" s="84"/>
      <c r="D2546" s="84"/>
      <c r="E2546" s="64"/>
      <c r="F2546" s="93"/>
      <c r="G2546" s="84"/>
      <c r="H2546" s="84"/>
      <c r="I2546" s="94"/>
      <c r="J2546" s="94"/>
      <c r="K2546" s="91"/>
      <c r="L2546" s="91"/>
      <c r="O2546" s="84"/>
      <c r="P2546" s="84"/>
    </row>
    <row r="2547">
      <c r="A2547" s="95"/>
      <c r="B2547" s="84"/>
      <c r="C2547" s="84"/>
      <c r="D2547" s="84"/>
      <c r="E2547" s="64"/>
      <c r="F2547" s="93"/>
      <c r="G2547" s="84"/>
      <c r="H2547" s="84"/>
      <c r="I2547" s="94"/>
      <c r="J2547" s="94"/>
      <c r="K2547" s="91"/>
      <c r="L2547" s="91"/>
      <c r="O2547" s="84"/>
      <c r="P2547" s="84"/>
    </row>
    <row r="2548">
      <c r="A2548" s="95"/>
      <c r="B2548" s="84"/>
      <c r="C2548" s="84"/>
      <c r="D2548" s="84"/>
      <c r="E2548" s="64"/>
      <c r="F2548" s="93"/>
      <c r="G2548" s="84"/>
      <c r="H2548" s="84"/>
      <c r="I2548" s="94"/>
      <c r="J2548" s="94"/>
      <c r="K2548" s="91"/>
      <c r="L2548" s="91"/>
      <c r="O2548" s="84"/>
      <c r="P2548" s="84"/>
    </row>
    <row r="2549">
      <c r="A2549" s="95"/>
      <c r="B2549" s="84"/>
      <c r="C2549" s="84"/>
      <c r="D2549" s="84"/>
      <c r="E2549" s="64"/>
      <c r="F2549" s="93"/>
      <c r="G2549" s="84"/>
      <c r="H2549" s="84"/>
      <c r="I2549" s="94"/>
      <c r="J2549" s="94"/>
      <c r="K2549" s="91"/>
      <c r="L2549" s="91"/>
      <c r="O2549" s="84"/>
      <c r="P2549" s="84"/>
    </row>
    <row r="2550">
      <c r="A2550" s="95"/>
      <c r="B2550" s="84"/>
      <c r="C2550" s="84"/>
      <c r="D2550" s="84"/>
      <c r="E2550" s="64"/>
      <c r="F2550" s="93"/>
      <c r="G2550" s="84"/>
      <c r="H2550" s="84"/>
      <c r="I2550" s="94"/>
      <c r="J2550" s="94"/>
      <c r="K2550" s="91"/>
      <c r="L2550" s="91"/>
      <c r="O2550" s="84"/>
      <c r="P2550" s="84"/>
    </row>
    <row r="2551">
      <c r="A2551" s="95"/>
      <c r="B2551" s="84"/>
      <c r="C2551" s="84"/>
      <c r="D2551" s="84"/>
      <c r="E2551" s="64"/>
      <c r="F2551" s="93"/>
      <c r="G2551" s="84"/>
      <c r="H2551" s="84"/>
      <c r="I2551" s="94"/>
      <c r="J2551" s="94"/>
      <c r="K2551" s="91"/>
      <c r="L2551" s="91"/>
      <c r="O2551" s="84"/>
      <c r="P2551" s="84"/>
    </row>
    <row r="2552">
      <c r="A2552" s="95"/>
      <c r="B2552" s="84"/>
      <c r="C2552" s="84"/>
      <c r="D2552" s="84"/>
      <c r="E2552" s="64"/>
      <c r="F2552" s="93"/>
      <c r="G2552" s="84"/>
      <c r="H2552" s="84"/>
      <c r="I2552" s="94"/>
      <c r="J2552" s="94"/>
      <c r="K2552" s="91"/>
      <c r="L2552" s="91"/>
      <c r="O2552" s="84"/>
      <c r="P2552" s="84"/>
    </row>
    <row r="2553">
      <c r="A2553" s="95"/>
      <c r="B2553" s="84"/>
      <c r="C2553" s="84"/>
      <c r="D2553" s="84"/>
      <c r="E2553" s="64"/>
      <c r="F2553" s="93"/>
      <c r="G2553" s="84"/>
      <c r="H2553" s="84"/>
      <c r="I2553" s="94"/>
      <c r="J2553" s="94"/>
      <c r="K2553" s="91"/>
      <c r="L2553" s="91"/>
      <c r="O2553" s="84"/>
      <c r="P2553" s="84"/>
    </row>
    <row r="2554">
      <c r="A2554" s="95"/>
      <c r="B2554" s="84"/>
      <c r="C2554" s="84"/>
      <c r="D2554" s="84"/>
      <c r="E2554" s="64"/>
      <c r="F2554" s="93"/>
      <c r="G2554" s="84"/>
      <c r="H2554" s="84"/>
      <c r="I2554" s="94"/>
      <c r="J2554" s="94"/>
      <c r="K2554" s="91"/>
      <c r="L2554" s="91"/>
      <c r="O2554" s="84"/>
      <c r="P2554" s="84"/>
    </row>
    <row r="2555">
      <c r="A2555" s="95"/>
      <c r="B2555" s="84"/>
      <c r="C2555" s="84"/>
      <c r="D2555" s="84"/>
      <c r="E2555" s="64"/>
      <c r="F2555" s="93"/>
      <c r="G2555" s="84"/>
      <c r="H2555" s="84"/>
      <c r="I2555" s="94"/>
      <c r="J2555" s="94"/>
      <c r="K2555" s="91"/>
      <c r="L2555" s="91"/>
      <c r="O2555" s="84"/>
      <c r="P2555" s="84"/>
    </row>
    <row r="2556">
      <c r="A2556" s="95"/>
      <c r="B2556" s="84"/>
      <c r="C2556" s="84"/>
      <c r="D2556" s="84"/>
      <c r="E2556" s="64"/>
      <c r="F2556" s="93"/>
      <c r="G2556" s="84"/>
      <c r="H2556" s="84"/>
      <c r="I2556" s="94"/>
      <c r="J2556" s="94"/>
      <c r="K2556" s="91"/>
      <c r="L2556" s="91"/>
      <c r="O2556" s="84"/>
      <c r="P2556" s="84"/>
    </row>
    <row r="2557">
      <c r="A2557" s="95"/>
      <c r="B2557" s="84"/>
      <c r="C2557" s="84"/>
      <c r="D2557" s="84"/>
      <c r="E2557" s="64"/>
      <c r="F2557" s="93"/>
      <c r="G2557" s="84"/>
      <c r="H2557" s="84"/>
      <c r="I2557" s="94"/>
      <c r="J2557" s="94"/>
      <c r="K2557" s="91"/>
      <c r="L2557" s="91"/>
      <c r="O2557" s="84"/>
      <c r="P2557" s="84"/>
    </row>
    <row r="2558">
      <c r="A2558" s="95"/>
      <c r="B2558" s="84"/>
      <c r="C2558" s="84"/>
      <c r="D2558" s="84"/>
      <c r="E2558" s="64"/>
      <c r="F2558" s="93"/>
      <c r="G2558" s="84"/>
      <c r="H2558" s="84"/>
      <c r="I2558" s="94"/>
      <c r="J2558" s="94"/>
      <c r="K2558" s="91"/>
      <c r="L2558" s="91"/>
      <c r="O2558" s="84"/>
      <c r="P2558" s="84"/>
    </row>
    <row r="2559">
      <c r="A2559" s="95"/>
      <c r="B2559" s="84"/>
      <c r="C2559" s="84"/>
      <c r="D2559" s="84"/>
      <c r="E2559" s="64"/>
      <c r="F2559" s="93"/>
      <c r="G2559" s="84"/>
      <c r="H2559" s="84"/>
      <c r="I2559" s="94"/>
      <c r="J2559" s="94"/>
      <c r="K2559" s="91"/>
      <c r="L2559" s="91"/>
      <c r="O2559" s="84"/>
      <c r="P2559" s="84"/>
    </row>
    <row r="2560">
      <c r="A2560" s="95"/>
      <c r="B2560" s="84"/>
      <c r="C2560" s="84"/>
      <c r="D2560" s="84"/>
      <c r="E2560" s="64"/>
      <c r="F2560" s="93"/>
      <c r="G2560" s="84"/>
      <c r="H2560" s="84"/>
      <c r="I2560" s="94"/>
      <c r="J2560" s="94"/>
      <c r="K2560" s="91"/>
      <c r="L2560" s="91"/>
      <c r="O2560" s="84"/>
      <c r="P2560" s="84"/>
    </row>
    <row r="2561">
      <c r="A2561" s="95"/>
      <c r="B2561" s="84"/>
      <c r="C2561" s="84"/>
      <c r="D2561" s="84"/>
      <c r="E2561" s="64"/>
      <c r="F2561" s="93"/>
      <c r="G2561" s="84"/>
      <c r="H2561" s="84"/>
      <c r="I2561" s="94"/>
      <c r="J2561" s="94"/>
      <c r="K2561" s="91"/>
      <c r="L2561" s="91"/>
      <c r="O2561" s="84"/>
      <c r="P2561" s="84"/>
    </row>
    <row r="2562">
      <c r="A2562" s="95"/>
      <c r="B2562" s="84"/>
      <c r="C2562" s="84"/>
      <c r="D2562" s="84"/>
      <c r="E2562" s="64"/>
      <c r="F2562" s="93"/>
      <c r="G2562" s="84"/>
      <c r="H2562" s="84"/>
      <c r="I2562" s="94"/>
      <c r="J2562" s="94"/>
      <c r="K2562" s="91"/>
      <c r="L2562" s="91"/>
      <c r="O2562" s="84"/>
      <c r="P2562" s="84"/>
    </row>
    <row r="2563">
      <c r="A2563" s="95"/>
      <c r="B2563" s="84"/>
      <c r="C2563" s="84"/>
      <c r="D2563" s="84"/>
      <c r="E2563" s="64"/>
      <c r="F2563" s="93"/>
      <c r="G2563" s="84"/>
      <c r="H2563" s="84"/>
      <c r="I2563" s="94"/>
      <c r="J2563" s="94"/>
      <c r="K2563" s="91"/>
      <c r="L2563" s="91"/>
      <c r="O2563" s="84"/>
      <c r="P2563" s="84"/>
    </row>
    <row r="2564">
      <c r="A2564" s="95"/>
      <c r="B2564" s="84"/>
      <c r="C2564" s="84"/>
      <c r="D2564" s="84"/>
      <c r="E2564" s="64"/>
      <c r="F2564" s="93"/>
      <c r="G2564" s="84"/>
      <c r="H2564" s="84"/>
      <c r="I2564" s="94"/>
      <c r="J2564" s="94"/>
      <c r="K2564" s="91"/>
      <c r="L2564" s="91"/>
      <c r="O2564" s="84"/>
      <c r="P2564" s="84"/>
    </row>
    <row r="2565">
      <c r="A2565" s="95"/>
      <c r="B2565" s="84"/>
      <c r="C2565" s="84"/>
      <c r="D2565" s="84"/>
      <c r="E2565" s="64"/>
      <c r="F2565" s="93"/>
      <c r="G2565" s="84"/>
      <c r="H2565" s="84"/>
      <c r="I2565" s="94"/>
      <c r="J2565" s="94"/>
      <c r="K2565" s="91"/>
      <c r="L2565" s="91"/>
      <c r="O2565" s="84"/>
      <c r="P2565" s="84"/>
    </row>
    <row r="2566">
      <c r="A2566" s="95"/>
      <c r="B2566" s="84"/>
      <c r="C2566" s="84"/>
      <c r="D2566" s="84"/>
      <c r="E2566" s="64"/>
      <c r="F2566" s="93"/>
      <c r="G2566" s="84"/>
      <c r="H2566" s="84"/>
      <c r="I2566" s="94"/>
      <c r="J2566" s="94"/>
      <c r="K2566" s="91"/>
      <c r="L2566" s="91"/>
      <c r="O2566" s="84"/>
      <c r="P2566" s="84"/>
    </row>
    <row r="2567">
      <c r="A2567" s="95"/>
      <c r="B2567" s="84"/>
      <c r="C2567" s="84"/>
      <c r="D2567" s="84"/>
      <c r="E2567" s="64"/>
      <c r="F2567" s="93"/>
      <c r="G2567" s="84"/>
      <c r="H2567" s="84"/>
      <c r="I2567" s="94"/>
      <c r="J2567" s="94"/>
      <c r="K2567" s="91"/>
      <c r="L2567" s="91"/>
      <c r="O2567" s="84"/>
      <c r="P2567" s="84"/>
    </row>
    <row r="2568">
      <c r="A2568" s="95"/>
      <c r="B2568" s="84"/>
      <c r="C2568" s="84"/>
      <c r="D2568" s="84"/>
      <c r="E2568" s="64"/>
      <c r="F2568" s="93"/>
      <c r="G2568" s="84"/>
      <c r="H2568" s="84"/>
      <c r="I2568" s="94"/>
      <c r="J2568" s="94"/>
      <c r="K2568" s="91"/>
      <c r="L2568" s="91"/>
      <c r="O2568" s="84"/>
      <c r="P2568" s="84"/>
    </row>
    <row r="2569">
      <c r="A2569" s="95"/>
      <c r="B2569" s="84"/>
      <c r="C2569" s="84"/>
      <c r="D2569" s="84"/>
      <c r="E2569" s="64"/>
      <c r="F2569" s="93"/>
      <c r="G2569" s="84"/>
      <c r="H2569" s="84"/>
      <c r="I2569" s="94"/>
      <c r="J2569" s="94"/>
      <c r="K2569" s="91"/>
      <c r="L2569" s="91"/>
      <c r="O2569" s="84"/>
      <c r="P2569" s="84"/>
    </row>
    <row r="2570">
      <c r="A2570" s="95"/>
      <c r="B2570" s="84"/>
      <c r="C2570" s="84"/>
      <c r="D2570" s="84"/>
      <c r="E2570" s="64"/>
      <c r="F2570" s="93"/>
      <c r="G2570" s="84"/>
      <c r="H2570" s="84"/>
      <c r="I2570" s="94"/>
      <c r="J2570" s="94"/>
      <c r="K2570" s="91"/>
      <c r="L2570" s="91"/>
      <c r="O2570" s="84"/>
      <c r="P2570" s="84"/>
    </row>
    <row r="2571">
      <c r="A2571" s="95"/>
      <c r="B2571" s="84"/>
      <c r="C2571" s="84"/>
      <c r="D2571" s="84"/>
      <c r="E2571" s="64"/>
      <c r="F2571" s="93"/>
      <c r="G2571" s="84"/>
      <c r="H2571" s="84"/>
      <c r="I2571" s="94"/>
      <c r="J2571" s="94"/>
      <c r="K2571" s="91"/>
      <c r="L2571" s="91"/>
      <c r="O2571" s="84"/>
      <c r="P2571" s="84"/>
    </row>
    <row r="2572">
      <c r="A2572" s="95"/>
      <c r="B2572" s="84"/>
      <c r="C2572" s="84"/>
      <c r="D2572" s="84"/>
      <c r="E2572" s="64"/>
      <c r="F2572" s="93"/>
      <c r="G2572" s="84"/>
      <c r="H2572" s="84"/>
      <c r="I2572" s="94"/>
      <c r="J2572" s="94"/>
      <c r="K2572" s="91"/>
      <c r="L2572" s="91"/>
      <c r="O2572" s="84"/>
      <c r="P2572" s="84"/>
    </row>
    <row r="2573">
      <c r="A2573" s="95"/>
      <c r="B2573" s="84"/>
      <c r="C2573" s="84"/>
      <c r="D2573" s="84"/>
      <c r="E2573" s="64"/>
      <c r="F2573" s="93"/>
      <c r="G2573" s="84"/>
      <c r="H2573" s="84"/>
      <c r="I2573" s="94"/>
      <c r="J2573" s="94"/>
      <c r="K2573" s="91"/>
      <c r="L2573" s="91"/>
      <c r="O2573" s="84"/>
      <c r="P2573" s="84"/>
    </row>
    <row r="2574">
      <c r="A2574" s="95"/>
      <c r="B2574" s="84"/>
      <c r="C2574" s="84"/>
      <c r="D2574" s="84"/>
      <c r="E2574" s="64"/>
      <c r="F2574" s="93"/>
      <c r="G2574" s="84"/>
      <c r="H2574" s="84"/>
      <c r="I2574" s="94"/>
      <c r="J2574" s="94"/>
      <c r="K2574" s="91"/>
      <c r="L2574" s="91"/>
      <c r="O2574" s="84"/>
      <c r="P2574" s="84"/>
    </row>
    <row r="2575">
      <c r="A2575" s="95"/>
      <c r="B2575" s="84"/>
      <c r="C2575" s="84"/>
      <c r="D2575" s="84"/>
      <c r="E2575" s="64"/>
      <c r="F2575" s="93"/>
      <c r="G2575" s="84"/>
      <c r="H2575" s="84"/>
      <c r="I2575" s="94"/>
      <c r="J2575" s="94"/>
      <c r="K2575" s="91"/>
      <c r="L2575" s="91"/>
      <c r="O2575" s="84"/>
      <c r="P2575" s="84"/>
    </row>
    <row r="2576">
      <c r="A2576" s="95"/>
      <c r="B2576" s="84"/>
      <c r="C2576" s="84"/>
      <c r="D2576" s="84"/>
      <c r="E2576" s="64"/>
      <c r="F2576" s="93"/>
      <c r="G2576" s="84"/>
      <c r="H2576" s="84"/>
      <c r="I2576" s="94"/>
      <c r="J2576" s="94"/>
      <c r="K2576" s="91"/>
      <c r="L2576" s="91"/>
      <c r="O2576" s="84"/>
      <c r="P2576" s="84"/>
    </row>
    <row r="2577">
      <c r="A2577" s="95"/>
      <c r="B2577" s="84"/>
      <c r="C2577" s="84"/>
      <c r="D2577" s="84"/>
      <c r="E2577" s="64"/>
      <c r="F2577" s="93"/>
      <c r="G2577" s="84"/>
      <c r="H2577" s="84"/>
      <c r="I2577" s="94"/>
      <c r="J2577" s="94"/>
      <c r="K2577" s="91"/>
      <c r="L2577" s="91"/>
      <c r="O2577" s="84"/>
      <c r="P2577" s="84"/>
    </row>
    <row r="2578">
      <c r="A2578" s="95"/>
      <c r="B2578" s="84"/>
      <c r="C2578" s="84"/>
      <c r="D2578" s="84"/>
      <c r="E2578" s="64"/>
      <c r="F2578" s="93"/>
      <c r="G2578" s="84"/>
      <c r="H2578" s="84"/>
      <c r="I2578" s="94"/>
      <c r="J2578" s="94"/>
      <c r="K2578" s="91"/>
      <c r="L2578" s="91"/>
      <c r="O2578" s="84"/>
      <c r="P2578" s="84"/>
    </row>
    <row r="2579">
      <c r="A2579" s="95"/>
      <c r="B2579" s="84"/>
      <c r="C2579" s="84"/>
      <c r="D2579" s="84"/>
      <c r="E2579" s="64"/>
      <c r="F2579" s="93"/>
      <c r="G2579" s="84"/>
      <c r="H2579" s="84"/>
      <c r="I2579" s="94"/>
      <c r="J2579" s="94"/>
      <c r="K2579" s="91"/>
      <c r="L2579" s="91"/>
      <c r="O2579" s="84"/>
      <c r="P2579" s="84"/>
    </row>
    <row r="2580">
      <c r="A2580" s="95"/>
      <c r="B2580" s="84"/>
      <c r="C2580" s="84"/>
      <c r="D2580" s="84"/>
      <c r="E2580" s="64"/>
      <c r="F2580" s="93"/>
      <c r="G2580" s="84"/>
      <c r="H2580" s="84"/>
      <c r="I2580" s="94"/>
      <c r="J2580" s="94"/>
      <c r="K2580" s="91"/>
      <c r="L2580" s="91"/>
      <c r="O2580" s="84"/>
      <c r="P2580" s="84"/>
    </row>
    <row r="2581">
      <c r="A2581" s="95"/>
      <c r="B2581" s="84"/>
      <c r="C2581" s="84"/>
      <c r="D2581" s="84"/>
      <c r="E2581" s="64"/>
      <c r="F2581" s="93"/>
      <c r="G2581" s="84"/>
      <c r="H2581" s="84"/>
      <c r="I2581" s="94"/>
      <c r="J2581" s="94"/>
      <c r="K2581" s="91"/>
      <c r="L2581" s="91"/>
      <c r="O2581" s="84"/>
      <c r="P2581" s="84"/>
    </row>
    <row r="2582">
      <c r="A2582" s="95"/>
      <c r="B2582" s="84"/>
      <c r="C2582" s="84"/>
      <c r="D2582" s="84"/>
      <c r="E2582" s="64"/>
      <c r="F2582" s="93"/>
      <c r="G2582" s="84"/>
      <c r="H2582" s="84"/>
      <c r="I2582" s="94"/>
      <c r="J2582" s="94"/>
      <c r="K2582" s="91"/>
      <c r="L2582" s="91"/>
      <c r="O2582" s="84"/>
      <c r="P2582" s="84"/>
    </row>
    <row r="2583">
      <c r="A2583" s="95"/>
      <c r="B2583" s="84"/>
      <c r="C2583" s="84"/>
      <c r="D2583" s="84"/>
      <c r="E2583" s="64"/>
      <c r="F2583" s="93"/>
      <c r="G2583" s="84"/>
      <c r="H2583" s="84"/>
      <c r="I2583" s="94"/>
      <c r="J2583" s="94"/>
      <c r="K2583" s="91"/>
      <c r="L2583" s="91"/>
      <c r="O2583" s="84"/>
      <c r="P2583" s="84"/>
    </row>
    <row r="2584">
      <c r="A2584" s="95"/>
      <c r="B2584" s="84"/>
      <c r="C2584" s="84"/>
      <c r="D2584" s="84"/>
      <c r="E2584" s="64"/>
      <c r="F2584" s="93"/>
      <c r="G2584" s="84"/>
      <c r="H2584" s="84"/>
      <c r="I2584" s="94"/>
      <c r="J2584" s="94"/>
      <c r="K2584" s="91"/>
      <c r="L2584" s="91"/>
      <c r="O2584" s="84"/>
      <c r="P2584" s="84"/>
    </row>
    <row r="2585">
      <c r="A2585" s="95"/>
      <c r="B2585" s="84"/>
      <c r="C2585" s="84"/>
      <c r="D2585" s="84"/>
      <c r="E2585" s="64"/>
      <c r="F2585" s="93"/>
      <c r="G2585" s="84"/>
      <c r="H2585" s="84"/>
      <c r="I2585" s="94"/>
      <c r="J2585" s="94"/>
      <c r="K2585" s="91"/>
      <c r="L2585" s="91"/>
      <c r="O2585" s="84"/>
      <c r="P2585" s="84"/>
    </row>
    <row r="2586">
      <c r="A2586" s="95"/>
      <c r="B2586" s="84"/>
      <c r="C2586" s="84"/>
      <c r="D2586" s="84"/>
      <c r="E2586" s="64"/>
      <c r="F2586" s="93"/>
      <c r="G2586" s="84"/>
      <c r="H2586" s="84"/>
      <c r="I2586" s="94"/>
      <c r="J2586" s="94"/>
      <c r="K2586" s="91"/>
      <c r="L2586" s="91"/>
      <c r="O2586" s="84"/>
      <c r="P2586" s="84"/>
    </row>
    <row r="2587">
      <c r="A2587" s="95"/>
      <c r="B2587" s="84"/>
      <c r="C2587" s="84"/>
      <c r="D2587" s="84"/>
      <c r="E2587" s="64"/>
      <c r="F2587" s="93"/>
      <c r="G2587" s="84"/>
      <c r="H2587" s="84"/>
      <c r="I2587" s="94"/>
      <c r="J2587" s="94"/>
      <c r="K2587" s="91"/>
      <c r="L2587" s="91"/>
      <c r="O2587" s="84"/>
      <c r="P2587" s="84"/>
    </row>
    <row r="2588">
      <c r="A2588" s="95"/>
      <c r="B2588" s="84"/>
      <c r="C2588" s="84"/>
      <c r="D2588" s="84"/>
      <c r="E2588" s="64"/>
      <c r="F2588" s="93"/>
      <c r="G2588" s="84"/>
      <c r="H2588" s="84"/>
      <c r="I2588" s="94"/>
      <c r="J2588" s="94"/>
      <c r="K2588" s="91"/>
      <c r="L2588" s="91"/>
      <c r="O2588" s="84"/>
      <c r="P2588" s="84"/>
    </row>
    <row r="2589">
      <c r="A2589" s="95"/>
      <c r="B2589" s="84"/>
      <c r="C2589" s="84"/>
      <c r="D2589" s="84"/>
      <c r="E2589" s="64"/>
      <c r="F2589" s="93"/>
      <c r="G2589" s="84"/>
      <c r="H2589" s="84"/>
      <c r="I2589" s="94"/>
      <c r="J2589" s="94"/>
      <c r="K2589" s="91"/>
      <c r="L2589" s="91"/>
      <c r="O2589" s="84"/>
      <c r="P2589" s="84"/>
    </row>
    <row r="2590">
      <c r="A2590" s="95"/>
      <c r="B2590" s="84"/>
      <c r="C2590" s="84"/>
      <c r="D2590" s="84"/>
      <c r="E2590" s="64"/>
      <c r="F2590" s="93"/>
      <c r="G2590" s="84"/>
      <c r="H2590" s="84"/>
      <c r="I2590" s="94"/>
      <c r="J2590" s="94"/>
      <c r="K2590" s="91"/>
      <c r="L2590" s="91"/>
      <c r="O2590" s="84"/>
      <c r="P2590" s="84"/>
    </row>
    <row r="2591">
      <c r="A2591" s="95"/>
      <c r="B2591" s="84"/>
      <c r="C2591" s="84"/>
      <c r="D2591" s="84"/>
      <c r="E2591" s="64"/>
      <c r="F2591" s="93"/>
      <c r="G2591" s="84"/>
      <c r="H2591" s="84"/>
      <c r="I2591" s="94"/>
      <c r="J2591" s="94"/>
      <c r="K2591" s="91"/>
      <c r="L2591" s="91"/>
      <c r="O2591" s="84"/>
      <c r="P2591" s="84"/>
    </row>
    <row r="2592">
      <c r="A2592" s="95"/>
      <c r="B2592" s="84"/>
      <c r="C2592" s="84"/>
      <c r="D2592" s="84"/>
      <c r="E2592" s="64"/>
      <c r="F2592" s="93"/>
      <c r="G2592" s="84"/>
      <c r="H2592" s="84"/>
      <c r="I2592" s="94"/>
      <c r="J2592" s="94"/>
      <c r="K2592" s="91"/>
      <c r="L2592" s="91"/>
      <c r="O2592" s="84"/>
      <c r="P2592" s="84"/>
    </row>
    <row r="2593">
      <c r="A2593" s="95"/>
      <c r="B2593" s="84"/>
      <c r="C2593" s="84"/>
      <c r="D2593" s="84"/>
      <c r="E2593" s="64"/>
      <c r="F2593" s="93"/>
      <c r="G2593" s="84"/>
      <c r="H2593" s="84"/>
      <c r="I2593" s="94"/>
      <c r="J2593" s="94"/>
      <c r="K2593" s="91"/>
      <c r="L2593" s="91"/>
      <c r="O2593" s="84"/>
      <c r="P2593" s="84"/>
    </row>
    <row r="2594">
      <c r="A2594" s="95"/>
      <c r="B2594" s="84"/>
      <c r="C2594" s="84"/>
      <c r="D2594" s="84"/>
      <c r="E2594" s="64"/>
      <c r="F2594" s="93"/>
      <c r="G2594" s="84"/>
      <c r="H2594" s="84"/>
      <c r="I2594" s="94"/>
      <c r="J2594" s="94"/>
      <c r="K2594" s="91"/>
      <c r="L2594" s="91"/>
      <c r="O2594" s="84"/>
      <c r="P2594" s="84"/>
    </row>
    <row r="2595">
      <c r="A2595" s="95"/>
      <c r="B2595" s="84"/>
      <c r="C2595" s="84"/>
      <c r="D2595" s="84"/>
      <c r="E2595" s="64"/>
      <c r="F2595" s="93"/>
      <c r="G2595" s="84"/>
      <c r="H2595" s="84"/>
      <c r="I2595" s="94"/>
      <c r="J2595" s="94"/>
      <c r="K2595" s="91"/>
      <c r="L2595" s="91"/>
      <c r="O2595" s="84"/>
      <c r="P2595" s="84"/>
    </row>
    <row r="2596">
      <c r="A2596" s="95"/>
      <c r="B2596" s="84"/>
      <c r="C2596" s="84"/>
      <c r="D2596" s="84"/>
      <c r="E2596" s="64"/>
      <c r="F2596" s="93"/>
      <c r="G2596" s="84"/>
      <c r="H2596" s="84"/>
      <c r="I2596" s="94"/>
      <c r="J2596" s="94"/>
      <c r="K2596" s="91"/>
      <c r="L2596" s="91"/>
      <c r="O2596" s="84"/>
      <c r="P2596" s="84"/>
    </row>
    <row r="2597">
      <c r="A2597" s="95"/>
      <c r="B2597" s="84"/>
      <c r="C2597" s="84"/>
      <c r="D2597" s="84"/>
      <c r="E2597" s="64"/>
      <c r="F2597" s="93"/>
      <c r="G2597" s="84"/>
      <c r="H2597" s="84"/>
      <c r="I2597" s="94"/>
      <c r="J2597" s="94"/>
      <c r="K2597" s="91"/>
      <c r="L2597" s="91"/>
      <c r="O2597" s="84"/>
      <c r="P2597" s="84"/>
    </row>
    <row r="2598">
      <c r="A2598" s="95"/>
      <c r="B2598" s="84"/>
      <c r="C2598" s="84"/>
      <c r="D2598" s="84"/>
      <c r="E2598" s="64"/>
      <c r="F2598" s="93"/>
      <c r="G2598" s="84"/>
      <c r="H2598" s="84"/>
      <c r="I2598" s="94"/>
      <c r="J2598" s="94"/>
      <c r="K2598" s="91"/>
      <c r="L2598" s="91"/>
      <c r="O2598" s="84"/>
      <c r="P2598" s="84"/>
    </row>
    <row r="2599">
      <c r="A2599" s="95"/>
      <c r="B2599" s="84"/>
      <c r="C2599" s="84"/>
      <c r="D2599" s="84"/>
      <c r="E2599" s="64"/>
      <c r="F2599" s="93"/>
      <c r="G2599" s="84"/>
      <c r="H2599" s="84"/>
      <c r="I2599" s="94"/>
      <c r="J2599" s="94"/>
      <c r="K2599" s="91"/>
      <c r="L2599" s="91"/>
      <c r="O2599" s="84"/>
      <c r="P2599" s="84"/>
    </row>
    <row r="2600">
      <c r="A2600" s="95"/>
      <c r="B2600" s="84"/>
      <c r="C2600" s="84"/>
      <c r="D2600" s="84"/>
      <c r="E2600" s="64"/>
      <c r="F2600" s="93"/>
      <c r="G2600" s="84"/>
      <c r="H2600" s="84"/>
      <c r="I2600" s="94"/>
      <c r="J2600" s="94"/>
      <c r="K2600" s="91"/>
      <c r="L2600" s="91"/>
      <c r="O2600" s="84"/>
      <c r="P2600" s="84"/>
    </row>
    <row r="2601">
      <c r="A2601" s="95"/>
      <c r="B2601" s="84"/>
      <c r="C2601" s="84"/>
      <c r="D2601" s="84"/>
      <c r="E2601" s="64"/>
      <c r="F2601" s="93"/>
      <c r="G2601" s="84"/>
      <c r="H2601" s="84"/>
      <c r="I2601" s="94"/>
      <c r="J2601" s="94"/>
      <c r="K2601" s="91"/>
      <c r="L2601" s="91"/>
      <c r="O2601" s="84"/>
      <c r="P2601" s="84"/>
    </row>
    <row r="2602">
      <c r="A2602" s="95"/>
      <c r="B2602" s="84"/>
      <c r="C2602" s="84"/>
      <c r="D2602" s="84"/>
      <c r="E2602" s="64"/>
      <c r="F2602" s="93"/>
      <c r="G2602" s="84"/>
      <c r="H2602" s="84"/>
      <c r="I2602" s="94"/>
      <c r="J2602" s="94"/>
      <c r="K2602" s="91"/>
      <c r="L2602" s="91"/>
      <c r="O2602" s="84"/>
      <c r="P2602" s="84"/>
    </row>
    <row r="2603">
      <c r="A2603" s="95"/>
      <c r="B2603" s="84"/>
      <c r="C2603" s="84"/>
      <c r="D2603" s="84"/>
      <c r="E2603" s="64"/>
      <c r="F2603" s="93"/>
      <c r="G2603" s="84"/>
      <c r="H2603" s="84"/>
      <c r="I2603" s="94"/>
      <c r="J2603" s="94"/>
      <c r="K2603" s="91"/>
      <c r="L2603" s="91"/>
      <c r="O2603" s="84"/>
      <c r="P2603" s="84"/>
    </row>
    <row r="2604">
      <c r="A2604" s="95"/>
      <c r="B2604" s="84"/>
      <c r="C2604" s="84"/>
      <c r="D2604" s="84"/>
      <c r="E2604" s="64"/>
      <c r="F2604" s="93"/>
      <c r="G2604" s="84"/>
      <c r="H2604" s="84"/>
      <c r="I2604" s="94"/>
      <c r="J2604" s="94"/>
      <c r="K2604" s="91"/>
      <c r="L2604" s="91"/>
      <c r="O2604" s="84"/>
      <c r="P2604" s="84"/>
    </row>
    <row r="2605">
      <c r="A2605" s="95"/>
      <c r="B2605" s="84"/>
      <c r="C2605" s="84"/>
      <c r="D2605" s="84"/>
      <c r="E2605" s="64"/>
      <c r="F2605" s="93"/>
      <c r="G2605" s="84"/>
      <c r="H2605" s="84"/>
      <c r="I2605" s="94"/>
      <c r="J2605" s="94"/>
      <c r="K2605" s="91"/>
      <c r="L2605" s="91"/>
      <c r="O2605" s="84"/>
      <c r="P2605" s="84"/>
    </row>
    <row r="2606">
      <c r="A2606" s="95"/>
      <c r="B2606" s="84"/>
      <c r="C2606" s="84"/>
      <c r="D2606" s="84"/>
      <c r="E2606" s="64"/>
      <c r="F2606" s="93"/>
      <c r="G2606" s="84"/>
      <c r="H2606" s="84"/>
      <c r="I2606" s="94"/>
      <c r="J2606" s="94"/>
      <c r="K2606" s="91"/>
      <c r="L2606" s="91"/>
      <c r="O2606" s="84"/>
      <c r="P2606" s="84"/>
    </row>
    <row r="2607">
      <c r="A2607" s="95"/>
      <c r="B2607" s="84"/>
      <c r="C2607" s="84"/>
      <c r="D2607" s="84"/>
      <c r="E2607" s="64"/>
      <c r="F2607" s="93"/>
      <c r="G2607" s="84"/>
      <c r="H2607" s="84"/>
      <c r="I2607" s="94"/>
      <c r="J2607" s="94"/>
      <c r="K2607" s="91"/>
      <c r="L2607" s="91"/>
      <c r="O2607" s="84"/>
      <c r="P2607" s="84"/>
    </row>
    <row r="2608">
      <c r="A2608" s="95"/>
      <c r="B2608" s="84"/>
      <c r="C2608" s="84"/>
      <c r="D2608" s="84"/>
      <c r="E2608" s="64"/>
      <c r="F2608" s="93"/>
      <c r="G2608" s="84"/>
      <c r="H2608" s="84"/>
      <c r="I2608" s="94"/>
      <c r="J2608" s="94"/>
      <c r="K2608" s="91"/>
      <c r="L2608" s="91"/>
      <c r="O2608" s="84"/>
      <c r="P2608" s="84"/>
    </row>
    <row r="2609">
      <c r="A2609" s="95"/>
      <c r="B2609" s="84"/>
      <c r="C2609" s="84"/>
      <c r="D2609" s="84"/>
      <c r="E2609" s="64"/>
      <c r="F2609" s="93"/>
      <c r="G2609" s="84"/>
      <c r="H2609" s="84"/>
      <c r="I2609" s="94"/>
      <c r="J2609" s="94"/>
      <c r="K2609" s="91"/>
      <c r="L2609" s="91"/>
      <c r="O2609" s="84"/>
      <c r="P2609" s="84"/>
    </row>
    <row r="2610">
      <c r="A2610" s="95"/>
      <c r="B2610" s="84"/>
      <c r="C2610" s="84"/>
      <c r="D2610" s="84"/>
      <c r="E2610" s="64"/>
      <c r="F2610" s="93"/>
      <c r="G2610" s="84"/>
      <c r="H2610" s="84"/>
      <c r="I2610" s="94"/>
      <c r="J2610" s="94"/>
      <c r="K2610" s="91"/>
      <c r="L2610" s="91"/>
      <c r="O2610" s="84"/>
      <c r="P2610" s="84"/>
    </row>
    <row r="2611">
      <c r="A2611" s="95"/>
      <c r="B2611" s="84"/>
      <c r="C2611" s="84"/>
      <c r="D2611" s="84"/>
      <c r="E2611" s="64"/>
      <c r="F2611" s="93"/>
      <c r="G2611" s="84"/>
      <c r="H2611" s="84"/>
      <c r="I2611" s="94"/>
      <c r="J2611" s="94"/>
      <c r="K2611" s="91"/>
      <c r="L2611" s="91"/>
      <c r="O2611" s="84"/>
      <c r="P2611" s="84"/>
    </row>
    <row r="2612">
      <c r="A2612" s="95"/>
      <c r="B2612" s="84"/>
      <c r="C2612" s="84"/>
      <c r="D2612" s="84"/>
      <c r="E2612" s="64"/>
      <c r="F2612" s="93"/>
      <c r="G2612" s="84"/>
      <c r="H2612" s="84"/>
      <c r="I2612" s="94"/>
      <c r="J2612" s="94"/>
      <c r="K2612" s="91"/>
      <c r="L2612" s="91"/>
      <c r="O2612" s="84"/>
      <c r="P2612" s="84"/>
    </row>
    <row r="2613">
      <c r="A2613" s="95"/>
      <c r="B2613" s="84"/>
      <c r="C2613" s="84"/>
      <c r="D2613" s="84"/>
      <c r="E2613" s="64"/>
      <c r="F2613" s="93"/>
      <c r="G2613" s="84"/>
      <c r="H2613" s="84"/>
      <c r="I2613" s="94"/>
      <c r="J2613" s="94"/>
      <c r="K2613" s="91"/>
      <c r="L2613" s="91"/>
      <c r="O2613" s="84"/>
      <c r="P2613" s="84"/>
    </row>
    <row r="2614">
      <c r="A2614" s="95"/>
      <c r="B2614" s="84"/>
      <c r="C2614" s="84"/>
      <c r="D2614" s="84"/>
      <c r="E2614" s="64"/>
      <c r="F2614" s="93"/>
      <c r="G2614" s="84"/>
      <c r="H2614" s="84"/>
      <c r="I2614" s="94"/>
      <c r="J2614" s="94"/>
      <c r="K2614" s="91"/>
      <c r="L2614" s="91"/>
      <c r="O2614" s="84"/>
      <c r="P2614" s="84"/>
    </row>
    <row r="2615">
      <c r="A2615" s="95"/>
      <c r="B2615" s="84"/>
      <c r="C2615" s="84"/>
      <c r="D2615" s="84"/>
      <c r="E2615" s="64"/>
      <c r="F2615" s="93"/>
      <c r="G2615" s="84"/>
      <c r="H2615" s="84"/>
      <c r="I2615" s="94"/>
      <c r="J2615" s="94"/>
      <c r="K2615" s="91"/>
      <c r="L2615" s="91"/>
      <c r="O2615" s="84"/>
      <c r="P2615" s="84"/>
    </row>
    <row r="2616">
      <c r="A2616" s="95"/>
      <c r="B2616" s="84"/>
      <c r="C2616" s="84"/>
      <c r="D2616" s="84"/>
      <c r="E2616" s="64"/>
      <c r="F2616" s="93"/>
      <c r="G2616" s="84"/>
      <c r="H2616" s="84"/>
      <c r="I2616" s="94"/>
      <c r="J2616" s="94"/>
      <c r="K2616" s="91"/>
      <c r="L2616" s="91"/>
      <c r="O2616" s="84"/>
      <c r="P2616" s="84"/>
    </row>
    <row r="2617">
      <c r="A2617" s="95"/>
      <c r="B2617" s="84"/>
      <c r="C2617" s="84"/>
      <c r="D2617" s="84"/>
      <c r="E2617" s="64"/>
      <c r="F2617" s="93"/>
      <c r="G2617" s="84"/>
      <c r="H2617" s="84"/>
      <c r="I2617" s="94"/>
      <c r="J2617" s="94"/>
      <c r="K2617" s="91"/>
      <c r="L2617" s="91"/>
      <c r="O2617" s="84"/>
      <c r="P2617" s="84"/>
    </row>
    <row r="2618">
      <c r="A2618" s="95"/>
      <c r="B2618" s="84"/>
      <c r="C2618" s="84"/>
      <c r="D2618" s="84"/>
      <c r="E2618" s="64"/>
      <c r="F2618" s="93"/>
      <c r="G2618" s="84"/>
      <c r="H2618" s="84"/>
      <c r="I2618" s="94"/>
      <c r="J2618" s="94"/>
      <c r="K2618" s="91"/>
      <c r="L2618" s="91"/>
      <c r="O2618" s="84"/>
      <c r="P2618" s="84"/>
    </row>
    <row r="2619">
      <c r="A2619" s="95"/>
      <c r="B2619" s="84"/>
      <c r="C2619" s="84"/>
      <c r="D2619" s="84"/>
      <c r="E2619" s="64"/>
      <c r="F2619" s="93"/>
      <c r="G2619" s="84"/>
      <c r="H2619" s="84"/>
      <c r="I2619" s="94"/>
      <c r="J2619" s="94"/>
      <c r="K2619" s="91"/>
      <c r="L2619" s="91"/>
      <c r="O2619" s="84"/>
      <c r="P2619" s="84"/>
    </row>
    <row r="2620">
      <c r="A2620" s="95"/>
      <c r="B2620" s="84"/>
      <c r="C2620" s="84"/>
      <c r="D2620" s="84"/>
      <c r="E2620" s="64"/>
      <c r="F2620" s="93"/>
      <c r="G2620" s="84"/>
      <c r="H2620" s="84"/>
      <c r="I2620" s="94"/>
      <c r="J2620" s="94"/>
      <c r="K2620" s="91"/>
      <c r="L2620" s="91"/>
      <c r="O2620" s="84"/>
      <c r="P2620" s="84"/>
    </row>
    <row r="2621">
      <c r="A2621" s="95"/>
      <c r="B2621" s="84"/>
      <c r="C2621" s="84"/>
      <c r="D2621" s="84"/>
      <c r="E2621" s="64"/>
      <c r="F2621" s="93"/>
      <c r="G2621" s="84"/>
      <c r="H2621" s="84"/>
      <c r="I2621" s="94"/>
      <c r="J2621" s="94"/>
      <c r="K2621" s="91"/>
      <c r="L2621" s="91"/>
      <c r="O2621" s="84"/>
      <c r="P2621" s="84"/>
    </row>
    <row r="2622">
      <c r="A2622" s="95"/>
      <c r="B2622" s="84"/>
      <c r="C2622" s="84"/>
      <c r="D2622" s="84"/>
      <c r="E2622" s="64"/>
      <c r="F2622" s="93"/>
      <c r="G2622" s="84"/>
      <c r="H2622" s="84"/>
      <c r="I2622" s="94"/>
      <c r="J2622" s="94"/>
      <c r="K2622" s="91"/>
      <c r="L2622" s="91"/>
      <c r="O2622" s="84"/>
      <c r="P2622" s="84"/>
    </row>
    <row r="2623">
      <c r="A2623" s="95"/>
      <c r="B2623" s="84"/>
      <c r="C2623" s="84"/>
      <c r="D2623" s="84"/>
      <c r="E2623" s="64"/>
      <c r="F2623" s="93"/>
      <c r="G2623" s="84"/>
      <c r="H2623" s="84"/>
      <c r="I2623" s="94"/>
      <c r="J2623" s="94"/>
      <c r="K2623" s="91"/>
      <c r="L2623" s="91"/>
      <c r="O2623" s="84"/>
      <c r="P2623" s="84"/>
    </row>
    <row r="2624">
      <c r="A2624" s="95"/>
      <c r="B2624" s="84"/>
      <c r="C2624" s="84"/>
      <c r="D2624" s="84"/>
      <c r="E2624" s="64"/>
      <c r="F2624" s="93"/>
      <c r="G2624" s="84"/>
      <c r="H2624" s="84"/>
      <c r="I2624" s="94"/>
      <c r="J2624" s="94"/>
      <c r="K2624" s="91"/>
      <c r="L2624" s="91"/>
      <c r="O2624" s="84"/>
      <c r="P2624" s="84"/>
    </row>
    <row r="2625">
      <c r="A2625" s="95"/>
      <c r="B2625" s="84"/>
      <c r="C2625" s="84"/>
      <c r="D2625" s="84"/>
      <c r="E2625" s="64"/>
      <c r="F2625" s="93"/>
      <c r="G2625" s="84"/>
      <c r="H2625" s="84"/>
      <c r="I2625" s="94"/>
      <c r="J2625" s="94"/>
      <c r="K2625" s="91"/>
      <c r="L2625" s="91"/>
      <c r="O2625" s="84"/>
      <c r="P2625" s="84"/>
    </row>
    <row r="2626">
      <c r="A2626" s="95"/>
      <c r="B2626" s="84"/>
      <c r="C2626" s="84"/>
      <c r="D2626" s="84"/>
      <c r="E2626" s="64"/>
      <c r="F2626" s="93"/>
      <c r="G2626" s="84"/>
      <c r="H2626" s="84"/>
      <c r="I2626" s="94"/>
      <c r="J2626" s="94"/>
      <c r="K2626" s="91"/>
      <c r="L2626" s="91"/>
      <c r="O2626" s="84"/>
      <c r="P2626" s="84"/>
    </row>
    <row r="2627">
      <c r="A2627" s="95"/>
      <c r="B2627" s="84"/>
      <c r="C2627" s="84"/>
      <c r="D2627" s="84"/>
      <c r="E2627" s="64"/>
      <c r="F2627" s="93"/>
      <c r="G2627" s="84"/>
      <c r="H2627" s="84"/>
      <c r="I2627" s="94"/>
      <c r="J2627" s="94"/>
      <c r="K2627" s="91"/>
      <c r="L2627" s="91"/>
      <c r="O2627" s="84"/>
      <c r="P2627" s="84"/>
    </row>
    <row r="2628">
      <c r="A2628" s="95"/>
      <c r="B2628" s="84"/>
      <c r="C2628" s="84"/>
      <c r="D2628" s="84"/>
      <c r="E2628" s="64"/>
      <c r="F2628" s="93"/>
      <c r="G2628" s="84"/>
      <c r="H2628" s="84"/>
      <c r="I2628" s="94"/>
      <c r="J2628" s="94"/>
      <c r="K2628" s="91"/>
      <c r="L2628" s="91"/>
      <c r="O2628" s="84"/>
      <c r="P2628" s="84"/>
    </row>
    <row r="2629">
      <c r="A2629" s="95"/>
      <c r="B2629" s="84"/>
      <c r="C2629" s="84"/>
      <c r="D2629" s="84"/>
      <c r="E2629" s="64"/>
      <c r="F2629" s="93"/>
      <c r="G2629" s="84"/>
      <c r="H2629" s="84"/>
      <c r="I2629" s="94"/>
      <c r="J2629" s="94"/>
      <c r="K2629" s="91"/>
      <c r="L2629" s="91"/>
      <c r="O2629" s="84"/>
      <c r="P2629" s="84"/>
    </row>
    <row r="2630">
      <c r="A2630" s="95"/>
      <c r="B2630" s="84"/>
      <c r="C2630" s="84"/>
      <c r="D2630" s="84"/>
      <c r="E2630" s="64"/>
      <c r="F2630" s="93"/>
      <c r="G2630" s="84"/>
      <c r="H2630" s="84"/>
      <c r="I2630" s="94"/>
      <c r="J2630" s="94"/>
      <c r="K2630" s="91"/>
      <c r="L2630" s="91"/>
      <c r="O2630" s="84"/>
      <c r="P2630" s="84"/>
    </row>
    <row r="2631">
      <c r="A2631" s="95"/>
      <c r="B2631" s="84"/>
      <c r="C2631" s="84"/>
      <c r="D2631" s="84"/>
      <c r="E2631" s="64"/>
      <c r="F2631" s="93"/>
      <c r="G2631" s="84"/>
      <c r="H2631" s="84"/>
      <c r="I2631" s="94"/>
      <c r="J2631" s="94"/>
      <c r="K2631" s="91"/>
      <c r="L2631" s="91"/>
      <c r="O2631" s="84"/>
      <c r="P2631" s="84"/>
    </row>
    <row r="2632">
      <c r="A2632" s="95"/>
      <c r="B2632" s="84"/>
      <c r="C2632" s="84"/>
      <c r="D2632" s="84"/>
      <c r="E2632" s="64"/>
      <c r="F2632" s="93"/>
      <c r="G2632" s="84"/>
      <c r="H2632" s="84"/>
      <c r="I2632" s="94"/>
      <c r="J2632" s="94"/>
      <c r="K2632" s="91"/>
      <c r="L2632" s="91"/>
      <c r="O2632" s="84"/>
      <c r="P2632" s="84"/>
    </row>
    <row r="2633">
      <c r="A2633" s="95"/>
      <c r="B2633" s="84"/>
      <c r="C2633" s="84"/>
      <c r="D2633" s="84"/>
      <c r="E2633" s="64"/>
      <c r="F2633" s="93"/>
      <c r="G2633" s="84"/>
      <c r="H2633" s="84"/>
      <c r="I2633" s="94"/>
      <c r="J2633" s="94"/>
      <c r="K2633" s="91"/>
      <c r="L2633" s="91"/>
      <c r="O2633" s="84"/>
      <c r="P2633" s="84"/>
    </row>
    <row r="2634">
      <c r="A2634" s="95"/>
      <c r="B2634" s="84"/>
      <c r="C2634" s="84"/>
      <c r="D2634" s="84"/>
      <c r="E2634" s="64"/>
      <c r="F2634" s="93"/>
      <c r="G2634" s="84"/>
      <c r="H2634" s="84"/>
      <c r="I2634" s="94"/>
      <c r="J2634" s="94"/>
      <c r="K2634" s="91"/>
      <c r="L2634" s="91"/>
      <c r="O2634" s="84"/>
      <c r="P2634" s="84"/>
    </row>
    <row r="2635">
      <c r="A2635" s="95"/>
      <c r="B2635" s="84"/>
      <c r="C2635" s="84"/>
      <c r="D2635" s="84"/>
      <c r="E2635" s="64"/>
      <c r="F2635" s="93"/>
      <c r="G2635" s="84"/>
      <c r="H2635" s="84"/>
      <c r="I2635" s="94"/>
      <c r="J2635" s="94"/>
      <c r="K2635" s="91"/>
      <c r="L2635" s="91"/>
      <c r="O2635" s="84"/>
      <c r="P2635" s="84"/>
    </row>
    <row r="2636">
      <c r="A2636" s="95"/>
      <c r="B2636" s="84"/>
      <c r="C2636" s="84"/>
      <c r="D2636" s="84"/>
      <c r="E2636" s="64"/>
      <c r="F2636" s="93"/>
      <c r="G2636" s="84"/>
      <c r="H2636" s="84"/>
      <c r="I2636" s="94"/>
      <c r="J2636" s="94"/>
      <c r="K2636" s="91"/>
      <c r="L2636" s="91"/>
      <c r="O2636" s="84"/>
      <c r="P2636" s="84"/>
    </row>
    <row r="2637">
      <c r="A2637" s="95"/>
      <c r="B2637" s="84"/>
      <c r="C2637" s="84"/>
      <c r="D2637" s="84"/>
      <c r="E2637" s="64"/>
      <c r="F2637" s="93"/>
      <c r="G2637" s="84"/>
      <c r="H2637" s="84"/>
      <c r="I2637" s="94"/>
      <c r="J2637" s="94"/>
      <c r="K2637" s="91"/>
      <c r="L2637" s="91"/>
      <c r="O2637" s="84"/>
      <c r="P2637" s="84"/>
    </row>
    <row r="2638">
      <c r="A2638" s="95"/>
      <c r="B2638" s="84"/>
      <c r="C2638" s="84"/>
      <c r="D2638" s="84"/>
      <c r="E2638" s="64"/>
      <c r="F2638" s="93"/>
      <c r="G2638" s="84"/>
      <c r="H2638" s="84"/>
      <c r="I2638" s="94"/>
      <c r="J2638" s="94"/>
      <c r="K2638" s="91"/>
      <c r="L2638" s="91"/>
      <c r="O2638" s="84"/>
      <c r="P2638" s="84"/>
    </row>
    <row r="2639">
      <c r="A2639" s="95"/>
      <c r="B2639" s="84"/>
      <c r="C2639" s="84"/>
      <c r="D2639" s="84"/>
      <c r="E2639" s="64"/>
      <c r="F2639" s="93"/>
      <c r="G2639" s="84"/>
      <c r="H2639" s="84"/>
      <c r="I2639" s="94"/>
      <c r="J2639" s="94"/>
      <c r="K2639" s="91"/>
      <c r="L2639" s="91"/>
      <c r="O2639" s="84"/>
      <c r="P2639" s="84"/>
    </row>
    <row r="2640">
      <c r="A2640" s="95"/>
      <c r="B2640" s="84"/>
      <c r="C2640" s="84"/>
      <c r="D2640" s="84"/>
      <c r="E2640" s="64"/>
      <c r="F2640" s="93"/>
      <c r="G2640" s="84"/>
      <c r="H2640" s="84"/>
      <c r="I2640" s="94"/>
      <c r="J2640" s="94"/>
      <c r="K2640" s="91"/>
      <c r="L2640" s="91"/>
      <c r="O2640" s="84"/>
      <c r="P2640" s="84"/>
    </row>
    <row r="2641">
      <c r="A2641" s="95"/>
      <c r="B2641" s="84"/>
      <c r="C2641" s="84"/>
      <c r="D2641" s="84"/>
      <c r="E2641" s="64"/>
      <c r="F2641" s="93"/>
      <c r="G2641" s="84"/>
      <c r="H2641" s="84"/>
      <c r="I2641" s="94"/>
      <c r="J2641" s="94"/>
      <c r="K2641" s="91"/>
      <c r="L2641" s="91"/>
      <c r="O2641" s="84"/>
      <c r="P2641" s="84"/>
    </row>
    <row r="2642">
      <c r="A2642" s="95"/>
      <c r="B2642" s="84"/>
      <c r="C2642" s="84"/>
      <c r="D2642" s="84"/>
      <c r="E2642" s="64"/>
      <c r="F2642" s="93"/>
      <c r="G2642" s="84"/>
      <c r="H2642" s="84"/>
      <c r="I2642" s="94"/>
      <c r="J2642" s="94"/>
      <c r="K2642" s="91"/>
      <c r="L2642" s="91"/>
      <c r="O2642" s="84"/>
      <c r="P2642" s="84"/>
    </row>
    <row r="2643">
      <c r="A2643" s="95"/>
      <c r="B2643" s="84"/>
      <c r="C2643" s="84"/>
      <c r="D2643" s="84"/>
      <c r="E2643" s="64"/>
      <c r="F2643" s="93"/>
      <c r="G2643" s="84"/>
      <c r="H2643" s="84"/>
      <c r="I2643" s="94"/>
      <c r="J2643" s="94"/>
      <c r="K2643" s="91"/>
      <c r="L2643" s="91"/>
      <c r="O2643" s="84"/>
      <c r="P2643" s="84"/>
    </row>
    <row r="2644">
      <c r="A2644" s="95"/>
      <c r="B2644" s="84"/>
      <c r="C2644" s="84"/>
      <c r="D2644" s="84"/>
      <c r="E2644" s="64"/>
      <c r="F2644" s="93"/>
      <c r="G2644" s="84"/>
      <c r="H2644" s="84"/>
      <c r="I2644" s="94"/>
      <c r="J2644" s="94"/>
      <c r="K2644" s="91"/>
      <c r="L2644" s="91"/>
      <c r="O2644" s="84"/>
      <c r="P2644" s="84"/>
    </row>
    <row r="2645">
      <c r="A2645" s="95"/>
      <c r="B2645" s="84"/>
      <c r="C2645" s="84"/>
      <c r="D2645" s="84"/>
      <c r="E2645" s="64"/>
      <c r="F2645" s="93"/>
      <c r="G2645" s="84"/>
      <c r="H2645" s="84"/>
      <c r="I2645" s="94"/>
      <c r="J2645" s="94"/>
      <c r="K2645" s="91"/>
      <c r="L2645" s="91"/>
      <c r="O2645" s="84"/>
      <c r="P2645" s="84"/>
    </row>
    <row r="2646">
      <c r="A2646" s="95"/>
      <c r="B2646" s="84"/>
      <c r="C2646" s="84"/>
      <c r="D2646" s="84"/>
      <c r="E2646" s="64"/>
      <c r="F2646" s="93"/>
      <c r="G2646" s="84"/>
      <c r="H2646" s="84"/>
      <c r="I2646" s="94"/>
      <c r="J2646" s="94"/>
      <c r="K2646" s="91"/>
      <c r="L2646" s="91"/>
      <c r="O2646" s="84"/>
      <c r="P2646" s="84"/>
    </row>
    <row r="2647">
      <c r="A2647" s="95"/>
      <c r="B2647" s="84"/>
      <c r="C2647" s="84"/>
      <c r="D2647" s="84"/>
      <c r="E2647" s="64"/>
      <c r="F2647" s="93"/>
      <c r="G2647" s="84"/>
      <c r="H2647" s="84"/>
      <c r="I2647" s="94"/>
      <c r="J2647" s="94"/>
      <c r="K2647" s="91"/>
      <c r="L2647" s="91"/>
      <c r="O2647" s="84"/>
      <c r="P2647" s="84"/>
    </row>
    <row r="2648">
      <c r="A2648" s="95"/>
      <c r="B2648" s="84"/>
      <c r="C2648" s="84"/>
      <c r="D2648" s="84"/>
      <c r="E2648" s="64"/>
      <c r="F2648" s="93"/>
      <c r="G2648" s="84"/>
      <c r="H2648" s="84"/>
      <c r="I2648" s="94"/>
      <c r="J2648" s="94"/>
      <c r="K2648" s="91"/>
      <c r="L2648" s="91"/>
      <c r="O2648" s="84"/>
      <c r="P2648" s="84"/>
    </row>
    <row r="2649">
      <c r="A2649" s="95"/>
      <c r="B2649" s="84"/>
      <c r="C2649" s="84"/>
      <c r="D2649" s="84"/>
      <c r="E2649" s="64"/>
      <c r="F2649" s="93"/>
      <c r="G2649" s="84"/>
      <c r="H2649" s="84"/>
      <c r="I2649" s="94"/>
      <c r="J2649" s="94"/>
      <c r="K2649" s="91"/>
      <c r="L2649" s="91"/>
      <c r="O2649" s="84"/>
      <c r="P2649" s="84"/>
    </row>
    <row r="2650">
      <c r="A2650" s="95"/>
      <c r="B2650" s="84"/>
      <c r="C2650" s="84"/>
      <c r="D2650" s="84"/>
      <c r="E2650" s="64"/>
      <c r="F2650" s="93"/>
      <c r="G2650" s="84"/>
      <c r="H2650" s="84"/>
      <c r="I2650" s="94"/>
      <c r="J2650" s="94"/>
      <c r="K2650" s="91"/>
      <c r="L2650" s="91"/>
      <c r="O2650" s="84"/>
      <c r="P2650" s="84"/>
    </row>
    <row r="2651">
      <c r="A2651" s="95"/>
      <c r="B2651" s="84"/>
      <c r="C2651" s="84"/>
      <c r="D2651" s="84"/>
      <c r="E2651" s="64"/>
      <c r="F2651" s="93"/>
      <c r="G2651" s="84"/>
      <c r="H2651" s="84"/>
      <c r="I2651" s="94"/>
      <c r="J2651" s="94"/>
      <c r="K2651" s="91"/>
      <c r="L2651" s="91"/>
      <c r="O2651" s="84"/>
      <c r="P2651" s="84"/>
    </row>
    <row r="2652">
      <c r="A2652" s="95"/>
      <c r="B2652" s="84"/>
      <c r="C2652" s="84"/>
      <c r="D2652" s="84"/>
      <c r="E2652" s="64"/>
      <c r="F2652" s="93"/>
      <c r="G2652" s="84"/>
      <c r="H2652" s="84"/>
      <c r="I2652" s="94"/>
      <c r="J2652" s="94"/>
      <c r="K2652" s="91"/>
      <c r="L2652" s="91"/>
      <c r="O2652" s="84"/>
      <c r="P2652" s="84"/>
    </row>
    <row r="2653">
      <c r="A2653" s="95"/>
      <c r="B2653" s="84"/>
      <c r="C2653" s="84"/>
      <c r="D2653" s="84"/>
      <c r="E2653" s="64"/>
      <c r="F2653" s="93"/>
      <c r="G2653" s="84"/>
      <c r="H2653" s="84"/>
      <c r="I2653" s="94"/>
      <c r="J2653" s="94"/>
      <c r="K2653" s="91"/>
      <c r="L2653" s="91"/>
      <c r="O2653" s="84"/>
      <c r="P2653" s="84"/>
    </row>
    <row r="2654">
      <c r="A2654" s="95"/>
      <c r="B2654" s="84"/>
      <c r="C2654" s="84"/>
      <c r="D2654" s="84"/>
      <c r="E2654" s="64"/>
      <c r="F2654" s="93"/>
      <c r="G2654" s="84"/>
      <c r="H2654" s="84"/>
      <c r="I2654" s="94"/>
      <c r="J2654" s="94"/>
      <c r="K2654" s="91"/>
      <c r="L2654" s="91"/>
      <c r="O2654" s="84"/>
      <c r="P2654" s="84"/>
    </row>
    <row r="2655">
      <c r="A2655" s="95"/>
      <c r="B2655" s="84"/>
      <c r="C2655" s="84"/>
      <c r="D2655" s="84"/>
      <c r="E2655" s="64"/>
      <c r="F2655" s="93"/>
      <c r="G2655" s="84"/>
      <c r="H2655" s="84"/>
      <c r="I2655" s="94"/>
      <c r="J2655" s="94"/>
      <c r="K2655" s="91"/>
      <c r="L2655" s="91"/>
      <c r="O2655" s="84"/>
      <c r="P2655" s="84"/>
    </row>
    <row r="2656">
      <c r="A2656" s="95"/>
      <c r="B2656" s="84"/>
      <c r="C2656" s="84"/>
      <c r="D2656" s="84"/>
      <c r="E2656" s="64"/>
      <c r="F2656" s="93"/>
      <c r="G2656" s="84"/>
      <c r="H2656" s="84"/>
      <c r="I2656" s="94"/>
      <c r="J2656" s="94"/>
      <c r="K2656" s="91"/>
      <c r="L2656" s="91"/>
      <c r="O2656" s="84"/>
      <c r="P2656" s="84"/>
    </row>
    <row r="2657">
      <c r="A2657" s="95"/>
      <c r="B2657" s="84"/>
      <c r="C2657" s="84"/>
      <c r="D2657" s="84"/>
      <c r="E2657" s="64"/>
      <c r="F2657" s="93"/>
      <c r="G2657" s="84"/>
      <c r="H2657" s="84"/>
      <c r="I2657" s="94"/>
      <c r="J2657" s="94"/>
      <c r="K2657" s="91"/>
      <c r="L2657" s="91"/>
      <c r="O2657" s="84"/>
      <c r="P2657" s="84"/>
    </row>
    <row r="2658">
      <c r="A2658" s="95"/>
      <c r="B2658" s="84"/>
      <c r="C2658" s="84"/>
      <c r="D2658" s="84"/>
      <c r="E2658" s="64"/>
      <c r="F2658" s="93"/>
      <c r="G2658" s="84"/>
      <c r="H2658" s="84"/>
      <c r="I2658" s="94"/>
      <c r="J2658" s="94"/>
      <c r="K2658" s="91"/>
      <c r="L2658" s="91"/>
      <c r="O2658" s="84"/>
      <c r="P2658" s="84"/>
    </row>
    <row r="2659">
      <c r="A2659" s="95"/>
      <c r="B2659" s="84"/>
      <c r="C2659" s="84"/>
      <c r="D2659" s="84"/>
      <c r="E2659" s="64"/>
      <c r="F2659" s="93"/>
      <c r="G2659" s="84"/>
      <c r="H2659" s="84"/>
      <c r="I2659" s="94"/>
      <c r="J2659" s="94"/>
      <c r="K2659" s="91"/>
      <c r="L2659" s="91"/>
      <c r="O2659" s="84"/>
      <c r="P2659" s="84"/>
    </row>
    <row r="2660">
      <c r="A2660" s="95"/>
      <c r="B2660" s="84"/>
      <c r="C2660" s="84"/>
      <c r="D2660" s="84"/>
      <c r="E2660" s="64"/>
      <c r="F2660" s="93"/>
      <c r="G2660" s="84"/>
      <c r="H2660" s="84"/>
      <c r="I2660" s="94"/>
      <c r="J2660" s="94"/>
      <c r="K2660" s="91"/>
      <c r="L2660" s="91"/>
      <c r="O2660" s="84"/>
      <c r="P2660" s="84"/>
    </row>
    <row r="2661">
      <c r="A2661" s="95"/>
      <c r="B2661" s="84"/>
      <c r="C2661" s="84"/>
      <c r="D2661" s="84"/>
      <c r="E2661" s="64"/>
      <c r="F2661" s="93"/>
      <c r="G2661" s="84"/>
      <c r="H2661" s="84"/>
      <c r="I2661" s="94"/>
      <c r="J2661" s="94"/>
      <c r="K2661" s="91"/>
      <c r="L2661" s="91"/>
      <c r="O2661" s="84"/>
      <c r="P2661" s="84"/>
    </row>
    <row r="2662">
      <c r="A2662" s="95"/>
      <c r="B2662" s="84"/>
      <c r="C2662" s="84"/>
      <c r="D2662" s="84"/>
      <c r="E2662" s="64"/>
      <c r="F2662" s="93"/>
      <c r="G2662" s="84"/>
      <c r="H2662" s="84"/>
      <c r="I2662" s="94"/>
      <c r="J2662" s="94"/>
      <c r="K2662" s="91"/>
      <c r="L2662" s="91"/>
      <c r="O2662" s="84"/>
      <c r="P2662" s="84"/>
    </row>
    <row r="2663">
      <c r="A2663" s="95"/>
      <c r="B2663" s="84"/>
      <c r="C2663" s="84"/>
      <c r="D2663" s="84"/>
      <c r="E2663" s="64"/>
      <c r="F2663" s="93"/>
      <c r="G2663" s="84"/>
      <c r="H2663" s="84"/>
      <c r="I2663" s="94"/>
      <c r="J2663" s="94"/>
      <c r="K2663" s="91"/>
      <c r="L2663" s="91"/>
      <c r="O2663" s="84"/>
      <c r="P2663" s="84"/>
    </row>
    <row r="2664">
      <c r="A2664" s="95"/>
      <c r="B2664" s="84"/>
      <c r="C2664" s="84"/>
      <c r="D2664" s="84"/>
      <c r="E2664" s="64"/>
      <c r="F2664" s="93"/>
      <c r="G2664" s="84"/>
      <c r="H2664" s="84"/>
      <c r="I2664" s="94"/>
      <c r="J2664" s="94"/>
      <c r="K2664" s="91"/>
      <c r="L2664" s="91"/>
      <c r="O2664" s="84"/>
      <c r="P2664" s="84"/>
    </row>
    <row r="2665">
      <c r="A2665" s="95"/>
      <c r="B2665" s="84"/>
      <c r="C2665" s="84"/>
      <c r="D2665" s="84"/>
      <c r="E2665" s="64"/>
      <c r="F2665" s="93"/>
      <c r="G2665" s="84"/>
      <c r="H2665" s="84"/>
      <c r="I2665" s="94"/>
      <c r="J2665" s="94"/>
      <c r="K2665" s="91"/>
      <c r="L2665" s="91"/>
      <c r="O2665" s="84"/>
      <c r="P2665" s="84"/>
    </row>
    <row r="2666">
      <c r="A2666" s="95"/>
      <c r="B2666" s="84"/>
      <c r="C2666" s="84"/>
      <c r="D2666" s="84"/>
      <c r="E2666" s="64"/>
      <c r="F2666" s="93"/>
      <c r="G2666" s="84"/>
      <c r="H2666" s="84"/>
      <c r="I2666" s="94"/>
      <c r="J2666" s="94"/>
      <c r="K2666" s="91"/>
      <c r="L2666" s="91"/>
      <c r="O2666" s="84"/>
      <c r="P2666" s="84"/>
    </row>
    <row r="2667">
      <c r="A2667" s="95"/>
      <c r="B2667" s="84"/>
      <c r="C2667" s="84"/>
      <c r="D2667" s="84"/>
      <c r="E2667" s="64"/>
      <c r="F2667" s="93"/>
      <c r="G2667" s="84"/>
      <c r="H2667" s="84"/>
      <c r="I2667" s="94"/>
      <c r="J2667" s="94"/>
      <c r="K2667" s="91"/>
      <c r="L2667" s="91"/>
      <c r="O2667" s="84"/>
      <c r="P2667" s="84"/>
    </row>
    <row r="2668">
      <c r="A2668" s="95"/>
      <c r="B2668" s="84"/>
      <c r="C2668" s="84"/>
      <c r="D2668" s="84"/>
      <c r="E2668" s="64"/>
      <c r="F2668" s="93"/>
      <c r="G2668" s="84"/>
      <c r="H2668" s="84"/>
      <c r="I2668" s="94"/>
      <c r="J2668" s="94"/>
      <c r="K2668" s="91"/>
      <c r="L2668" s="91"/>
      <c r="O2668" s="84"/>
      <c r="P2668" s="84"/>
    </row>
    <row r="2669">
      <c r="A2669" s="95"/>
      <c r="B2669" s="84"/>
      <c r="C2669" s="84"/>
      <c r="D2669" s="84"/>
      <c r="E2669" s="64"/>
      <c r="F2669" s="93"/>
      <c r="G2669" s="84"/>
      <c r="H2669" s="84"/>
      <c r="I2669" s="94"/>
      <c r="J2669" s="94"/>
      <c r="K2669" s="91"/>
      <c r="L2669" s="91"/>
      <c r="O2669" s="84"/>
      <c r="P2669" s="84"/>
    </row>
    <row r="2670">
      <c r="A2670" s="95"/>
      <c r="B2670" s="84"/>
      <c r="C2670" s="84"/>
      <c r="D2670" s="84"/>
      <c r="E2670" s="64"/>
      <c r="F2670" s="93"/>
      <c r="G2670" s="84"/>
      <c r="H2670" s="84"/>
      <c r="I2670" s="94"/>
      <c r="J2670" s="94"/>
      <c r="K2670" s="91"/>
      <c r="L2670" s="91"/>
      <c r="O2670" s="84"/>
      <c r="P2670" s="84"/>
    </row>
    <row r="2671">
      <c r="A2671" s="95"/>
      <c r="B2671" s="84"/>
      <c r="C2671" s="84"/>
      <c r="D2671" s="84"/>
      <c r="E2671" s="64"/>
      <c r="F2671" s="93"/>
      <c r="G2671" s="84"/>
      <c r="H2671" s="84"/>
      <c r="I2671" s="94"/>
      <c r="J2671" s="94"/>
      <c r="K2671" s="91"/>
      <c r="L2671" s="91"/>
      <c r="O2671" s="84"/>
      <c r="P2671" s="84"/>
    </row>
    <row r="2672">
      <c r="A2672" s="95"/>
      <c r="B2672" s="84"/>
      <c r="C2672" s="84"/>
      <c r="D2672" s="84"/>
      <c r="E2672" s="64"/>
      <c r="F2672" s="93"/>
      <c r="G2672" s="84"/>
      <c r="H2672" s="84"/>
      <c r="I2672" s="94"/>
      <c r="J2672" s="94"/>
      <c r="K2672" s="91"/>
      <c r="L2672" s="91"/>
      <c r="O2672" s="84"/>
      <c r="P2672" s="84"/>
    </row>
    <row r="2673">
      <c r="A2673" s="95"/>
      <c r="B2673" s="84"/>
      <c r="C2673" s="84"/>
      <c r="D2673" s="84"/>
      <c r="E2673" s="64"/>
      <c r="F2673" s="93"/>
      <c r="G2673" s="84"/>
      <c r="H2673" s="84"/>
      <c r="I2673" s="94"/>
      <c r="J2673" s="94"/>
      <c r="K2673" s="91"/>
      <c r="L2673" s="91"/>
      <c r="O2673" s="84"/>
      <c r="P2673" s="84"/>
    </row>
    <row r="2674">
      <c r="A2674" s="95"/>
      <c r="B2674" s="84"/>
      <c r="C2674" s="84"/>
      <c r="D2674" s="84"/>
      <c r="E2674" s="64"/>
      <c r="F2674" s="93"/>
      <c r="G2674" s="84"/>
      <c r="H2674" s="84"/>
      <c r="I2674" s="94"/>
      <c r="J2674" s="94"/>
      <c r="K2674" s="91"/>
      <c r="L2674" s="91"/>
      <c r="O2674" s="84"/>
      <c r="P2674" s="84"/>
    </row>
    <row r="2675">
      <c r="A2675" s="95"/>
      <c r="B2675" s="84"/>
      <c r="C2675" s="84"/>
      <c r="D2675" s="84"/>
      <c r="E2675" s="64"/>
      <c r="F2675" s="93"/>
      <c r="G2675" s="84"/>
      <c r="H2675" s="84"/>
      <c r="I2675" s="94"/>
      <c r="J2675" s="94"/>
      <c r="K2675" s="91"/>
      <c r="L2675" s="91"/>
      <c r="O2675" s="84"/>
      <c r="P2675" s="84"/>
    </row>
    <row r="2676">
      <c r="A2676" s="95"/>
      <c r="B2676" s="84"/>
      <c r="C2676" s="84"/>
      <c r="D2676" s="84"/>
      <c r="E2676" s="64"/>
      <c r="F2676" s="93"/>
      <c r="G2676" s="84"/>
      <c r="H2676" s="84"/>
      <c r="I2676" s="94"/>
      <c r="J2676" s="94"/>
      <c r="K2676" s="91"/>
      <c r="L2676" s="91"/>
      <c r="O2676" s="84"/>
      <c r="P2676" s="84"/>
    </row>
    <row r="2677">
      <c r="A2677" s="95"/>
      <c r="B2677" s="84"/>
      <c r="C2677" s="84"/>
      <c r="D2677" s="84"/>
      <c r="E2677" s="64"/>
      <c r="F2677" s="93"/>
      <c r="G2677" s="84"/>
      <c r="H2677" s="84"/>
      <c r="I2677" s="94"/>
      <c r="J2677" s="94"/>
      <c r="K2677" s="91"/>
      <c r="L2677" s="91"/>
      <c r="O2677" s="84"/>
      <c r="P2677" s="84"/>
    </row>
    <row r="2678">
      <c r="A2678" s="95"/>
      <c r="B2678" s="84"/>
      <c r="C2678" s="84"/>
      <c r="D2678" s="84"/>
      <c r="E2678" s="64"/>
      <c r="F2678" s="93"/>
      <c r="G2678" s="84"/>
      <c r="H2678" s="84"/>
      <c r="I2678" s="94"/>
      <c r="J2678" s="94"/>
      <c r="K2678" s="91"/>
      <c r="L2678" s="91"/>
      <c r="O2678" s="84"/>
      <c r="P2678" s="84"/>
    </row>
    <row r="2679">
      <c r="A2679" s="95"/>
      <c r="B2679" s="84"/>
      <c r="C2679" s="84"/>
      <c r="D2679" s="84"/>
      <c r="E2679" s="64"/>
      <c r="F2679" s="93"/>
      <c r="G2679" s="84"/>
      <c r="H2679" s="84"/>
      <c r="I2679" s="94"/>
      <c r="J2679" s="94"/>
      <c r="K2679" s="91"/>
      <c r="L2679" s="91"/>
      <c r="O2679" s="84"/>
      <c r="P2679" s="84"/>
    </row>
    <row r="2680">
      <c r="A2680" s="95"/>
      <c r="B2680" s="84"/>
      <c r="C2680" s="84"/>
      <c r="D2680" s="84"/>
      <c r="E2680" s="64"/>
      <c r="F2680" s="93"/>
      <c r="G2680" s="84"/>
      <c r="H2680" s="84"/>
      <c r="I2680" s="94"/>
      <c r="J2680" s="94"/>
      <c r="K2680" s="91"/>
      <c r="L2680" s="91"/>
      <c r="O2680" s="84"/>
      <c r="P2680" s="84"/>
    </row>
    <row r="2681">
      <c r="A2681" s="95"/>
      <c r="B2681" s="84"/>
      <c r="C2681" s="84"/>
      <c r="D2681" s="84"/>
      <c r="E2681" s="64"/>
      <c r="F2681" s="93"/>
      <c r="G2681" s="84"/>
      <c r="H2681" s="84"/>
      <c r="I2681" s="94"/>
      <c r="J2681" s="94"/>
      <c r="K2681" s="91"/>
      <c r="L2681" s="91"/>
      <c r="O2681" s="84"/>
      <c r="P2681" s="84"/>
    </row>
    <row r="2682">
      <c r="A2682" s="95"/>
      <c r="B2682" s="84"/>
      <c r="C2682" s="84"/>
      <c r="D2682" s="84"/>
      <c r="E2682" s="64"/>
      <c r="F2682" s="93"/>
      <c r="G2682" s="84"/>
      <c r="H2682" s="84"/>
      <c r="I2682" s="94"/>
      <c r="J2682" s="94"/>
      <c r="K2682" s="91"/>
      <c r="L2682" s="91"/>
      <c r="O2682" s="84"/>
      <c r="P2682" s="84"/>
    </row>
    <row r="2683">
      <c r="A2683" s="95"/>
      <c r="B2683" s="84"/>
      <c r="C2683" s="84"/>
      <c r="D2683" s="84"/>
      <c r="E2683" s="64"/>
      <c r="F2683" s="93"/>
      <c r="G2683" s="84"/>
      <c r="H2683" s="84"/>
      <c r="I2683" s="94"/>
      <c r="J2683" s="94"/>
      <c r="K2683" s="91"/>
      <c r="L2683" s="91"/>
      <c r="O2683" s="84"/>
      <c r="P2683" s="84"/>
    </row>
    <row r="2684">
      <c r="A2684" s="95"/>
      <c r="B2684" s="84"/>
      <c r="C2684" s="84"/>
      <c r="D2684" s="84"/>
      <c r="E2684" s="64"/>
      <c r="F2684" s="93"/>
      <c r="G2684" s="84"/>
      <c r="H2684" s="84"/>
      <c r="I2684" s="94"/>
      <c r="J2684" s="94"/>
      <c r="K2684" s="91"/>
      <c r="L2684" s="91"/>
      <c r="O2684" s="84"/>
      <c r="P2684" s="84"/>
    </row>
    <row r="2685">
      <c r="A2685" s="95"/>
      <c r="B2685" s="84"/>
      <c r="C2685" s="84"/>
      <c r="D2685" s="84"/>
      <c r="E2685" s="64"/>
      <c r="F2685" s="93"/>
      <c r="G2685" s="84"/>
      <c r="H2685" s="84"/>
      <c r="I2685" s="94"/>
      <c r="J2685" s="94"/>
      <c r="K2685" s="91"/>
      <c r="L2685" s="91"/>
      <c r="O2685" s="84"/>
      <c r="P2685" s="84"/>
    </row>
    <row r="2686">
      <c r="A2686" s="95"/>
      <c r="B2686" s="84"/>
      <c r="C2686" s="84"/>
      <c r="D2686" s="84"/>
      <c r="E2686" s="64"/>
      <c r="F2686" s="93"/>
      <c r="G2686" s="84"/>
      <c r="H2686" s="84"/>
      <c r="I2686" s="94"/>
      <c r="J2686" s="94"/>
      <c r="K2686" s="91"/>
      <c r="L2686" s="91"/>
      <c r="O2686" s="84"/>
      <c r="P2686" s="84"/>
    </row>
    <row r="2687">
      <c r="A2687" s="95"/>
      <c r="B2687" s="84"/>
      <c r="C2687" s="84"/>
      <c r="D2687" s="84"/>
      <c r="E2687" s="64"/>
      <c r="F2687" s="93"/>
      <c r="G2687" s="84"/>
      <c r="H2687" s="84"/>
      <c r="I2687" s="94"/>
      <c r="J2687" s="94"/>
      <c r="K2687" s="91"/>
      <c r="L2687" s="91"/>
      <c r="O2687" s="84"/>
      <c r="P2687" s="84"/>
    </row>
    <row r="2688">
      <c r="A2688" s="95"/>
      <c r="B2688" s="84"/>
      <c r="C2688" s="84"/>
      <c r="D2688" s="84"/>
      <c r="E2688" s="64"/>
      <c r="F2688" s="93"/>
      <c r="G2688" s="84"/>
      <c r="H2688" s="84"/>
      <c r="I2688" s="94"/>
      <c r="J2688" s="94"/>
      <c r="K2688" s="91"/>
      <c r="L2688" s="91"/>
      <c r="O2688" s="84"/>
      <c r="P2688" s="84"/>
    </row>
    <row r="2689">
      <c r="A2689" s="95"/>
      <c r="B2689" s="84"/>
      <c r="C2689" s="84"/>
      <c r="D2689" s="84"/>
      <c r="E2689" s="64"/>
      <c r="F2689" s="93"/>
      <c r="G2689" s="84"/>
      <c r="H2689" s="84"/>
      <c r="I2689" s="94"/>
      <c r="J2689" s="94"/>
      <c r="K2689" s="91"/>
      <c r="L2689" s="91"/>
      <c r="O2689" s="84"/>
      <c r="P2689" s="84"/>
    </row>
    <row r="2690">
      <c r="A2690" s="95"/>
      <c r="B2690" s="84"/>
      <c r="C2690" s="84"/>
      <c r="D2690" s="84"/>
      <c r="E2690" s="64"/>
      <c r="F2690" s="93"/>
      <c r="G2690" s="84"/>
      <c r="H2690" s="84"/>
      <c r="I2690" s="94"/>
      <c r="J2690" s="94"/>
      <c r="K2690" s="91"/>
      <c r="L2690" s="91"/>
      <c r="O2690" s="84"/>
      <c r="P2690" s="84"/>
    </row>
    <row r="2691">
      <c r="A2691" s="95"/>
      <c r="B2691" s="84"/>
      <c r="C2691" s="84"/>
      <c r="D2691" s="84"/>
      <c r="E2691" s="64"/>
      <c r="F2691" s="93"/>
      <c r="G2691" s="84"/>
      <c r="H2691" s="84"/>
      <c r="I2691" s="94"/>
      <c r="J2691" s="94"/>
      <c r="K2691" s="91"/>
      <c r="L2691" s="91"/>
      <c r="O2691" s="84"/>
      <c r="P2691" s="84"/>
    </row>
    <row r="2692">
      <c r="A2692" s="95"/>
      <c r="B2692" s="84"/>
      <c r="C2692" s="84"/>
      <c r="D2692" s="84"/>
      <c r="E2692" s="64"/>
      <c r="F2692" s="93"/>
      <c r="G2692" s="84"/>
      <c r="H2692" s="84"/>
      <c r="I2692" s="94"/>
      <c r="J2692" s="94"/>
      <c r="K2692" s="91"/>
      <c r="L2692" s="91"/>
      <c r="O2692" s="84"/>
      <c r="P2692" s="84"/>
    </row>
    <row r="2693">
      <c r="A2693" s="95"/>
      <c r="B2693" s="84"/>
      <c r="C2693" s="84"/>
      <c r="D2693" s="84"/>
      <c r="E2693" s="64"/>
      <c r="F2693" s="93"/>
      <c r="G2693" s="84"/>
      <c r="H2693" s="84"/>
      <c r="I2693" s="94"/>
      <c r="J2693" s="94"/>
      <c r="K2693" s="91"/>
      <c r="L2693" s="91"/>
      <c r="O2693" s="84"/>
      <c r="P2693" s="84"/>
    </row>
    <row r="2694">
      <c r="A2694" s="95"/>
      <c r="B2694" s="84"/>
      <c r="C2694" s="84"/>
      <c r="D2694" s="84"/>
      <c r="E2694" s="64"/>
      <c r="F2694" s="93"/>
      <c r="G2694" s="84"/>
      <c r="H2694" s="84"/>
      <c r="I2694" s="94"/>
      <c r="J2694" s="94"/>
      <c r="K2694" s="91"/>
      <c r="L2694" s="91"/>
      <c r="O2694" s="84"/>
      <c r="P2694" s="84"/>
    </row>
    <row r="2695">
      <c r="A2695" s="95"/>
      <c r="B2695" s="84"/>
      <c r="C2695" s="84"/>
      <c r="D2695" s="84"/>
      <c r="E2695" s="64"/>
      <c r="F2695" s="93"/>
      <c r="G2695" s="84"/>
      <c r="H2695" s="84"/>
      <c r="I2695" s="94"/>
      <c r="J2695" s="94"/>
      <c r="K2695" s="91"/>
      <c r="L2695" s="91"/>
      <c r="O2695" s="84"/>
      <c r="P2695" s="84"/>
    </row>
    <row r="2696">
      <c r="A2696" s="95"/>
      <c r="B2696" s="84"/>
      <c r="C2696" s="84"/>
      <c r="D2696" s="84"/>
      <c r="E2696" s="64"/>
      <c r="F2696" s="93"/>
      <c r="G2696" s="84"/>
      <c r="H2696" s="84"/>
      <c r="I2696" s="94"/>
      <c r="J2696" s="94"/>
      <c r="K2696" s="91"/>
      <c r="L2696" s="91"/>
      <c r="O2696" s="84"/>
      <c r="P2696" s="84"/>
    </row>
    <row r="2697">
      <c r="A2697" s="95"/>
      <c r="B2697" s="84"/>
      <c r="C2697" s="84"/>
      <c r="D2697" s="84"/>
      <c r="E2697" s="64"/>
      <c r="F2697" s="93"/>
      <c r="G2697" s="84"/>
      <c r="H2697" s="84"/>
      <c r="I2697" s="94"/>
      <c r="J2697" s="94"/>
      <c r="K2697" s="91"/>
      <c r="L2697" s="91"/>
      <c r="O2697" s="84"/>
      <c r="P2697" s="84"/>
    </row>
    <row r="2698">
      <c r="A2698" s="95"/>
      <c r="B2698" s="84"/>
      <c r="C2698" s="84"/>
      <c r="D2698" s="84"/>
      <c r="E2698" s="64"/>
      <c r="F2698" s="93"/>
      <c r="G2698" s="84"/>
      <c r="H2698" s="84"/>
      <c r="I2698" s="94"/>
      <c r="J2698" s="94"/>
      <c r="K2698" s="91"/>
      <c r="L2698" s="91"/>
      <c r="O2698" s="84"/>
      <c r="P2698" s="84"/>
    </row>
    <row r="2699">
      <c r="A2699" s="95"/>
      <c r="B2699" s="84"/>
      <c r="C2699" s="84"/>
      <c r="D2699" s="84"/>
      <c r="E2699" s="64"/>
      <c r="F2699" s="93"/>
      <c r="G2699" s="84"/>
      <c r="H2699" s="84"/>
      <c r="I2699" s="94"/>
      <c r="J2699" s="94"/>
      <c r="K2699" s="91"/>
      <c r="L2699" s="91"/>
      <c r="O2699" s="84"/>
      <c r="P2699" s="84"/>
    </row>
    <row r="2700">
      <c r="A2700" s="95"/>
      <c r="B2700" s="84"/>
      <c r="C2700" s="84"/>
      <c r="D2700" s="84"/>
      <c r="E2700" s="64"/>
      <c r="F2700" s="93"/>
      <c r="G2700" s="84"/>
      <c r="H2700" s="84"/>
      <c r="I2700" s="94"/>
      <c r="J2700" s="94"/>
      <c r="K2700" s="91"/>
      <c r="L2700" s="91"/>
      <c r="O2700" s="84"/>
      <c r="P2700" s="84"/>
    </row>
    <row r="2701">
      <c r="A2701" s="95"/>
      <c r="B2701" s="84"/>
      <c r="C2701" s="84"/>
      <c r="D2701" s="84"/>
      <c r="E2701" s="64"/>
      <c r="F2701" s="93"/>
      <c r="G2701" s="84"/>
      <c r="H2701" s="84"/>
      <c r="I2701" s="94"/>
      <c r="J2701" s="94"/>
      <c r="K2701" s="91"/>
      <c r="L2701" s="91"/>
      <c r="O2701" s="84"/>
      <c r="P2701" s="84"/>
    </row>
    <row r="2702">
      <c r="A2702" s="95"/>
      <c r="B2702" s="84"/>
      <c r="C2702" s="84"/>
      <c r="D2702" s="84"/>
      <c r="E2702" s="64"/>
      <c r="F2702" s="93"/>
      <c r="G2702" s="84"/>
      <c r="H2702" s="84"/>
      <c r="I2702" s="94"/>
      <c r="J2702" s="94"/>
      <c r="K2702" s="91"/>
      <c r="L2702" s="91"/>
      <c r="O2702" s="84"/>
      <c r="P2702" s="84"/>
    </row>
    <row r="2703">
      <c r="A2703" s="95"/>
      <c r="B2703" s="84"/>
      <c r="C2703" s="84"/>
      <c r="D2703" s="84"/>
      <c r="E2703" s="64"/>
      <c r="F2703" s="93"/>
      <c r="G2703" s="84"/>
      <c r="H2703" s="84"/>
      <c r="I2703" s="94"/>
      <c r="J2703" s="94"/>
      <c r="K2703" s="91"/>
      <c r="L2703" s="91"/>
      <c r="O2703" s="84"/>
      <c r="P2703" s="84"/>
    </row>
    <row r="2704">
      <c r="A2704" s="95"/>
      <c r="B2704" s="84"/>
      <c r="C2704" s="84"/>
      <c r="D2704" s="84"/>
      <c r="E2704" s="64"/>
      <c r="F2704" s="93"/>
      <c r="G2704" s="84"/>
      <c r="H2704" s="84"/>
      <c r="I2704" s="94"/>
      <c r="J2704" s="94"/>
      <c r="K2704" s="91"/>
      <c r="L2704" s="91"/>
      <c r="O2704" s="84"/>
      <c r="P2704" s="84"/>
    </row>
    <row r="2705">
      <c r="A2705" s="95"/>
      <c r="B2705" s="84"/>
      <c r="C2705" s="84"/>
      <c r="D2705" s="84"/>
      <c r="E2705" s="64"/>
      <c r="F2705" s="93"/>
      <c r="G2705" s="84"/>
      <c r="H2705" s="84"/>
      <c r="I2705" s="94"/>
      <c r="J2705" s="94"/>
      <c r="K2705" s="91"/>
      <c r="L2705" s="91"/>
      <c r="O2705" s="84"/>
      <c r="P2705" s="84"/>
    </row>
    <row r="2706">
      <c r="A2706" s="95"/>
      <c r="B2706" s="84"/>
      <c r="C2706" s="84"/>
      <c r="D2706" s="84"/>
      <c r="E2706" s="64"/>
      <c r="F2706" s="93"/>
      <c r="G2706" s="84"/>
      <c r="H2706" s="84"/>
      <c r="I2706" s="94"/>
      <c r="J2706" s="94"/>
      <c r="K2706" s="91"/>
      <c r="L2706" s="91"/>
      <c r="O2706" s="84"/>
      <c r="P2706" s="84"/>
    </row>
    <row r="2707">
      <c r="A2707" s="95"/>
      <c r="B2707" s="84"/>
      <c r="C2707" s="84"/>
      <c r="D2707" s="84"/>
      <c r="E2707" s="64"/>
      <c r="F2707" s="93"/>
      <c r="G2707" s="84"/>
      <c r="H2707" s="84"/>
      <c r="I2707" s="94"/>
      <c r="J2707" s="94"/>
      <c r="K2707" s="91"/>
      <c r="L2707" s="91"/>
      <c r="O2707" s="84"/>
      <c r="P2707" s="84"/>
    </row>
    <row r="2708">
      <c r="A2708" s="95"/>
      <c r="B2708" s="84"/>
      <c r="C2708" s="84"/>
      <c r="D2708" s="84"/>
      <c r="E2708" s="64"/>
      <c r="F2708" s="93"/>
      <c r="G2708" s="84"/>
      <c r="H2708" s="84"/>
      <c r="I2708" s="94"/>
      <c r="J2708" s="94"/>
      <c r="K2708" s="91"/>
      <c r="L2708" s="91"/>
      <c r="O2708" s="84"/>
      <c r="P2708" s="84"/>
    </row>
    <row r="2709">
      <c r="A2709" s="95"/>
      <c r="B2709" s="84"/>
      <c r="C2709" s="84"/>
      <c r="D2709" s="84"/>
      <c r="E2709" s="64"/>
      <c r="F2709" s="93"/>
      <c r="G2709" s="84"/>
      <c r="H2709" s="84"/>
      <c r="I2709" s="94"/>
      <c r="J2709" s="94"/>
      <c r="K2709" s="91"/>
      <c r="L2709" s="91"/>
      <c r="O2709" s="84"/>
      <c r="P2709" s="84"/>
    </row>
    <row r="2710">
      <c r="A2710" s="95"/>
      <c r="B2710" s="84"/>
      <c r="C2710" s="84"/>
      <c r="D2710" s="84"/>
      <c r="E2710" s="64"/>
      <c r="F2710" s="93"/>
      <c r="G2710" s="84"/>
      <c r="H2710" s="84"/>
      <c r="I2710" s="94"/>
      <c r="J2710" s="94"/>
      <c r="K2710" s="91"/>
      <c r="L2710" s="91"/>
      <c r="O2710" s="84"/>
      <c r="P2710" s="84"/>
    </row>
    <row r="2711">
      <c r="A2711" s="95"/>
      <c r="B2711" s="84"/>
      <c r="C2711" s="84"/>
      <c r="D2711" s="84"/>
      <c r="E2711" s="64"/>
      <c r="F2711" s="93"/>
      <c r="G2711" s="84"/>
      <c r="H2711" s="84"/>
      <c r="I2711" s="94"/>
      <c r="J2711" s="94"/>
      <c r="K2711" s="91"/>
      <c r="L2711" s="91"/>
      <c r="O2711" s="84"/>
      <c r="P2711" s="84"/>
    </row>
    <row r="2712">
      <c r="A2712" s="95"/>
      <c r="B2712" s="84"/>
      <c r="C2712" s="84"/>
      <c r="D2712" s="84"/>
      <c r="E2712" s="64"/>
      <c r="F2712" s="93"/>
      <c r="G2712" s="84"/>
      <c r="H2712" s="84"/>
      <c r="I2712" s="94"/>
      <c r="J2712" s="94"/>
      <c r="K2712" s="91"/>
      <c r="L2712" s="91"/>
      <c r="O2712" s="84"/>
      <c r="P2712" s="84"/>
    </row>
    <row r="2713">
      <c r="A2713" s="95"/>
      <c r="B2713" s="84"/>
      <c r="C2713" s="84"/>
      <c r="D2713" s="84"/>
      <c r="E2713" s="64"/>
      <c r="F2713" s="93"/>
      <c r="G2713" s="84"/>
      <c r="H2713" s="84"/>
      <c r="I2713" s="94"/>
      <c r="J2713" s="94"/>
      <c r="K2713" s="91"/>
      <c r="L2713" s="91"/>
      <c r="O2713" s="84"/>
      <c r="P2713" s="84"/>
    </row>
    <row r="2714">
      <c r="A2714" s="95"/>
      <c r="B2714" s="84"/>
      <c r="C2714" s="84"/>
      <c r="D2714" s="84"/>
      <c r="E2714" s="64"/>
      <c r="F2714" s="93"/>
      <c r="G2714" s="84"/>
      <c r="H2714" s="84"/>
      <c r="I2714" s="94"/>
      <c r="J2714" s="94"/>
      <c r="K2714" s="91"/>
      <c r="L2714" s="91"/>
      <c r="O2714" s="84"/>
      <c r="P2714" s="84"/>
    </row>
    <row r="2715">
      <c r="A2715" s="95"/>
      <c r="B2715" s="84"/>
      <c r="C2715" s="84"/>
      <c r="D2715" s="84"/>
      <c r="E2715" s="64"/>
      <c r="F2715" s="93"/>
      <c r="G2715" s="84"/>
      <c r="H2715" s="84"/>
      <c r="I2715" s="94"/>
      <c r="J2715" s="94"/>
      <c r="K2715" s="91"/>
      <c r="L2715" s="91"/>
      <c r="O2715" s="84"/>
      <c r="P2715" s="84"/>
    </row>
    <row r="2716">
      <c r="A2716" s="95"/>
      <c r="B2716" s="84"/>
      <c r="C2716" s="84"/>
      <c r="D2716" s="84"/>
      <c r="E2716" s="64"/>
      <c r="F2716" s="93"/>
      <c r="G2716" s="84"/>
      <c r="H2716" s="84"/>
      <c r="I2716" s="94"/>
      <c r="J2716" s="94"/>
      <c r="K2716" s="91"/>
      <c r="L2716" s="91"/>
      <c r="O2716" s="84"/>
      <c r="P2716" s="84"/>
    </row>
    <row r="2717">
      <c r="A2717" s="95"/>
      <c r="B2717" s="84"/>
      <c r="C2717" s="84"/>
      <c r="D2717" s="84"/>
      <c r="E2717" s="64"/>
      <c r="F2717" s="93"/>
      <c r="G2717" s="84"/>
      <c r="H2717" s="84"/>
      <c r="I2717" s="94"/>
      <c r="J2717" s="94"/>
      <c r="K2717" s="91"/>
      <c r="L2717" s="91"/>
      <c r="O2717" s="84"/>
      <c r="P2717" s="84"/>
    </row>
    <row r="2718">
      <c r="A2718" s="95"/>
      <c r="B2718" s="84"/>
      <c r="C2718" s="84"/>
      <c r="D2718" s="84"/>
      <c r="E2718" s="64"/>
      <c r="F2718" s="93"/>
      <c r="G2718" s="84"/>
      <c r="H2718" s="84"/>
      <c r="I2718" s="94"/>
      <c r="J2718" s="94"/>
      <c r="K2718" s="91"/>
      <c r="L2718" s="91"/>
      <c r="O2718" s="84"/>
      <c r="P2718" s="84"/>
    </row>
    <row r="2719">
      <c r="A2719" s="95"/>
      <c r="B2719" s="84"/>
      <c r="C2719" s="84"/>
      <c r="D2719" s="84"/>
      <c r="E2719" s="64"/>
      <c r="F2719" s="93"/>
      <c r="G2719" s="84"/>
      <c r="H2719" s="84"/>
      <c r="I2719" s="94"/>
      <c r="J2719" s="94"/>
      <c r="K2719" s="91"/>
      <c r="L2719" s="91"/>
      <c r="O2719" s="84"/>
      <c r="P2719" s="84"/>
    </row>
    <row r="2720">
      <c r="A2720" s="95"/>
      <c r="B2720" s="84"/>
      <c r="C2720" s="84"/>
      <c r="D2720" s="84"/>
      <c r="E2720" s="64"/>
      <c r="F2720" s="93"/>
      <c r="G2720" s="84"/>
      <c r="H2720" s="84"/>
      <c r="I2720" s="94"/>
      <c r="J2720" s="94"/>
      <c r="K2720" s="91"/>
      <c r="L2720" s="91"/>
      <c r="O2720" s="84"/>
      <c r="P2720" s="84"/>
    </row>
    <row r="2721">
      <c r="A2721" s="95"/>
      <c r="B2721" s="84"/>
      <c r="C2721" s="84"/>
      <c r="D2721" s="84"/>
      <c r="E2721" s="64"/>
      <c r="F2721" s="93"/>
      <c r="G2721" s="84"/>
      <c r="H2721" s="84"/>
      <c r="I2721" s="94"/>
      <c r="J2721" s="94"/>
      <c r="K2721" s="91"/>
      <c r="L2721" s="91"/>
      <c r="O2721" s="84"/>
      <c r="P2721" s="84"/>
    </row>
    <row r="2722">
      <c r="A2722" s="95"/>
      <c r="B2722" s="84"/>
      <c r="C2722" s="84"/>
      <c r="D2722" s="84"/>
      <c r="E2722" s="64"/>
      <c r="F2722" s="93"/>
      <c r="G2722" s="84"/>
      <c r="H2722" s="84"/>
      <c r="I2722" s="94"/>
      <c r="J2722" s="94"/>
      <c r="K2722" s="91"/>
      <c r="L2722" s="91"/>
      <c r="O2722" s="84"/>
      <c r="P2722" s="84"/>
    </row>
    <row r="2723">
      <c r="A2723" s="95"/>
      <c r="B2723" s="84"/>
      <c r="C2723" s="84"/>
      <c r="D2723" s="84"/>
      <c r="E2723" s="64"/>
      <c r="F2723" s="93"/>
      <c r="G2723" s="84"/>
      <c r="H2723" s="84"/>
      <c r="I2723" s="94"/>
      <c r="J2723" s="94"/>
      <c r="K2723" s="91"/>
      <c r="L2723" s="91"/>
      <c r="O2723" s="84"/>
      <c r="P2723" s="84"/>
    </row>
    <row r="2724">
      <c r="A2724" s="95"/>
      <c r="B2724" s="84"/>
      <c r="C2724" s="84"/>
      <c r="D2724" s="84"/>
      <c r="E2724" s="64"/>
      <c r="F2724" s="93"/>
      <c r="G2724" s="84"/>
      <c r="H2724" s="84"/>
      <c r="I2724" s="94"/>
      <c r="J2724" s="94"/>
      <c r="K2724" s="91"/>
      <c r="L2724" s="91"/>
      <c r="O2724" s="84"/>
      <c r="P2724" s="84"/>
    </row>
    <row r="2725">
      <c r="A2725" s="95"/>
      <c r="B2725" s="84"/>
      <c r="C2725" s="84"/>
      <c r="D2725" s="84"/>
      <c r="E2725" s="64"/>
      <c r="F2725" s="93"/>
      <c r="G2725" s="84"/>
      <c r="H2725" s="84"/>
      <c r="I2725" s="94"/>
      <c r="J2725" s="94"/>
      <c r="K2725" s="91"/>
      <c r="L2725" s="91"/>
      <c r="O2725" s="84"/>
      <c r="P2725" s="84"/>
    </row>
    <row r="2726">
      <c r="A2726" s="95"/>
      <c r="B2726" s="84"/>
      <c r="C2726" s="84"/>
      <c r="D2726" s="84"/>
      <c r="E2726" s="64"/>
      <c r="F2726" s="93"/>
      <c r="G2726" s="84"/>
      <c r="H2726" s="84"/>
      <c r="I2726" s="94"/>
      <c r="J2726" s="94"/>
      <c r="K2726" s="91"/>
      <c r="L2726" s="91"/>
      <c r="O2726" s="84"/>
      <c r="P2726" s="84"/>
    </row>
    <row r="2727">
      <c r="A2727" s="95"/>
      <c r="B2727" s="84"/>
      <c r="C2727" s="84"/>
      <c r="D2727" s="84"/>
      <c r="E2727" s="64"/>
      <c r="F2727" s="93"/>
      <c r="G2727" s="84"/>
      <c r="H2727" s="84"/>
      <c r="I2727" s="94"/>
      <c r="J2727" s="94"/>
      <c r="K2727" s="91"/>
      <c r="L2727" s="91"/>
      <c r="O2727" s="84"/>
      <c r="P2727" s="84"/>
    </row>
    <row r="2728">
      <c r="A2728" s="95"/>
      <c r="B2728" s="84"/>
      <c r="C2728" s="84"/>
      <c r="D2728" s="84"/>
      <c r="E2728" s="64"/>
      <c r="F2728" s="93"/>
      <c r="G2728" s="84"/>
      <c r="H2728" s="84"/>
      <c r="I2728" s="94"/>
      <c r="J2728" s="94"/>
      <c r="K2728" s="91"/>
      <c r="L2728" s="91"/>
      <c r="O2728" s="84"/>
      <c r="P2728" s="84"/>
    </row>
    <row r="2729">
      <c r="A2729" s="95"/>
      <c r="B2729" s="84"/>
      <c r="C2729" s="84"/>
      <c r="D2729" s="84"/>
      <c r="E2729" s="64"/>
      <c r="F2729" s="93"/>
      <c r="G2729" s="84"/>
      <c r="H2729" s="84"/>
      <c r="I2729" s="94"/>
      <c r="J2729" s="94"/>
      <c r="K2729" s="91"/>
      <c r="L2729" s="91"/>
      <c r="O2729" s="84"/>
      <c r="P2729" s="84"/>
    </row>
    <row r="2730">
      <c r="A2730" s="95"/>
      <c r="B2730" s="84"/>
      <c r="C2730" s="84"/>
      <c r="D2730" s="84"/>
      <c r="E2730" s="64"/>
      <c r="F2730" s="93"/>
      <c r="G2730" s="84"/>
      <c r="H2730" s="84"/>
      <c r="I2730" s="94"/>
      <c r="J2730" s="94"/>
      <c r="K2730" s="91"/>
      <c r="L2730" s="91"/>
      <c r="O2730" s="84"/>
      <c r="P2730" s="84"/>
    </row>
    <row r="2731">
      <c r="A2731" s="95"/>
      <c r="B2731" s="84"/>
      <c r="C2731" s="84"/>
      <c r="D2731" s="84"/>
      <c r="E2731" s="64"/>
      <c r="F2731" s="93"/>
      <c r="G2731" s="84"/>
      <c r="H2731" s="84"/>
      <c r="I2731" s="94"/>
      <c r="J2731" s="94"/>
      <c r="K2731" s="91"/>
      <c r="L2731" s="91"/>
      <c r="O2731" s="84"/>
      <c r="P2731" s="84"/>
    </row>
    <row r="2732">
      <c r="A2732" s="95"/>
      <c r="B2732" s="84"/>
      <c r="C2732" s="84"/>
      <c r="D2732" s="84"/>
      <c r="E2732" s="64"/>
      <c r="F2732" s="93"/>
      <c r="G2732" s="84"/>
      <c r="H2732" s="84"/>
      <c r="I2732" s="94"/>
      <c r="J2732" s="94"/>
      <c r="K2732" s="91"/>
      <c r="L2732" s="91"/>
      <c r="O2732" s="84"/>
      <c r="P2732" s="84"/>
    </row>
    <row r="2733">
      <c r="A2733" s="95"/>
      <c r="B2733" s="84"/>
      <c r="C2733" s="84"/>
      <c r="D2733" s="84"/>
      <c r="E2733" s="64"/>
      <c r="F2733" s="93"/>
      <c r="G2733" s="84"/>
      <c r="H2733" s="84"/>
      <c r="I2733" s="94"/>
      <c r="J2733" s="94"/>
      <c r="K2733" s="91"/>
      <c r="L2733" s="91"/>
      <c r="O2733" s="84"/>
      <c r="P2733" s="84"/>
    </row>
    <row r="2734">
      <c r="A2734" s="95"/>
      <c r="B2734" s="84"/>
      <c r="C2734" s="84"/>
      <c r="D2734" s="84"/>
      <c r="E2734" s="64"/>
      <c r="F2734" s="93"/>
      <c r="G2734" s="84"/>
      <c r="H2734" s="84"/>
      <c r="I2734" s="94"/>
      <c r="J2734" s="94"/>
      <c r="K2734" s="91"/>
      <c r="L2734" s="91"/>
      <c r="O2734" s="84"/>
      <c r="P2734" s="84"/>
    </row>
    <row r="2735">
      <c r="A2735" s="95"/>
      <c r="B2735" s="84"/>
      <c r="C2735" s="84"/>
      <c r="D2735" s="84"/>
      <c r="E2735" s="64"/>
      <c r="F2735" s="93"/>
      <c r="G2735" s="84"/>
      <c r="H2735" s="84"/>
      <c r="I2735" s="94"/>
      <c r="J2735" s="94"/>
      <c r="K2735" s="91"/>
      <c r="L2735" s="91"/>
      <c r="O2735" s="84"/>
      <c r="P2735" s="84"/>
    </row>
    <row r="2736">
      <c r="A2736" s="95"/>
      <c r="B2736" s="84"/>
      <c r="C2736" s="84"/>
      <c r="D2736" s="84"/>
      <c r="E2736" s="64"/>
      <c r="F2736" s="93"/>
      <c r="G2736" s="84"/>
      <c r="H2736" s="84"/>
      <c r="I2736" s="94"/>
      <c r="J2736" s="94"/>
      <c r="K2736" s="91"/>
      <c r="L2736" s="91"/>
      <c r="O2736" s="84"/>
      <c r="P2736" s="84"/>
    </row>
    <row r="2737">
      <c r="A2737" s="95"/>
      <c r="B2737" s="84"/>
      <c r="C2737" s="84"/>
      <c r="D2737" s="84"/>
      <c r="E2737" s="64"/>
      <c r="F2737" s="93"/>
      <c r="G2737" s="84"/>
      <c r="H2737" s="84"/>
      <c r="I2737" s="94"/>
      <c r="J2737" s="94"/>
      <c r="K2737" s="91"/>
      <c r="L2737" s="91"/>
      <c r="O2737" s="84"/>
      <c r="P2737" s="84"/>
    </row>
    <row r="2738">
      <c r="A2738" s="95"/>
      <c r="B2738" s="84"/>
      <c r="C2738" s="84"/>
      <c r="D2738" s="84"/>
      <c r="E2738" s="64"/>
      <c r="F2738" s="93"/>
      <c r="G2738" s="84"/>
      <c r="H2738" s="84"/>
      <c r="I2738" s="94"/>
      <c r="J2738" s="94"/>
      <c r="K2738" s="91"/>
      <c r="L2738" s="91"/>
      <c r="O2738" s="84"/>
      <c r="P2738" s="84"/>
    </row>
    <row r="2739">
      <c r="A2739" s="95"/>
      <c r="B2739" s="84"/>
      <c r="C2739" s="84"/>
      <c r="D2739" s="84"/>
      <c r="E2739" s="64"/>
      <c r="F2739" s="93"/>
      <c r="G2739" s="84"/>
      <c r="H2739" s="84"/>
      <c r="I2739" s="94"/>
      <c r="J2739" s="94"/>
      <c r="K2739" s="91"/>
      <c r="L2739" s="91"/>
      <c r="O2739" s="84"/>
      <c r="P2739" s="84"/>
    </row>
    <row r="2740">
      <c r="A2740" s="95"/>
      <c r="B2740" s="84"/>
      <c r="C2740" s="84"/>
      <c r="D2740" s="84"/>
      <c r="E2740" s="64"/>
      <c r="F2740" s="93"/>
      <c r="G2740" s="84"/>
      <c r="H2740" s="84"/>
      <c r="I2740" s="94"/>
      <c r="J2740" s="94"/>
      <c r="K2740" s="91"/>
      <c r="L2740" s="91"/>
      <c r="O2740" s="84"/>
      <c r="P2740" s="84"/>
    </row>
    <row r="2741">
      <c r="A2741" s="95"/>
      <c r="B2741" s="84"/>
      <c r="C2741" s="84"/>
      <c r="D2741" s="84"/>
      <c r="E2741" s="64"/>
      <c r="F2741" s="93"/>
      <c r="G2741" s="84"/>
      <c r="H2741" s="84"/>
      <c r="I2741" s="94"/>
      <c r="J2741" s="94"/>
      <c r="K2741" s="91"/>
      <c r="L2741" s="91"/>
      <c r="O2741" s="84"/>
      <c r="P2741" s="84"/>
    </row>
    <row r="2742">
      <c r="A2742" s="95"/>
      <c r="B2742" s="84"/>
      <c r="C2742" s="84"/>
      <c r="D2742" s="84"/>
      <c r="E2742" s="64"/>
      <c r="F2742" s="93"/>
      <c r="G2742" s="84"/>
      <c r="H2742" s="84"/>
      <c r="I2742" s="94"/>
      <c r="J2742" s="94"/>
      <c r="K2742" s="91"/>
      <c r="L2742" s="91"/>
      <c r="O2742" s="84"/>
      <c r="P2742" s="84"/>
    </row>
    <row r="2743">
      <c r="A2743" s="95"/>
      <c r="B2743" s="84"/>
      <c r="C2743" s="84"/>
      <c r="D2743" s="84"/>
      <c r="E2743" s="64"/>
      <c r="F2743" s="93"/>
      <c r="G2743" s="84"/>
      <c r="H2743" s="84"/>
      <c r="I2743" s="94"/>
      <c r="J2743" s="94"/>
      <c r="K2743" s="91"/>
      <c r="L2743" s="91"/>
      <c r="O2743" s="84"/>
      <c r="P2743" s="84"/>
    </row>
    <row r="2744">
      <c r="A2744" s="95"/>
      <c r="B2744" s="84"/>
      <c r="C2744" s="84"/>
      <c r="D2744" s="84"/>
      <c r="E2744" s="64"/>
      <c r="F2744" s="93"/>
      <c r="G2744" s="84"/>
      <c r="H2744" s="84"/>
      <c r="I2744" s="94"/>
      <c r="J2744" s="94"/>
      <c r="K2744" s="91"/>
      <c r="L2744" s="91"/>
      <c r="O2744" s="84"/>
      <c r="P2744" s="84"/>
    </row>
    <row r="2745">
      <c r="A2745" s="95"/>
      <c r="B2745" s="84"/>
      <c r="C2745" s="84"/>
      <c r="D2745" s="84"/>
      <c r="E2745" s="64"/>
      <c r="F2745" s="93"/>
      <c r="G2745" s="84"/>
      <c r="H2745" s="84"/>
      <c r="I2745" s="94"/>
      <c r="J2745" s="94"/>
      <c r="K2745" s="91"/>
      <c r="L2745" s="91"/>
      <c r="O2745" s="84"/>
      <c r="P2745" s="84"/>
    </row>
    <row r="2746">
      <c r="A2746" s="95"/>
      <c r="B2746" s="84"/>
      <c r="C2746" s="84"/>
      <c r="D2746" s="84"/>
      <c r="E2746" s="64"/>
      <c r="F2746" s="93"/>
      <c r="G2746" s="84"/>
      <c r="H2746" s="84"/>
      <c r="I2746" s="94"/>
      <c r="J2746" s="94"/>
      <c r="K2746" s="91"/>
      <c r="L2746" s="91"/>
      <c r="O2746" s="84"/>
      <c r="P2746" s="84"/>
    </row>
    <row r="2747">
      <c r="A2747" s="95"/>
      <c r="B2747" s="84"/>
      <c r="C2747" s="84"/>
      <c r="D2747" s="84"/>
      <c r="E2747" s="64"/>
      <c r="F2747" s="93"/>
      <c r="G2747" s="84"/>
      <c r="H2747" s="84"/>
      <c r="I2747" s="94"/>
      <c r="J2747" s="94"/>
      <c r="K2747" s="91"/>
      <c r="L2747" s="91"/>
      <c r="O2747" s="84"/>
      <c r="P2747" s="84"/>
    </row>
    <row r="2748">
      <c r="A2748" s="95"/>
      <c r="B2748" s="84"/>
      <c r="C2748" s="84"/>
      <c r="D2748" s="84"/>
      <c r="E2748" s="64"/>
      <c r="F2748" s="93"/>
      <c r="G2748" s="84"/>
      <c r="H2748" s="84"/>
      <c r="I2748" s="94"/>
      <c r="J2748" s="94"/>
      <c r="K2748" s="91"/>
      <c r="L2748" s="91"/>
      <c r="O2748" s="84"/>
      <c r="P2748" s="84"/>
    </row>
    <row r="2749">
      <c r="A2749" s="95"/>
      <c r="B2749" s="84"/>
      <c r="C2749" s="84"/>
      <c r="D2749" s="84"/>
      <c r="E2749" s="64"/>
      <c r="F2749" s="93"/>
      <c r="G2749" s="84"/>
      <c r="H2749" s="84"/>
      <c r="I2749" s="94"/>
      <c r="J2749" s="94"/>
      <c r="K2749" s="91"/>
      <c r="L2749" s="91"/>
      <c r="O2749" s="84"/>
      <c r="P2749" s="84"/>
    </row>
    <row r="2750">
      <c r="A2750" s="95"/>
      <c r="B2750" s="84"/>
      <c r="C2750" s="84"/>
      <c r="D2750" s="84"/>
      <c r="E2750" s="64"/>
      <c r="F2750" s="93"/>
      <c r="G2750" s="84"/>
      <c r="H2750" s="84"/>
      <c r="I2750" s="94"/>
      <c r="J2750" s="94"/>
      <c r="K2750" s="91"/>
      <c r="L2750" s="91"/>
      <c r="O2750" s="84"/>
      <c r="P2750" s="84"/>
    </row>
    <row r="2751">
      <c r="A2751" s="95"/>
      <c r="B2751" s="84"/>
      <c r="C2751" s="84"/>
      <c r="D2751" s="84"/>
      <c r="E2751" s="64"/>
      <c r="F2751" s="93"/>
      <c r="G2751" s="84"/>
      <c r="H2751" s="84"/>
      <c r="I2751" s="94"/>
      <c r="J2751" s="94"/>
      <c r="K2751" s="91"/>
      <c r="L2751" s="91"/>
      <c r="O2751" s="84"/>
      <c r="P2751" s="84"/>
    </row>
    <row r="2752">
      <c r="A2752" s="95"/>
      <c r="B2752" s="84"/>
      <c r="C2752" s="84"/>
      <c r="D2752" s="84"/>
      <c r="E2752" s="64"/>
      <c r="F2752" s="93"/>
      <c r="G2752" s="84"/>
      <c r="H2752" s="84"/>
      <c r="I2752" s="94"/>
      <c r="J2752" s="94"/>
      <c r="K2752" s="91"/>
      <c r="L2752" s="91"/>
      <c r="O2752" s="84"/>
      <c r="P2752" s="84"/>
    </row>
    <row r="2753">
      <c r="A2753" s="95"/>
      <c r="B2753" s="84"/>
      <c r="C2753" s="84"/>
      <c r="D2753" s="84"/>
      <c r="E2753" s="64"/>
      <c r="F2753" s="93"/>
      <c r="G2753" s="84"/>
      <c r="H2753" s="84"/>
      <c r="I2753" s="94"/>
      <c r="J2753" s="94"/>
      <c r="K2753" s="91"/>
      <c r="L2753" s="91"/>
      <c r="O2753" s="84"/>
      <c r="P2753" s="84"/>
    </row>
    <row r="2754">
      <c r="A2754" s="95"/>
      <c r="B2754" s="84"/>
      <c r="C2754" s="84"/>
      <c r="D2754" s="84"/>
      <c r="E2754" s="64"/>
      <c r="F2754" s="93"/>
      <c r="G2754" s="84"/>
      <c r="H2754" s="84"/>
      <c r="I2754" s="94"/>
      <c r="J2754" s="94"/>
      <c r="K2754" s="91"/>
      <c r="L2754" s="91"/>
      <c r="O2754" s="84"/>
      <c r="P2754" s="84"/>
    </row>
    <row r="2755">
      <c r="A2755" s="95"/>
      <c r="B2755" s="84"/>
      <c r="C2755" s="84"/>
      <c r="D2755" s="84"/>
      <c r="E2755" s="64"/>
      <c r="F2755" s="93"/>
      <c r="G2755" s="84"/>
      <c r="H2755" s="84"/>
      <c r="I2755" s="94"/>
      <c r="J2755" s="94"/>
      <c r="K2755" s="91"/>
      <c r="L2755" s="91"/>
      <c r="O2755" s="84"/>
      <c r="P2755" s="84"/>
    </row>
    <row r="2756">
      <c r="A2756" s="95"/>
      <c r="B2756" s="84"/>
      <c r="C2756" s="84"/>
      <c r="D2756" s="84"/>
      <c r="E2756" s="64"/>
      <c r="F2756" s="93"/>
      <c r="G2756" s="84"/>
      <c r="H2756" s="84"/>
      <c r="I2756" s="94"/>
      <c r="J2756" s="94"/>
      <c r="K2756" s="91"/>
      <c r="L2756" s="91"/>
      <c r="O2756" s="84"/>
      <c r="P2756" s="84"/>
    </row>
    <row r="2757">
      <c r="A2757" s="95"/>
      <c r="B2757" s="84"/>
      <c r="C2757" s="84"/>
      <c r="D2757" s="84"/>
      <c r="E2757" s="64"/>
      <c r="F2757" s="93"/>
      <c r="G2757" s="84"/>
      <c r="H2757" s="84"/>
      <c r="I2757" s="94"/>
      <c r="J2757" s="94"/>
      <c r="K2757" s="91"/>
      <c r="L2757" s="91"/>
      <c r="O2757" s="84"/>
      <c r="P2757" s="84"/>
    </row>
    <row r="2758">
      <c r="A2758" s="95"/>
      <c r="B2758" s="84"/>
      <c r="C2758" s="84"/>
      <c r="D2758" s="84"/>
      <c r="E2758" s="64"/>
      <c r="F2758" s="93"/>
      <c r="G2758" s="84"/>
      <c r="H2758" s="84"/>
      <c r="I2758" s="94"/>
      <c r="J2758" s="94"/>
      <c r="K2758" s="91"/>
      <c r="L2758" s="91"/>
      <c r="O2758" s="84"/>
      <c r="P2758" s="84"/>
    </row>
    <row r="2759">
      <c r="A2759" s="95"/>
      <c r="B2759" s="84"/>
      <c r="C2759" s="84"/>
      <c r="D2759" s="84"/>
      <c r="E2759" s="64"/>
      <c r="F2759" s="93"/>
      <c r="G2759" s="84"/>
      <c r="H2759" s="84"/>
      <c r="I2759" s="94"/>
      <c r="J2759" s="94"/>
      <c r="K2759" s="91"/>
      <c r="L2759" s="91"/>
      <c r="O2759" s="84"/>
      <c r="P2759" s="84"/>
    </row>
    <row r="2760">
      <c r="A2760" s="95"/>
      <c r="B2760" s="84"/>
      <c r="C2760" s="84"/>
      <c r="D2760" s="84"/>
      <c r="E2760" s="64"/>
      <c r="F2760" s="93"/>
      <c r="G2760" s="84"/>
      <c r="H2760" s="84"/>
      <c r="I2760" s="94"/>
      <c r="J2760" s="94"/>
      <c r="K2760" s="91"/>
      <c r="L2760" s="91"/>
      <c r="O2760" s="84"/>
      <c r="P2760" s="84"/>
    </row>
    <row r="2761">
      <c r="A2761" s="95"/>
      <c r="B2761" s="84"/>
      <c r="C2761" s="84"/>
      <c r="D2761" s="84"/>
      <c r="E2761" s="64"/>
      <c r="F2761" s="93"/>
      <c r="G2761" s="84"/>
      <c r="H2761" s="84"/>
      <c r="I2761" s="94"/>
      <c r="J2761" s="94"/>
      <c r="K2761" s="91"/>
      <c r="L2761" s="91"/>
      <c r="O2761" s="84"/>
      <c r="P2761" s="84"/>
    </row>
    <row r="2762">
      <c r="A2762" s="95"/>
      <c r="B2762" s="84"/>
      <c r="C2762" s="84"/>
      <c r="D2762" s="84"/>
      <c r="E2762" s="64"/>
      <c r="F2762" s="93"/>
      <c r="G2762" s="84"/>
      <c r="H2762" s="84"/>
      <c r="I2762" s="94"/>
      <c r="J2762" s="94"/>
      <c r="K2762" s="91"/>
      <c r="L2762" s="91"/>
      <c r="O2762" s="84"/>
      <c r="P2762" s="84"/>
    </row>
    <row r="2763">
      <c r="A2763" s="95"/>
      <c r="B2763" s="84"/>
      <c r="C2763" s="84"/>
      <c r="D2763" s="84"/>
      <c r="E2763" s="64"/>
      <c r="F2763" s="93"/>
      <c r="G2763" s="84"/>
      <c r="H2763" s="84"/>
      <c r="I2763" s="94"/>
      <c r="J2763" s="94"/>
      <c r="K2763" s="91"/>
      <c r="L2763" s="91"/>
      <c r="O2763" s="84"/>
      <c r="P2763" s="84"/>
    </row>
    <row r="2764">
      <c r="A2764" s="95"/>
      <c r="B2764" s="84"/>
      <c r="C2764" s="84"/>
      <c r="D2764" s="84"/>
      <c r="E2764" s="64"/>
      <c r="F2764" s="93"/>
      <c r="G2764" s="84"/>
      <c r="H2764" s="84"/>
      <c r="I2764" s="94"/>
      <c r="J2764" s="94"/>
      <c r="K2764" s="91"/>
      <c r="L2764" s="91"/>
      <c r="O2764" s="84"/>
      <c r="P2764" s="84"/>
    </row>
    <row r="2765">
      <c r="A2765" s="95"/>
      <c r="B2765" s="84"/>
      <c r="C2765" s="84"/>
      <c r="D2765" s="84"/>
      <c r="E2765" s="64"/>
      <c r="F2765" s="93"/>
      <c r="G2765" s="84"/>
      <c r="H2765" s="84"/>
      <c r="I2765" s="94"/>
      <c r="J2765" s="94"/>
      <c r="K2765" s="91"/>
      <c r="L2765" s="91"/>
      <c r="O2765" s="84"/>
      <c r="P2765" s="84"/>
    </row>
    <row r="2766">
      <c r="A2766" s="95"/>
      <c r="B2766" s="84"/>
      <c r="C2766" s="84"/>
      <c r="D2766" s="84"/>
      <c r="E2766" s="64"/>
      <c r="F2766" s="93"/>
      <c r="G2766" s="84"/>
      <c r="H2766" s="84"/>
      <c r="I2766" s="94"/>
      <c r="J2766" s="94"/>
      <c r="K2766" s="91"/>
      <c r="L2766" s="91"/>
      <c r="O2766" s="84"/>
      <c r="P2766" s="84"/>
    </row>
    <row r="2767">
      <c r="A2767" s="95"/>
      <c r="B2767" s="84"/>
      <c r="C2767" s="84"/>
      <c r="D2767" s="84"/>
      <c r="E2767" s="64"/>
      <c r="F2767" s="93"/>
      <c r="G2767" s="84"/>
      <c r="H2767" s="84"/>
      <c r="I2767" s="94"/>
      <c r="J2767" s="94"/>
      <c r="K2767" s="91"/>
      <c r="L2767" s="91"/>
      <c r="O2767" s="84"/>
      <c r="P2767" s="84"/>
    </row>
    <row r="2768">
      <c r="A2768" s="95"/>
      <c r="B2768" s="84"/>
      <c r="C2768" s="84"/>
      <c r="D2768" s="84"/>
      <c r="E2768" s="64"/>
      <c r="F2768" s="93"/>
      <c r="G2768" s="84"/>
      <c r="H2768" s="84"/>
      <c r="I2768" s="94"/>
      <c r="J2768" s="94"/>
      <c r="K2768" s="91"/>
      <c r="L2768" s="91"/>
      <c r="O2768" s="84"/>
      <c r="P2768" s="84"/>
    </row>
    <row r="2769">
      <c r="A2769" s="95"/>
      <c r="B2769" s="84"/>
      <c r="C2769" s="84"/>
      <c r="D2769" s="84"/>
      <c r="E2769" s="64"/>
      <c r="F2769" s="93"/>
      <c r="G2769" s="84"/>
      <c r="H2769" s="84"/>
      <c r="I2769" s="94"/>
      <c r="J2769" s="94"/>
      <c r="K2769" s="91"/>
      <c r="L2769" s="91"/>
      <c r="O2769" s="84"/>
      <c r="P2769" s="84"/>
    </row>
    <row r="2770">
      <c r="A2770" s="95"/>
      <c r="B2770" s="84"/>
      <c r="C2770" s="84"/>
      <c r="D2770" s="84"/>
      <c r="E2770" s="64"/>
      <c r="F2770" s="93"/>
      <c r="G2770" s="84"/>
      <c r="H2770" s="84"/>
      <c r="I2770" s="94"/>
      <c r="J2770" s="94"/>
      <c r="K2770" s="91"/>
      <c r="L2770" s="91"/>
      <c r="O2770" s="84"/>
      <c r="P2770" s="84"/>
    </row>
    <row r="2771">
      <c r="A2771" s="95"/>
      <c r="B2771" s="84"/>
      <c r="C2771" s="84"/>
      <c r="D2771" s="84"/>
      <c r="E2771" s="64"/>
      <c r="F2771" s="93"/>
      <c r="G2771" s="84"/>
      <c r="H2771" s="84"/>
      <c r="I2771" s="94"/>
      <c r="J2771" s="94"/>
      <c r="K2771" s="91"/>
      <c r="L2771" s="91"/>
      <c r="O2771" s="84"/>
      <c r="P2771" s="84"/>
    </row>
    <row r="2772">
      <c r="A2772" s="95"/>
      <c r="B2772" s="84"/>
      <c r="C2772" s="84"/>
      <c r="D2772" s="84"/>
      <c r="E2772" s="64"/>
      <c r="F2772" s="93"/>
      <c r="G2772" s="84"/>
      <c r="H2772" s="84"/>
      <c r="I2772" s="94"/>
      <c r="J2772" s="94"/>
      <c r="K2772" s="91"/>
      <c r="L2772" s="91"/>
      <c r="O2772" s="84"/>
      <c r="P2772" s="84"/>
    </row>
    <row r="2773">
      <c r="A2773" s="95"/>
      <c r="B2773" s="84"/>
      <c r="C2773" s="84"/>
      <c r="D2773" s="84"/>
      <c r="E2773" s="64"/>
      <c r="F2773" s="93"/>
      <c r="G2773" s="84"/>
      <c r="H2773" s="84"/>
      <c r="I2773" s="94"/>
      <c r="J2773" s="94"/>
      <c r="K2773" s="91"/>
      <c r="L2773" s="91"/>
      <c r="O2773" s="84"/>
      <c r="P2773" s="84"/>
    </row>
    <row r="2774">
      <c r="A2774" s="95"/>
      <c r="B2774" s="84"/>
      <c r="C2774" s="84"/>
      <c r="D2774" s="84"/>
      <c r="E2774" s="64"/>
      <c r="F2774" s="93"/>
      <c r="G2774" s="84"/>
      <c r="H2774" s="84"/>
      <c r="I2774" s="94"/>
      <c r="J2774" s="94"/>
      <c r="K2774" s="91"/>
      <c r="L2774" s="91"/>
      <c r="O2774" s="84"/>
      <c r="P2774" s="84"/>
    </row>
    <row r="2775">
      <c r="A2775" s="95"/>
      <c r="B2775" s="84"/>
      <c r="C2775" s="84"/>
      <c r="D2775" s="84"/>
      <c r="E2775" s="64"/>
      <c r="F2775" s="93"/>
      <c r="G2775" s="84"/>
      <c r="H2775" s="84"/>
      <c r="I2775" s="94"/>
      <c r="J2775" s="94"/>
      <c r="K2775" s="91"/>
      <c r="L2775" s="91"/>
      <c r="O2775" s="84"/>
      <c r="P2775" s="84"/>
    </row>
    <row r="2776">
      <c r="A2776" s="95"/>
      <c r="B2776" s="84"/>
      <c r="C2776" s="84"/>
      <c r="D2776" s="84"/>
      <c r="E2776" s="64"/>
      <c r="F2776" s="93"/>
      <c r="G2776" s="84"/>
      <c r="H2776" s="84"/>
      <c r="I2776" s="94"/>
      <c r="J2776" s="94"/>
      <c r="K2776" s="91"/>
      <c r="L2776" s="91"/>
      <c r="O2776" s="84"/>
      <c r="P2776" s="84"/>
    </row>
    <row r="2777">
      <c r="A2777" s="95"/>
      <c r="B2777" s="84"/>
      <c r="C2777" s="84"/>
      <c r="D2777" s="84"/>
      <c r="E2777" s="64"/>
      <c r="F2777" s="93"/>
      <c r="G2777" s="84"/>
      <c r="H2777" s="84"/>
      <c r="I2777" s="94"/>
      <c r="J2777" s="94"/>
      <c r="K2777" s="91"/>
      <c r="L2777" s="91"/>
      <c r="O2777" s="84"/>
      <c r="P2777" s="84"/>
    </row>
    <row r="2778">
      <c r="A2778" s="95"/>
      <c r="B2778" s="84"/>
      <c r="C2778" s="84"/>
      <c r="D2778" s="84"/>
      <c r="E2778" s="64"/>
      <c r="F2778" s="93"/>
      <c r="G2778" s="84"/>
      <c r="H2778" s="84"/>
      <c r="I2778" s="94"/>
      <c r="J2778" s="94"/>
      <c r="K2778" s="91"/>
      <c r="L2778" s="91"/>
      <c r="O2778" s="84"/>
      <c r="P2778" s="84"/>
    </row>
    <row r="2779">
      <c r="A2779" s="95"/>
      <c r="B2779" s="84"/>
      <c r="C2779" s="84"/>
      <c r="D2779" s="84"/>
      <c r="E2779" s="64"/>
      <c r="F2779" s="93"/>
      <c r="G2779" s="84"/>
      <c r="H2779" s="84"/>
      <c r="I2779" s="94"/>
      <c r="J2779" s="94"/>
      <c r="K2779" s="91"/>
      <c r="L2779" s="91"/>
      <c r="O2779" s="84"/>
      <c r="P2779" s="84"/>
    </row>
    <row r="2780">
      <c r="A2780" s="95"/>
      <c r="B2780" s="84"/>
      <c r="C2780" s="84"/>
      <c r="D2780" s="84"/>
      <c r="E2780" s="64"/>
      <c r="F2780" s="93"/>
      <c r="G2780" s="84"/>
      <c r="H2780" s="84"/>
      <c r="I2780" s="94"/>
      <c r="J2780" s="94"/>
      <c r="K2780" s="91"/>
      <c r="L2780" s="91"/>
      <c r="O2780" s="84"/>
      <c r="P2780" s="84"/>
    </row>
    <row r="2781">
      <c r="A2781" s="95"/>
      <c r="B2781" s="84"/>
      <c r="C2781" s="84"/>
      <c r="D2781" s="84"/>
      <c r="E2781" s="64"/>
      <c r="F2781" s="93"/>
      <c r="G2781" s="84"/>
      <c r="H2781" s="84"/>
      <c r="I2781" s="94"/>
      <c r="J2781" s="94"/>
      <c r="K2781" s="91"/>
      <c r="L2781" s="91"/>
      <c r="O2781" s="84"/>
      <c r="P2781" s="84"/>
    </row>
    <row r="2782">
      <c r="A2782" s="95"/>
      <c r="B2782" s="84"/>
      <c r="C2782" s="84"/>
      <c r="D2782" s="84"/>
      <c r="E2782" s="64"/>
      <c r="F2782" s="93"/>
      <c r="G2782" s="84"/>
      <c r="H2782" s="84"/>
      <c r="I2782" s="94"/>
      <c r="J2782" s="94"/>
      <c r="K2782" s="91"/>
      <c r="L2782" s="91"/>
      <c r="O2782" s="84"/>
      <c r="P2782" s="84"/>
    </row>
    <row r="2783">
      <c r="A2783" s="95"/>
      <c r="B2783" s="84"/>
      <c r="C2783" s="84"/>
      <c r="D2783" s="84"/>
      <c r="E2783" s="64"/>
      <c r="F2783" s="93"/>
      <c r="G2783" s="84"/>
      <c r="H2783" s="84"/>
      <c r="I2783" s="94"/>
      <c r="J2783" s="94"/>
      <c r="K2783" s="91"/>
      <c r="L2783" s="91"/>
      <c r="O2783" s="84"/>
      <c r="P2783" s="84"/>
    </row>
    <row r="2784">
      <c r="A2784" s="95"/>
      <c r="B2784" s="84"/>
      <c r="C2784" s="84"/>
      <c r="D2784" s="84"/>
      <c r="E2784" s="64"/>
      <c r="F2784" s="93"/>
      <c r="G2784" s="84"/>
      <c r="H2784" s="84"/>
      <c r="I2784" s="94"/>
      <c r="J2784" s="94"/>
      <c r="K2784" s="91"/>
      <c r="L2784" s="91"/>
      <c r="O2784" s="84"/>
      <c r="P2784" s="84"/>
    </row>
    <row r="2785">
      <c r="A2785" s="95"/>
      <c r="B2785" s="84"/>
      <c r="C2785" s="84"/>
      <c r="D2785" s="84"/>
      <c r="E2785" s="64"/>
      <c r="F2785" s="93"/>
      <c r="G2785" s="84"/>
      <c r="H2785" s="84"/>
      <c r="I2785" s="94"/>
      <c r="J2785" s="94"/>
      <c r="K2785" s="91"/>
      <c r="L2785" s="91"/>
      <c r="O2785" s="84"/>
      <c r="P2785" s="84"/>
    </row>
    <row r="2786">
      <c r="A2786" s="95"/>
      <c r="B2786" s="84"/>
      <c r="C2786" s="84"/>
      <c r="D2786" s="84"/>
      <c r="E2786" s="64"/>
      <c r="F2786" s="93"/>
      <c r="G2786" s="84"/>
      <c r="H2786" s="84"/>
      <c r="I2786" s="94"/>
      <c r="J2786" s="94"/>
      <c r="K2786" s="91"/>
      <c r="L2786" s="91"/>
      <c r="O2786" s="84"/>
      <c r="P2786" s="84"/>
    </row>
    <row r="2787">
      <c r="A2787" s="95"/>
      <c r="B2787" s="84"/>
      <c r="C2787" s="84"/>
      <c r="D2787" s="84"/>
      <c r="E2787" s="64"/>
      <c r="F2787" s="93"/>
      <c r="G2787" s="84"/>
      <c r="H2787" s="84"/>
      <c r="I2787" s="94"/>
      <c r="J2787" s="94"/>
      <c r="K2787" s="91"/>
      <c r="L2787" s="91"/>
      <c r="O2787" s="84"/>
      <c r="P2787" s="84"/>
    </row>
    <row r="2788">
      <c r="A2788" s="95"/>
      <c r="B2788" s="84"/>
      <c r="C2788" s="84"/>
      <c r="D2788" s="84"/>
      <c r="E2788" s="64"/>
      <c r="F2788" s="93"/>
      <c r="G2788" s="84"/>
      <c r="H2788" s="84"/>
      <c r="I2788" s="94"/>
      <c r="J2788" s="94"/>
      <c r="K2788" s="91"/>
      <c r="L2788" s="91"/>
      <c r="O2788" s="84"/>
      <c r="P2788" s="84"/>
    </row>
    <row r="2789">
      <c r="A2789" s="95"/>
      <c r="B2789" s="84"/>
      <c r="C2789" s="84"/>
      <c r="D2789" s="84"/>
      <c r="E2789" s="64"/>
      <c r="F2789" s="93"/>
      <c r="G2789" s="84"/>
      <c r="H2789" s="84"/>
      <c r="I2789" s="94"/>
      <c r="J2789" s="94"/>
      <c r="K2789" s="91"/>
      <c r="L2789" s="91"/>
      <c r="O2789" s="84"/>
      <c r="P2789" s="84"/>
    </row>
    <row r="2790">
      <c r="A2790" s="95"/>
      <c r="B2790" s="84"/>
      <c r="C2790" s="84"/>
      <c r="D2790" s="84"/>
      <c r="E2790" s="64"/>
      <c r="F2790" s="93"/>
      <c r="G2790" s="84"/>
      <c r="H2790" s="84"/>
      <c r="I2790" s="94"/>
      <c r="J2790" s="94"/>
      <c r="K2790" s="91"/>
      <c r="L2790" s="91"/>
      <c r="O2790" s="84"/>
      <c r="P2790" s="84"/>
    </row>
    <row r="2791">
      <c r="A2791" s="95"/>
      <c r="B2791" s="84"/>
      <c r="C2791" s="84"/>
      <c r="D2791" s="84"/>
      <c r="E2791" s="64"/>
      <c r="F2791" s="93"/>
      <c r="G2791" s="84"/>
      <c r="H2791" s="84"/>
      <c r="I2791" s="94"/>
      <c r="J2791" s="94"/>
      <c r="K2791" s="91"/>
      <c r="L2791" s="91"/>
      <c r="O2791" s="84"/>
      <c r="P2791" s="84"/>
    </row>
    <row r="2792">
      <c r="A2792" s="95"/>
      <c r="B2792" s="84"/>
      <c r="C2792" s="84"/>
      <c r="D2792" s="84"/>
      <c r="E2792" s="64"/>
      <c r="F2792" s="93"/>
      <c r="G2792" s="84"/>
      <c r="H2792" s="84"/>
      <c r="I2792" s="94"/>
      <c r="J2792" s="94"/>
      <c r="K2792" s="91"/>
      <c r="L2792" s="91"/>
      <c r="O2792" s="84"/>
      <c r="P2792" s="84"/>
    </row>
    <row r="2793">
      <c r="A2793" s="95"/>
      <c r="B2793" s="84"/>
      <c r="C2793" s="84"/>
      <c r="D2793" s="84"/>
      <c r="E2793" s="64"/>
      <c r="F2793" s="93"/>
      <c r="G2793" s="84"/>
      <c r="H2793" s="84"/>
      <c r="I2793" s="94"/>
      <c r="J2793" s="94"/>
      <c r="K2793" s="91"/>
      <c r="L2793" s="91"/>
      <c r="O2793" s="84"/>
      <c r="P2793" s="84"/>
    </row>
    <row r="2794">
      <c r="A2794" s="95"/>
      <c r="B2794" s="84"/>
      <c r="C2794" s="84"/>
      <c r="D2794" s="84"/>
      <c r="E2794" s="64"/>
      <c r="F2794" s="93"/>
      <c r="G2794" s="84"/>
      <c r="H2794" s="84"/>
      <c r="I2794" s="94"/>
      <c r="J2794" s="94"/>
      <c r="K2794" s="91"/>
      <c r="L2794" s="91"/>
      <c r="O2794" s="84"/>
      <c r="P2794" s="84"/>
    </row>
    <row r="2795">
      <c r="A2795" s="95"/>
      <c r="B2795" s="84"/>
      <c r="C2795" s="84"/>
      <c r="D2795" s="84"/>
      <c r="E2795" s="64"/>
      <c r="F2795" s="93"/>
      <c r="G2795" s="84"/>
      <c r="H2795" s="84"/>
      <c r="I2795" s="94"/>
      <c r="J2795" s="94"/>
      <c r="K2795" s="91"/>
      <c r="L2795" s="91"/>
      <c r="O2795" s="84"/>
      <c r="P2795" s="84"/>
    </row>
    <row r="2796">
      <c r="A2796" s="95"/>
      <c r="B2796" s="84"/>
      <c r="C2796" s="84"/>
      <c r="D2796" s="84"/>
      <c r="E2796" s="64"/>
      <c r="F2796" s="93"/>
      <c r="G2796" s="84"/>
      <c r="H2796" s="84"/>
      <c r="I2796" s="94"/>
      <c r="J2796" s="94"/>
      <c r="K2796" s="91"/>
      <c r="L2796" s="91"/>
      <c r="O2796" s="84"/>
      <c r="P2796" s="84"/>
    </row>
    <row r="2797">
      <c r="A2797" s="95"/>
      <c r="B2797" s="84"/>
      <c r="C2797" s="84"/>
      <c r="D2797" s="84"/>
      <c r="E2797" s="64"/>
      <c r="F2797" s="93"/>
      <c r="G2797" s="84"/>
      <c r="H2797" s="84"/>
      <c r="I2797" s="94"/>
      <c r="J2797" s="94"/>
      <c r="K2797" s="91"/>
      <c r="L2797" s="91"/>
      <c r="O2797" s="84"/>
      <c r="P2797" s="84"/>
    </row>
    <row r="2798">
      <c r="A2798" s="95"/>
      <c r="B2798" s="84"/>
      <c r="C2798" s="84"/>
      <c r="D2798" s="84"/>
      <c r="E2798" s="64"/>
      <c r="F2798" s="93"/>
      <c r="G2798" s="84"/>
      <c r="H2798" s="84"/>
      <c r="I2798" s="94"/>
      <c r="J2798" s="94"/>
      <c r="K2798" s="91"/>
      <c r="L2798" s="91"/>
      <c r="O2798" s="84"/>
      <c r="P2798" s="84"/>
    </row>
    <row r="2799">
      <c r="A2799" s="95"/>
      <c r="B2799" s="84"/>
      <c r="C2799" s="84"/>
      <c r="D2799" s="84"/>
      <c r="E2799" s="64"/>
      <c r="F2799" s="93"/>
      <c r="G2799" s="84"/>
      <c r="H2799" s="84"/>
      <c r="I2799" s="94"/>
      <c r="J2799" s="94"/>
      <c r="K2799" s="91"/>
      <c r="L2799" s="91"/>
      <c r="O2799" s="84"/>
      <c r="P2799" s="84"/>
    </row>
    <row r="2800">
      <c r="A2800" s="95"/>
      <c r="B2800" s="84"/>
      <c r="C2800" s="84"/>
      <c r="D2800" s="84"/>
      <c r="E2800" s="64"/>
      <c r="F2800" s="93"/>
      <c r="G2800" s="84"/>
      <c r="H2800" s="84"/>
      <c r="I2800" s="94"/>
      <c r="J2800" s="94"/>
      <c r="K2800" s="91"/>
      <c r="L2800" s="91"/>
      <c r="O2800" s="84"/>
      <c r="P2800" s="84"/>
    </row>
    <row r="2801">
      <c r="A2801" s="95"/>
      <c r="B2801" s="84"/>
      <c r="C2801" s="84"/>
      <c r="D2801" s="84"/>
      <c r="E2801" s="64"/>
      <c r="F2801" s="93"/>
      <c r="G2801" s="84"/>
      <c r="H2801" s="84"/>
      <c r="I2801" s="94"/>
      <c r="J2801" s="94"/>
      <c r="K2801" s="91"/>
      <c r="L2801" s="91"/>
      <c r="O2801" s="84"/>
      <c r="P2801" s="84"/>
    </row>
    <row r="2802">
      <c r="A2802" s="95"/>
      <c r="B2802" s="84"/>
      <c r="C2802" s="84"/>
      <c r="D2802" s="84"/>
      <c r="E2802" s="64"/>
      <c r="F2802" s="93"/>
      <c r="G2802" s="84"/>
      <c r="H2802" s="84"/>
      <c r="I2802" s="94"/>
      <c r="J2802" s="94"/>
      <c r="K2802" s="91"/>
      <c r="L2802" s="91"/>
      <c r="O2802" s="84"/>
      <c r="P2802" s="84"/>
    </row>
    <row r="2803">
      <c r="A2803" s="95"/>
      <c r="B2803" s="84"/>
      <c r="C2803" s="84"/>
      <c r="D2803" s="84"/>
      <c r="E2803" s="64"/>
      <c r="F2803" s="93"/>
      <c r="G2803" s="84"/>
      <c r="H2803" s="84"/>
      <c r="I2803" s="94"/>
      <c r="J2803" s="94"/>
      <c r="K2803" s="91"/>
      <c r="L2803" s="91"/>
      <c r="O2803" s="84"/>
      <c r="P2803" s="84"/>
    </row>
    <row r="2804">
      <c r="A2804" s="95"/>
      <c r="B2804" s="84"/>
      <c r="C2804" s="84"/>
      <c r="D2804" s="84"/>
      <c r="E2804" s="64"/>
      <c r="F2804" s="93"/>
      <c r="G2804" s="84"/>
      <c r="H2804" s="84"/>
      <c r="I2804" s="94"/>
      <c r="J2804" s="94"/>
      <c r="K2804" s="91"/>
      <c r="L2804" s="91"/>
      <c r="O2804" s="84"/>
      <c r="P2804" s="84"/>
    </row>
    <row r="2805">
      <c r="A2805" s="95"/>
      <c r="B2805" s="84"/>
      <c r="C2805" s="84"/>
      <c r="D2805" s="84"/>
      <c r="E2805" s="64"/>
      <c r="F2805" s="93"/>
      <c r="G2805" s="84"/>
      <c r="H2805" s="84"/>
      <c r="I2805" s="94"/>
      <c r="J2805" s="94"/>
      <c r="K2805" s="91"/>
      <c r="L2805" s="91"/>
      <c r="O2805" s="84"/>
      <c r="P2805" s="84"/>
    </row>
    <row r="2806">
      <c r="A2806" s="95"/>
      <c r="B2806" s="84"/>
      <c r="C2806" s="84"/>
      <c r="D2806" s="84"/>
      <c r="E2806" s="64"/>
      <c r="F2806" s="93"/>
      <c r="G2806" s="84"/>
      <c r="H2806" s="84"/>
      <c r="I2806" s="94"/>
      <c r="J2806" s="94"/>
      <c r="K2806" s="91"/>
      <c r="L2806" s="91"/>
      <c r="O2806" s="84"/>
      <c r="P2806" s="84"/>
    </row>
    <row r="2807">
      <c r="A2807" s="95"/>
      <c r="B2807" s="84"/>
      <c r="C2807" s="84"/>
      <c r="D2807" s="84"/>
      <c r="E2807" s="64"/>
      <c r="F2807" s="93"/>
      <c r="G2807" s="84"/>
      <c r="H2807" s="84"/>
      <c r="I2807" s="94"/>
      <c r="J2807" s="94"/>
      <c r="K2807" s="91"/>
      <c r="L2807" s="91"/>
      <c r="O2807" s="84"/>
      <c r="P2807" s="84"/>
    </row>
    <row r="2808">
      <c r="A2808" s="95"/>
      <c r="B2808" s="84"/>
      <c r="C2808" s="84"/>
      <c r="D2808" s="84"/>
      <c r="E2808" s="64"/>
      <c r="F2808" s="93"/>
      <c r="G2808" s="84"/>
      <c r="H2808" s="84"/>
      <c r="I2808" s="94"/>
      <c r="J2808" s="94"/>
      <c r="K2808" s="91"/>
      <c r="L2808" s="91"/>
      <c r="O2808" s="84"/>
      <c r="P2808" s="84"/>
    </row>
    <row r="2809">
      <c r="A2809" s="95"/>
      <c r="B2809" s="84"/>
      <c r="C2809" s="84"/>
      <c r="D2809" s="84"/>
      <c r="E2809" s="64"/>
      <c r="F2809" s="93"/>
      <c r="G2809" s="84"/>
      <c r="H2809" s="84"/>
      <c r="I2809" s="94"/>
      <c r="J2809" s="94"/>
      <c r="K2809" s="91"/>
      <c r="L2809" s="91"/>
      <c r="O2809" s="84"/>
      <c r="P2809" s="84"/>
    </row>
    <row r="2810">
      <c r="A2810" s="95"/>
      <c r="B2810" s="84"/>
      <c r="C2810" s="84"/>
      <c r="D2810" s="84"/>
      <c r="E2810" s="64"/>
      <c r="F2810" s="93"/>
      <c r="G2810" s="84"/>
      <c r="H2810" s="84"/>
      <c r="I2810" s="94"/>
      <c r="J2810" s="94"/>
      <c r="K2810" s="91"/>
      <c r="L2810" s="91"/>
      <c r="O2810" s="84"/>
      <c r="P2810" s="84"/>
    </row>
    <row r="2811">
      <c r="A2811" s="95"/>
      <c r="B2811" s="84"/>
      <c r="C2811" s="84"/>
      <c r="D2811" s="84"/>
      <c r="E2811" s="64"/>
      <c r="F2811" s="93"/>
      <c r="G2811" s="84"/>
      <c r="H2811" s="84"/>
      <c r="I2811" s="94"/>
      <c r="J2811" s="94"/>
      <c r="K2811" s="91"/>
      <c r="L2811" s="91"/>
      <c r="O2811" s="84"/>
      <c r="P2811" s="84"/>
    </row>
    <row r="2812">
      <c r="A2812" s="95"/>
      <c r="B2812" s="84"/>
      <c r="C2812" s="84"/>
      <c r="D2812" s="84"/>
      <c r="E2812" s="64"/>
      <c r="F2812" s="93"/>
      <c r="G2812" s="84"/>
      <c r="H2812" s="84"/>
      <c r="I2812" s="94"/>
      <c r="J2812" s="94"/>
      <c r="K2812" s="91"/>
      <c r="L2812" s="91"/>
      <c r="O2812" s="84"/>
      <c r="P2812" s="84"/>
    </row>
    <row r="2813">
      <c r="A2813" s="95"/>
      <c r="B2813" s="84"/>
      <c r="C2813" s="84"/>
      <c r="D2813" s="84"/>
      <c r="E2813" s="64"/>
      <c r="F2813" s="93"/>
      <c r="G2813" s="84"/>
      <c r="H2813" s="84"/>
      <c r="I2813" s="94"/>
      <c r="J2813" s="94"/>
      <c r="K2813" s="91"/>
      <c r="L2813" s="91"/>
      <c r="O2813" s="84"/>
      <c r="P2813" s="84"/>
    </row>
    <row r="2814">
      <c r="A2814" s="95"/>
      <c r="B2814" s="84"/>
      <c r="C2814" s="84"/>
      <c r="D2814" s="84"/>
      <c r="E2814" s="64"/>
      <c r="F2814" s="93"/>
      <c r="G2814" s="84"/>
      <c r="H2814" s="84"/>
      <c r="I2814" s="94"/>
      <c r="J2814" s="94"/>
      <c r="K2814" s="91"/>
      <c r="L2814" s="91"/>
      <c r="O2814" s="84"/>
      <c r="P2814" s="84"/>
    </row>
    <row r="2815">
      <c r="A2815" s="95"/>
      <c r="B2815" s="84"/>
      <c r="C2815" s="84"/>
      <c r="D2815" s="84"/>
      <c r="E2815" s="64"/>
      <c r="F2815" s="93"/>
      <c r="G2815" s="84"/>
      <c r="H2815" s="84"/>
      <c r="I2815" s="94"/>
      <c r="J2815" s="94"/>
      <c r="K2815" s="91"/>
      <c r="L2815" s="91"/>
      <c r="O2815" s="84"/>
      <c r="P2815" s="84"/>
    </row>
    <row r="2816">
      <c r="A2816" s="95"/>
      <c r="B2816" s="84"/>
      <c r="C2816" s="84"/>
      <c r="D2816" s="84"/>
      <c r="E2816" s="64"/>
      <c r="F2816" s="93"/>
      <c r="G2816" s="84"/>
      <c r="H2816" s="84"/>
      <c r="I2816" s="94"/>
      <c r="J2816" s="94"/>
      <c r="K2816" s="91"/>
      <c r="L2816" s="91"/>
      <c r="O2816" s="84"/>
      <c r="P2816" s="84"/>
    </row>
    <row r="2817">
      <c r="A2817" s="95"/>
      <c r="B2817" s="84"/>
      <c r="C2817" s="84"/>
      <c r="D2817" s="84"/>
      <c r="E2817" s="64"/>
      <c r="F2817" s="93"/>
      <c r="G2817" s="84"/>
      <c r="H2817" s="84"/>
      <c r="I2817" s="94"/>
      <c r="J2817" s="94"/>
      <c r="K2817" s="91"/>
      <c r="L2817" s="91"/>
      <c r="O2817" s="84"/>
      <c r="P2817" s="84"/>
    </row>
    <row r="2818">
      <c r="A2818" s="95"/>
      <c r="B2818" s="84"/>
      <c r="C2818" s="84"/>
      <c r="D2818" s="84"/>
      <c r="E2818" s="64"/>
      <c r="F2818" s="93"/>
      <c r="G2818" s="84"/>
      <c r="H2818" s="84"/>
      <c r="I2818" s="94"/>
      <c r="J2818" s="94"/>
      <c r="K2818" s="91"/>
      <c r="L2818" s="91"/>
      <c r="O2818" s="84"/>
      <c r="P2818" s="84"/>
    </row>
    <row r="2819">
      <c r="A2819" s="95"/>
      <c r="B2819" s="84"/>
      <c r="C2819" s="84"/>
      <c r="D2819" s="84"/>
      <c r="E2819" s="64"/>
      <c r="F2819" s="93"/>
      <c r="G2819" s="84"/>
      <c r="H2819" s="84"/>
      <c r="I2819" s="94"/>
      <c r="J2819" s="94"/>
      <c r="K2819" s="91"/>
      <c r="L2819" s="91"/>
      <c r="O2819" s="84"/>
      <c r="P2819" s="84"/>
    </row>
    <row r="2820">
      <c r="A2820" s="95"/>
      <c r="B2820" s="84"/>
      <c r="C2820" s="84"/>
      <c r="D2820" s="84"/>
      <c r="E2820" s="64"/>
      <c r="F2820" s="93"/>
      <c r="G2820" s="84"/>
      <c r="H2820" s="84"/>
      <c r="I2820" s="94"/>
      <c r="J2820" s="94"/>
      <c r="K2820" s="91"/>
      <c r="L2820" s="91"/>
      <c r="O2820" s="84"/>
      <c r="P2820" s="84"/>
    </row>
    <row r="2821">
      <c r="A2821" s="95"/>
      <c r="B2821" s="84"/>
      <c r="C2821" s="84"/>
      <c r="D2821" s="84"/>
      <c r="E2821" s="64"/>
      <c r="F2821" s="93"/>
      <c r="G2821" s="84"/>
      <c r="H2821" s="84"/>
      <c r="I2821" s="94"/>
      <c r="J2821" s="94"/>
      <c r="K2821" s="91"/>
      <c r="L2821" s="91"/>
      <c r="O2821" s="84"/>
      <c r="P2821" s="84"/>
    </row>
    <row r="2822">
      <c r="A2822" s="95"/>
      <c r="B2822" s="84"/>
      <c r="C2822" s="84"/>
      <c r="D2822" s="84"/>
      <c r="E2822" s="64"/>
      <c r="F2822" s="93"/>
      <c r="G2822" s="84"/>
      <c r="H2822" s="84"/>
      <c r="I2822" s="94"/>
      <c r="J2822" s="94"/>
      <c r="K2822" s="91"/>
      <c r="L2822" s="91"/>
      <c r="O2822" s="84"/>
      <c r="P2822" s="84"/>
    </row>
    <row r="2823">
      <c r="A2823" s="95"/>
      <c r="B2823" s="84"/>
      <c r="C2823" s="84"/>
      <c r="D2823" s="84"/>
      <c r="E2823" s="64"/>
      <c r="F2823" s="93"/>
      <c r="G2823" s="84"/>
      <c r="H2823" s="84"/>
      <c r="I2823" s="94"/>
      <c r="J2823" s="94"/>
      <c r="K2823" s="91"/>
      <c r="L2823" s="91"/>
      <c r="O2823" s="84"/>
      <c r="P2823" s="84"/>
    </row>
    <row r="2824">
      <c r="A2824" s="95"/>
      <c r="B2824" s="84"/>
      <c r="C2824" s="84"/>
      <c r="D2824" s="84"/>
      <c r="E2824" s="64"/>
      <c r="F2824" s="93"/>
      <c r="G2824" s="84"/>
      <c r="H2824" s="84"/>
      <c r="I2824" s="94"/>
      <c r="J2824" s="94"/>
      <c r="K2824" s="91"/>
      <c r="L2824" s="91"/>
      <c r="O2824" s="84"/>
      <c r="P2824" s="84"/>
    </row>
    <row r="2825">
      <c r="A2825" s="95"/>
      <c r="B2825" s="84"/>
      <c r="C2825" s="84"/>
      <c r="D2825" s="84"/>
      <c r="E2825" s="64"/>
      <c r="F2825" s="93"/>
      <c r="G2825" s="84"/>
      <c r="H2825" s="84"/>
      <c r="I2825" s="94"/>
      <c r="J2825" s="94"/>
      <c r="K2825" s="91"/>
      <c r="L2825" s="91"/>
      <c r="O2825" s="84"/>
      <c r="P2825" s="84"/>
    </row>
    <row r="2826">
      <c r="A2826" s="95"/>
      <c r="B2826" s="84"/>
      <c r="C2826" s="84"/>
      <c r="D2826" s="84"/>
      <c r="E2826" s="64"/>
      <c r="F2826" s="93"/>
      <c r="G2826" s="84"/>
      <c r="H2826" s="84"/>
      <c r="I2826" s="94"/>
      <c r="J2826" s="94"/>
      <c r="K2826" s="91"/>
      <c r="L2826" s="91"/>
      <c r="O2826" s="84"/>
      <c r="P2826" s="84"/>
    </row>
    <row r="2827">
      <c r="A2827" s="95"/>
      <c r="B2827" s="84"/>
      <c r="C2827" s="84"/>
      <c r="D2827" s="84"/>
      <c r="E2827" s="64"/>
      <c r="F2827" s="93"/>
      <c r="G2827" s="84"/>
      <c r="H2827" s="84"/>
      <c r="I2827" s="94"/>
      <c r="J2827" s="94"/>
      <c r="K2827" s="91"/>
      <c r="L2827" s="91"/>
      <c r="O2827" s="84"/>
      <c r="P2827" s="84"/>
    </row>
    <row r="2828">
      <c r="A2828" s="95"/>
      <c r="B2828" s="84"/>
      <c r="C2828" s="84"/>
      <c r="D2828" s="84"/>
      <c r="E2828" s="64"/>
      <c r="F2828" s="93"/>
      <c r="G2828" s="84"/>
      <c r="H2828" s="84"/>
      <c r="I2828" s="94"/>
      <c r="J2828" s="94"/>
      <c r="K2828" s="91"/>
      <c r="L2828" s="91"/>
      <c r="O2828" s="84"/>
      <c r="P2828" s="84"/>
    </row>
    <row r="2829">
      <c r="A2829" s="95"/>
      <c r="B2829" s="84"/>
      <c r="C2829" s="84"/>
      <c r="D2829" s="84"/>
      <c r="E2829" s="64"/>
      <c r="F2829" s="93"/>
      <c r="G2829" s="84"/>
      <c r="H2829" s="84"/>
      <c r="I2829" s="94"/>
      <c r="J2829" s="94"/>
      <c r="K2829" s="91"/>
      <c r="L2829" s="91"/>
      <c r="O2829" s="84"/>
      <c r="P2829" s="84"/>
    </row>
    <row r="2830">
      <c r="A2830" s="95"/>
      <c r="B2830" s="84"/>
      <c r="C2830" s="84"/>
      <c r="D2830" s="84"/>
      <c r="E2830" s="64"/>
      <c r="F2830" s="93"/>
      <c r="G2830" s="84"/>
      <c r="H2830" s="84"/>
      <c r="I2830" s="94"/>
      <c r="J2830" s="94"/>
      <c r="K2830" s="91"/>
      <c r="L2830" s="91"/>
      <c r="O2830" s="84"/>
      <c r="P2830" s="84"/>
    </row>
    <row r="2831">
      <c r="A2831" s="95"/>
      <c r="B2831" s="84"/>
      <c r="C2831" s="84"/>
      <c r="D2831" s="84"/>
      <c r="E2831" s="64"/>
      <c r="F2831" s="93"/>
      <c r="G2831" s="84"/>
      <c r="H2831" s="84"/>
      <c r="I2831" s="94"/>
      <c r="J2831" s="94"/>
      <c r="K2831" s="91"/>
      <c r="L2831" s="91"/>
      <c r="O2831" s="84"/>
      <c r="P2831" s="84"/>
    </row>
    <row r="2832">
      <c r="A2832" s="95"/>
      <c r="B2832" s="84"/>
      <c r="C2832" s="84"/>
      <c r="D2832" s="84"/>
      <c r="E2832" s="64"/>
      <c r="F2832" s="93"/>
      <c r="G2832" s="84"/>
      <c r="H2832" s="84"/>
      <c r="I2832" s="94"/>
      <c r="J2832" s="94"/>
      <c r="K2832" s="91"/>
      <c r="L2832" s="91"/>
      <c r="O2832" s="84"/>
      <c r="P2832" s="84"/>
    </row>
    <row r="2833">
      <c r="A2833" s="95"/>
      <c r="B2833" s="84"/>
      <c r="C2833" s="84"/>
      <c r="D2833" s="84"/>
      <c r="E2833" s="64"/>
      <c r="F2833" s="93"/>
      <c r="G2833" s="84"/>
      <c r="H2833" s="84"/>
      <c r="I2833" s="94"/>
      <c r="J2833" s="94"/>
      <c r="K2833" s="91"/>
      <c r="L2833" s="91"/>
      <c r="O2833" s="84"/>
      <c r="P2833" s="84"/>
    </row>
    <row r="2834">
      <c r="A2834" s="95"/>
      <c r="B2834" s="84"/>
      <c r="C2834" s="84"/>
      <c r="D2834" s="84"/>
      <c r="E2834" s="64"/>
      <c r="F2834" s="93"/>
      <c r="G2834" s="84"/>
      <c r="H2834" s="84"/>
      <c r="I2834" s="94"/>
      <c r="J2834" s="94"/>
      <c r="K2834" s="91"/>
      <c r="L2834" s="91"/>
      <c r="O2834" s="84"/>
      <c r="P2834" s="84"/>
    </row>
    <row r="2835">
      <c r="A2835" s="95"/>
      <c r="B2835" s="84"/>
      <c r="C2835" s="84"/>
      <c r="D2835" s="84"/>
      <c r="E2835" s="64"/>
      <c r="F2835" s="93"/>
      <c r="G2835" s="84"/>
      <c r="H2835" s="84"/>
      <c r="I2835" s="94"/>
      <c r="J2835" s="94"/>
      <c r="K2835" s="91"/>
      <c r="L2835" s="91"/>
      <c r="O2835" s="84"/>
      <c r="P2835" s="84"/>
    </row>
    <row r="2836">
      <c r="A2836" s="95"/>
      <c r="B2836" s="84"/>
      <c r="C2836" s="84"/>
      <c r="D2836" s="84"/>
      <c r="E2836" s="64"/>
      <c r="F2836" s="93"/>
      <c r="G2836" s="84"/>
      <c r="H2836" s="84"/>
      <c r="I2836" s="94"/>
      <c r="J2836" s="94"/>
      <c r="K2836" s="91"/>
      <c r="L2836" s="91"/>
      <c r="O2836" s="84"/>
      <c r="P2836" s="84"/>
    </row>
    <row r="2837">
      <c r="A2837" s="95"/>
      <c r="B2837" s="84"/>
      <c r="C2837" s="84"/>
      <c r="D2837" s="84"/>
      <c r="E2837" s="64"/>
      <c r="F2837" s="93"/>
      <c r="G2837" s="84"/>
      <c r="H2837" s="84"/>
      <c r="I2837" s="94"/>
      <c r="J2837" s="94"/>
      <c r="K2837" s="91"/>
      <c r="L2837" s="91"/>
      <c r="O2837" s="84"/>
      <c r="P2837" s="84"/>
    </row>
    <row r="2838">
      <c r="A2838" s="95"/>
      <c r="B2838" s="84"/>
      <c r="C2838" s="84"/>
      <c r="D2838" s="84"/>
      <c r="E2838" s="64"/>
      <c r="F2838" s="93"/>
      <c r="G2838" s="84"/>
      <c r="H2838" s="84"/>
      <c r="I2838" s="94"/>
      <c r="J2838" s="94"/>
      <c r="K2838" s="91"/>
      <c r="L2838" s="91"/>
      <c r="O2838" s="84"/>
      <c r="P2838" s="84"/>
    </row>
    <row r="2839">
      <c r="A2839" s="95"/>
      <c r="B2839" s="84"/>
      <c r="C2839" s="84"/>
      <c r="D2839" s="84"/>
      <c r="E2839" s="64"/>
      <c r="F2839" s="93"/>
      <c r="G2839" s="84"/>
      <c r="H2839" s="84"/>
      <c r="I2839" s="94"/>
      <c r="J2839" s="94"/>
      <c r="K2839" s="91"/>
      <c r="L2839" s="91"/>
      <c r="O2839" s="84"/>
      <c r="P2839" s="84"/>
    </row>
    <row r="2840">
      <c r="A2840" s="95"/>
      <c r="B2840" s="84"/>
      <c r="C2840" s="84"/>
      <c r="D2840" s="84"/>
      <c r="E2840" s="64"/>
      <c r="F2840" s="93"/>
      <c r="G2840" s="84"/>
      <c r="H2840" s="84"/>
      <c r="I2840" s="94"/>
      <c r="J2840" s="94"/>
      <c r="K2840" s="91"/>
      <c r="L2840" s="91"/>
      <c r="O2840" s="84"/>
      <c r="P2840" s="84"/>
    </row>
    <row r="2841">
      <c r="A2841" s="95"/>
      <c r="B2841" s="84"/>
      <c r="C2841" s="84"/>
      <c r="D2841" s="84"/>
      <c r="E2841" s="64"/>
      <c r="F2841" s="93"/>
      <c r="G2841" s="84"/>
      <c r="H2841" s="84"/>
      <c r="I2841" s="94"/>
      <c r="J2841" s="94"/>
      <c r="K2841" s="91"/>
      <c r="L2841" s="91"/>
      <c r="O2841" s="84"/>
      <c r="P2841" s="84"/>
    </row>
    <row r="2842">
      <c r="A2842" s="95"/>
      <c r="B2842" s="84"/>
      <c r="C2842" s="84"/>
      <c r="D2842" s="84"/>
      <c r="E2842" s="64"/>
      <c r="F2842" s="93"/>
      <c r="G2842" s="84"/>
      <c r="H2842" s="84"/>
      <c r="I2842" s="94"/>
      <c r="J2842" s="94"/>
      <c r="K2842" s="91"/>
      <c r="L2842" s="91"/>
      <c r="O2842" s="84"/>
      <c r="P2842" s="84"/>
    </row>
    <row r="2843">
      <c r="A2843" s="95"/>
      <c r="B2843" s="84"/>
      <c r="C2843" s="84"/>
      <c r="D2843" s="84"/>
      <c r="E2843" s="64"/>
      <c r="F2843" s="93"/>
      <c r="G2843" s="84"/>
      <c r="H2843" s="84"/>
      <c r="I2843" s="94"/>
      <c r="J2843" s="94"/>
      <c r="K2843" s="91"/>
      <c r="L2843" s="91"/>
      <c r="O2843" s="84"/>
      <c r="P2843" s="84"/>
    </row>
    <row r="2844">
      <c r="A2844" s="95"/>
      <c r="B2844" s="84"/>
      <c r="C2844" s="84"/>
      <c r="D2844" s="84"/>
      <c r="E2844" s="64"/>
      <c r="F2844" s="93"/>
      <c r="G2844" s="84"/>
      <c r="H2844" s="84"/>
      <c r="I2844" s="94"/>
      <c r="J2844" s="94"/>
      <c r="K2844" s="91"/>
      <c r="L2844" s="91"/>
      <c r="O2844" s="84"/>
      <c r="P2844" s="84"/>
    </row>
    <row r="2845">
      <c r="A2845" s="95"/>
      <c r="B2845" s="84"/>
      <c r="C2845" s="84"/>
      <c r="D2845" s="84"/>
      <c r="E2845" s="64"/>
      <c r="F2845" s="93"/>
      <c r="G2845" s="84"/>
      <c r="H2845" s="84"/>
      <c r="I2845" s="94"/>
      <c r="J2845" s="94"/>
      <c r="K2845" s="91"/>
      <c r="L2845" s="91"/>
      <c r="O2845" s="84"/>
      <c r="P2845" s="84"/>
    </row>
    <row r="2846">
      <c r="A2846" s="95"/>
      <c r="B2846" s="84"/>
      <c r="C2846" s="84"/>
      <c r="D2846" s="84"/>
      <c r="E2846" s="64"/>
      <c r="F2846" s="93"/>
      <c r="G2846" s="84"/>
      <c r="H2846" s="84"/>
      <c r="I2846" s="94"/>
      <c r="J2846" s="94"/>
      <c r="K2846" s="91"/>
      <c r="L2846" s="91"/>
      <c r="O2846" s="84"/>
      <c r="P2846" s="84"/>
    </row>
    <row r="2847">
      <c r="A2847" s="95"/>
      <c r="B2847" s="84"/>
      <c r="C2847" s="84"/>
      <c r="D2847" s="84"/>
      <c r="E2847" s="64"/>
      <c r="F2847" s="93"/>
      <c r="G2847" s="84"/>
      <c r="H2847" s="84"/>
      <c r="I2847" s="94"/>
      <c r="J2847" s="94"/>
      <c r="K2847" s="91"/>
      <c r="L2847" s="91"/>
      <c r="O2847" s="84"/>
      <c r="P2847" s="84"/>
    </row>
    <row r="2848">
      <c r="A2848" s="95"/>
      <c r="B2848" s="84"/>
      <c r="C2848" s="84"/>
      <c r="D2848" s="84"/>
      <c r="E2848" s="64"/>
      <c r="F2848" s="93"/>
      <c r="G2848" s="84"/>
      <c r="H2848" s="84"/>
      <c r="I2848" s="94"/>
      <c r="J2848" s="94"/>
      <c r="K2848" s="91"/>
      <c r="L2848" s="91"/>
      <c r="O2848" s="84"/>
      <c r="P2848" s="84"/>
    </row>
    <row r="2849">
      <c r="A2849" s="95"/>
      <c r="B2849" s="84"/>
      <c r="C2849" s="84"/>
      <c r="D2849" s="84"/>
      <c r="E2849" s="64"/>
      <c r="F2849" s="93"/>
      <c r="G2849" s="84"/>
      <c r="H2849" s="84"/>
      <c r="I2849" s="94"/>
      <c r="J2849" s="94"/>
      <c r="K2849" s="91"/>
      <c r="L2849" s="91"/>
      <c r="O2849" s="84"/>
      <c r="P2849" s="84"/>
    </row>
    <row r="2850">
      <c r="A2850" s="95"/>
      <c r="B2850" s="84"/>
      <c r="C2850" s="84"/>
      <c r="D2850" s="84"/>
      <c r="E2850" s="64"/>
      <c r="F2850" s="93"/>
      <c r="G2850" s="84"/>
      <c r="H2850" s="84"/>
      <c r="I2850" s="94"/>
      <c r="J2850" s="94"/>
      <c r="K2850" s="91"/>
      <c r="L2850" s="91"/>
      <c r="O2850" s="84"/>
      <c r="P2850" s="84"/>
    </row>
    <row r="2851">
      <c r="A2851" s="95"/>
      <c r="B2851" s="84"/>
      <c r="C2851" s="84"/>
      <c r="D2851" s="84"/>
      <c r="E2851" s="64"/>
      <c r="F2851" s="93"/>
      <c r="G2851" s="84"/>
      <c r="H2851" s="84"/>
      <c r="I2851" s="94"/>
      <c r="J2851" s="94"/>
      <c r="K2851" s="91"/>
      <c r="L2851" s="91"/>
      <c r="O2851" s="84"/>
      <c r="P2851" s="84"/>
    </row>
    <row r="2852">
      <c r="A2852" s="95"/>
      <c r="B2852" s="84"/>
      <c r="C2852" s="84"/>
      <c r="D2852" s="84"/>
      <c r="E2852" s="64"/>
      <c r="F2852" s="93"/>
      <c r="G2852" s="84"/>
      <c r="H2852" s="84"/>
      <c r="I2852" s="94"/>
      <c r="J2852" s="94"/>
      <c r="K2852" s="91"/>
      <c r="L2852" s="91"/>
      <c r="O2852" s="84"/>
      <c r="P2852" s="84"/>
    </row>
    <row r="2853">
      <c r="A2853" s="95"/>
      <c r="B2853" s="84"/>
      <c r="C2853" s="84"/>
      <c r="D2853" s="84"/>
      <c r="E2853" s="64"/>
      <c r="F2853" s="93"/>
      <c r="G2853" s="84"/>
      <c r="H2853" s="84"/>
      <c r="I2853" s="94"/>
      <c r="J2853" s="94"/>
      <c r="K2853" s="91"/>
      <c r="L2853" s="91"/>
      <c r="O2853" s="84"/>
      <c r="P2853" s="84"/>
    </row>
    <row r="2854">
      <c r="A2854" s="95"/>
      <c r="B2854" s="84"/>
      <c r="C2854" s="84"/>
      <c r="D2854" s="84"/>
      <c r="E2854" s="64"/>
      <c r="F2854" s="93"/>
      <c r="G2854" s="84"/>
      <c r="H2854" s="84"/>
      <c r="I2854" s="94"/>
      <c r="J2854" s="94"/>
      <c r="K2854" s="91"/>
      <c r="L2854" s="91"/>
      <c r="O2854" s="84"/>
      <c r="P2854" s="84"/>
    </row>
    <row r="2855">
      <c r="A2855" s="95"/>
      <c r="B2855" s="84"/>
      <c r="C2855" s="84"/>
      <c r="D2855" s="84"/>
      <c r="E2855" s="64"/>
      <c r="F2855" s="93"/>
      <c r="G2855" s="84"/>
      <c r="H2855" s="84"/>
      <c r="I2855" s="94"/>
      <c r="J2855" s="94"/>
      <c r="K2855" s="91"/>
      <c r="L2855" s="91"/>
      <c r="O2855" s="84"/>
      <c r="P2855" s="84"/>
    </row>
    <row r="2856">
      <c r="A2856" s="95"/>
      <c r="B2856" s="84"/>
      <c r="C2856" s="84"/>
      <c r="D2856" s="84"/>
      <c r="E2856" s="64"/>
      <c r="F2856" s="93"/>
      <c r="G2856" s="84"/>
      <c r="H2856" s="84"/>
      <c r="I2856" s="94"/>
      <c r="J2856" s="94"/>
      <c r="K2856" s="91"/>
      <c r="L2856" s="91"/>
      <c r="O2856" s="84"/>
      <c r="P2856" s="84"/>
    </row>
    <row r="2857">
      <c r="A2857" s="95"/>
      <c r="B2857" s="84"/>
      <c r="C2857" s="84"/>
      <c r="D2857" s="84"/>
      <c r="E2857" s="64"/>
      <c r="F2857" s="93"/>
      <c r="G2857" s="84"/>
      <c r="H2857" s="84"/>
      <c r="I2857" s="94"/>
      <c r="J2857" s="94"/>
      <c r="K2857" s="91"/>
      <c r="L2857" s="91"/>
      <c r="O2857" s="84"/>
      <c r="P2857" s="84"/>
    </row>
    <row r="2858">
      <c r="A2858" s="95"/>
      <c r="B2858" s="84"/>
      <c r="C2858" s="84"/>
      <c r="D2858" s="84"/>
      <c r="E2858" s="64"/>
      <c r="F2858" s="93"/>
      <c r="G2858" s="84"/>
      <c r="H2858" s="84"/>
      <c r="I2858" s="94"/>
      <c r="J2858" s="94"/>
      <c r="K2858" s="91"/>
      <c r="L2858" s="91"/>
      <c r="O2858" s="84"/>
      <c r="P2858" s="84"/>
    </row>
    <row r="2859">
      <c r="A2859" s="95"/>
      <c r="B2859" s="84"/>
      <c r="C2859" s="84"/>
      <c r="D2859" s="84"/>
      <c r="E2859" s="64"/>
      <c r="F2859" s="93"/>
      <c r="G2859" s="84"/>
      <c r="H2859" s="84"/>
      <c r="I2859" s="94"/>
      <c r="J2859" s="94"/>
      <c r="K2859" s="91"/>
      <c r="L2859" s="91"/>
      <c r="O2859" s="84"/>
      <c r="P2859" s="84"/>
    </row>
    <row r="2860">
      <c r="A2860" s="95"/>
      <c r="B2860" s="84"/>
      <c r="C2860" s="84"/>
      <c r="D2860" s="84"/>
      <c r="E2860" s="64"/>
      <c r="F2860" s="93"/>
      <c r="G2860" s="84"/>
      <c r="H2860" s="84"/>
      <c r="I2860" s="94"/>
      <c r="J2860" s="94"/>
      <c r="K2860" s="91"/>
      <c r="L2860" s="91"/>
      <c r="O2860" s="84"/>
      <c r="P2860" s="84"/>
    </row>
    <row r="2861">
      <c r="A2861" s="95"/>
      <c r="B2861" s="84"/>
      <c r="C2861" s="84"/>
      <c r="D2861" s="84"/>
      <c r="E2861" s="64"/>
      <c r="F2861" s="93"/>
      <c r="G2861" s="84"/>
      <c r="H2861" s="84"/>
      <c r="I2861" s="94"/>
      <c r="J2861" s="94"/>
      <c r="K2861" s="91"/>
      <c r="L2861" s="91"/>
      <c r="O2861" s="84"/>
      <c r="P2861" s="84"/>
    </row>
    <row r="2862">
      <c r="A2862" s="95"/>
      <c r="B2862" s="84"/>
      <c r="C2862" s="84"/>
      <c r="D2862" s="84"/>
      <c r="E2862" s="64"/>
      <c r="F2862" s="93"/>
      <c r="G2862" s="84"/>
      <c r="H2862" s="84"/>
      <c r="I2862" s="94"/>
      <c r="J2862" s="94"/>
      <c r="K2862" s="91"/>
      <c r="L2862" s="91"/>
      <c r="O2862" s="84"/>
      <c r="P2862" s="84"/>
    </row>
    <row r="2863">
      <c r="A2863" s="95"/>
      <c r="B2863" s="84"/>
      <c r="C2863" s="84"/>
      <c r="D2863" s="84"/>
      <c r="E2863" s="64"/>
      <c r="F2863" s="93"/>
      <c r="G2863" s="84"/>
      <c r="H2863" s="84"/>
      <c r="I2863" s="94"/>
      <c r="J2863" s="94"/>
      <c r="K2863" s="91"/>
      <c r="L2863" s="91"/>
      <c r="O2863" s="84"/>
      <c r="P2863" s="84"/>
    </row>
    <row r="2864">
      <c r="A2864" s="95"/>
      <c r="B2864" s="84"/>
      <c r="C2864" s="84"/>
      <c r="D2864" s="84"/>
      <c r="E2864" s="64"/>
      <c r="F2864" s="93"/>
      <c r="G2864" s="84"/>
      <c r="H2864" s="84"/>
      <c r="I2864" s="94"/>
      <c r="J2864" s="94"/>
      <c r="K2864" s="91"/>
      <c r="L2864" s="91"/>
      <c r="O2864" s="84"/>
      <c r="P2864" s="84"/>
    </row>
    <row r="2865">
      <c r="A2865" s="95"/>
      <c r="B2865" s="84"/>
      <c r="C2865" s="84"/>
      <c r="D2865" s="84"/>
      <c r="E2865" s="64"/>
      <c r="F2865" s="93"/>
      <c r="G2865" s="84"/>
      <c r="H2865" s="84"/>
      <c r="I2865" s="94"/>
      <c r="J2865" s="94"/>
      <c r="K2865" s="91"/>
      <c r="L2865" s="91"/>
      <c r="O2865" s="84"/>
      <c r="P2865" s="84"/>
    </row>
    <row r="2866">
      <c r="A2866" s="95"/>
      <c r="B2866" s="84"/>
      <c r="C2866" s="84"/>
      <c r="D2866" s="84"/>
      <c r="E2866" s="64"/>
      <c r="F2866" s="93"/>
      <c r="G2866" s="84"/>
      <c r="H2866" s="84"/>
      <c r="I2866" s="94"/>
      <c r="J2866" s="94"/>
      <c r="K2866" s="91"/>
      <c r="L2866" s="91"/>
      <c r="O2866" s="84"/>
      <c r="P2866" s="84"/>
    </row>
    <row r="2867">
      <c r="A2867" s="95"/>
      <c r="B2867" s="84"/>
      <c r="C2867" s="84"/>
      <c r="D2867" s="84"/>
      <c r="E2867" s="64"/>
      <c r="F2867" s="93"/>
      <c r="G2867" s="84"/>
      <c r="H2867" s="84"/>
      <c r="I2867" s="94"/>
      <c r="J2867" s="94"/>
      <c r="K2867" s="91"/>
      <c r="L2867" s="91"/>
      <c r="O2867" s="84"/>
      <c r="P2867" s="84"/>
    </row>
    <row r="2868">
      <c r="A2868" s="95"/>
      <c r="B2868" s="84"/>
      <c r="C2868" s="84"/>
      <c r="D2868" s="84"/>
      <c r="E2868" s="64"/>
      <c r="F2868" s="93"/>
      <c r="G2868" s="84"/>
      <c r="H2868" s="84"/>
      <c r="I2868" s="94"/>
      <c r="J2868" s="94"/>
      <c r="K2868" s="91"/>
      <c r="L2868" s="91"/>
      <c r="O2868" s="84"/>
      <c r="P2868" s="84"/>
    </row>
    <row r="2869">
      <c r="A2869" s="95"/>
      <c r="B2869" s="84"/>
      <c r="C2869" s="84"/>
      <c r="D2869" s="84"/>
      <c r="E2869" s="64"/>
      <c r="F2869" s="93"/>
      <c r="G2869" s="84"/>
      <c r="H2869" s="84"/>
      <c r="I2869" s="94"/>
      <c r="J2869" s="94"/>
      <c r="K2869" s="91"/>
      <c r="L2869" s="91"/>
      <c r="O2869" s="84"/>
      <c r="P2869" s="84"/>
    </row>
    <row r="2870">
      <c r="A2870" s="95"/>
      <c r="B2870" s="84"/>
      <c r="C2870" s="84"/>
      <c r="D2870" s="84"/>
      <c r="E2870" s="64"/>
      <c r="F2870" s="93"/>
      <c r="G2870" s="84"/>
      <c r="H2870" s="84"/>
      <c r="I2870" s="94"/>
      <c r="J2870" s="94"/>
      <c r="K2870" s="91"/>
      <c r="L2870" s="91"/>
      <c r="O2870" s="84"/>
      <c r="P2870" s="84"/>
    </row>
    <row r="2871">
      <c r="A2871" s="95"/>
      <c r="B2871" s="84"/>
      <c r="C2871" s="84"/>
      <c r="D2871" s="84"/>
      <c r="E2871" s="64"/>
      <c r="F2871" s="93"/>
      <c r="G2871" s="84"/>
      <c r="H2871" s="84"/>
      <c r="I2871" s="94"/>
      <c r="J2871" s="94"/>
      <c r="K2871" s="91"/>
      <c r="L2871" s="91"/>
      <c r="O2871" s="84"/>
      <c r="P2871" s="84"/>
    </row>
    <row r="2872">
      <c r="A2872" s="95"/>
      <c r="B2872" s="84"/>
      <c r="C2872" s="84"/>
      <c r="D2872" s="84"/>
      <c r="E2872" s="64"/>
      <c r="F2872" s="93"/>
      <c r="G2872" s="84"/>
      <c r="H2872" s="84"/>
      <c r="I2872" s="94"/>
      <c r="J2872" s="94"/>
      <c r="K2872" s="91"/>
      <c r="L2872" s="91"/>
      <c r="O2872" s="84"/>
      <c r="P2872" s="84"/>
    </row>
    <row r="2873">
      <c r="A2873" s="95"/>
      <c r="B2873" s="84"/>
      <c r="C2873" s="84"/>
      <c r="D2873" s="84"/>
      <c r="E2873" s="64"/>
      <c r="F2873" s="93"/>
      <c r="G2873" s="84"/>
      <c r="H2873" s="84"/>
      <c r="I2873" s="94"/>
      <c r="J2873" s="94"/>
      <c r="K2873" s="91"/>
      <c r="L2873" s="91"/>
      <c r="O2873" s="84"/>
      <c r="P2873" s="84"/>
    </row>
    <row r="2874">
      <c r="A2874" s="95"/>
      <c r="B2874" s="84"/>
      <c r="C2874" s="84"/>
      <c r="D2874" s="84"/>
      <c r="E2874" s="64"/>
      <c r="F2874" s="93"/>
      <c r="G2874" s="84"/>
      <c r="H2874" s="84"/>
      <c r="I2874" s="94"/>
      <c r="J2874" s="94"/>
      <c r="K2874" s="91"/>
      <c r="L2874" s="91"/>
      <c r="O2874" s="84"/>
      <c r="P2874" s="84"/>
    </row>
    <row r="2875">
      <c r="A2875" s="95"/>
      <c r="B2875" s="84"/>
      <c r="C2875" s="84"/>
      <c r="D2875" s="84"/>
      <c r="E2875" s="64"/>
      <c r="F2875" s="93"/>
      <c r="G2875" s="84"/>
      <c r="H2875" s="84"/>
      <c r="I2875" s="94"/>
      <c r="J2875" s="94"/>
      <c r="K2875" s="91"/>
      <c r="L2875" s="91"/>
      <c r="O2875" s="84"/>
      <c r="P2875" s="84"/>
    </row>
    <row r="2876">
      <c r="A2876" s="95"/>
      <c r="B2876" s="84"/>
      <c r="C2876" s="84"/>
      <c r="D2876" s="84"/>
      <c r="E2876" s="64"/>
      <c r="F2876" s="93"/>
      <c r="G2876" s="84"/>
      <c r="H2876" s="84"/>
      <c r="I2876" s="94"/>
      <c r="J2876" s="94"/>
      <c r="K2876" s="91"/>
      <c r="L2876" s="91"/>
      <c r="O2876" s="84"/>
      <c r="P2876" s="84"/>
    </row>
    <row r="2877">
      <c r="A2877" s="95"/>
      <c r="B2877" s="84"/>
      <c r="C2877" s="84"/>
      <c r="D2877" s="84"/>
      <c r="E2877" s="64"/>
      <c r="F2877" s="93"/>
      <c r="G2877" s="84"/>
      <c r="H2877" s="84"/>
      <c r="I2877" s="94"/>
      <c r="J2877" s="94"/>
      <c r="K2877" s="91"/>
      <c r="L2877" s="91"/>
      <c r="O2877" s="84"/>
      <c r="P2877" s="84"/>
    </row>
    <row r="2878">
      <c r="A2878" s="95"/>
      <c r="B2878" s="84"/>
      <c r="C2878" s="84"/>
      <c r="D2878" s="84"/>
      <c r="E2878" s="64"/>
      <c r="F2878" s="93"/>
      <c r="G2878" s="84"/>
      <c r="H2878" s="84"/>
      <c r="I2878" s="94"/>
      <c r="J2878" s="94"/>
      <c r="K2878" s="91"/>
      <c r="L2878" s="91"/>
      <c r="O2878" s="84"/>
      <c r="P2878" s="84"/>
    </row>
    <row r="2879">
      <c r="A2879" s="95"/>
      <c r="B2879" s="84"/>
      <c r="C2879" s="84"/>
      <c r="D2879" s="84"/>
      <c r="E2879" s="64"/>
      <c r="F2879" s="93"/>
      <c r="G2879" s="84"/>
      <c r="H2879" s="84"/>
      <c r="I2879" s="94"/>
      <c r="J2879" s="94"/>
      <c r="K2879" s="91"/>
      <c r="L2879" s="91"/>
      <c r="O2879" s="84"/>
      <c r="P2879" s="84"/>
    </row>
    <row r="2880">
      <c r="A2880" s="95"/>
      <c r="B2880" s="84"/>
      <c r="C2880" s="84"/>
      <c r="D2880" s="84"/>
      <c r="E2880" s="64"/>
      <c r="F2880" s="93"/>
      <c r="G2880" s="84"/>
      <c r="H2880" s="84"/>
      <c r="I2880" s="94"/>
      <c r="J2880" s="94"/>
      <c r="K2880" s="91"/>
      <c r="L2880" s="91"/>
      <c r="O2880" s="84"/>
      <c r="P2880" s="84"/>
    </row>
    <row r="2881">
      <c r="A2881" s="95"/>
      <c r="B2881" s="84"/>
      <c r="C2881" s="84"/>
      <c r="D2881" s="84"/>
      <c r="E2881" s="64"/>
      <c r="F2881" s="93"/>
      <c r="G2881" s="84"/>
      <c r="H2881" s="84"/>
      <c r="I2881" s="94"/>
      <c r="J2881" s="94"/>
      <c r="K2881" s="91"/>
      <c r="L2881" s="91"/>
      <c r="O2881" s="84"/>
      <c r="P2881" s="84"/>
    </row>
    <row r="2882">
      <c r="A2882" s="95"/>
      <c r="B2882" s="84"/>
      <c r="C2882" s="84"/>
      <c r="D2882" s="84"/>
      <c r="E2882" s="64"/>
      <c r="F2882" s="93"/>
      <c r="G2882" s="84"/>
      <c r="H2882" s="84"/>
      <c r="I2882" s="94"/>
      <c r="J2882" s="94"/>
      <c r="K2882" s="91"/>
      <c r="L2882" s="91"/>
      <c r="O2882" s="84"/>
      <c r="P2882" s="84"/>
    </row>
    <row r="2883">
      <c r="A2883" s="95"/>
      <c r="B2883" s="84"/>
      <c r="C2883" s="84"/>
      <c r="D2883" s="84"/>
      <c r="E2883" s="64"/>
      <c r="F2883" s="93"/>
      <c r="G2883" s="84"/>
      <c r="H2883" s="84"/>
      <c r="I2883" s="94"/>
      <c r="J2883" s="94"/>
      <c r="K2883" s="91"/>
      <c r="L2883" s="91"/>
      <c r="O2883" s="84"/>
      <c r="P2883" s="84"/>
    </row>
    <row r="2884">
      <c r="A2884" s="95"/>
      <c r="B2884" s="84"/>
      <c r="C2884" s="84"/>
      <c r="D2884" s="84"/>
      <c r="E2884" s="64"/>
      <c r="F2884" s="93"/>
      <c r="G2884" s="84"/>
      <c r="H2884" s="84"/>
      <c r="I2884" s="94"/>
      <c r="J2884" s="94"/>
      <c r="K2884" s="91"/>
      <c r="L2884" s="91"/>
      <c r="O2884" s="84"/>
      <c r="P2884" s="84"/>
    </row>
    <row r="2885">
      <c r="A2885" s="95"/>
      <c r="B2885" s="84"/>
      <c r="C2885" s="84"/>
      <c r="D2885" s="84"/>
      <c r="E2885" s="64"/>
      <c r="F2885" s="93"/>
      <c r="G2885" s="84"/>
      <c r="H2885" s="84"/>
      <c r="I2885" s="94"/>
      <c r="J2885" s="94"/>
      <c r="K2885" s="91"/>
      <c r="L2885" s="91"/>
      <c r="O2885" s="84"/>
      <c r="P2885" s="84"/>
    </row>
    <row r="2886">
      <c r="A2886" s="95"/>
      <c r="B2886" s="84"/>
      <c r="C2886" s="84"/>
      <c r="D2886" s="84"/>
      <c r="E2886" s="64"/>
      <c r="F2886" s="93"/>
      <c r="G2886" s="84"/>
      <c r="H2886" s="84"/>
      <c r="I2886" s="94"/>
      <c r="J2886" s="94"/>
      <c r="K2886" s="91"/>
      <c r="L2886" s="91"/>
      <c r="O2886" s="84"/>
      <c r="P2886" s="84"/>
    </row>
    <row r="2887">
      <c r="A2887" s="95"/>
      <c r="B2887" s="84"/>
      <c r="C2887" s="84"/>
      <c r="D2887" s="84"/>
      <c r="E2887" s="64"/>
      <c r="F2887" s="93"/>
      <c r="G2887" s="84"/>
      <c r="H2887" s="84"/>
      <c r="I2887" s="94"/>
      <c r="J2887" s="94"/>
      <c r="K2887" s="91"/>
      <c r="L2887" s="91"/>
      <c r="O2887" s="84"/>
      <c r="P2887" s="84"/>
    </row>
    <row r="2888">
      <c r="A2888" s="95"/>
      <c r="B2888" s="84"/>
      <c r="C2888" s="84"/>
      <c r="D2888" s="84"/>
      <c r="E2888" s="64"/>
      <c r="F2888" s="93"/>
      <c r="G2888" s="84"/>
      <c r="H2888" s="84"/>
      <c r="I2888" s="94"/>
      <c r="J2888" s="94"/>
      <c r="K2888" s="91"/>
      <c r="L2888" s="91"/>
      <c r="O2888" s="84"/>
      <c r="P2888" s="84"/>
    </row>
    <row r="2889">
      <c r="A2889" s="95"/>
      <c r="B2889" s="84"/>
      <c r="C2889" s="84"/>
      <c r="D2889" s="84"/>
      <c r="E2889" s="64"/>
      <c r="F2889" s="93"/>
      <c r="G2889" s="84"/>
      <c r="H2889" s="84"/>
      <c r="I2889" s="94"/>
      <c r="J2889" s="94"/>
      <c r="K2889" s="91"/>
      <c r="L2889" s="91"/>
      <c r="O2889" s="84"/>
      <c r="P2889" s="84"/>
    </row>
    <row r="2890">
      <c r="A2890" s="95"/>
      <c r="B2890" s="84"/>
      <c r="C2890" s="84"/>
      <c r="D2890" s="84"/>
      <c r="E2890" s="64"/>
      <c r="F2890" s="93"/>
      <c r="G2890" s="84"/>
      <c r="H2890" s="84"/>
      <c r="I2890" s="94"/>
      <c r="J2890" s="94"/>
      <c r="K2890" s="91"/>
      <c r="L2890" s="91"/>
      <c r="O2890" s="84"/>
      <c r="P2890" s="84"/>
    </row>
    <row r="2891">
      <c r="A2891" s="95"/>
      <c r="B2891" s="84"/>
      <c r="C2891" s="84"/>
      <c r="D2891" s="84"/>
      <c r="E2891" s="64"/>
      <c r="F2891" s="93"/>
      <c r="G2891" s="84"/>
      <c r="H2891" s="84"/>
      <c r="I2891" s="94"/>
      <c r="J2891" s="94"/>
      <c r="K2891" s="91"/>
      <c r="L2891" s="91"/>
      <c r="O2891" s="84"/>
      <c r="P2891" s="84"/>
    </row>
    <row r="2892">
      <c r="A2892" s="95"/>
      <c r="B2892" s="84"/>
      <c r="C2892" s="84"/>
      <c r="D2892" s="84"/>
      <c r="E2892" s="64"/>
      <c r="F2892" s="93"/>
      <c r="G2892" s="84"/>
      <c r="H2892" s="84"/>
      <c r="I2892" s="94"/>
      <c r="J2892" s="94"/>
      <c r="K2892" s="91"/>
      <c r="L2892" s="91"/>
      <c r="O2892" s="84"/>
      <c r="P2892" s="84"/>
    </row>
    <row r="2893">
      <c r="A2893" s="95"/>
      <c r="B2893" s="84"/>
      <c r="C2893" s="84"/>
      <c r="D2893" s="84"/>
      <c r="E2893" s="64"/>
      <c r="F2893" s="93"/>
      <c r="G2893" s="84"/>
      <c r="H2893" s="84"/>
      <c r="I2893" s="94"/>
      <c r="J2893" s="94"/>
      <c r="K2893" s="91"/>
      <c r="L2893" s="91"/>
      <c r="O2893" s="84"/>
      <c r="P2893" s="84"/>
    </row>
    <row r="2894">
      <c r="A2894" s="95"/>
      <c r="B2894" s="84"/>
      <c r="C2894" s="84"/>
      <c r="D2894" s="84"/>
      <c r="E2894" s="64"/>
      <c r="F2894" s="93"/>
      <c r="G2894" s="84"/>
      <c r="H2894" s="84"/>
      <c r="I2894" s="94"/>
      <c r="J2894" s="94"/>
      <c r="K2894" s="91"/>
      <c r="L2894" s="91"/>
      <c r="O2894" s="84"/>
      <c r="P2894" s="84"/>
    </row>
    <row r="2895">
      <c r="A2895" s="95"/>
      <c r="B2895" s="84"/>
      <c r="C2895" s="84"/>
      <c r="D2895" s="84"/>
      <c r="E2895" s="64"/>
      <c r="F2895" s="93"/>
      <c r="G2895" s="84"/>
      <c r="H2895" s="84"/>
      <c r="I2895" s="94"/>
      <c r="J2895" s="94"/>
      <c r="K2895" s="91"/>
      <c r="L2895" s="91"/>
      <c r="O2895" s="84"/>
      <c r="P2895" s="84"/>
    </row>
    <row r="2896">
      <c r="A2896" s="95"/>
      <c r="B2896" s="84"/>
      <c r="C2896" s="84"/>
      <c r="D2896" s="84"/>
      <c r="E2896" s="64"/>
      <c r="F2896" s="93"/>
      <c r="G2896" s="84"/>
      <c r="H2896" s="84"/>
      <c r="I2896" s="94"/>
      <c r="J2896" s="94"/>
      <c r="K2896" s="91"/>
      <c r="L2896" s="91"/>
      <c r="O2896" s="84"/>
      <c r="P2896" s="84"/>
    </row>
    <row r="2897">
      <c r="A2897" s="95"/>
      <c r="B2897" s="84"/>
      <c r="C2897" s="84"/>
      <c r="D2897" s="84"/>
      <c r="E2897" s="64"/>
      <c r="F2897" s="93"/>
      <c r="G2897" s="84"/>
      <c r="H2897" s="84"/>
      <c r="I2897" s="94"/>
      <c r="J2897" s="94"/>
      <c r="K2897" s="91"/>
      <c r="L2897" s="91"/>
      <c r="O2897" s="84"/>
      <c r="P2897" s="84"/>
    </row>
    <row r="2898">
      <c r="A2898" s="95"/>
      <c r="B2898" s="84"/>
      <c r="C2898" s="84"/>
      <c r="D2898" s="84"/>
      <c r="E2898" s="64"/>
      <c r="F2898" s="93"/>
      <c r="G2898" s="84"/>
      <c r="H2898" s="84"/>
      <c r="I2898" s="94"/>
      <c r="J2898" s="94"/>
      <c r="K2898" s="91"/>
      <c r="L2898" s="91"/>
      <c r="O2898" s="84"/>
      <c r="P2898" s="84"/>
    </row>
    <row r="2899">
      <c r="A2899" s="95"/>
      <c r="B2899" s="84"/>
      <c r="C2899" s="84"/>
      <c r="D2899" s="84"/>
      <c r="E2899" s="64"/>
      <c r="F2899" s="93"/>
      <c r="G2899" s="84"/>
      <c r="H2899" s="84"/>
      <c r="I2899" s="94"/>
      <c r="J2899" s="94"/>
      <c r="K2899" s="91"/>
      <c r="L2899" s="91"/>
      <c r="O2899" s="84"/>
      <c r="P2899" s="84"/>
    </row>
    <row r="2900">
      <c r="A2900" s="95"/>
      <c r="B2900" s="84"/>
      <c r="C2900" s="84"/>
      <c r="D2900" s="84"/>
      <c r="E2900" s="64"/>
      <c r="F2900" s="93"/>
      <c r="G2900" s="84"/>
      <c r="H2900" s="84"/>
      <c r="I2900" s="94"/>
      <c r="J2900" s="94"/>
      <c r="K2900" s="91"/>
      <c r="L2900" s="91"/>
      <c r="O2900" s="84"/>
      <c r="P2900" s="84"/>
    </row>
    <row r="2901">
      <c r="A2901" s="95"/>
      <c r="B2901" s="84"/>
      <c r="C2901" s="84"/>
      <c r="D2901" s="84"/>
      <c r="E2901" s="64"/>
      <c r="F2901" s="93"/>
      <c r="G2901" s="84"/>
      <c r="H2901" s="84"/>
      <c r="I2901" s="94"/>
      <c r="J2901" s="94"/>
      <c r="K2901" s="91"/>
      <c r="L2901" s="91"/>
      <c r="O2901" s="84"/>
      <c r="P2901" s="84"/>
    </row>
    <row r="2902">
      <c r="A2902" s="95"/>
      <c r="B2902" s="84"/>
      <c r="C2902" s="84"/>
      <c r="D2902" s="84"/>
      <c r="E2902" s="64"/>
      <c r="F2902" s="93"/>
      <c r="G2902" s="84"/>
      <c r="H2902" s="84"/>
      <c r="I2902" s="94"/>
      <c r="J2902" s="94"/>
      <c r="K2902" s="91"/>
      <c r="L2902" s="91"/>
      <c r="O2902" s="84"/>
      <c r="P2902" s="84"/>
    </row>
    <row r="2903">
      <c r="A2903" s="95"/>
      <c r="B2903" s="84"/>
      <c r="C2903" s="84"/>
      <c r="D2903" s="84"/>
      <c r="E2903" s="64"/>
      <c r="F2903" s="93"/>
      <c r="G2903" s="84"/>
      <c r="H2903" s="84"/>
      <c r="I2903" s="94"/>
      <c r="J2903" s="94"/>
      <c r="K2903" s="91"/>
      <c r="L2903" s="91"/>
      <c r="O2903" s="84"/>
      <c r="P2903" s="84"/>
    </row>
    <row r="2904">
      <c r="A2904" s="95"/>
      <c r="B2904" s="84"/>
      <c r="C2904" s="84"/>
      <c r="D2904" s="84"/>
      <c r="E2904" s="64"/>
      <c r="F2904" s="93"/>
      <c r="G2904" s="84"/>
      <c r="H2904" s="84"/>
      <c r="I2904" s="94"/>
      <c r="J2904" s="94"/>
      <c r="K2904" s="91"/>
      <c r="L2904" s="91"/>
      <c r="O2904" s="84"/>
      <c r="P2904" s="84"/>
    </row>
    <row r="2905">
      <c r="A2905" s="95"/>
      <c r="B2905" s="84"/>
      <c r="C2905" s="84"/>
      <c r="D2905" s="84"/>
      <c r="E2905" s="64"/>
      <c r="F2905" s="93"/>
      <c r="G2905" s="84"/>
      <c r="H2905" s="84"/>
      <c r="I2905" s="94"/>
      <c r="J2905" s="94"/>
      <c r="K2905" s="91"/>
      <c r="L2905" s="91"/>
      <c r="O2905" s="84"/>
      <c r="P2905" s="84"/>
    </row>
    <row r="2906">
      <c r="A2906" s="95"/>
      <c r="B2906" s="84"/>
      <c r="C2906" s="84"/>
      <c r="D2906" s="84"/>
      <c r="E2906" s="64"/>
      <c r="F2906" s="93"/>
      <c r="G2906" s="84"/>
      <c r="H2906" s="84"/>
      <c r="I2906" s="94"/>
      <c r="J2906" s="94"/>
      <c r="K2906" s="91"/>
      <c r="L2906" s="91"/>
      <c r="O2906" s="84"/>
      <c r="P2906" s="84"/>
    </row>
    <row r="2907">
      <c r="A2907" s="95"/>
      <c r="B2907" s="84"/>
      <c r="C2907" s="84"/>
      <c r="D2907" s="84"/>
      <c r="E2907" s="64"/>
      <c r="F2907" s="93"/>
      <c r="G2907" s="84"/>
      <c r="H2907" s="84"/>
      <c r="I2907" s="94"/>
      <c r="J2907" s="94"/>
      <c r="K2907" s="91"/>
      <c r="L2907" s="91"/>
      <c r="O2907" s="84"/>
      <c r="P2907" s="84"/>
    </row>
    <row r="2908">
      <c r="A2908" s="95"/>
      <c r="B2908" s="84"/>
      <c r="C2908" s="84"/>
      <c r="D2908" s="84"/>
      <c r="E2908" s="64"/>
      <c r="F2908" s="93"/>
      <c r="G2908" s="84"/>
      <c r="H2908" s="84"/>
      <c r="I2908" s="94"/>
      <c r="J2908" s="94"/>
      <c r="K2908" s="91"/>
      <c r="L2908" s="91"/>
      <c r="O2908" s="84"/>
      <c r="P2908" s="84"/>
    </row>
    <row r="2909">
      <c r="A2909" s="95"/>
      <c r="B2909" s="84"/>
      <c r="C2909" s="84"/>
      <c r="D2909" s="84"/>
      <c r="E2909" s="64"/>
      <c r="F2909" s="93"/>
      <c r="G2909" s="84"/>
      <c r="H2909" s="84"/>
      <c r="I2909" s="94"/>
      <c r="J2909" s="94"/>
      <c r="K2909" s="91"/>
      <c r="L2909" s="91"/>
      <c r="O2909" s="84"/>
      <c r="P2909" s="84"/>
    </row>
    <row r="2910">
      <c r="A2910" s="95"/>
      <c r="B2910" s="84"/>
      <c r="C2910" s="84"/>
      <c r="D2910" s="84"/>
      <c r="E2910" s="64"/>
      <c r="F2910" s="93"/>
      <c r="G2910" s="84"/>
      <c r="H2910" s="84"/>
      <c r="I2910" s="94"/>
      <c r="J2910" s="94"/>
      <c r="K2910" s="91"/>
      <c r="L2910" s="91"/>
      <c r="O2910" s="84"/>
      <c r="P2910" s="84"/>
    </row>
    <row r="2911">
      <c r="A2911" s="95"/>
      <c r="B2911" s="84"/>
      <c r="C2911" s="84"/>
      <c r="D2911" s="84"/>
      <c r="E2911" s="64"/>
      <c r="F2911" s="93"/>
      <c r="G2911" s="84"/>
      <c r="H2911" s="84"/>
      <c r="I2911" s="94"/>
      <c r="J2911" s="94"/>
      <c r="K2911" s="91"/>
      <c r="L2911" s="91"/>
      <c r="O2911" s="84"/>
      <c r="P2911" s="84"/>
    </row>
    <row r="2912">
      <c r="A2912" s="95"/>
      <c r="B2912" s="84"/>
      <c r="C2912" s="84"/>
      <c r="D2912" s="84"/>
      <c r="E2912" s="64"/>
      <c r="F2912" s="93"/>
      <c r="G2912" s="84"/>
      <c r="H2912" s="84"/>
      <c r="I2912" s="94"/>
      <c r="J2912" s="94"/>
      <c r="K2912" s="91"/>
      <c r="L2912" s="91"/>
      <c r="O2912" s="84"/>
      <c r="P2912" s="84"/>
    </row>
    <row r="2913">
      <c r="A2913" s="95"/>
      <c r="B2913" s="84"/>
      <c r="C2913" s="84"/>
      <c r="D2913" s="84"/>
      <c r="E2913" s="64"/>
      <c r="F2913" s="93"/>
      <c r="G2913" s="84"/>
      <c r="H2913" s="84"/>
      <c r="I2913" s="94"/>
      <c r="J2913" s="94"/>
      <c r="K2913" s="91"/>
      <c r="L2913" s="91"/>
      <c r="O2913" s="84"/>
      <c r="P2913" s="84"/>
    </row>
    <row r="2914">
      <c r="A2914" s="95"/>
      <c r="B2914" s="84"/>
      <c r="C2914" s="84"/>
      <c r="D2914" s="84"/>
      <c r="E2914" s="64"/>
      <c r="F2914" s="93"/>
      <c r="G2914" s="84"/>
      <c r="H2914" s="84"/>
      <c r="I2914" s="94"/>
      <c r="J2914" s="94"/>
      <c r="K2914" s="91"/>
      <c r="L2914" s="91"/>
      <c r="O2914" s="84"/>
      <c r="P2914" s="84"/>
    </row>
    <row r="2915">
      <c r="A2915" s="95"/>
      <c r="B2915" s="84"/>
      <c r="C2915" s="84"/>
      <c r="D2915" s="84"/>
      <c r="E2915" s="64"/>
      <c r="F2915" s="93"/>
      <c r="G2915" s="84"/>
      <c r="H2915" s="84"/>
      <c r="I2915" s="94"/>
      <c r="J2915" s="94"/>
      <c r="K2915" s="91"/>
      <c r="L2915" s="91"/>
      <c r="O2915" s="84"/>
      <c r="P2915" s="84"/>
    </row>
    <row r="2916">
      <c r="A2916" s="95"/>
      <c r="B2916" s="84"/>
      <c r="C2916" s="84"/>
      <c r="D2916" s="84"/>
      <c r="E2916" s="64"/>
      <c r="F2916" s="93"/>
      <c r="G2916" s="84"/>
      <c r="H2916" s="84"/>
      <c r="I2916" s="94"/>
      <c r="J2916" s="94"/>
      <c r="K2916" s="91"/>
      <c r="L2916" s="91"/>
      <c r="O2916" s="84"/>
      <c r="P2916" s="84"/>
    </row>
    <row r="2917">
      <c r="A2917" s="95"/>
      <c r="B2917" s="84"/>
      <c r="C2917" s="84"/>
      <c r="D2917" s="84"/>
      <c r="E2917" s="64"/>
      <c r="F2917" s="93"/>
      <c r="G2917" s="84"/>
      <c r="H2917" s="84"/>
      <c r="I2917" s="94"/>
      <c r="J2917" s="94"/>
      <c r="K2917" s="91"/>
      <c r="L2917" s="91"/>
      <c r="O2917" s="84"/>
      <c r="P2917" s="84"/>
    </row>
    <row r="2918">
      <c r="A2918" s="95"/>
      <c r="B2918" s="84"/>
      <c r="C2918" s="84"/>
      <c r="D2918" s="84"/>
      <c r="E2918" s="64"/>
      <c r="F2918" s="93"/>
      <c r="G2918" s="84"/>
      <c r="H2918" s="84"/>
      <c r="I2918" s="94"/>
      <c r="J2918" s="94"/>
      <c r="K2918" s="91"/>
      <c r="L2918" s="91"/>
      <c r="O2918" s="84"/>
      <c r="P2918" s="84"/>
    </row>
    <row r="2919">
      <c r="A2919" s="95"/>
      <c r="B2919" s="84"/>
      <c r="C2919" s="84"/>
      <c r="D2919" s="84"/>
      <c r="E2919" s="64"/>
      <c r="F2919" s="93"/>
      <c r="G2919" s="84"/>
      <c r="H2919" s="84"/>
      <c r="I2919" s="94"/>
      <c r="J2919" s="94"/>
      <c r="K2919" s="91"/>
      <c r="L2919" s="91"/>
      <c r="O2919" s="84"/>
      <c r="P2919" s="84"/>
    </row>
    <row r="2920">
      <c r="A2920" s="95"/>
      <c r="B2920" s="84"/>
      <c r="C2920" s="84"/>
      <c r="D2920" s="84"/>
      <c r="E2920" s="64"/>
      <c r="F2920" s="93"/>
      <c r="G2920" s="84"/>
      <c r="H2920" s="84"/>
      <c r="I2920" s="94"/>
      <c r="J2920" s="94"/>
      <c r="K2920" s="91"/>
      <c r="L2920" s="91"/>
      <c r="O2920" s="84"/>
      <c r="P2920" s="84"/>
    </row>
    <row r="2921">
      <c r="A2921" s="95"/>
      <c r="B2921" s="84"/>
      <c r="C2921" s="84"/>
      <c r="D2921" s="84"/>
      <c r="E2921" s="64"/>
      <c r="F2921" s="93"/>
      <c r="G2921" s="84"/>
      <c r="H2921" s="84"/>
      <c r="I2921" s="94"/>
      <c r="J2921" s="94"/>
      <c r="K2921" s="91"/>
      <c r="L2921" s="91"/>
      <c r="O2921" s="84"/>
      <c r="P2921" s="84"/>
    </row>
    <row r="2922">
      <c r="A2922" s="95"/>
      <c r="B2922" s="84"/>
      <c r="C2922" s="84"/>
      <c r="D2922" s="84"/>
      <c r="E2922" s="64"/>
      <c r="F2922" s="93"/>
      <c r="G2922" s="84"/>
      <c r="H2922" s="84"/>
      <c r="I2922" s="94"/>
      <c r="J2922" s="94"/>
      <c r="K2922" s="91"/>
      <c r="L2922" s="91"/>
      <c r="O2922" s="84"/>
      <c r="P2922" s="84"/>
    </row>
    <row r="2923">
      <c r="A2923" s="95"/>
      <c r="B2923" s="84"/>
      <c r="C2923" s="84"/>
      <c r="D2923" s="84"/>
      <c r="E2923" s="64"/>
      <c r="F2923" s="93"/>
      <c r="G2923" s="84"/>
      <c r="H2923" s="84"/>
      <c r="I2923" s="94"/>
      <c r="J2923" s="94"/>
      <c r="K2923" s="91"/>
      <c r="L2923" s="91"/>
      <c r="O2923" s="84"/>
      <c r="P2923" s="84"/>
    </row>
    <row r="2924">
      <c r="A2924" s="95"/>
      <c r="B2924" s="84"/>
      <c r="C2924" s="84"/>
      <c r="D2924" s="84"/>
      <c r="E2924" s="64"/>
      <c r="F2924" s="93"/>
      <c r="G2924" s="84"/>
      <c r="H2924" s="84"/>
      <c r="I2924" s="94"/>
      <c r="J2924" s="94"/>
      <c r="K2924" s="91"/>
      <c r="L2924" s="91"/>
      <c r="O2924" s="84"/>
      <c r="P2924" s="84"/>
    </row>
    <row r="2925">
      <c r="A2925" s="95"/>
      <c r="B2925" s="84"/>
      <c r="C2925" s="84"/>
      <c r="D2925" s="84"/>
      <c r="E2925" s="64"/>
      <c r="F2925" s="93"/>
      <c r="G2925" s="84"/>
      <c r="H2925" s="84"/>
      <c r="I2925" s="94"/>
      <c r="J2925" s="94"/>
      <c r="K2925" s="91"/>
      <c r="L2925" s="91"/>
      <c r="O2925" s="84"/>
      <c r="P2925" s="84"/>
    </row>
    <row r="2926">
      <c r="A2926" s="95"/>
      <c r="B2926" s="84"/>
      <c r="C2926" s="84"/>
      <c r="D2926" s="84"/>
      <c r="E2926" s="64"/>
      <c r="F2926" s="93"/>
      <c r="G2926" s="84"/>
      <c r="H2926" s="84"/>
      <c r="I2926" s="94"/>
      <c r="J2926" s="94"/>
      <c r="K2926" s="91"/>
      <c r="L2926" s="91"/>
      <c r="O2926" s="84"/>
      <c r="P2926" s="84"/>
    </row>
    <row r="2927">
      <c r="A2927" s="95"/>
      <c r="B2927" s="84"/>
      <c r="C2927" s="84"/>
      <c r="D2927" s="84"/>
      <c r="E2927" s="64"/>
      <c r="F2927" s="93"/>
      <c r="G2927" s="84"/>
      <c r="H2927" s="84"/>
      <c r="I2927" s="94"/>
      <c r="J2927" s="94"/>
      <c r="K2927" s="91"/>
      <c r="L2927" s="91"/>
      <c r="O2927" s="84"/>
      <c r="P2927" s="84"/>
    </row>
    <row r="2928">
      <c r="A2928" s="95"/>
      <c r="B2928" s="84"/>
      <c r="C2928" s="84"/>
      <c r="D2928" s="84"/>
      <c r="E2928" s="64"/>
      <c r="F2928" s="93"/>
      <c r="G2928" s="84"/>
      <c r="H2928" s="84"/>
      <c r="I2928" s="94"/>
      <c r="J2928" s="94"/>
      <c r="K2928" s="91"/>
      <c r="L2928" s="91"/>
      <c r="O2928" s="84"/>
      <c r="P2928" s="84"/>
    </row>
    <row r="2929">
      <c r="A2929" s="95"/>
      <c r="B2929" s="84"/>
      <c r="C2929" s="84"/>
      <c r="D2929" s="84"/>
      <c r="E2929" s="64"/>
      <c r="F2929" s="93"/>
      <c r="G2929" s="84"/>
      <c r="H2929" s="84"/>
      <c r="I2929" s="94"/>
      <c r="J2929" s="94"/>
      <c r="K2929" s="91"/>
      <c r="L2929" s="91"/>
      <c r="O2929" s="84"/>
      <c r="P2929" s="84"/>
    </row>
    <row r="2930">
      <c r="A2930" s="95"/>
      <c r="B2930" s="84"/>
      <c r="C2930" s="84"/>
      <c r="D2930" s="84"/>
      <c r="E2930" s="64"/>
      <c r="F2930" s="93"/>
      <c r="G2930" s="84"/>
      <c r="H2930" s="84"/>
      <c r="I2930" s="94"/>
      <c r="J2930" s="94"/>
      <c r="K2930" s="91"/>
      <c r="L2930" s="91"/>
      <c r="O2930" s="84"/>
      <c r="P2930" s="84"/>
    </row>
    <row r="2931">
      <c r="A2931" s="95"/>
      <c r="B2931" s="84"/>
      <c r="C2931" s="84"/>
      <c r="D2931" s="84"/>
      <c r="E2931" s="64"/>
      <c r="F2931" s="93"/>
      <c r="G2931" s="84"/>
      <c r="H2931" s="84"/>
      <c r="I2931" s="94"/>
      <c r="J2931" s="94"/>
      <c r="K2931" s="91"/>
      <c r="L2931" s="91"/>
      <c r="O2931" s="84"/>
      <c r="P2931" s="84"/>
    </row>
    <row r="2932">
      <c r="A2932" s="95"/>
      <c r="B2932" s="84"/>
      <c r="C2932" s="84"/>
      <c r="D2932" s="84"/>
      <c r="E2932" s="64"/>
      <c r="F2932" s="93"/>
      <c r="G2932" s="84"/>
      <c r="H2932" s="84"/>
      <c r="I2932" s="94"/>
      <c r="J2932" s="94"/>
      <c r="K2932" s="91"/>
      <c r="L2932" s="91"/>
      <c r="O2932" s="84"/>
      <c r="P2932" s="84"/>
    </row>
    <row r="2933">
      <c r="A2933" s="95"/>
      <c r="B2933" s="84"/>
      <c r="C2933" s="84"/>
      <c r="D2933" s="84"/>
      <c r="E2933" s="64"/>
      <c r="F2933" s="93"/>
      <c r="G2933" s="84"/>
      <c r="H2933" s="84"/>
      <c r="I2933" s="94"/>
      <c r="J2933" s="94"/>
      <c r="K2933" s="91"/>
      <c r="L2933" s="91"/>
      <c r="O2933" s="84"/>
      <c r="P2933" s="84"/>
    </row>
    <row r="2934">
      <c r="A2934" s="95"/>
      <c r="B2934" s="84"/>
      <c r="C2934" s="84"/>
      <c r="D2934" s="84"/>
      <c r="E2934" s="64"/>
      <c r="F2934" s="93"/>
      <c r="G2934" s="84"/>
      <c r="H2934" s="84"/>
      <c r="I2934" s="94"/>
      <c r="J2934" s="94"/>
      <c r="K2934" s="91"/>
      <c r="L2934" s="91"/>
      <c r="O2934" s="84"/>
      <c r="P2934" s="84"/>
    </row>
    <row r="2935">
      <c r="A2935" s="95"/>
      <c r="B2935" s="84"/>
      <c r="C2935" s="84"/>
      <c r="D2935" s="84"/>
      <c r="E2935" s="64"/>
      <c r="F2935" s="93"/>
      <c r="G2935" s="84"/>
      <c r="H2935" s="84"/>
      <c r="I2935" s="94"/>
      <c r="J2935" s="94"/>
      <c r="K2935" s="91"/>
      <c r="L2935" s="91"/>
      <c r="O2935" s="84"/>
      <c r="P2935" s="84"/>
    </row>
    <row r="2936">
      <c r="A2936" s="95"/>
      <c r="B2936" s="84"/>
      <c r="C2936" s="84"/>
      <c r="D2936" s="84"/>
      <c r="E2936" s="64"/>
      <c r="F2936" s="93"/>
      <c r="G2936" s="84"/>
      <c r="H2936" s="84"/>
      <c r="I2936" s="94"/>
      <c r="J2936" s="94"/>
      <c r="K2936" s="91"/>
      <c r="L2936" s="91"/>
      <c r="O2936" s="84"/>
      <c r="P2936" s="84"/>
    </row>
    <row r="2937">
      <c r="A2937" s="95"/>
      <c r="B2937" s="84"/>
      <c r="C2937" s="84"/>
      <c r="D2937" s="84"/>
      <c r="E2937" s="64"/>
      <c r="F2937" s="93"/>
      <c r="G2937" s="84"/>
      <c r="H2937" s="84"/>
      <c r="I2937" s="94"/>
      <c r="J2937" s="94"/>
      <c r="K2937" s="91"/>
      <c r="L2937" s="91"/>
      <c r="O2937" s="84"/>
      <c r="P2937" s="84"/>
    </row>
    <row r="2938">
      <c r="A2938" s="95"/>
      <c r="B2938" s="84"/>
      <c r="C2938" s="84"/>
      <c r="D2938" s="84"/>
      <c r="E2938" s="64"/>
      <c r="F2938" s="93"/>
      <c r="G2938" s="84"/>
      <c r="H2938" s="84"/>
      <c r="I2938" s="94"/>
      <c r="J2938" s="94"/>
      <c r="K2938" s="91"/>
      <c r="L2938" s="91"/>
      <c r="O2938" s="84"/>
      <c r="P2938" s="84"/>
    </row>
    <row r="2939">
      <c r="A2939" s="95"/>
      <c r="B2939" s="84"/>
      <c r="C2939" s="84"/>
      <c r="D2939" s="84"/>
      <c r="E2939" s="64"/>
      <c r="F2939" s="93"/>
      <c r="G2939" s="84"/>
      <c r="H2939" s="84"/>
      <c r="I2939" s="94"/>
      <c r="J2939" s="94"/>
      <c r="K2939" s="91"/>
      <c r="L2939" s="91"/>
      <c r="O2939" s="84"/>
      <c r="P2939" s="84"/>
    </row>
    <row r="2940">
      <c r="A2940" s="95"/>
      <c r="B2940" s="84"/>
      <c r="C2940" s="84"/>
      <c r="D2940" s="84"/>
      <c r="E2940" s="64"/>
      <c r="F2940" s="93"/>
      <c r="G2940" s="84"/>
      <c r="H2940" s="84"/>
      <c r="I2940" s="94"/>
      <c r="J2940" s="94"/>
      <c r="K2940" s="91"/>
      <c r="L2940" s="91"/>
      <c r="O2940" s="84"/>
      <c r="P2940" s="84"/>
    </row>
    <row r="2941">
      <c r="A2941" s="95"/>
      <c r="B2941" s="84"/>
      <c r="C2941" s="84"/>
      <c r="D2941" s="84"/>
      <c r="E2941" s="64"/>
      <c r="F2941" s="93"/>
      <c r="G2941" s="84"/>
      <c r="H2941" s="84"/>
      <c r="I2941" s="94"/>
      <c r="J2941" s="94"/>
      <c r="K2941" s="91"/>
      <c r="L2941" s="91"/>
      <c r="O2941" s="84"/>
      <c r="P2941" s="84"/>
    </row>
    <row r="2942">
      <c r="A2942" s="95"/>
      <c r="B2942" s="84"/>
      <c r="C2942" s="84"/>
      <c r="D2942" s="84"/>
      <c r="E2942" s="64"/>
      <c r="F2942" s="93"/>
      <c r="G2942" s="84"/>
      <c r="H2942" s="84"/>
      <c r="I2942" s="94"/>
      <c r="J2942" s="94"/>
      <c r="K2942" s="91"/>
      <c r="L2942" s="91"/>
      <c r="O2942" s="84"/>
      <c r="P2942" s="84"/>
    </row>
    <row r="2943">
      <c r="A2943" s="95"/>
      <c r="B2943" s="84"/>
      <c r="C2943" s="84"/>
      <c r="D2943" s="84"/>
      <c r="E2943" s="64"/>
      <c r="F2943" s="93"/>
      <c r="G2943" s="84"/>
      <c r="H2943" s="84"/>
      <c r="I2943" s="94"/>
      <c r="J2943" s="94"/>
      <c r="K2943" s="91"/>
      <c r="L2943" s="91"/>
      <c r="O2943" s="84"/>
      <c r="P2943" s="84"/>
    </row>
    <row r="2944">
      <c r="A2944" s="95"/>
      <c r="B2944" s="84"/>
      <c r="C2944" s="84"/>
      <c r="D2944" s="84"/>
      <c r="E2944" s="64"/>
      <c r="F2944" s="93"/>
      <c r="G2944" s="84"/>
      <c r="H2944" s="84"/>
      <c r="I2944" s="94"/>
      <c r="J2944" s="94"/>
      <c r="K2944" s="91"/>
      <c r="L2944" s="91"/>
      <c r="O2944" s="84"/>
      <c r="P2944" s="84"/>
    </row>
    <row r="2945">
      <c r="A2945" s="95"/>
      <c r="B2945" s="84"/>
      <c r="C2945" s="84"/>
      <c r="D2945" s="84"/>
      <c r="E2945" s="64"/>
      <c r="F2945" s="93"/>
      <c r="G2945" s="84"/>
      <c r="H2945" s="84"/>
      <c r="I2945" s="94"/>
      <c r="J2945" s="94"/>
      <c r="K2945" s="91"/>
      <c r="L2945" s="91"/>
      <c r="O2945" s="84"/>
      <c r="P2945" s="84"/>
    </row>
    <row r="2946">
      <c r="A2946" s="95"/>
      <c r="B2946" s="84"/>
      <c r="C2946" s="84"/>
      <c r="D2946" s="84"/>
      <c r="E2946" s="64"/>
      <c r="F2946" s="93"/>
      <c r="G2946" s="84"/>
      <c r="H2946" s="84"/>
      <c r="I2946" s="94"/>
      <c r="J2946" s="94"/>
      <c r="K2946" s="91"/>
      <c r="L2946" s="91"/>
      <c r="O2946" s="84"/>
      <c r="P2946" s="84"/>
    </row>
    <row r="2947">
      <c r="A2947" s="95"/>
      <c r="B2947" s="84"/>
      <c r="C2947" s="84"/>
      <c r="D2947" s="84"/>
      <c r="E2947" s="64"/>
      <c r="F2947" s="93"/>
      <c r="G2947" s="84"/>
      <c r="H2947" s="84"/>
      <c r="I2947" s="94"/>
      <c r="J2947" s="94"/>
      <c r="K2947" s="91"/>
      <c r="L2947" s="91"/>
      <c r="O2947" s="84"/>
      <c r="P2947" s="84"/>
    </row>
    <row r="2948">
      <c r="A2948" s="95"/>
      <c r="B2948" s="84"/>
      <c r="C2948" s="84"/>
      <c r="D2948" s="84"/>
      <c r="E2948" s="64"/>
      <c r="F2948" s="93"/>
      <c r="G2948" s="84"/>
      <c r="H2948" s="84"/>
      <c r="I2948" s="94"/>
      <c r="J2948" s="94"/>
      <c r="K2948" s="91"/>
      <c r="L2948" s="91"/>
      <c r="O2948" s="84"/>
      <c r="P2948" s="84"/>
    </row>
    <row r="2949">
      <c r="A2949" s="95"/>
      <c r="B2949" s="84"/>
      <c r="C2949" s="84"/>
      <c r="D2949" s="84"/>
      <c r="E2949" s="64"/>
      <c r="F2949" s="93"/>
      <c r="G2949" s="84"/>
      <c r="H2949" s="84"/>
      <c r="I2949" s="94"/>
      <c r="J2949" s="94"/>
      <c r="K2949" s="91"/>
      <c r="L2949" s="91"/>
      <c r="O2949" s="84"/>
      <c r="P2949" s="84"/>
    </row>
    <row r="2950">
      <c r="A2950" s="95"/>
      <c r="B2950" s="84"/>
      <c r="C2950" s="84"/>
      <c r="D2950" s="84"/>
      <c r="E2950" s="64"/>
      <c r="F2950" s="93"/>
      <c r="G2950" s="84"/>
      <c r="H2950" s="84"/>
      <c r="I2950" s="94"/>
      <c r="J2950" s="94"/>
      <c r="K2950" s="91"/>
      <c r="L2950" s="91"/>
      <c r="O2950" s="84"/>
      <c r="P2950" s="84"/>
    </row>
    <row r="2951">
      <c r="A2951" s="95"/>
      <c r="B2951" s="84"/>
      <c r="C2951" s="84"/>
      <c r="D2951" s="84"/>
      <c r="E2951" s="64"/>
      <c r="F2951" s="93"/>
      <c r="G2951" s="84"/>
      <c r="H2951" s="84"/>
      <c r="I2951" s="94"/>
      <c r="J2951" s="94"/>
      <c r="K2951" s="91"/>
      <c r="L2951" s="91"/>
      <c r="O2951" s="84"/>
      <c r="P2951" s="84"/>
    </row>
    <row r="2952">
      <c r="A2952" s="95"/>
      <c r="B2952" s="84"/>
      <c r="C2952" s="84"/>
      <c r="D2952" s="84"/>
      <c r="E2952" s="64"/>
      <c r="F2952" s="93"/>
      <c r="G2952" s="84"/>
      <c r="H2952" s="84"/>
      <c r="I2952" s="94"/>
      <c r="J2952" s="94"/>
      <c r="K2952" s="91"/>
      <c r="L2952" s="91"/>
      <c r="O2952" s="84"/>
      <c r="P2952" s="84"/>
    </row>
    <row r="2953">
      <c r="A2953" s="95"/>
      <c r="B2953" s="84"/>
      <c r="C2953" s="84"/>
      <c r="D2953" s="84"/>
      <c r="E2953" s="64"/>
      <c r="F2953" s="93"/>
      <c r="G2953" s="84"/>
      <c r="H2953" s="84"/>
      <c r="I2953" s="94"/>
      <c r="J2953" s="94"/>
      <c r="K2953" s="91"/>
      <c r="L2953" s="91"/>
      <c r="O2953" s="84"/>
      <c r="P2953" s="84"/>
    </row>
    <row r="2954">
      <c r="A2954" s="95"/>
      <c r="B2954" s="84"/>
      <c r="C2954" s="84"/>
      <c r="D2954" s="84"/>
      <c r="E2954" s="64"/>
      <c r="F2954" s="93"/>
      <c r="G2954" s="84"/>
      <c r="H2954" s="84"/>
      <c r="I2954" s="94"/>
      <c r="J2954" s="94"/>
      <c r="K2954" s="91"/>
      <c r="L2954" s="91"/>
      <c r="O2954" s="84"/>
      <c r="P2954" s="84"/>
    </row>
    <row r="2955">
      <c r="A2955" s="95"/>
      <c r="B2955" s="84"/>
      <c r="C2955" s="84"/>
      <c r="D2955" s="84"/>
      <c r="E2955" s="64"/>
      <c r="F2955" s="93"/>
      <c r="G2955" s="84"/>
      <c r="H2955" s="84"/>
      <c r="I2955" s="94"/>
      <c r="J2955" s="94"/>
      <c r="K2955" s="91"/>
      <c r="L2955" s="91"/>
      <c r="O2955" s="84"/>
      <c r="P2955" s="84"/>
    </row>
    <row r="2956">
      <c r="A2956" s="95"/>
      <c r="B2956" s="84"/>
      <c r="C2956" s="84"/>
      <c r="D2956" s="84"/>
      <c r="E2956" s="64"/>
      <c r="F2956" s="93"/>
      <c r="G2956" s="84"/>
      <c r="H2956" s="84"/>
      <c r="I2956" s="94"/>
      <c r="J2956" s="94"/>
      <c r="K2956" s="91"/>
      <c r="L2956" s="91"/>
      <c r="O2956" s="84"/>
      <c r="P2956" s="84"/>
    </row>
    <row r="2957">
      <c r="A2957" s="95"/>
      <c r="B2957" s="84"/>
      <c r="C2957" s="84"/>
      <c r="D2957" s="84"/>
      <c r="E2957" s="64"/>
      <c r="F2957" s="93"/>
      <c r="G2957" s="84"/>
      <c r="H2957" s="84"/>
      <c r="I2957" s="94"/>
      <c r="J2957" s="94"/>
      <c r="K2957" s="91"/>
      <c r="L2957" s="91"/>
      <c r="O2957" s="84"/>
      <c r="P2957" s="84"/>
    </row>
    <row r="2958">
      <c r="A2958" s="95"/>
      <c r="B2958" s="84"/>
      <c r="C2958" s="84"/>
      <c r="D2958" s="84"/>
      <c r="E2958" s="64"/>
      <c r="F2958" s="93"/>
      <c r="G2958" s="84"/>
      <c r="H2958" s="84"/>
      <c r="I2958" s="94"/>
      <c r="J2958" s="94"/>
      <c r="K2958" s="91"/>
      <c r="L2958" s="91"/>
      <c r="O2958" s="84"/>
      <c r="P2958" s="84"/>
    </row>
    <row r="2959">
      <c r="A2959" s="95"/>
      <c r="B2959" s="84"/>
      <c r="C2959" s="84"/>
      <c r="D2959" s="84"/>
      <c r="E2959" s="64"/>
      <c r="F2959" s="93"/>
      <c r="G2959" s="84"/>
      <c r="H2959" s="84"/>
      <c r="I2959" s="94"/>
      <c r="J2959" s="94"/>
      <c r="K2959" s="91"/>
      <c r="L2959" s="91"/>
      <c r="O2959" s="84"/>
      <c r="P2959" s="84"/>
    </row>
    <row r="2960">
      <c r="A2960" s="95"/>
      <c r="B2960" s="84"/>
      <c r="C2960" s="84"/>
      <c r="D2960" s="84"/>
      <c r="E2960" s="64"/>
      <c r="F2960" s="93"/>
      <c r="G2960" s="84"/>
      <c r="H2960" s="84"/>
      <c r="I2960" s="94"/>
      <c r="J2960" s="94"/>
      <c r="K2960" s="91"/>
      <c r="L2960" s="91"/>
      <c r="O2960" s="84"/>
      <c r="P2960" s="84"/>
    </row>
    <row r="2961">
      <c r="A2961" s="95"/>
      <c r="B2961" s="84"/>
      <c r="C2961" s="84"/>
      <c r="D2961" s="84"/>
      <c r="E2961" s="64"/>
      <c r="F2961" s="93"/>
      <c r="G2961" s="84"/>
      <c r="H2961" s="84"/>
      <c r="I2961" s="94"/>
      <c r="J2961" s="94"/>
      <c r="K2961" s="91"/>
      <c r="L2961" s="91"/>
      <c r="O2961" s="84"/>
      <c r="P2961" s="84"/>
    </row>
    <row r="2962">
      <c r="A2962" s="95"/>
      <c r="B2962" s="84"/>
      <c r="C2962" s="84"/>
      <c r="D2962" s="84"/>
      <c r="E2962" s="64"/>
      <c r="F2962" s="93"/>
      <c r="G2962" s="84"/>
      <c r="H2962" s="84"/>
      <c r="I2962" s="94"/>
      <c r="J2962" s="94"/>
      <c r="K2962" s="91"/>
      <c r="L2962" s="91"/>
      <c r="O2962" s="84"/>
      <c r="P2962" s="84"/>
    </row>
    <row r="2963">
      <c r="A2963" s="95"/>
      <c r="B2963" s="84"/>
      <c r="C2963" s="84"/>
      <c r="D2963" s="84"/>
      <c r="E2963" s="64"/>
      <c r="F2963" s="93"/>
      <c r="G2963" s="84"/>
      <c r="H2963" s="84"/>
      <c r="I2963" s="94"/>
      <c r="J2963" s="94"/>
      <c r="K2963" s="91"/>
      <c r="L2963" s="91"/>
      <c r="O2963" s="84"/>
      <c r="P2963" s="84"/>
    </row>
    <row r="2964">
      <c r="A2964" s="95"/>
      <c r="B2964" s="84"/>
      <c r="C2964" s="84"/>
      <c r="D2964" s="84"/>
      <c r="E2964" s="64"/>
      <c r="F2964" s="93"/>
      <c r="G2964" s="84"/>
      <c r="H2964" s="84"/>
      <c r="I2964" s="94"/>
      <c r="J2964" s="94"/>
      <c r="K2964" s="91"/>
      <c r="L2964" s="91"/>
      <c r="O2964" s="84"/>
      <c r="P2964" s="84"/>
    </row>
    <row r="2965">
      <c r="A2965" s="95"/>
      <c r="B2965" s="84"/>
      <c r="C2965" s="84"/>
      <c r="D2965" s="84"/>
      <c r="E2965" s="64"/>
      <c r="F2965" s="93"/>
      <c r="G2965" s="84"/>
      <c r="H2965" s="84"/>
      <c r="I2965" s="94"/>
      <c r="J2965" s="94"/>
      <c r="K2965" s="91"/>
      <c r="L2965" s="91"/>
      <c r="O2965" s="84"/>
      <c r="P2965" s="84"/>
    </row>
    <row r="2966">
      <c r="A2966" s="95"/>
      <c r="B2966" s="84"/>
      <c r="C2966" s="84"/>
      <c r="D2966" s="84"/>
      <c r="E2966" s="64"/>
      <c r="F2966" s="93"/>
      <c r="G2966" s="84"/>
      <c r="H2966" s="84"/>
      <c r="I2966" s="94"/>
      <c r="J2966" s="94"/>
      <c r="K2966" s="91"/>
      <c r="L2966" s="91"/>
      <c r="O2966" s="84"/>
      <c r="P2966" s="84"/>
    </row>
    <row r="2967">
      <c r="A2967" s="95"/>
      <c r="B2967" s="84"/>
      <c r="C2967" s="84"/>
      <c r="D2967" s="84"/>
      <c r="E2967" s="64"/>
      <c r="F2967" s="93"/>
      <c r="G2967" s="84"/>
      <c r="H2967" s="84"/>
      <c r="I2967" s="94"/>
      <c r="J2967" s="94"/>
      <c r="K2967" s="91"/>
      <c r="L2967" s="91"/>
      <c r="O2967" s="84"/>
      <c r="P2967" s="84"/>
    </row>
    <row r="2968">
      <c r="A2968" s="95"/>
      <c r="B2968" s="84"/>
      <c r="C2968" s="84"/>
      <c r="D2968" s="84"/>
      <c r="E2968" s="64"/>
      <c r="F2968" s="93"/>
      <c r="G2968" s="84"/>
      <c r="H2968" s="84"/>
      <c r="I2968" s="94"/>
      <c r="J2968" s="94"/>
      <c r="K2968" s="91"/>
      <c r="L2968" s="91"/>
      <c r="O2968" s="84"/>
      <c r="P2968" s="84"/>
    </row>
    <row r="2969">
      <c r="A2969" s="95"/>
      <c r="B2969" s="84"/>
      <c r="C2969" s="84"/>
      <c r="D2969" s="84"/>
      <c r="E2969" s="64"/>
      <c r="F2969" s="93"/>
      <c r="G2969" s="84"/>
      <c r="H2969" s="84"/>
      <c r="I2969" s="94"/>
      <c r="J2969" s="94"/>
      <c r="K2969" s="91"/>
      <c r="L2969" s="91"/>
      <c r="O2969" s="84"/>
      <c r="P2969" s="84"/>
    </row>
    <row r="2970">
      <c r="A2970" s="95"/>
      <c r="B2970" s="84"/>
      <c r="C2970" s="84"/>
      <c r="D2970" s="84"/>
      <c r="E2970" s="64"/>
      <c r="F2970" s="93"/>
      <c r="G2970" s="84"/>
      <c r="H2970" s="84"/>
      <c r="I2970" s="94"/>
      <c r="J2970" s="94"/>
      <c r="K2970" s="91"/>
      <c r="L2970" s="91"/>
      <c r="O2970" s="84"/>
      <c r="P2970" s="84"/>
    </row>
    <row r="2971">
      <c r="A2971" s="95"/>
      <c r="B2971" s="84"/>
      <c r="C2971" s="84"/>
      <c r="D2971" s="84"/>
      <c r="E2971" s="64"/>
      <c r="F2971" s="93"/>
      <c r="G2971" s="84"/>
      <c r="H2971" s="84"/>
      <c r="I2971" s="94"/>
      <c r="J2971" s="94"/>
      <c r="K2971" s="91"/>
      <c r="L2971" s="91"/>
      <c r="O2971" s="84"/>
      <c r="P2971" s="84"/>
    </row>
    <row r="2972">
      <c r="A2972" s="95"/>
      <c r="B2972" s="84"/>
      <c r="C2972" s="84"/>
      <c r="D2972" s="84"/>
      <c r="E2972" s="64"/>
      <c r="F2972" s="93"/>
      <c r="G2972" s="84"/>
      <c r="H2972" s="84"/>
      <c r="I2972" s="94"/>
      <c r="J2972" s="94"/>
      <c r="K2972" s="91"/>
      <c r="L2972" s="91"/>
      <c r="O2972" s="84"/>
      <c r="P2972" s="84"/>
    </row>
    <row r="2973">
      <c r="A2973" s="95"/>
      <c r="B2973" s="84"/>
      <c r="C2973" s="84"/>
      <c r="D2973" s="84"/>
      <c r="E2973" s="64"/>
      <c r="F2973" s="93"/>
      <c r="G2973" s="84"/>
      <c r="H2973" s="84"/>
      <c r="I2973" s="94"/>
      <c r="J2973" s="94"/>
      <c r="K2973" s="91"/>
      <c r="L2973" s="91"/>
      <c r="O2973" s="84"/>
      <c r="P2973" s="84"/>
    </row>
    <row r="2974">
      <c r="A2974" s="95"/>
      <c r="B2974" s="84"/>
      <c r="C2974" s="84"/>
      <c r="D2974" s="84"/>
      <c r="E2974" s="64"/>
      <c r="F2974" s="93"/>
      <c r="G2974" s="84"/>
      <c r="H2974" s="84"/>
      <c r="I2974" s="94"/>
      <c r="J2974" s="94"/>
      <c r="K2974" s="91"/>
      <c r="L2974" s="91"/>
      <c r="O2974" s="84"/>
      <c r="P2974" s="84"/>
    </row>
    <row r="2975">
      <c r="A2975" s="95"/>
      <c r="B2975" s="84"/>
      <c r="C2975" s="84"/>
      <c r="D2975" s="84"/>
      <c r="E2975" s="64"/>
      <c r="F2975" s="93"/>
      <c r="G2975" s="84"/>
      <c r="H2975" s="84"/>
      <c r="I2975" s="94"/>
      <c r="J2975" s="94"/>
      <c r="K2975" s="91"/>
      <c r="L2975" s="91"/>
      <c r="O2975" s="84"/>
      <c r="P2975" s="84"/>
    </row>
    <row r="2976">
      <c r="A2976" s="95"/>
      <c r="B2976" s="84"/>
      <c r="C2976" s="84"/>
      <c r="D2976" s="84"/>
      <c r="E2976" s="64"/>
      <c r="F2976" s="93"/>
      <c r="G2976" s="84"/>
      <c r="H2976" s="84"/>
      <c r="I2976" s="94"/>
      <c r="J2976" s="94"/>
      <c r="K2976" s="91"/>
      <c r="L2976" s="91"/>
      <c r="O2976" s="84"/>
      <c r="P2976" s="84"/>
    </row>
    <row r="2977">
      <c r="A2977" s="95"/>
      <c r="B2977" s="84"/>
      <c r="C2977" s="84"/>
      <c r="D2977" s="84"/>
      <c r="E2977" s="64"/>
      <c r="F2977" s="93"/>
      <c r="G2977" s="84"/>
      <c r="H2977" s="84"/>
      <c r="I2977" s="94"/>
      <c r="J2977" s="94"/>
      <c r="K2977" s="91"/>
      <c r="L2977" s="91"/>
      <c r="O2977" s="84"/>
      <c r="P2977" s="84"/>
    </row>
    <row r="2978">
      <c r="A2978" s="95"/>
      <c r="B2978" s="84"/>
      <c r="C2978" s="84"/>
      <c r="D2978" s="84"/>
      <c r="E2978" s="64"/>
      <c r="F2978" s="93"/>
      <c r="G2978" s="84"/>
      <c r="H2978" s="84"/>
      <c r="I2978" s="94"/>
      <c r="J2978" s="94"/>
      <c r="K2978" s="91"/>
      <c r="L2978" s="91"/>
      <c r="O2978" s="84"/>
      <c r="P2978" s="84"/>
    </row>
    <row r="2979">
      <c r="A2979" s="95"/>
      <c r="B2979" s="84"/>
      <c r="C2979" s="84"/>
      <c r="D2979" s="84"/>
      <c r="E2979" s="64"/>
      <c r="F2979" s="93"/>
      <c r="G2979" s="84"/>
      <c r="H2979" s="84"/>
      <c r="I2979" s="94"/>
      <c r="J2979" s="94"/>
      <c r="K2979" s="91"/>
      <c r="L2979" s="91"/>
      <c r="O2979" s="84"/>
      <c r="P2979" s="84"/>
    </row>
    <row r="2980">
      <c r="A2980" s="95"/>
      <c r="B2980" s="84"/>
      <c r="C2980" s="84"/>
      <c r="D2980" s="84"/>
      <c r="E2980" s="64"/>
      <c r="F2980" s="93"/>
      <c r="G2980" s="84"/>
      <c r="H2980" s="84"/>
      <c r="I2980" s="94"/>
      <c r="J2980" s="94"/>
      <c r="K2980" s="91"/>
      <c r="L2980" s="91"/>
      <c r="O2980" s="84"/>
      <c r="P2980" s="84"/>
    </row>
    <row r="2981">
      <c r="A2981" s="95"/>
      <c r="B2981" s="84"/>
      <c r="C2981" s="84"/>
      <c r="D2981" s="84"/>
      <c r="E2981" s="64"/>
      <c r="F2981" s="93"/>
      <c r="G2981" s="84"/>
      <c r="H2981" s="84"/>
      <c r="I2981" s="94"/>
      <c r="J2981" s="94"/>
      <c r="K2981" s="91"/>
      <c r="L2981" s="91"/>
      <c r="O2981" s="84"/>
      <c r="P2981" s="84"/>
    </row>
    <row r="2982">
      <c r="A2982" s="95"/>
      <c r="B2982" s="84"/>
      <c r="C2982" s="84"/>
      <c r="D2982" s="84"/>
      <c r="E2982" s="64"/>
      <c r="F2982" s="93"/>
      <c r="G2982" s="84"/>
      <c r="H2982" s="84"/>
      <c r="I2982" s="94"/>
      <c r="J2982" s="94"/>
      <c r="K2982" s="91"/>
      <c r="L2982" s="91"/>
      <c r="O2982" s="84"/>
      <c r="P2982" s="84"/>
    </row>
    <row r="2983">
      <c r="A2983" s="95"/>
      <c r="B2983" s="84"/>
      <c r="C2983" s="84"/>
      <c r="D2983" s="84"/>
      <c r="E2983" s="64"/>
      <c r="F2983" s="93"/>
      <c r="G2983" s="84"/>
      <c r="H2983" s="84"/>
      <c r="I2983" s="94"/>
      <c r="J2983" s="94"/>
      <c r="K2983" s="91"/>
      <c r="L2983" s="91"/>
      <c r="O2983" s="84"/>
      <c r="P2983" s="84"/>
    </row>
    <row r="2984">
      <c r="A2984" s="95"/>
      <c r="B2984" s="84"/>
      <c r="C2984" s="84"/>
      <c r="D2984" s="84"/>
      <c r="E2984" s="64"/>
      <c r="F2984" s="93"/>
      <c r="G2984" s="84"/>
      <c r="H2984" s="84"/>
      <c r="I2984" s="94"/>
      <c r="J2984" s="94"/>
      <c r="K2984" s="91"/>
      <c r="L2984" s="91"/>
      <c r="O2984" s="84"/>
      <c r="P2984" s="84"/>
    </row>
    <row r="2985">
      <c r="A2985" s="95"/>
      <c r="B2985" s="84"/>
      <c r="C2985" s="84"/>
      <c r="D2985" s="84"/>
      <c r="E2985" s="64"/>
      <c r="F2985" s="93"/>
      <c r="G2985" s="84"/>
      <c r="H2985" s="84"/>
      <c r="I2985" s="94"/>
      <c r="J2985" s="94"/>
      <c r="K2985" s="91"/>
      <c r="L2985" s="91"/>
      <c r="O2985" s="84"/>
      <c r="P2985" s="84"/>
    </row>
    <row r="2986">
      <c r="A2986" s="95"/>
      <c r="B2986" s="84"/>
      <c r="C2986" s="84"/>
      <c r="D2986" s="84"/>
      <c r="E2986" s="64"/>
      <c r="F2986" s="93"/>
      <c r="G2986" s="84"/>
      <c r="H2986" s="84"/>
      <c r="I2986" s="94"/>
      <c r="J2986" s="94"/>
      <c r="K2986" s="91"/>
      <c r="L2986" s="91"/>
      <c r="O2986" s="84"/>
      <c r="P2986" s="84"/>
    </row>
    <row r="2987">
      <c r="A2987" s="95"/>
      <c r="B2987" s="84"/>
      <c r="C2987" s="84"/>
      <c r="D2987" s="84"/>
      <c r="E2987" s="64"/>
      <c r="F2987" s="93"/>
      <c r="G2987" s="84"/>
      <c r="H2987" s="84"/>
      <c r="I2987" s="94"/>
      <c r="J2987" s="94"/>
      <c r="K2987" s="91"/>
      <c r="L2987" s="91"/>
      <c r="O2987" s="84"/>
      <c r="P2987" s="84"/>
    </row>
    <row r="2988">
      <c r="A2988" s="95"/>
      <c r="B2988" s="84"/>
      <c r="C2988" s="84"/>
      <c r="D2988" s="84"/>
      <c r="E2988" s="64"/>
      <c r="F2988" s="93"/>
      <c r="G2988" s="84"/>
      <c r="H2988" s="84"/>
      <c r="I2988" s="94"/>
      <c r="J2988" s="94"/>
      <c r="K2988" s="91"/>
      <c r="L2988" s="91"/>
      <c r="O2988" s="84"/>
      <c r="P2988" s="84"/>
    </row>
    <row r="2989">
      <c r="A2989" s="95"/>
      <c r="B2989" s="84"/>
      <c r="C2989" s="84"/>
      <c r="D2989" s="84"/>
      <c r="E2989" s="64"/>
      <c r="F2989" s="93"/>
      <c r="G2989" s="84"/>
      <c r="H2989" s="84"/>
      <c r="I2989" s="94"/>
      <c r="J2989" s="94"/>
      <c r="K2989" s="91"/>
      <c r="L2989" s="91"/>
      <c r="O2989" s="84"/>
      <c r="P2989" s="84"/>
    </row>
    <row r="2990">
      <c r="A2990" s="95"/>
      <c r="B2990" s="84"/>
      <c r="C2990" s="84"/>
      <c r="D2990" s="84"/>
      <c r="E2990" s="64"/>
      <c r="F2990" s="93"/>
      <c r="G2990" s="84"/>
      <c r="H2990" s="84"/>
      <c r="I2990" s="94"/>
      <c r="J2990" s="94"/>
      <c r="K2990" s="91"/>
      <c r="L2990" s="91"/>
      <c r="O2990" s="84"/>
      <c r="P2990" s="84"/>
    </row>
    <row r="2991">
      <c r="A2991" s="95"/>
      <c r="B2991" s="84"/>
      <c r="C2991" s="84"/>
      <c r="D2991" s="84"/>
      <c r="E2991" s="64"/>
      <c r="F2991" s="93"/>
      <c r="G2991" s="84"/>
      <c r="H2991" s="84"/>
      <c r="I2991" s="94"/>
      <c r="J2991" s="94"/>
      <c r="K2991" s="91"/>
      <c r="L2991" s="91"/>
      <c r="O2991" s="84"/>
      <c r="P2991" s="84"/>
    </row>
    <row r="2992">
      <c r="A2992" s="95"/>
      <c r="B2992" s="84"/>
      <c r="C2992" s="84"/>
      <c r="D2992" s="84"/>
      <c r="E2992" s="64"/>
      <c r="F2992" s="93"/>
      <c r="G2992" s="84"/>
      <c r="H2992" s="84"/>
      <c r="I2992" s="94"/>
      <c r="J2992" s="94"/>
      <c r="K2992" s="91"/>
      <c r="L2992" s="91"/>
      <c r="O2992" s="84"/>
      <c r="P2992" s="84"/>
    </row>
    <row r="2993">
      <c r="A2993" s="95"/>
      <c r="B2993" s="84"/>
      <c r="C2993" s="84"/>
      <c r="D2993" s="84"/>
      <c r="E2993" s="64"/>
      <c r="F2993" s="93"/>
      <c r="G2993" s="84"/>
      <c r="H2993" s="84"/>
      <c r="I2993" s="94"/>
      <c r="J2993" s="94"/>
      <c r="K2993" s="91"/>
      <c r="L2993" s="91"/>
      <c r="O2993" s="84"/>
      <c r="P2993" s="84"/>
    </row>
    <row r="2994">
      <c r="A2994" s="95"/>
      <c r="B2994" s="84"/>
      <c r="C2994" s="84"/>
      <c r="D2994" s="84"/>
      <c r="E2994" s="64"/>
      <c r="F2994" s="93"/>
      <c r="G2994" s="84"/>
      <c r="H2994" s="84"/>
      <c r="I2994" s="94"/>
      <c r="J2994" s="94"/>
      <c r="K2994" s="91"/>
      <c r="L2994" s="91"/>
      <c r="O2994" s="84"/>
      <c r="P2994" s="84"/>
    </row>
    <row r="2995">
      <c r="A2995" s="95"/>
      <c r="B2995" s="84"/>
      <c r="C2995" s="84"/>
      <c r="D2995" s="84"/>
      <c r="E2995" s="64"/>
      <c r="F2995" s="93"/>
      <c r="G2995" s="84"/>
      <c r="H2995" s="84"/>
      <c r="I2995" s="94"/>
      <c r="J2995" s="94"/>
      <c r="K2995" s="91"/>
      <c r="L2995" s="91"/>
      <c r="O2995" s="84"/>
      <c r="P2995" s="84"/>
    </row>
    <row r="2996">
      <c r="A2996" s="95"/>
      <c r="B2996" s="84"/>
      <c r="C2996" s="84"/>
      <c r="D2996" s="84"/>
      <c r="E2996" s="64"/>
      <c r="F2996" s="93"/>
      <c r="G2996" s="84"/>
      <c r="H2996" s="84"/>
      <c r="I2996" s="94"/>
      <c r="J2996" s="94"/>
      <c r="K2996" s="91"/>
      <c r="L2996" s="91"/>
      <c r="O2996" s="84"/>
      <c r="P2996" s="84"/>
    </row>
    <row r="2997">
      <c r="A2997" s="95"/>
      <c r="B2997" s="84"/>
      <c r="C2997" s="84"/>
      <c r="D2997" s="84"/>
      <c r="E2997" s="64"/>
      <c r="F2997" s="93"/>
      <c r="G2997" s="84"/>
      <c r="H2997" s="84"/>
      <c r="I2997" s="94"/>
      <c r="J2997" s="94"/>
      <c r="K2997" s="91"/>
      <c r="L2997" s="91"/>
      <c r="O2997" s="84"/>
      <c r="P2997" s="84"/>
    </row>
    <row r="2998">
      <c r="A2998" s="95"/>
      <c r="B2998" s="84"/>
      <c r="C2998" s="84"/>
      <c r="D2998" s="84"/>
      <c r="E2998" s="64"/>
      <c r="F2998" s="93"/>
      <c r="G2998" s="84"/>
      <c r="H2998" s="84"/>
      <c r="I2998" s="94"/>
      <c r="J2998" s="94"/>
      <c r="K2998" s="91"/>
      <c r="L2998" s="91"/>
      <c r="O2998" s="84"/>
      <c r="P2998" s="84"/>
    </row>
    <row r="2999">
      <c r="A2999" s="95"/>
      <c r="B2999" s="84"/>
      <c r="C2999" s="84"/>
      <c r="D2999" s="84"/>
      <c r="E2999" s="64"/>
      <c r="F2999" s="93"/>
      <c r="G2999" s="84"/>
      <c r="H2999" s="84"/>
      <c r="I2999" s="94"/>
      <c r="J2999" s="94"/>
      <c r="K2999" s="91"/>
      <c r="L2999" s="91"/>
      <c r="O2999" s="84"/>
      <c r="P2999" s="84"/>
    </row>
    <row r="3000">
      <c r="A3000" s="95"/>
      <c r="B3000" s="84"/>
      <c r="C3000" s="84"/>
      <c r="D3000" s="84"/>
      <c r="E3000" s="64"/>
      <c r="F3000" s="93"/>
      <c r="G3000" s="84"/>
      <c r="H3000" s="84"/>
      <c r="I3000" s="94"/>
      <c r="J3000" s="94"/>
      <c r="K3000" s="91"/>
      <c r="L3000" s="91"/>
      <c r="O3000" s="84"/>
      <c r="P3000" s="84"/>
    </row>
    <row r="3001">
      <c r="A3001" s="95"/>
      <c r="B3001" s="84"/>
      <c r="C3001" s="84"/>
      <c r="D3001" s="84"/>
      <c r="E3001" s="64"/>
      <c r="F3001" s="93"/>
      <c r="G3001" s="84"/>
      <c r="H3001" s="84"/>
      <c r="I3001" s="94"/>
      <c r="J3001" s="94"/>
      <c r="K3001" s="91"/>
      <c r="L3001" s="91"/>
      <c r="O3001" s="84"/>
      <c r="P3001" s="84"/>
    </row>
    <row r="3002">
      <c r="A3002" s="95"/>
      <c r="B3002" s="84"/>
      <c r="C3002" s="84"/>
      <c r="D3002" s="84"/>
      <c r="E3002" s="64"/>
      <c r="F3002" s="84"/>
      <c r="G3002" s="84"/>
      <c r="H3002" s="84"/>
      <c r="I3002" s="94"/>
      <c r="J3002" s="94"/>
      <c r="K3002" s="91"/>
      <c r="L3002" s="91"/>
      <c r="O3002" s="84"/>
      <c r="P3002" s="84"/>
    </row>
    <row r="3003">
      <c r="A3003" s="95"/>
      <c r="B3003" s="84"/>
      <c r="C3003" s="84"/>
      <c r="D3003" s="84"/>
      <c r="E3003" s="64"/>
      <c r="F3003" s="84"/>
      <c r="G3003" s="84"/>
      <c r="H3003" s="84"/>
      <c r="I3003" s="94"/>
      <c r="J3003" s="94"/>
      <c r="K3003" s="91"/>
      <c r="L3003" s="91"/>
      <c r="O3003" s="84"/>
      <c r="P3003" s="84"/>
    </row>
    <row r="3004">
      <c r="A3004" s="95"/>
      <c r="B3004" s="84"/>
      <c r="C3004" s="84"/>
      <c r="D3004" s="84"/>
      <c r="E3004" s="64"/>
      <c r="F3004" s="84"/>
      <c r="G3004" s="84"/>
      <c r="H3004" s="84"/>
      <c r="I3004" s="94"/>
      <c r="J3004" s="94"/>
      <c r="K3004" s="91"/>
      <c r="L3004" s="91"/>
      <c r="O3004" s="84"/>
      <c r="P3004" s="84"/>
    </row>
    <row r="3005">
      <c r="A3005" s="95"/>
      <c r="B3005" s="84"/>
      <c r="C3005" s="84"/>
      <c r="D3005" s="84"/>
      <c r="E3005" s="64"/>
      <c r="F3005" s="84"/>
      <c r="G3005" s="84"/>
      <c r="H3005" s="84"/>
      <c r="I3005" s="94"/>
      <c r="J3005" s="94"/>
      <c r="K3005" s="91"/>
      <c r="L3005" s="91"/>
      <c r="O3005" s="84"/>
      <c r="P3005" s="84"/>
    </row>
    <row r="3006">
      <c r="A3006" s="95"/>
      <c r="B3006" s="84"/>
      <c r="C3006" s="84"/>
      <c r="D3006" s="84"/>
      <c r="E3006" s="64"/>
      <c r="F3006" s="84"/>
      <c r="G3006" s="84"/>
      <c r="H3006" s="84"/>
      <c r="I3006" s="94"/>
      <c r="J3006" s="94"/>
      <c r="K3006" s="91"/>
      <c r="L3006" s="91"/>
      <c r="O3006" s="84"/>
      <c r="P3006" s="84"/>
    </row>
    <row r="3007">
      <c r="A3007" s="95"/>
      <c r="B3007" s="84"/>
      <c r="C3007" s="84"/>
      <c r="D3007" s="84"/>
      <c r="E3007" s="64"/>
      <c r="F3007" s="84"/>
      <c r="G3007" s="84"/>
      <c r="H3007" s="84"/>
      <c r="I3007" s="94"/>
      <c r="J3007" s="94"/>
      <c r="K3007" s="91"/>
      <c r="L3007" s="91"/>
      <c r="O3007" s="84"/>
      <c r="P3007" s="84"/>
    </row>
    <row r="3008">
      <c r="A3008" s="95"/>
      <c r="B3008" s="84"/>
      <c r="C3008" s="84"/>
      <c r="D3008" s="84"/>
      <c r="E3008" s="64"/>
      <c r="F3008" s="84"/>
      <c r="G3008" s="84"/>
      <c r="H3008" s="84"/>
      <c r="I3008" s="94"/>
      <c r="J3008" s="94"/>
      <c r="K3008" s="91"/>
      <c r="L3008" s="91"/>
      <c r="O3008" s="84"/>
      <c r="P3008" s="84"/>
    </row>
    <row r="3009">
      <c r="A3009" s="95"/>
      <c r="B3009" s="84"/>
      <c r="C3009" s="84"/>
      <c r="D3009" s="84"/>
      <c r="E3009" s="64"/>
      <c r="F3009" s="84"/>
      <c r="G3009" s="84"/>
      <c r="H3009" s="84"/>
      <c r="I3009" s="94"/>
      <c r="J3009" s="94"/>
      <c r="K3009" s="91"/>
      <c r="L3009" s="91"/>
      <c r="O3009" s="84"/>
      <c r="P3009" s="84"/>
    </row>
    <row r="3010">
      <c r="A3010" s="95"/>
      <c r="B3010" s="84"/>
      <c r="C3010" s="84"/>
      <c r="D3010" s="84"/>
      <c r="E3010" s="64"/>
      <c r="F3010" s="84"/>
      <c r="G3010" s="84"/>
      <c r="H3010" s="84"/>
      <c r="I3010" s="94"/>
      <c r="J3010" s="94"/>
      <c r="K3010" s="91"/>
      <c r="L3010" s="91"/>
      <c r="O3010" s="84"/>
      <c r="P3010" s="84"/>
    </row>
    <row r="3011">
      <c r="A3011" s="95"/>
      <c r="B3011" s="84"/>
      <c r="C3011" s="84"/>
      <c r="D3011" s="84"/>
      <c r="E3011" s="64"/>
      <c r="F3011" s="84"/>
      <c r="G3011" s="84"/>
      <c r="H3011" s="84"/>
      <c r="I3011" s="94"/>
      <c r="J3011" s="94"/>
      <c r="K3011" s="91"/>
      <c r="L3011" s="91"/>
      <c r="O3011" s="84"/>
      <c r="P3011" s="84"/>
    </row>
    <row r="3012">
      <c r="A3012" s="95"/>
      <c r="B3012" s="84"/>
      <c r="C3012" s="84"/>
      <c r="D3012" s="84"/>
      <c r="E3012" s="64"/>
      <c r="F3012" s="84"/>
      <c r="G3012" s="84"/>
      <c r="H3012" s="84"/>
      <c r="I3012" s="94"/>
      <c r="J3012" s="94"/>
      <c r="K3012" s="91"/>
      <c r="L3012" s="91"/>
      <c r="O3012" s="84"/>
      <c r="P3012" s="84"/>
    </row>
    <row r="3013">
      <c r="A3013" s="95"/>
      <c r="B3013" s="84"/>
      <c r="C3013" s="84"/>
      <c r="D3013" s="84"/>
      <c r="E3013" s="64"/>
      <c r="F3013" s="84"/>
      <c r="G3013" s="84"/>
      <c r="H3013" s="84"/>
      <c r="I3013" s="94"/>
      <c r="J3013" s="94"/>
      <c r="K3013" s="91"/>
      <c r="L3013" s="91"/>
      <c r="O3013" s="84"/>
      <c r="P3013" s="84"/>
    </row>
    <row r="3014">
      <c r="A3014" s="95"/>
      <c r="B3014" s="84"/>
      <c r="C3014" s="84"/>
      <c r="D3014" s="84"/>
      <c r="E3014" s="64"/>
      <c r="F3014" s="84"/>
      <c r="G3014" s="84"/>
      <c r="H3014" s="84"/>
      <c r="I3014" s="94"/>
      <c r="J3014" s="94"/>
      <c r="K3014" s="91"/>
      <c r="L3014" s="91"/>
      <c r="O3014" s="84"/>
      <c r="P3014" s="84"/>
    </row>
    <row r="3015">
      <c r="A3015" s="95"/>
      <c r="B3015" s="84"/>
      <c r="C3015" s="84"/>
      <c r="D3015" s="84"/>
      <c r="E3015" s="64"/>
      <c r="F3015" s="84"/>
      <c r="G3015" s="84"/>
      <c r="H3015" s="84"/>
      <c r="I3015" s="94"/>
      <c r="J3015" s="94"/>
      <c r="K3015" s="91"/>
      <c r="L3015" s="91"/>
      <c r="O3015" s="84"/>
      <c r="P3015" s="84"/>
    </row>
    <row r="3016">
      <c r="A3016" s="95"/>
      <c r="B3016" s="84"/>
      <c r="C3016" s="84"/>
      <c r="D3016" s="84"/>
      <c r="E3016" s="64"/>
      <c r="F3016" s="84"/>
      <c r="G3016" s="84"/>
      <c r="H3016" s="84"/>
      <c r="I3016" s="94"/>
      <c r="J3016" s="94"/>
      <c r="K3016" s="91"/>
      <c r="L3016" s="91"/>
      <c r="O3016" s="84"/>
      <c r="P3016" s="84"/>
    </row>
    <row r="3017">
      <c r="A3017" s="95"/>
      <c r="B3017" s="84"/>
      <c r="C3017" s="84"/>
      <c r="D3017" s="84"/>
      <c r="E3017" s="64"/>
      <c r="F3017" s="84"/>
      <c r="G3017" s="84"/>
      <c r="H3017" s="84"/>
      <c r="I3017" s="94"/>
      <c r="J3017" s="94"/>
      <c r="K3017" s="91"/>
      <c r="L3017" s="91"/>
      <c r="O3017" s="84"/>
      <c r="P3017" s="84"/>
    </row>
    <row r="3018">
      <c r="A3018" s="95"/>
      <c r="B3018" s="84"/>
      <c r="C3018" s="84"/>
      <c r="D3018" s="84"/>
      <c r="E3018" s="64"/>
      <c r="F3018" s="84"/>
      <c r="G3018" s="84"/>
      <c r="H3018" s="84"/>
      <c r="I3018" s="94"/>
      <c r="J3018" s="94"/>
      <c r="K3018" s="91"/>
      <c r="L3018" s="91"/>
      <c r="O3018" s="84"/>
      <c r="P3018" s="84"/>
    </row>
    <row r="3019">
      <c r="A3019" s="95"/>
      <c r="B3019" s="84"/>
      <c r="C3019" s="84"/>
      <c r="D3019" s="84"/>
      <c r="E3019" s="64"/>
      <c r="F3019" s="84"/>
      <c r="G3019" s="84"/>
      <c r="H3019" s="84"/>
      <c r="I3019" s="94"/>
      <c r="J3019" s="94"/>
      <c r="K3019" s="91"/>
      <c r="L3019" s="91"/>
      <c r="O3019" s="84"/>
      <c r="P3019" s="84"/>
    </row>
    <row r="3020">
      <c r="A3020" s="95"/>
      <c r="B3020" s="84"/>
      <c r="C3020" s="84"/>
      <c r="D3020" s="84"/>
      <c r="E3020" s="64"/>
      <c r="F3020" s="84"/>
      <c r="G3020" s="84"/>
      <c r="H3020" s="84"/>
      <c r="I3020" s="94"/>
      <c r="J3020" s="94"/>
      <c r="K3020" s="91"/>
      <c r="L3020" s="91"/>
      <c r="O3020" s="84"/>
      <c r="P3020" s="84"/>
    </row>
    <row r="3021">
      <c r="A3021" s="95"/>
      <c r="B3021" s="84"/>
      <c r="C3021" s="84"/>
      <c r="D3021" s="84"/>
      <c r="E3021" s="64"/>
      <c r="F3021" s="84"/>
      <c r="G3021" s="84"/>
      <c r="H3021" s="84"/>
      <c r="I3021" s="94"/>
      <c r="J3021" s="94"/>
      <c r="K3021" s="91"/>
      <c r="L3021" s="91"/>
      <c r="O3021" s="84"/>
      <c r="P3021" s="84"/>
    </row>
    <row r="3022">
      <c r="A3022" s="95"/>
      <c r="B3022" s="84"/>
      <c r="C3022" s="84"/>
      <c r="D3022" s="84"/>
      <c r="E3022" s="64"/>
      <c r="F3022" s="84"/>
      <c r="G3022" s="84"/>
      <c r="H3022" s="84"/>
      <c r="I3022" s="94"/>
      <c r="J3022" s="94"/>
      <c r="K3022" s="91"/>
      <c r="L3022" s="91"/>
      <c r="O3022" s="84"/>
      <c r="P3022" s="84"/>
    </row>
    <row r="3023">
      <c r="A3023" s="95"/>
      <c r="B3023" s="84"/>
      <c r="C3023" s="84"/>
      <c r="D3023" s="84"/>
      <c r="E3023" s="64"/>
      <c r="F3023" s="84"/>
      <c r="G3023" s="84"/>
      <c r="H3023" s="84"/>
      <c r="I3023" s="94"/>
      <c r="J3023" s="94"/>
      <c r="K3023" s="91"/>
      <c r="L3023" s="91"/>
      <c r="O3023" s="84"/>
      <c r="P3023" s="84"/>
    </row>
    <row r="3024">
      <c r="A3024" s="95"/>
      <c r="B3024" s="84"/>
      <c r="C3024" s="84"/>
      <c r="D3024" s="84"/>
      <c r="E3024" s="64"/>
      <c r="F3024" s="84"/>
      <c r="G3024" s="84"/>
      <c r="H3024" s="84"/>
      <c r="I3024" s="94"/>
      <c r="J3024" s="94"/>
      <c r="K3024" s="91"/>
      <c r="L3024" s="91"/>
      <c r="O3024" s="84"/>
      <c r="P3024" s="84"/>
    </row>
    <row r="3025">
      <c r="A3025" s="95"/>
      <c r="B3025" s="84"/>
      <c r="C3025" s="84"/>
      <c r="D3025" s="84"/>
      <c r="E3025" s="64"/>
      <c r="F3025" s="84"/>
      <c r="G3025" s="84"/>
      <c r="H3025" s="84"/>
      <c r="I3025" s="94"/>
      <c r="J3025" s="94"/>
      <c r="K3025" s="91"/>
      <c r="L3025" s="91"/>
      <c r="O3025" s="84"/>
      <c r="P3025" s="84"/>
    </row>
    <row r="3026">
      <c r="A3026" s="95"/>
      <c r="B3026" s="84"/>
      <c r="C3026" s="84"/>
      <c r="D3026" s="84"/>
      <c r="E3026" s="64"/>
      <c r="F3026" s="84"/>
      <c r="G3026" s="84"/>
      <c r="H3026" s="84"/>
      <c r="I3026" s="94"/>
      <c r="J3026" s="94"/>
      <c r="K3026" s="91"/>
      <c r="L3026" s="91"/>
      <c r="O3026" s="84"/>
      <c r="P3026" s="84"/>
    </row>
    <row r="3027">
      <c r="A3027" s="95"/>
      <c r="B3027" s="84"/>
      <c r="C3027" s="84"/>
      <c r="D3027" s="84"/>
      <c r="E3027" s="64"/>
      <c r="F3027" s="84"/>
      <c r="G3027" s="84"/>
      <c r="H3027" s="84"/>
      <c r="I3027" s="94"/>
      <c r="J3027" s="94"/>
      <c r="K3027" s="91"/>
      <c r="L3027" s="91"/>
      <c r="O3027" s="84"/>
      <c r="P3027" s="84"/>
    </row>
    <row r="3028">
      <c r="A3028" s="95"/>
      <c r="B3028" s="84"/>
      <c r="C3028" s="84"/>
      <c r="D3028" s="84"/>
      <c r="E3028" s="64"/>
      <c r="F3028" s="84"/>
      <c r="G3028" s="84"/>
      <c r="H3028" s="84"/>
      <c r="I3028" s="94"/>
      <c r="J3028" s="94"/>
      <c r="K3028" s="91"/>
      <c r="L3028" s="91"/>
      <c r="O3028" s="84"/>
      <c r="P3028" s="84"/>
    </row>
    <row r="3029">
      <c r="A3029" s="95"/>
      <c r="B3029" s="84"/>
      <c r="C3029" s="84"/>
      <c r="D3029" s="84"/>
      <c r="E3029" s="64"/>
      <c r="F3029" s="84"/>
      <c r="G3029" s="84"/>
      <c r="H3029" s="84"/>
      <c r="I3029" s="94"/>
      <c r="J3029" s="94"/>
      <c r="K3029" s="91"/>
      <c r="L3029" s="91"/>
      <c r="O3029" s="84"/>
      <c r="P3029" s="84"/>
    </row>
    <row r="3030">
      <c r="A3030" s="95"/>
      <c r="B3030" s="84"/>
      <c r="C3030" s="84"/>
      <c r="D3030" s="84"/>
      <c r="E3030" s="64"/>
      <c r="F3030" s="84"/>
      <c r="G3030" s="84"/>
      <c r="H3030" s="84"/>
      <c r="I3030" s="94"/>
      <c r="J3030" s="94"/>
      <c r="K3030" s="91"/>
      <c r="L3030" s="91"/>
      <c r="O3030" s="84"/>
      <c r="P3030" s="84"/>
    </row>
    <row r="3031">
      <c r="A3031" s="95"/>
      <c r="B3031" s="84"/>
      <c r="C3031" s="84"/>
      <c r="D3031" s="84"/>
      <c r="E3031" s="64"/>
      <c r="F3031" s="84"/>
      <c r="G3031" s="84"/>
      <c r="H3031" s="84"/>
      <c r="I3031" s="94"/>
      <c r="J3031" s="94"/>
      <c r="K3031" s="91"/>
      <c r="L3031" s="91"/>
      <c r="O3031" s="84"/>
      <c r="P3031" s="84"/>
    </row>
    <row r="3032">
      <c r="A3032" s="95"/>
      <c r="B3032" s="84"/>
      <c r="C3032" s="84"/>
      <c r="D3032" s="84"/>
      <c r="E3032" s="64"/>
      <c r="F3032" s="84"/>
      <c r="G3032" s="84"/>
      <c r="H3032" s="84"/>
      <c r="I3032" s="94"/>
      <c r="J3032" s="94"/>
      <c r="K3032" s="91"/>
      <c r="L3032" s="91"/>
      <c r="O3032" s="84"/>
      <c r="P3032" s="84"/>
    </row>
    <row r="3033">
      <c r="A3033" s="95"/>
      <c r="B3033" s="84"/>
      <c r="C3033" s="84"/>
      <c r="D3033" s="84"/>
      <c r="E3033" s="64"/>
      <c r="F3033" s="84"/>
      <c r="G3033" s="84"/>
      <c r="H3033" s="84"/>
      <c r="I3033" s="94"/>
      <c r="J3033" s="94"/>
      <c r="K3033" s="91"/>
      <c r="L3033" s="91"/>
      <c r="O3033" s="84"/>
      <c r="P3033" s="84"/>
    </row>
    <row r="3034">
      <c r="A3034" s="95"/>
      <c r="B3034" s="84"/>
      <c r="C3034" s="84"/>
      <c r="D3034" s="84"/>
      <c r="E3034" s="64"/>
      <c r="F3034" s="84"/>
      <c r="G3034" s="84"/>
      <c r="H3034" s="84"/>
      <c r="I3034" s="94"/>
      <c r="J3034" s="94"/>
      <c r="K3034" s="91"/>
      <c r="L3034" s="91"/>
      <c r="O3034" s="84"/>
      <c r="P3034" s="84"/>
    </row>
    <row r="3035">
      <c r="A3035" s="95"/>
      <c r="B3035" s="84"/>
      <c r="C3035" s="84"/>
      <c r="D3035" s="84"/>
      <c r="E3035" s="64"/>
      <c r="F3035" s="84"/>
      <c r="G3035" s="84"/>
      <c r="H3035" s="84"/>
      <c r="I3035" s="94"/>
      <c r="J3035" s="94"/>
      <c r="K3035" s="91"/>
      <c r="L3035" s="91"/>
      <c r="O3035" s="84"/>
      <c r="P3035" s="84"/>
    </row>
    <row r="3036">
      <c r="A3036" s="95"/>
      <c r="B3036" s="84"/>
      <c r="C3036" s="84"/>
      <c r="D3036" s="84"/>
      <c r="E3036" s="64"/>
      <c r="F3036" s="84"/>
      <c r="G3036" s="84"/>
      <c r="H3036" s="84"/>
      <c r="I3036" s="94"/>
      <c r="J3036" s="94"/>
      <c r="K3036" s="91"/>
      <c r="L3036" s="91"/>
      <c r="O3036" s="84"/>
      <c r="P3036" s="84"/>
    </row>
    <row r="3037">
      <c r="A3037" s="95"/>
      <c r="B3037" s="84"/>
      <c r="C3037" s="84"/>
      <c r="D3037" s="84"/>
      <c r="E3037" s="64"/>
      <c r="F3037" s="84"/>
      <c r="G3037" s="84"/>
      <c r="H3037" s="84"/>
      <c r="I3037" s="94"/>
      <c r="J3037" s="94"/>
      <c r="K3037" s="91"/>
      <c r="L3037" s="91"/>
      <c r="O3037" s="84"/>
      <c r="P3037" s="84"/>
    </row>
    <row r="3038">
      <c r="A3038" s="95"/>
      <c r="B3038" s="84"/>
      <c r="C3038" s="84"/>
      <c r="D3038" s="84"/>
      <c r="E3038" s="64"/>
      <c r="F3038" s="84"/>
      <c r="G3038" s="84"/>
      <c r="H3038" s="84"/>
      <c r="I3038" s="94"/>
      <c r="J3038" s="94"/>
      <c r="K3038" s="91"/>
      <c r="L3038" s="91"/>
      <c r="O3038" s="84"/>
      <c r="P3038" s="84"/>
    </row>
    <row r="3039">
      <c r="A3039" s="95"/>
      <c r="B3039" s="84"/>
      <c r="C3039" s="84"/>
      <c r="D3039" s="84"/>
      <c r="E3039" s="64"/>
      <c r="F3039" s="84"/>
      <c r="G3039" s="84"/>
      <c r="H3039" s="84"/>
      <c r="I3039" s="94"/>
      <c r="J3039" s="94"/>
      <c r="K3039" s="91"/>
      <c r="L3039" s="91"/>
      <c r="O3039" s="84"/>
      <c r="P3039" s="84"/>
    </row>
    <row r="3040">
      <c r="A3040" s="95"/>
      <c r="B3040" s="84"/>
      <c r="C3040" s="84"/>
      <c r="D3040" s="84"/>
      <c r="E3040" s="64"/>
      <c r="F3040" s="84"/>
      <c r="G3040" s="84"/>
      <c r="H3040" s="84"/>
      <c r="I3040" s="94"/>
      <c r="J3040" s="94"/>
      <c r="K3040" s="91"/>
      <c r="L3040" s="91"/>
      <c r="O3040" s="84"/>
      <c r="P3040" s="84"/>
    </row>
    <row r="3041">
      <c r="A3041" s="95"/>
      <c r="B3041" s="84"/>
      <c r="C3041" s="84"/>
      <c r="D3041" s="84"/>
      <c r="E3041" s="64"/>
      <c r="F3041" s="84"/>
      <c r="G3041" s="84"/>
      <c r="H3041" s="84"/>
      <c r="I3041" s="94"/>
      <c r="J3041" s="94"/>
      <c r="K3041" s="91"/>
      <c r="L3041" s="91"/>
      <c r="O3041" s="84"/>
      <c r="P3041" s="84"/>
    </row>
    <row r="3042">
      <c r="A3042" s="95"/>
      <c r="B3042" s="84"/>
      <c r="C3042" s="84"/>
      <c r="D3042" s="84"/>
      <c r="E3042" s="64"/>
      <c r="F3042" s="84"/>
      <c r="G3042" s="84"/>
      <c r="H3042" s="84"/>
      <c r="I3042" s="94"/>
      <c r="J3042" s="94"/>
      <c r="K3042" s="91"/>
      <c r="L3042" s="91"/>
      <c r="O3042" s="84"/>
      <c r="P3042" s="84"/>
    </row>
    <row r="3043">
      <c r="A3043" s="95"/>
      <c r="B3043" s="84"/>
      <c r="C3043" s="84"/>
      <c r="D3043" s="84"/>
      <c r="E3043" s="64"/>
      <c r="F3043" s="84"/>
      <c r="G3043" s="84"/>
      <c r="H3043" s="84"/>
      <c r="I3043" s="94"/>
      <c r="J3043" s="94"/>
      <c r="K3043" s="91"/>
      <c r="L3043" s="91"/>
      <c r="O3043" s="84"/>
      <c r="P3043" s="84"/>
    </row>
    <row r="3044">
      <c r="A3044" s="95"/>
      <c r="B3044" s="84"/>
      <c r="C3044" s="84"/>
      <c r="D3044" s="84"/>
      <c r="E3044" s="64"/>
      <c r="F3044" s="84"/>
      <c r="G3044" s="84"/>
      <c r="H3044" s="84"/>
      <c r="I3044" s="94"/>
      <c r="J3044" s="94"/>
      <c r="K3044" s="91"/>
      <c r="L3044" s="91"/>
      <c r="O3044" s="84"/>
      <c r="P3044" s="84"/>
    </row>
    <row r="3045">
      <c r="A3045" s="95"/>
      <c r="B3045" s="84"/>
      <c r="C3045" s="84"/>
      <c r="D3045" s="84"/>
      <c r="E3045" s="64"/>
      <c r="F3045" s="84"/>
      <c r="G3045" s="84"/>
      <c r="H3045" s="84"/>
      <c r="I3045" s="94"/>
      <c r="J3045" s="94"/>
      <c r="K3045" s="91"/>
      <c r="L3045" s="91"/>
      <c r="O3045" s="84"/>
      <c r="P3045" s="84"/>
    </row>
    <row r="3046">
      <c r="A3046" s="95"/>
      <c r="B3046" s="84"/>
      <c r="C3046" s="84"/>
      <c r="D3046" s="84"/>
      <c r="E3046" s="64"/>
      <c r="F3046" s="84"/>
      <c r="G3046" s="84"/>
      <c r="H3046" s="84"/>
      <c r="I3046" s="94"/>
      <c r="J3046" s="94"/>
      <c r="K3046" s="91"/>
      <c r="L3046" s="91"/>
      <c r="O3046" s="84"/>
      <c r="P3046" s="84"/>
    </row>
    <row r="3047">
      <c r="A3047" s="95"/>
      <c r="B3047" s="84"/>
      <c r="C3047" s="84"/>
      <c r="D3047" s="84"/>
      <c r="E3047" s="64"/>
      <c r="F3047" s="84"/>
      <c r="G3047" s="84"/>
      <c r="H3047" s="84"/>
      <c r="I3047" s="94"/>
      <c r="J3047" s="94"/>
      <c r="K3047" s="91"/>
      <c r="L3047" s="91"/>
      <c r="O3047" s="84"/>
      <c r="P3047" s="84"/>
    </row>
    <row r="3048">
      <c r="A3048" s="95"/>
      <c r="B3048" s="84"/>
      <c r="C3048" s="84"/>
      <c r="D3048" s="84"/>
      <c r="E3048" s="64"/>
      <c r="F3048" s="84"/>
      <c r="G3048" s="84"/>
      <c r="H3048" s="84"/>
      <c r="I3048" s="94"/>
      <c r="J3048" s="94"/>
      <c r="K3048" s="91"/>
      <c r="L3048" s="91"/>
      <c r="O3048" s="84"/>
      <c r="P3048" s="84"/>
    </row>
    <row r="3049">
      <c r="A3049" s="95"/>
      <c r="B3049" s="84"/>
      <c r="C3049" s="84"/>
      <c r="D3049" s="84"/>
      <c r="E3049" s="64"/>
      <c r="F3049" s="84"/>
      <c r="G3049" s="84"/>
      <c r="H3049" s="84"/>
      <c r="I3049" s="94"/>
      <c r="J3049" s="94"/>
      <c r="K3049" s="91"/>
      <c r="L3049" s="91"/>
      <c r="O3049" s="84"/>
      <c r="P3049" s="84"/>
    </row>
    <row r="3050">
      <c r="A3050" s="95"/>
      <c r="B3050" s="84"/>
      <c r="C3050" s="84"/>
      <c r="D3050" s="84"/>
      <c r="E3050" s="64"/>
      <c r="F3050" s="84"/>
      <c r="G3050" s="84"/>
      <c r="H3050" s="84"/>
      <c r="I3050" s="94"/>
      <c r="J3050" s="94"/>
      <c r="K3050" s="91"/>
      <c r="L3050" s="91"/>
      <c r="O3050" s="84"/>
      <c r="P3050" s="84"/>
    </row>
    <row r="3051">
      <c r="A3051" s="95"/>
      <c r="B3051" s="84"/>
      <c r="C3051" s="84"/>
      <c r="D3051" s="84"/>
      <c r="E3051" s="64"/>
      <c r="F3051" s="84"/>
      <c r="G3051" s="84"/>
      <c r="H3051" s="84"/>
      <c r="I3051" s="94"/>
      <c r="J3051" s="94"/>
      <c r="K3051" s="91"/>
      <c r="L3051" s="91"/>
      <c r="O3051" s="84"/>
      <c r="P3051" s="84"/>
    </row>
    <row r="3052">
      <c r="A3052" s="95"/>
      <c r="B3052" s="84"/>
      <c r="C3052" s="84"/>
      <c r="D3052" s="84"/>
      <c r="E3052" s="64"/>
      <c r="F3052" s="84"/>
      <c r="G3052" s="84"/>
      <c r="H3052" s="84"/>
      <c r="I3052" s="94"/>
      <c r="J3052" s="94"/>
      <c r="K3052" s="91"/>
      <c r="L3052" s="91"/>
      <c r="O3052" s="84"/>
      <c r="P3052" s="84"/>
    </row>
    <row r="3053">
      <c r="A3053" s="95"/>
      <c r="B3053" s="84"/>
      <c r="C3053" s="84"/>
      <c r="D3053" s="84"/>
      <c r="E3053" s="64"/>
      <c r="F3053" s="84"/>
      <c r="G3053" s="84"/>
      <c r="H3053" s="84"/>
      <c r="I3053" s="94"/>
      <c r="J3053" s="94"/>
      <c r="K3053" s="91"/>
      <c r="L3053" s="91"/>
      <c r="O3053" s="84"/>
      <c r="P3053" s="84"/>
    </row>
    <row r="3054">
      <c r="A3054" s="95"/>
      <c r="B3054" s="84"/>
      <c r="C3054" s="84"/>
      <c r="D3054" s="84"/>
      <c r="E3054" s="64"/>
      <c r="F3054" s="84"/>
      <c r="G3054" s="84"/>
      <c r="H3054" s="84"/>
      <c r="I3054" s="94"/>
      <c r="J3054" s="94"/>
      <c r="K3054" s="91"/>
      <c r="L3054" s="91"/>
      <c r="O3054" s="84"/>
      <c r="P3054" s="84"/>
    </row>
    <row r="3055">
      <c r="A3055" s="95"/>
      <c r="B3055" s="84"/>
      <c r="C3055" s="84"/>
      <c r="D3055" s="84"/>
      <c r="E3055" s="64"/>
      <c r="F3055" s="84"/>
      <c r="G3055" s="84"/>
      <c r="H3055" s="84"/>
      <c r="I3055" s="94"/>
      <c r="J3055" s="94"/>
      <c r="K3055" s="91"/>
      <c r="L3055" s="91"/>
      <c r="O3055" s="84"/>
      <c r="P3055" s="84"/>
    </row>
    <row r="3056">
      <c r="A3056" s="95"/>
      <c r="B3056" s="84"/>
      <c r="C3056" s="84"/>
      <c r="D3056" s="84"/>
      <c r="E3056" s="64"/>
      <c r="F3056" s="84"/>
      <c r="G3056" s="84"/>
      <c r="H3056" s="84"/>
      <c r="I3056" s="94"/>
      <c r="J3056" s="94"/>
      <c r="K3056" s="91"/>
      <c r="L3056" s="91"/>
      <c r="O3056" s="84"/>
      <c r="P3056" s="84"/>
    </row>
    <row r="3057">
      <c r="A3057" s="95"/>
      <c r="B3057" s="84"/>
      <c r="C3057" s="84"/>
      <c r="D3057" s="84"/>
      <c r="E3057" s="64"/>
      <c r="F3057" s="84"/>
      <c r="G3057" s="84"/>
      <c r="H3057" s="84"/>
      <c r="I3057" s="94"/>
      <c r="J3057" s="94"/>
      <c r="K3057" s="91"/>
      <c r="L3057" s="91"/>
      <c r="O3057" s="84"/>
      <c r="P3057" s="84"/>
    </row>
    <row r="3058">
      <c r="A3058" s="95"/>
      <c r="B3058" s="84"/>
      <c r="C3058" s="84"/>
      <c r="D3058" s="84"/>
      <c r="E3058" s="64"/>
      <c r="F3058" s="84"/>
      <c r="G3058" s="84"/>
      <c r="H3058" s="84"/>
      <c r="I3058" s="94"/>
      <c r="J3058" s="94"/>
      <c r="K3058" s="91"/>
      <c r="L3058" s="91"/>
      <c r="O3058" s="84"/>
      <c r="P3058" s="84"/>
    </row>
    <row r="3059">
      <c r="A3059" s="95"/>
      <c r="B3059" s="84"/>
      <c r="C3059" s="84"/>
      <c r="D3059" s="84"/>
      <c r="E3059" s="64"/>
      <c r="F3059" s="84"/>
      <c r="G3059" s="84"/>
      <c r="H3059" s="84"/>
      <c r="I3059" s="94"/>
      <c r="J3059" s="94"/>
      <c r="K3059" s="91"/>
      <c r="L3059" s="91"/>
      <c r="O3059" s="84"/>
      <c r="P3059" s="84"/>
    </row>
    <row r="3060">
      <c r="A3060" s="95"/>
      <c r="B3060" s="84"/>
      <c r="C3060" s="84"/>
      <c r="D3060" s="84"/>
      <c r="E3060" s="64"/>
      <c r="F3060" s="84"/>
      <c r="G3060" s="84"/>
      <c r="H3060" s="84"/>
      <c r="I3060" s="94"/>
      <c r="J3060" s="94"/>
      <c r="K3060" s="91"/>
      <c r="L3060" s="91"/>
      <c r="O3060" s="84"/>
      <c r="P3060" s="84"/>
    </row>
    <row r="3061">
      <c r="A3061" s="95"/>
      <c r="B3061" s="84"/>
      <c r="C3061" s="84"/>
      <c r="D3061" s="84"/>
      <c r="E3061" s="64"/>
      <c r="F3061" s="84"/>
      <c r="G3061" s="84"/>
      <c r="H3061" s="84"/>
      <c r="I3061" s="94"/>
      <c r="J3061" s="94"/>
      <c r="K3061" s="91"/>
      <c r="L3061" s="91"/>
      <c r="O3061" s="84"/>
      <c r="P3061" s="84"/>
    </row>
    <row r="3062">
      <c r="A3062" s="95"/>
      <c r="B3062" s="84"/>
      <c r="C3062" s="84"/>
      <c r="D3062" s="84"/>
      <c r="E3062" s="64"/>
      <c r="F3062" s="84"/>
      <c r="G3062" s="84"/>
      <c r="H3062" s="84"/>
      <c r="I3062" s="94"/>
      <c r="J3062" s="94"/>
      <c r="K3062" s="91"/>
      <c r="L3062" s="91"/>
      <c r="O3062" s="84"/>
      <c r="P3062" s="84"/>
    </row>
    <row r="3063">
      <c r="A3063" s="95"/>
      <c r="B3063" s="84"/>
      <c r="C3063" s="84"/>
      <c r="D3063" s="84"/>
      <c r="E3063" s="64"/>
      <c r="F3063" s="84"/>
      <c r="G3063" s="84"/>
      <c r="H3063" s="84"/>
      <c r="I3063" s="94"/>
      <c r="J3063" s="94"/>
      <c r="K3063" s="91"/>
      <c r="L3063" s="91"/>
      <c r="O3063" s="84"/>
      <c r="P3063" s="84"/>
    </row>
    <row r="3064">
      <c r="A3064" s="95"/>
      <c r="B3064" s="84"/>
      <c r="C3064" s="84"/>
      <c r="D3064" s="84"/>
      <c r="E3064" s="64"/>
      <c r="F3064" s="84"/>
      <c r="G3064" s="84"/>
      <c r="H3064" s="84"/>
      <c r="I3064" s="94"/>
      <c r="J3064" s="94"/>
      <c r="K3064" s="91"/>
      <c r="L3064" s="91"/>
      <c r="O3064" s="84"/>
      <c r="P3064" s="84"/>
    </row>
    <row r="3065">
      <c r="A3065" s="95"/>
      <c r="B3065" s="84"/>
      <c r="C3065" s="84"/>
      <c r="D3065" s="84"/>
      <c r="E3065" s="64"/>
      <c r="F3065" s="84"/>
      <c r="G3065" s="84"/>
      <c r="H3065" s="84"/>
      <c r="I3065" s="94"/>
      <c r="J3065" s="94"/>
      <c r="K3065" s="91"/>
      <c r="L3065" s="91"/>
      <c r="O3065" s="84"/>
      <c r="P3065" s="84"/>
    </row>
    <row r="3066">
      <c r="A3066" s="95"/>
      <c r="B3066" s="84"/>
      <c r="C3066" s="84"/>
      <c r="D3066" s="84"/>
      <c r="E3066" s="64"/>
      <c r="F3066" s="84"/>
      <c r="G3066" s="84"/>
      <c r="H3066" s="84"/>
      <c r="I3066" s="94"/>
      <c r="J3066" s="94"/>
      <c r="K3066" s="91"/>
      <c r="L3066" s="91"/>
      <c r="O3066" s="84"/>
      <c r="P3066" s="84"/>
    </row>
    <row r="3067">
      <c r="A3067" s="95"/>
      <c r="B3067" s="84"/>
      <c r="C3067" s="84"/>
      <c r="D3067" s="84"/>
      <c r="E3067" s="64"/>
      <c r="F3067" s="84"/>
      <c r="G3067" s="84"/>
      <c r="H3067" s="84"/>
      <c r="I3067" s="94"/>
      <c r="J3067" s="94"/>
      <c r="K3067" s="91"/>
      <c r="L3067" s="91"/>
      <c r="O3067" s="84"/>
      <c r="P3067" s="84"/>
    </row>
    <row r="3068">
      <c r="A3068" s="95"/>
      <c r="B3068" s="84"/>
      <c r="C3068" s="84"/>
      <c r="D3068" s="84"/>
      <c r="E3068" s="64"/>
      <c r="F3068" s="84"/>
      <c r="G3068" s="84"/>
      <c r="H3068" s="84"/>
      <c r="I3068" s="94"/>
      <c r="J3068" s="94"/>
      <c r="K3068" s="91"/>
      <c r="L3068" s="91"/>
      <c r="O3068" s="84"/>
      <c r="P3068" s="84"/>
    </row>
    <row r="3069">
      <c r="A3069" s="95"/>
      <c r="B3069" s="84"/>
      <c r="C3069" s="84"/>
      <c r="D3069" s="84"/>
      <c r="E3069" s="64"/>
      <c r="F3069" s="84"/>
      <c r="G3069" s="84"/>
      <c r="H3069" s="84"/>
      <c r="I3069" s="94"/>
      <c r="J3069" s="94"/>
      <c r="K3069" s="91"/>
      <c r="L3069" s="91"/>
      <c r="O3069" s="84"/>
      <c r="P3069" s="84"/>
    </row>
    <row r="3070">
      <c r="A3070" s="95"/>
      <c r="B3070" s="84"/>
      <c r="C3070" s="84"/>
      <c r="D3070" s="84"/>
      <c r="E3070" s="64"/>
      <c r="F3070" s="84"/>
      <c r="G3070" s="84"/>
      <c r="H3070" s="84"/>
      <c r="I3070" s="94"/>
      <c r="J3070" s="94"/>
      <c r="K3070" s="91"/>
      <c r="L3070" s="91"/>
      <c r="O3070" s="84"/>
      <c r="P3070" s="84"/>
    </row>
    <row r="3071">
      <c r="A3071" s="95"/>
      <c r="B3071" s="84"/>
      <c r="C3071" s="84"/>
      <c r="D3071" s="84"/>
      <c r="E3071" s="64"/>
      <c r="F3071" s="84"/>
      <c r="G3071" s="84"/>
      <c r="H3071" s="84"/>
      <c r="I3071" s="94"/>
      <c r="J3071" s="94"/>
      <c r="K3071" s="91"/>
      <c r="L3071" s="91"/>
      <c r="O3071" s="84"/>
      <c r="P3071" s="84"/>
    </row>
    <row r="3072">
      <c r="A3072" s="95"/>
      <c r="B3072" s="84"/>
      <c r="C3072" s="84"/>
      <c r="D3072" s="84"/>
      <c r="E3072" s="64"/>
      <c r="F3072" s="84"/>
      <c r="G3072" s="84"/>
      <c r="H3072" s="84"/>
      <c r="I3072" s="94"/>
      <c r="J3072" s="94"/>
      <c r="K3072" s="91"/>
      <c r="L3072" s="91"/>
      <c r="O3072" s="84"/>
      <c r="P3072" s="84"/>
    </row>
    <row r="3073">
      <c r="A3073" s="95"/>
      <c r="B3073" s="84"/>
      <c r="C3073" s="84"/>
      <c r="D3073" s="84"/>
      <c r="E3073" s="64"/>
      <c r="F3073" s="84"/>
      <c r="G3073" s="84"/>
      <c r="H3073" s="84"/>
      <c r="I3073" s="94"/>
      <c r="J3073" s="94"/>
      <c r="K3073" s="91"/>
      <c r="L3073" s="91"/>
      <c r="O3073" s="84"/>
      <c r="P3073" s="84"/>
    </row>
    <row r="3074">
      <c r="A3074" s="95"/>
      <c r="B3074" s="84"/>
      <c r="C3074" s="84"/>
      <c r="D3074" s="84"/>
      <c r="E3074" s="64"/>
      <c r="F3074" s="84"/>
      <c r="G3074" s="84"/>
      <c r="H3074" s="84"/>
      <c r="I3074" s="94"/>
      <c r="J3074" s="94"/>
      <c r="K3074" s="91"/>
      <c r="L3074" s="91"/>
      <c r="O3074" s="84"/>
      <c r="P3074" s="84"/>
    </row>
    <row r="3075">
      <c r="A3075" s="95"/>
      <c r="B3075" s="84"/>
      <c r="C3075" s="84"/>
      <c r="D3075" s="84"/>
      <c r="E3075" s="64"/>
      <c r="F3075" s="84"/>
      <c r="G3075" s="84"/>
      <c r="H3075" s="84"/>
      <c r="I3075" s="94"/>
      <c r="J3075" s="94"/>
      <c r="K3075" s="91"/>
      <c r="L3075" s="91"/>
      <c r="O3075" s="84"/>
      <c r="P3075" s="84"/>
    </row>
    <row r="3076">
      <c r="A3076" s="95"/>
      <c r="B3076" s="84"/>
      <c r="C3076" s="84"/>
      <c r="D3076" s="84"/>
      <c r="E3076" s="64"/>
      <c r="F3076" s="84"/>
      <c r="G3076" s="84"/>
      <c r="H3076" s="84"/>
      <c r="I3076" s="94"/>
      <c r="J3076" s="94"/>
      <c r="K3076" s="91"/>
      <c r="L3076" s="91"/>
      <c r="O3076" s="84"/>
      <c r="P3076" s="84"/>
    </row>
    <row r="3077">
      <c r="A3077" s="95"/>
      <c r="B3077" s="84"/>
      <c r="C3077" s="84"/>
      <c r="D3077" s="84"/>
      <c r="E3077" s="64"/>
      <c r="F3077" s="84"/>
      <c r="G3077" s="84"/>
      <c r="H3077" s="84"/>
      <c r="I3077" s="94"/>
      <c r="J3077" s="94"/>
      <c r="K3077" s="91"/>
      <c r="L3077" s="91"/>
      <c r="O3077" s="84"/>
      <c r="P3077" s="84"/>
    </row>
    <row r="3078">
      <c r="A3078" s="95"/>
      <c r="B3078" s="84"/>
      <c r="C3078" s="84"/>
      <c r="D3078" s="84"/>
      <c r="E3078" s="64"/>
      <c r="F3078" s="84"/>
      <c r="G3078" s="84"/>
      <c r="H3078" s="84"/>
      <c r="I3078" s="94"/>
      <c r="J3078" s="94"/>
      <c r="K3078" s="91"/>
      <c r="L3078" s="91"/>
      <c r="O3078" s="84"/>
      <c r="P3078" s="84"/>
    </row>
    <row r="3079">
      <c r="A3079" s="95"/>
      <c r="B3079" s="84"/>
      <c r="C3079" s="84"/>
      <c r="D3079" s="84"/>
      <c r="E3079" s="64"/>
      <c r="F3079" s="84"/>
      <c r="G3079" s="84"/>
      <c r="H3079" s="84"/>
      <c r="I3079" s="94"/>
      <c r="J3079" s="94"/>
      <c r="K3079" s="91"/>
      <c r="L3079" s="91"/>
      <c r="O3079" s="84"/>
      <c r="P3079" s="84"/>
    </row>
    <row r="3080">
      <c r="A3080" s="95"/>
      <c r="B3080" s="84"/>
      <c r="C3080" s="84"/>
      <c r="D3080" s="84"/>
      <c r="E3080" s="64"/>
      <c r="F3080" s="84"/>
      <c r="G3080" s="84"/>
      <c r="H3080" s="84"/>
      <c r="I3080" s="94"/>
      <c r="J3080" s="94"/>
      <c r="K3080" s="91"/>
      <c r="L3080" s="91"/>
      <c r="O3080" s="84"/>
      <c r="P3080" s="84"/>
    </row>
    <row r="3081">
      <c r="A3081" s="95"/>
      <c r="B3081" s="84"/>
      <c r="C3081" s="84"/>
      <c r="D3081" s="84"/>
      <c r="E3081" s="64"/>
      <c r="F3081" s="84"/>
      <c r="G3081" s="84"/>
      <c r="H3081" s="84"/>
      <c r="I3081" s="94"/>
      <c r="J3081" s="94"/>
      <c r="K3081" s="91"/>
      <c r="L3081" s="91"/>
      <c r="O3081" s="84"/>
      <c r="P3081" s="84"/>
    </row>
    <row r="3082">
      <c r="A3082" s="95"/>
      <c r="B3082" s="84"/>
      <c r="C3082" s="84"/>
      <c r="D3082" s="84"/>
      <c r="E3082" s="64"/>
      <c r="F3082" s="84"/>
      <c r="G3082" s="84"/>
      <c r="H3082" s="84"/>
      <c r="I3082" s="94"/>
      <c r="J3082" s="94"/>
      <c r="K3082" s="91"/>
      <c r="L3082" s="91"/>
      <c r="O3082" s="84"/>
      <c r="P3082" s="84"/>
    </row>
    <row r="3083">
      <c r="A3083" s="95"/>
      <c r="B3083" s="84"/>
      <c r="C3083" s="84"/>
      <c r="D3083" s="84"/>
      <c r="E3083" s="64"/>
      <c r="F3083" s="84"/>
      <c r="G3083" s="84"/>
      <c r="H3083" s="84"/>
      <c r="I3083" s="94"/>
      <c r="J3083" s="94"/>
      <c r="K3083" s="91"/>
      <c r="L3083" s="91"/>
      <c r="O3083" s="84"/>
      <c r="P3083" s="84"/>
    </row>
    <row r="3084">
      <c r="A3084" s="95"/>
      <c r="B3084" s="84"/>
      <c r="C3084" s="84"/>
      <c r="D3084" s="84"/>
      <c r="E3084" s="64"/>
      <c r="F3084" s="84"/>
      <c r="G3084" s="84"/>
      <c r="H3084" s="84"/>
      <c r="I3084" s="94"/>
      <c r="J3084" s="94"/>
      <c r="K3084" s="91"/>
      <c r="L3084" s="91"/>
      <c r="O3084" s="84"/>
      <c r="P3084" s="84"/>
    </row>
    <row r="3085">
      <c r="A3085" s="95"/>
      <c r="B3085" s="84"/>
      <c r="C3085" s="84"/>
      <c r="D3085" s="84"/>
      <c r="E3085" s="64"/>
      <c r="F3085" s="84"/>
      <c r="G3085" s="84"/>
      <c r="H3085" s="84"/>
      <c r="I3085" s="94"/>
      <c r="J3085" s="94"/>
      <c r="K3085" s="91"/>
      <c r="L3085" s="91"/>
      <c r="O3085" s="84"/>
      <c r="P3085" s="84"/>
    </row>
    <row r="3086">
      <c r="A3086" s="95"/>
      <c r="B3086" s="84"/>
      <c r="C3086" s="84"/>
      <c r="D3086" s="84"/>
      <c r="E3086" s="64"/>
      <c r="F3086" s="84"/>
      <c r="G3086" s="84"/>
      <c r="H3086" s="84"/>
      <c r="I3086" s="94"/>
      <c r="J3086" s="94"/>
      <c r="K3086" s="91"/>
      <c r="L3086" s="91"/>
      <c r="O3086" s="84"/>
      <c r="P3086" s="84"/>
    </row>
    <row r="3087">
      <c r="A3087" s="95"/>
      <c r="B3087" s="84"/>
      <c r="C3087" s="84"/>
      <c r="D3087" s="84"/>
      <c r="E3087" s="64"/>
      <c r="F3087" s="84"/>
      <c r="G3087" s="84"/>
      <c r="H3087" s="84"/>
      <c r="I3087" s="94"/>
      <c r="J3087" s="94"/>
      <c r="K3087" s="91"/>
      <c r="L3087" s="91"/>
      <c r="O3087" s="84"/>
      <c r="P3087" s="84"/>
    </row>
    <row r="3088">
      <c r="A3088" s="95"/>
      <c r="B3088" s="84"/>
      <c r="C3088" s="84"/>
      <c r="D3088" s="84"/>
      <c r="E3088" s="64"/>
      <c r="F3088" s="84"/>
      <c r="G3088" s="84"/>
      <c r="H3088" s="84"/>
      <c r="I3088" s="94"/>
      <c r="J3088" s="94"/>
      <c r="K3088" s="91"/>
      <c r="L3088" s="91"/>
      <c r="O3088" s="84"/>
      <c r="P3088" s="84"/>
    </row>
    <row r="3089">
      <c r="A3089" s="95"/>
      <c r="B3089" s="84"/>
      <c r="C3089" s="84"/>
      <c r="D3089" s="84"/>
      <c r="E3089" s="64"/>
      <c r="F3089" s="84"/>
      <c r="G3089" s="84"/>
      <c r="H3089" s="84"/>
      <c r="I3089" s="94"/>
      <c r="J3089" s="94"/>
      <c r="K3089" s="91"/>
      <c r="L3089" s="91"/>
      <c r="O3089" s="84"/>
      <c r="P3089" s="84"/>
    </row>
    <row r="3090">
      <c r="A3090" s="95"/>
      <c r="B3090" s="84"/>
      <c r="C3090" s="84"/>
      <c r="D3090" s="84"/>
      <c r="E3090" s="64"/>
      <c r="F3090" s="84"/>
      <c r="G3090" s="84"/>
      <c r="H3090" s="84"/>
      <c r="I3090" s="94"/>
      <c r="J3090" s="94"/>
      <c r="K3090" s="91"/>
      <c r="L3090" s="91"/>
      <c r="O3090" s="84"/>
      <c r="P3090" s="84"/>
    </row>
    <row r="3091">
      <c r="A3091" s="95"/>
      <c r="B3091" s="84"/>
      <c r="C3091" s="84"/>
      <c r="D3091" s="84"/>
      <c r="E3091" s="64"/>
      <c r="F3091" s="84"/>
      <c r="G3091" s="84"/>
      <c r="H3091" s="84"/>
      <c r="I3091" s="94"/>
      <c r="J3091" s="94"/>
      <c r="K3091" s="91"/>
      <c r="L3091" s="91"/>
      <c r="O3091" s="84"/>
      <c r="P3091" s="84"/>
    </row>
    <row r="3092">
      <c r="A3092" s="95"/>
      <c r="B3092" s="84"/>
      <c r="C3092" s="84"/>
      <c r="D3092" s="84"/>
      <c r="E3092" s="64"/>
      <c r="F3092" s="84"/>
      <c r="G3092" s="84"/>
      <c r="H3092" s="84"/>
      <c r="I3092" s="94"/>
      <c r="J3092" s="94"/>
      <c r="K3092" s="91"/>
      <c r="L3092" s="91"/>
      <c r="O3092" s="84"/>
      <c r="P3092" s="84"/>
    </row>
    <row r="3093">
      <c r="A3093" s="95"/>
      <c r="B3093" s="84"/>
      <c r="C3093" s="84"/>
      <c r="D3093" s="84"/>
      <c r="E3093" s="64"/>
      <c r="F3093" s="84"/>
      <c r="G3093" s="84"/>
      <c r="H3093" s="84"/>
      <c r="I3093" s="94"/>
      <c r="J3093" s="94"/>
      <c r="K3093" s="91"/>
      <c r="L3093" s="91"/>
      <c r="O3093" s="84"/>
      <c r="P3093" s="84"/>
    </row>
    <row r="3094">
      <c r="A3094" s="95"/>
      <c r="B3094" s="84"/>
      <c r="C3094" s="84"/>
      <c r="D3094" s="84"/>
      <c r="E3094" s="64"/>
      <c r="F3094" s="84"/>
      <c r="G3094" s="84"/>
      <c r="H3094" s="84"/>
      <c r="I3094" s="94"/>
      <c r="J3094" s="94"/>
      <c r="K3094" s="91"/>
      <c r="L3094" s="91"/>
      <c r="O3094" s="84"/>
      <c r="P3094" s="84"/>
    </row>
    <row r="3095">
      <c r="A3095" s="95"/>
      <c r="B3095" s="84"/>
      <c r="C3095" s="84"/>
      <c r="D3095" s="84"/>
      <c r="E3095" s="64"/>
      <c r="F3095" s="84"/>
      <c r="G3095" s="84"/>
      <c r="H3095" s="84"/>
      <c r="I3095" s="94"/>
      <c r="J3095" s="94"/>
      <c r="K3095" s="91"/>
      <c r="L3095" s="91"/>
      <c r="O3095" s="84"/>
      <c r="P3095" s="84"/>
    </row>
    <row r="3096">
      <c r="A3096" s="95"/>
      <c r="B3096" s="84"/>
      <c r="C3096" s="84"/>
      <c r="D3096" s="84"/>
      <c r="E3096" s="64"/>
      <c r="F3096" s="84"/>
      <c r="G3096" s="84"/>
      <c r="H3096" s="84"/>
      <c r="I3096" s="94"/>
      <c r="J3096" s="94"/>
      <c r="K3096" s="91"/>
      <c r="L3096" s="91"/>
      <c r="O3096" s="84"/>
      <c r="P3096" s="84"/>
    </row>
    <row r="3097">
      <c r="A3097" s="95"/>
      <c r="B3097" s="84"/>
      <c r="C3097" s="84"/>
      <c r="D3097" s="84"/>
      <c r="E3097" s="64"/>
      <c r="F3097" s="84"/>
      <c r="G3097" s="84"/>
      <c r="H3097" s="84"/>
      <c r="I3097" s="94"/>
      <c r="J3097" s="94"/>
      <c r="K3097" s="91"/>
      <c r="L3097" s="91"/>
      <c r="O3097" s="84"/>
      <c r="P3097" s="84"/>
    </row>
    <row r="3098">
      <c r="A3098" s="95"/>
      <c r="B3098" s="84"/>
      <c r="C3098" s="84"/>
      <c r="D3098" s="84"/>
      <c r="E3098" s="64"/>
      <c r="F3098" s="84"/>
      <c r="G3098" s="84"/>
      <c r="H3098" s="84"/>
      <c r="I3098" s="94"/>
      <c r="J3098" s="94"/>
      <c r="K3098" s="91"/>
      <c r="L3098" s="91"/>
      <c r="O3098" s="84"/>
      <c r="P3098" s="84"/>
    </row>
    <row r="3099">
      <c r="A3099" s="95"/>
      <c r="B3099" s="84"/>
      <c r="C3099" s="84"/>
      <c r="D3099" s="84"/>
      <c r="E3099" s="64"/>
      <c r="F3099" s="84"/>
      <c r="G3099" s="84"/>
      <c r="H3099" s="84"/>
      <c r="I3099" s="94"/>
      <c r="J3099" s="94"/>
      <c r="K3099" s="91"/>
      <c r="L3099" s="91"/>
      <c r="O3099" s="84"/>
      <c r="P3099" s="84"/>
    </row>
    <row r="3100">
      <c r="A3100" s="95"/>
      <c r="B3100" s="84"/>
      <c r="C3100" s="84"/>
      <c r="D3100" s="84"/>
      <c r="E3100" s="64"/>
      <c r="F3100" s="84"/>
      <c r="G3100" s="84"/>
      <c r="H3100" s="84"/>
      <c r="I3100" s="94"/>
      <c r="J3100" s="94"/>
      <c r="K3100" s="91"/>
      <c r="L3100" s="91"/>
      <c r="O3100" s="84"/>
      <c r="P3100" s="84"/>
    </row>
    <row r="3101">
      <c r="A3101" s="95"/>
      <c r="B3101" s="84"/>
      <c r="C3101" s="84"/>
      <c r="D3101" s="84"/>
      <c r="E3101" s="64"/>
      <c r="F3101" s="84"/>
      <c r="G3101" s="84"/>
      <c r="H3101" s="84"/>
      <c r="I3101" s="94"/>
      <c r="J3101" s="94"/>
      <c r="K3101" s="91"/>
      <c r="L3101" s="91"/>
      <c r="O3101" s="84"/>
      <c r="P3101" s="84"/>
    </row>
    <row r="3102">
      <c r="A3102" s="95"/>
      <c r="B3102" s="84"/>
      <c r="C3102" s="84"/>
      <c r="D3102" s="84"/>
      <c r="E3102" s="64"/>
      <c r="F3102" s="84"/>
      <c r="G3102" s="84"/>
      <c r="H3102" s="84"/>
      <c r="I3102" s="94"/>
      <c r="J3102" s="94"/>
      <c r="K3102" s="91"/>
      <c r="L3102" s="91"/>
      <c r="O3102" s="84"/>
      <c r="P3102" s="84"/>
    </row>
    <row r="3103">
      <c r="A3103" s="95"/>
      <c r="B3103" s="84"/>
      <c r="C3103" s="84"/>
      <c r="D3103" s="84"/>
      <c r="E3103" s="64"/>
      <c r="F3103" s="84"/>
      <c r="G3103" s="84"/>
      <c r="H3103" s="84"/>
      <c r="I3103" s="94"/>
      <c r="J3103" s="94"/>
      <c r="K3103" s="91"/>
      <c r="L3103" s="91"/>
      <c r="O3103" s="84"/>
      <c r="P3103" s="84"/>
    </row>
    <row r="3104">
      <c r="A3104" s="95"/>
      <c r="B3104" s="84"/>
      <c r="C3104" s="84"/>
      <c r="D3104" s="84"/>
      <c r="E3104" s="64"/>
      <c r="F3104" s="84"/>
      <c r="G3104" s="84"/>
      <c r="H3104" s="84"/>
      <c r="I3104" s="94"/>
      <c r="J3104" s="94"/>
      <c r="K3104" s="91"/>
      <c r="L3104" s="91"/>
      <c r="O3104" s="84"/>
      <c r="P3104" s="84"/>
    </row>
    <row r="3105">
      <c r="A3105" s="95"/>
      <c r="B3105" s="84"/>
      <c r="C3105" s="84"/>
      <c r="D3105" s="84"/>
      <c r="E3105" s="64"/>
      <c r="F3105" s="84"/>
      <c r="G3105" s="84"/>
      <c r="H3105" s="84"/>
      <c r="I3105" s="94"/>
      <c r="J3105" s="94"/>
      <c r="K3105" s="91"/>
      <c r="L3105" s="91"/>
      <c r="O3105" s="84"/>
      <c r="P3105" s="84"/>
    </row>
    <row r="3106">
      <c r="A3106" s="95"/>
      <c r="B3106" s="84"/>
      <c r="C3106" s="84"/>
      <c r="D3106" s="84"/>
      <c r="E3106" s="64"/>
      <c r="F3106" s="84"/>
      <c r="G3106" s="84"/>
      <c r="H3106" s="84"/>
      <c r="I3106" s="94"/>
      <c r="J3106" s="94"/>
      <c r="K3106" s="91"/>
      <c r="L3106" s="91"/>
      <c r="O3106" s="84"/>
      <c r="P3106" s="84"/>
    </row>
    <row r="3107">
      <c r="A3107" s="95"/>
      <c r="B3107" s="84"/>
      <c r="C3107" s="84"/>
      <c r="D3107" s="84"/>
      <c r="E3107" s="64"/>
      <c r="F3107" s="84"/>
      <c r="G3107" s="84"/>
      <c r="H3107" s="84"/>
      <c r="I3107" s="94"/>
      <c r="J3107" s="94"/>
      <c r="K3107" s="91"/>
      <c r="L3107" s="91"/>
      <c r="O3107" s="84"/>
      <c r="P3107" s="84"/>
    </row>
    <row r="3108">
      <c r="A3108" s="95"/>
      <c r="B3108" s="84"/>
      <c r="C3108" s="84"/>
      <c r="D3108" s="84"/>
      <c r="E3108" s="64"/>
      <c r="F3108" s="84"/>
      <c r="G3108" s="84"/>
      <c r="H3108" s="84"/>
      <c r="I3108" s="94"/>
      <c r="J3108" s="94"/>
      <c r="K3108" s="91"/>
      <c r="L3108" s="91"/>
      <c r="O3108" s="84"/>
      <c r="P3108" s="84"/>
    </row>
    <row r="3109">
      <c r="A3109" s="95"/>
      <c r="B3109" s="84"/>
      <c r="C3109" s="84"/>
      <c r="D3109" s="84"/>
      <c r="E3109" s="64"/>
      <c r="F3109" s="84"/>
      <c r="G3109" s="84"/>
      <c r="H3109" s="84"/>
      <c r="I3109" s="94"/>
      <c r="J3109" s="94"/>
      <c r="K3109" s="91"/>
      <c r="L3109" s="91"/>
      <c r="O3109" s="84"/>
      <c r="P3109" s="84"/>
    </row>
    <row r="3110">
      <c r="A3110" s="95"/>
      <c r="B3110" s="84"/>
      <c r="C3110" s="84"/>
      <c r="D3110" s="84"/>
      <c r="E3110" s="64"/>
      <c r="F3110" s="84"/>
      <c r="G3110" s="84"/>
      <c r="H3110" s="84"/>
      <c r="I3110" s="94"/>
      <c r="J3110" s="94"/>
      <c r="K3110" s="91"/>
      <c r="L3110" s="91"/>
      <c r="O3110" s="84"/>
      <c r="P3110" s="84"/>
    </row>
    <row r="3111">
      <c r="A3111" s="95"/>
      <c r="B3111" s="84"/>
      <c r="C3111" s="84"/>
      <c r="D3111" s="84"/>
      <c r="E3111" s="64"/>
      <c r="F3111" s="84"/>
      <c r="G3111" s="84"/>
      <c r="H3111" s="84"/>
      <c r="I3111" s="94"/>
      <c r="J3111" s="94"/>
      <c r="K3111" s="91"/>
      <c r="L3111" s="91"/>
      <c r="O3111" s="84"/>
      <c r="P3111" s="84"/>
    </row>
    <row r="3112">
      <c r="A3112" s="95"/>
      <c r="B3112" s="84"/>
      <c r="C3112" s="84"/>
      <c r="D3112" s="84"/>
      <c r="E3112" s="64"/>
      <c r="F3112" s="84"/>
      <c r="G3112" s="84"/>
      <c r="H3112" s="84"/>
      <c r="I3112" s="94"/>
      <c r="J3112" s="94"/>
      <c r="K3112" s="91"/>
      <c r="L3112" s="91"/>
      <c r="O3112" s="84"/>
      <c r="P3112" s="84"/>
    </row>
    <row r="3113">
      <c r="A3113" s="95"/>
      <c r="B3113" s="84"/>
      <c r="C3113" s="84"/>
      <c r="D3113" s="84"/>
      <c r="E3113" s="64"/>
      <c r="F3113" s="84"/>
      <c r="G3113" s="84"/>
      <c r="H3113" s="84"/>
      <c r="I3113" s="94"/>
      <c r="J3113" s="94"/>
      <c r="K3113" s="91"/>
      <c r="L3113" s="91"/>
      <c r="O3113" s="84"/>
      <c r="P3113" s="84"/>
    </row>
    <row r="3114">
      <c r="A3114" s="95"/>
      <c r="B3114" s="84"/>
      <c r="C3114" s="84"/>
      <c r="D3114" s="84"/>
      <c r="E3114" s="64"/>
      <c r="F3114" s="84"/>
      <c r="G3114" s="84"/>
      <c r="H3114" s="84"/>
      <c r="I3114" s="94"/>
      <c r="J3114" s="94"/>
      <c r="K3114" s="91"/>
      <c r="L3114" s="91"/>
      <c r="O3114" s="84"/>
      <c r="P3114" s="84"/>
    </row>
    <row r="3115">
      <c r="A3115" s="95"/>
      <c r="B3115" s="84"/>
      <c r="C3115" s="84"/>
      <c r="D3115" s="84"/>
      <c r="E3115" s="64"/>
      <c r="F3115" s="84"/>
      <c r="G3115" s="84"/>
      <c r="H3115" s="84"/>
      <c r="I3115" s="94"/>
      <c r="J3115" s="94"/>
      <c r="K3115" s="91"/>
      <c r="L3115" s="91"/>
      <c r="O3115" s="84"/>
      <c r="P3115" s="84"/>
    </row>
    <row r="3116">
      <c r="A3116" s="95"/>
      <c r="B3116" s="84"/>
      <c r="C3116" s="84"/>
      <c r="D3116" s="84"/>
      <c r="E3116" s="64"/>
      <c r="F3116" s="84"/>
      <c r="G3116" s="84"/>
      <c r="H3116" s="84"/>
      <c r="I3116" s="94"/>
      <c r="J3116" s="94"/>
      <c r="K3116" s="91"/>
      <c r="L3116" s="91"/>
      <c r="O3116" s="84"/>
      <c r="P3116" s="84"/>
    </row>
    <row r="3117">
      <c r="A3117" s="95"/>
      <c r="B3117" s="84"/>
      <c r="C3117" s="84"/>
      <c r="D3117" s="84"/>
      <c r="E3117" s="64"/>
      <c r="F3117" s="84"/>
      <c r="G3117" s="84"/>
      <c r="H3117" s="84"/>
      <c r="I3117" s="94"/>
      <c r="J3117" s="94"/>
      <c r="K3117" s="91"/>
      <c r="L3117" s="91"/>
      <c r="O3117" s="84"/>
      <c r="P3117" s="84"/>
    </row>
    <row r="3118">
      <c r="A3118" s="95"/>
      <c r="B3118" s="84"/>
      <c r="C3118" s="84"/>
      <c r="D3118" s="84"/>
      <c r="E3118" s="64"/>
      <c r="F3118" s="84"/>
      <c r="G3118" s="84"/>
      <c r="H3118" s="84"/>
      <c r="I3118" s="94"/>
      <c r="J3118" s="94"/>
      <c r="K3118" s="91"/>
      <c r="L3118" s="91"/>
      <c r="O3118" s="84"/>
      <c r="P3118" s="84"/>
    </row>
    <row r="3119">
      <c r="A3119" s="95"/>
      <c r="B3119" s="84"/>
      <c r="C3119" s="84"/>
      <c r="D3119" s="84"/>
      <c r="E3119" s="64"/>
      <c r="F3119" s="84"/>
      <c r="G3119" s="84"/>
      <c r="H3119" s="84"/>
      <c r="I3119" s="94"/>
      <c r="J3119" s="94"/>
      <c r="K3119" s="91"/>
      <c r="L3119" s="91"/>
      <c r="O3119" s="84"/>
      <c r="P3119" s="84"/>
    </row>
    <row r="3120">
      <c r="A3120" s="95"/>
      <c r="B3120" s="84"/>
      <c r="C3120" s="84"/>
      <c r="D3120" s="84"/>
      <c r="E3120" s="64"/>
      <c r="F3120" s="84"/>
      <c r="G3120" s="84"/>
      <c r="H3120" s="84"/>
      <c r="I3120" s="94"/>
      <c r="J3120" s="94"/>
      <c r="K3120" s="91"/>
      <c r="L3120" s="91"/>
      <c r="O3120" s="84"/>
      <c r="P3120" s="84"/>
    </row>
    <row r="3121">
      <c r="A3121" s="95"/>
      <c r="B3121" s="84"/>
      <c r="C3121" s="84"/>
      <c r="D3121" s="84"/>
      <c r="E3121" s="64"/>
      <c r="F3121" s="84"/>
      <c r="G3121" s="84"/>
      <c r="H3121" s="84"/>
      <c r="I3121" s="94"/>
      <c r="J3121" s="94"/>
      <c r="K3121" s="91"/>
      <c r="L3121" s="91"/>
      <c r="O3121" s="84"/>
      <c r="P3121" s="84"/>
    </row>
    <row r="3122">
      <c r="A3122" s="95"/>
      <c r="B3122" s="84"/>
      <c r="C3122" s="84"/>
      <c r="D3122" s="84"/>
      <c r="E3122" s="64"/>
      <c r="F3122" s="84"/>
      <c r="G3122" s="84"/>
      <c r="H3122" s="84"/>
      <c r="I3122" s="94"/>
      <c r="J3122" s="94"/>
      <c r="K3122" s="91"/>
      <c r="L3122" s="91"/>
      <c r="O3122" s="84"/>
      <c r="P3122" s="84"/>
    </row>
    <row r="3123">
      <c r="A3123" s="95"/>
      <c r="B3123" s="84"/>
      <c r="C3123" s="84"/>
      <c r="D3123" s="84"/>
      <c r="E3123" s="64"/>
      <c r="F3123" s="84"/>
      <c r="G3123" s="84"/>
      <c r="H3123" s="84"/>
      <c r="I3123" s="94"/>
      <c r="J3123" s="94"/>
      <c r="K3123" s="91"/>
      <c r="L3123" s="91"/>
      <c r="O3123" s="84"/>
      <c r="P3123" s="84"/>
    </row>
    <row r="3124">
      <c r="A3124" s="95"/>
      <c r="B3124" s="84"/>
      <c r="C3124" s="84"/>
      <c r="D3124" s="84"/>
      <c r="E3124" s="64"/>
      <c r="F3124" s="84"/>
      <c r="G3124" s="84"/>
      <c r="H3124" s="84"/>
      <c r="I3124" s="94"/>
      <c r="J3124" s="94"/>
      <c r="K3124" s="91"/>
      <c r="L3124" s="91"/>
      <c r="O3124" s="84"/>
      <c r="P3124" s="84"/>
    </row>
    <row r="3125">
      <c r="A3125" s="95"/>
      <c r="B3125" s="84"/>
      <c r="C3125" s="84"/>
      <c r="D3125" s="84"/>
      <c r="E3125" s="64"/>
      <c r="F3125" s="84"/>
      <c r="G3125" s="84"/>
      <c r="H3125" s="84"/>
      <c r="I3125" s="94"/>
      <c r="J3125" s="94"/>
      <c r="K3125" s="91"/>
      <c r="L3125" s="91"/>
      <c r="O3125" s="84"/>
      <c r="P3125" s="84"/>
    </row>
    <row r="3126">
      <c r="A3126" s="95"/>
      <c r="B3126" s="84"/>
      <c r="C3126" s="84"/>
      <c r="D3126" s="84"/>
      <c r="E3126" s="64"/>
      <c r="F3126" s="84"/>
      <c r="G3126" s="84"/>
      <c r="H3126" s="84"/>
      <c r="I3126" s="94"/>
      <c r="J3126" s="94"/>
      <c r="K3126" s="91"/>
      <c r="L3126" s="91"/>
      <c r="O3126" s="84"/>
      <c r="P3126" s="84"/>
    </row>
    <row r="3127">
      <c r="A3127" s="95"/>
      <c r="B3127" s="84"/>
      <c r="C3127" s="84"/>
      <c r="D3127" s="84"/>
      <c r="E3127" s="64"/>
      <c r="F3127" s="84"/>
      <c r="G3127" s="84"/>
      <c r="H3127" s="84"/>
      <c r="I3127" s="94"/>
      <c r="J3127" s="94"/>
      <c r="K3127" s="91"/>
      <c r="L3127" s="91"/>
      <c r="O3127" s="84"/>
      <c r="P3127" s="84"/>
    </row>
    <row r="3128">
      <c r="A3128" s="95"/>
      <c r="B3128" s="84"/>
      <c r="C3128" s="84"/>
      <c r="D3128" s="84"/>
      <c r="E3128" s="64"/>
      <c r="F3128" s="84"/>
      <c r="G3128" s="84"/>
      <c r="H3128" s="84"/>
      <c r="I3128" s="94"/>
      <c r="J3128" s="94"/>
      <c r="K3128" s="91"/>
      <c r="L3128" s="91"/>
      <c r="O3128" s="84"/>
      <c r="P3128" s="84"/>
    </row>
    <row r="3129">
      <c r="A3129" s="95"/>
      <c r="B3129" s="84"/>
      <c r="C3129" s="84"/>
      <c r="D3129" s="84"/>
      <c r="E3129" s="64"/>
      <c r="F3129" s="84"/>
      <c r="G3129" s="84"/>
      <c r="H3129" s="84"/>
      <c r="I3129" s="94"/>
      <c r="J3129" s="94"/>
      <c r="K3129" s="91"/>
      <c r="L3129" s="91"/>
      <c r="O3129" s="84"/>
      <c r="P3129" s="84"/>
    </row>
    <row r="3130">
      <c r="A3130" s="95"/>
      <c r="B3130" s="84"/>
      <c r="C3130" s="84"/>
      <c r="D3130" s="84"/>
      <c r="E3130" s="64"/>
      <c r="F3130" s="84"/>
      <c r="G3130" s="84"/>
      <c r="H3130" s="84"/>
      <c r="I3130" s="94"/>
      <c r="J3130" s="94"/>
      <c r="K3130" s="91"/>
      <c r="L3130" s="91"/>
      <c r="O3130" s="84"/>
      <c r="P3130" s="84"/>
    </row>
    <row r="3131">
      <c r="A3131" s="95"/>
      <c r="B3131" s="84"/>
      <c r="C3131" s="84"/>
      <c r="D3131" s="84"/>
      <c r="E3131" s="64"/>
      <c r="F3131" s="84"/>
      <c r="G3131" s="84"/>
      <c r="H3131" s="84"/>
      <c r="I3131" s="94"/>
      <c r="J3131" s="94"/>
      <c r="K3131" s="91"/>
      <c r="L3131" s="91"/>
      <c r="O3131" s="84"/>
      <c r="P3131" s="84"/>
    </row>
    <row r="3132">
      <c r="A3132" s="95"/>
      <c r="B3132" s="84"/>
      <c r="C3132" s="84"/>
      <c r="D3132" s="84"/>
      <c r="E3132" s="64"/>
      <c r="F3132" s="84"/>
      <c r="G3132" s="84"/>
      <c r="H3132" s="84"/>
      <c r="I3132" s="94"/>
      <c r="J3132" s="94"/>
      <c r="K3132" s="91"/>
      <c r="L3132" s="91"/>
      <c r="O3132" s="84"/>
      <c r="P3132" s="84"/>
    </row>
    <row r="3133">
      <c r="A3133" s="95"/>
      <c r="B3133" s="84"/>
      <c r="C3133" s="84"/>
      <c r="D3133" s="84"/>
      <c r="E3133" s="64"/>
      <c r="F3133" s="84"/>
      <c r="G3133" s="84"/>
      <c r="H3133" s="84"/>
      <c r="I3133" s="94"/>
      <c r="J3133" s="94"/>
      <c r="K3133" s="91"/>
      <c r="L3133" s="91"/>
      <c r="O3133" s="84"/>
      <c r="P3133" s="84"/>
    </row>
    <row r="3134">
      <c r="A3134" s="95"/>
      <c r="B3134" s="84"/>
      <c r="C3134" s="84"/>
      <c r="D3134" s="84"/>
      <c r="E3134" s="64"/>
      <c r="F3134" s="84"/>
      <c r="G3134" s="84"/>
      <c r="H3134" s="84"/>
      <c r="I3134" s="94"/>
      <c r="J3134" s="94"/>
      <c r="K3134" s="91"/>
      <c r="L3134" s="91"/>
      <c r="O3134" s="84"/>
      <c r="P3134" s="84"/>
    </row>
    <row r="3135">
      <c r="A3135" s="95"/>
      <c r="B3135" s="84"/>
      <c r="C3135" s="84"/>
      <c r="D3135" s="84"/>
      <c r="E3135" s="64"/>
      <c r="F3135" s="84"/>
      <c r="G3135" s="84"/>
      <c r="H3135" s="84"/>
      <c r="I3135" s="94"/>
      <c r="J3135" s="94"/>
      <c r="K3135" s="91"/>
      <c r="L3135" s="91"/>
      <c r="O3135" s="84"/>
      <c r="P3135" s="84"/>
    </row>
    <row r="3136">
      <c r="A3136" s="95"/>
      <c r="B3136" s="84"/>
      <c r="C3136" s="84"/>
      <c r="D3136" s="84"/>
      <c r="E3136" s="64"/>
      <c r="F3136" s="84"/>
      <c r="G3136" s="84"/>
      <c r="H3136" s="84"/>
      <c r="I3136" s="94"/>
      <c r="J3136" s="94"/>
      <c r="K3136" s="91"/>
      <c r="L3136" s="91"/>
      <c r="O3136" s="84"/>
      <c r="P3136" s="84"/>
    </row>
    <row r="3137">
      <c r="A3137" s="95"/>
      <c r="B3137" s="84"/>
      <c r="C3137" s="84"/>
      <c r="D3137" s="84"/>
      <c r="E3137" s="64"/>
      <c r="F3137" s="84"/>
      <c r="G3137" s="84"/>
      <c r="H3137" s="84"/>
      <c r="I3137" s="94"/>
      <c r="J3137" s="94"/>
      <c r="K3137" s="91"/>
      <c r="L3137" s="91"/>
      <c r="O3137" s="84"/>
      <c r="P3137" s="84"/>
    </row>
    <row r="3138">
      <c r="A3138" s="95"/>
      <c r="B3138" s="84"/>
      <c r="C3138" s="84"/>
      <c r="D3138" s="84"/>
      <c r="E3138" s="64"/>
      <c r="F3138" s="84"/>
      <c r="G3138" s="84"/>
      <c r="H3138" s="84"/>
      <c r="I3138" s="94"/>
      <c r="J3138" s="94"/>
      <c r="K3138" s="91"/>
      <c r="L3138" s="91"/>
      <c r="O3138" s="84"/>
      <c r="P3138" s="84"/>
    </row>
    <row r="3139">
      <c r="A3139" s="95"/>
      <c r="B3139" s="84"/>
      <c r="C3139" s="84"/>
      <c r="D3139" s="84"/>
      <c r="E3139" s="64"/>
      <c r="F3139" s="84"/>
      <c r="G3139" s="84"/>
      <c r="H3139" s="84"/>
      <c r="I3139" s="94"/>
      <c r="J3139" s="94"/>
      <c r="K3139" s="91"/>
      <c r="L3139" s="91"/>
      <c r="O3139" s="84"/>
      <c r="P3139" s="84"/>
    </row>
    <row r="3140">
      <c r="A3140" s="95"/>
      <c r="B3140" s="84"/>
      <c r="C3140" s="84"/>
      <c r="D3140" s="84"/>
      <c r="E3140" s="64"/>
      <c r="F3140" s="84"/>
      <c r="G3140" s="84"/>
      <c r="H3140" s="84"/>
      <c r="I3140" s="94"/>
      <c r="J3140" s="94"/>
      <c r="K3140" s="91"/>
      <c r="L3140" s="91"/>
      <c r="O3140" s="84"/>
      <c r="P3140" s="84"/>
    </row>
    <row r="3141">
      <c r="A3141" s="95"/>
      <c r="B3141" s="84"/>
      <c r="C3141" s="84"/>
      <c r="D3141" s="84"/>
      <c r="E3141" s="64"/>
      <c r="F3141" s="84"/>
      <c r="G3141" s="84"/>
      <c r="H3141" s="84"/>
      <c r="I3141" s="94"/>
      <c r="J3141" s="94"/>
      <c r="K3141" s="91"/>
      <c r="L3141" s="91"/>
      <c r="O3141" s="84"/>
      <c r="P3141" s="84"/>
    </row>
    <row r="3142">
      <c r="A3142" s="95"/>
      <c r="B3142" s="84"/>
      <c r="C3142" s="84"/>
      <c r="D3142" s="84"/>
      <c r="E3142" s="64"/>
      <c r="F3142" s="84"/>
      <c r="G3142" s="84"/>
      <c r="H3142" s="84"/>
      <c r="I3142" s="94"/>
      <c r="J3142" s="94"/>
      <c r="K3142" s="91"/>
      <c r="L3142" s="91"/>
      <c r="O3142" s="84"/>
      <c r="P3142" s="84"/>
    </row>
    <row r="3143">
      <c r="A3143" s="95"/>
      <c r="B3143" s="84"/>
      <c r="C3143" s="84"/>
      <c r="D3143" s="84"/>
      <c r="E3143" s="64"/>
      <c r="F3143" s="84"/>
      <c r="G3143" s="84"/>
      <c r="H3143" s="84"/>
      <c r="I3143" s="94"/>
      <c r="J3143" s="94"/>
      <c r="K3143" s="91"/>
      <c r="L3143" s="91"/>
      <c r="O3143" s="84"/>
      <c r="P3143" s="84"/>
    </row>
    <row r="3144">
      <c r="A3144" s="95"/>
      <c r="B3144" s="84"/>
      <c r="C3144" s="84"/>
      <c r="D3144" s="84"/>
      <c r="E3144" s="64"/>
      <c r="F3144" s="84"/>
      <c r="G3144" s="84"/>
      <c r="H3144" s="84"/>
      <c r="I3144" s="94"/>
      <c r="J3144" s="94"/>
      <c r="K3144" s="91"/>
      <c r="L3144" s="91"/>
      <c r="O3144" s="84"/>
      <c r="P3144" s="84"/>
    </row>
    <row r="3145">
      <c r="A3145" s="95"/>
      <c r="B3145" s="84"/>
      <c r="C3145" s="84"/>
      <c r="D3145" s="84"/>
      <c r="E3145" s="64"/>
      <c r="F3145" s="84"/>
      <c r="G3145" s="84"/>
      <c r="H3145" s="84"/>
      <c r="I3145" s="94"/>
      <c r="J3145" s="94"/>
      <c r="K3145" s="91"/>
      <c r="L3145" s="91"/>
      <c r="O3145" s="84"/>
      <c r="P3145" s="84"/>
    </row>
    <row r="3146">
      <c r="A3146" s="95"/>
      <c r="B3146" s="84"/>
      <c r="C3146" s="84"/>
      <c r="D3146" s="84"/>
      <c r="E3146" s="64"/>
      <c r="F3146" s="84"/>
      <c r="G3146" s="84"/>
      <c r="H3146" s="84"/>
      <c r="I3146" s="94"/>
      <c r="J3146" s="94"/>
      <c r="K3146" s="91"/>
      <c r="L3146" s="91"/>
      <c r="O3146" s="84"/>
      <c r="P3146" s="84"/>
    </row>
    <row r="3147">
      <c r="A3147" s="95"/>
      <c r="B3147" s="84"/>
      <c r="C3147" s="84"/>
      <c r="D3147" s="84"/>
      <c r="E3147" s="64"/>
      <c r="F3147" s="84"/>
      <c r="G3147" s="84"/>
      <c r="H3147" s="84"/>
      <c r="I3147" s="94"/>
      <c r="J3147" s="94"/>
      <c r="K3147" s="91"/>
      <c r="L3147" s="91"/>
      <c r="O3147" s="84"/>
      <c r="P3147" s="84"/>
    </row>
    <row r="3148">
      <c r="A3148" s="95"/>
      <c r="B3148" s="84"/>
      <c r="C3148" s="84"/>
      <c r="D3148" s="84"/>
      <c r="E3148" s="64"/>
      <c r="F3148" s="84"/>
      <c r="G3148" s="84"/>
      <c r="H3148" s="84"/>
      <c r="I3148" s="94"/>
      <c r="J3148" s="94"/>
      <c r="K3148" s="91"/>
      <c r="L3148" s="91"/>
      <c r="O3148" s="84"/>
      <c r="P3148" s="84"/>
    </row>
    <row r="3149">
      <c r="A3149" s="95"/>
      <c r="B3149" s="84"/>
      <c r="C3149" s="84"/>
      <c r="D3149" s="84"/>
      <c r="E3149" s="64"/>
      <c r="F3149" s="84"/>
      <c r="G3149" s="84"/>
      <c r="H3149" s="84"/>
      <c r="I3149" s="94"/>
      <c r="J3149" s="94"/>
      <c r="K3149" s="91"/>
      <c r="L3149" s="91"/>
      <c r="O3149" s="84"/>
      <c r="P3149" s="84"/>
    </row>
    <row r="3150">
      <c r="A3150" s="95"/>
      <c r="B3150" s="84"/>
      <c r="C3150" s="84"/>
      <c r="D3150" s="84"/>
      <c r="E3150" s="64"/>
      <c r="F3150" s="84"/>
      <c r="G3150" s="84"/>
      <c r="H3150" s="84"/>
      <c r="I3150" s="94"/>
      <c r="J3150" s="94"/>
      <c r="K3150" s="91"/>
      <c r="L3150" s="91"/>
      <c r="O3150" s="84"/>
      <c r="P3150" s="84"/>
    </row>
    <row r="3151">
      <c r="A3151" s="95"/>
      <c r="B3151" s="84"/>
      <c r="C3151" s="84"/>
      <c r="D3151" s="84"/>
      <c r="E3151" s="64"/>
      <c r="F3151" s="84"/>
      <c r="G3151" s="84"/>
      <c r="H3151" s="84"/>
      <c r="I3151" s="94"/>
      <c r="J3151" s="94"/>
      <c r="K3151" s="91"/>
      <c r="L3151" s="91"/>
      <c r="O3151" s="84"/>
      <c r="P3151" s="84"/>
    </row>
    <row r="3152">
      <c r="A3152" s="95"/>
      <c r="B3152" s="84"/>
      <c r="C3152" s="84"/>
      <c r="D3152" s="84"/>
      <c r="E3152" s="64"/>
      <c r="F3152" s="84"/>
      <c r="G3152" s="84"/>
      <c r="H3152" s="84"/>
      <c r="I3152" s="94"/>
      <c r="J3152" s="94"/>
      <c r="K3152" s="91"/>
      <c r="L3152" s="91"/>
      <c r="O3152" s="84"/>
      <c r="P3152" s="84"/>
    </row>
    <row r="3153">
      <c r="A3153" s="95"/>
      <c r="B3153" s="84"/>
      <c r="C3153" s="84"/>
      <c r="D3153" s="84"/>
      <c r="E3153" s="64"/>
      <c r="F3153" s="84"/>
      <c r="G3153" s="84"/>
      <c r="H3153" s="84"/>
      <c r="I3153" s="94"/>
      <c r="J3153" s="94"/>
      <c r="K3153" s="91"/>
      <c r="L3153" s="91"/>
      <c r="O3153" s="84"/>
      <c r="P3153" s="84"/>
    </row>
    <row r="3154">
      <c r="A3154" s="95"/>
      <c r="B3154" s="84"/>
      <c r="C3154" s="84"/>
      <c r="D3154" s="84"/>
      <c r="E3154" s="64"/>
      <c r="F3154" s="84"/>
      <c r="G3154" s="84"/>
      <c r="H3154" s="84"/>
      <c r="I3154" s="94"/>
      <c r="J3154" s="94"/>
      <c r="K3154" s="91"/>
      <c r="L3154" s="91"/>
      <c r="O3154" s="84"/>
      <c r="P3154" s="84"/>
    </row>
    <row r="3155">
      <c r="A3155" s="95"/>
      <c r="B3155" s="84"/>
      <c r="C3155" s="84"/>
      <c r="D3155" s="84"/>
      <c r="E3155" s="64"/>
      <c r="F3155" s="84"/>
      <c r="G3155" s="84"/>
      <c r="H3155" s="84"/>
      <c r="I3155" s="94"/>
      <c r="J3155" s="94"/>
      <c r="K3155" s="91"/>
      <c r="L3155" s="91"/>
      <c r="O3155" s="84"/>
      <c r="P3155" s="84"/>
    </row>
    <row r="3156">
      <c r="A3156" s="95"/>
      <c r="B3156" s="84"/>
      <c r="C3156" s="84"/>
      <c r="D3156" s="84"/>
      <c r="E3156" s="64"/>
      <c r="F3156" s="84"/>
      <c r="G3156" s="84"/>
      <c r="H3156" s="84"/>
      <c r="I3156" s="94"/>
      <c r="J3156" s="94"/>
      <c r="K3156" s="91"/>
      <c r="L3156" s="91"/>
      <c r="O3156" s="84"/>
      <c r="P3156" s="84"/>
    </row>
    <row r="3157">
      <c r="A3157" s="95"/>
      <c r="B3157" s="84"/>
      <c r="C3157" s="84"/>
      <c r="D3157" s="84"/>
      <c r="E3157" s="64"/>
      <c r="F3157" s="84"/>
      <c r="G3157" s="84"/>
      <c r="H3157" s="84"/>
      <c r="I3157" s="94"/>
      <c r="J3157" s="94"/>
      <c r="K3157" s="91"/>
      <c r="L3157" s="91"/>
      <c r="O3157" s="84"/>
      <c r="P3157" s="84"/>
    </row>
    <row r="3158">
      <c r="A3158" s="95"/>
      <c r="B3158" s="84"/>
      <c r="C3158" s="84"/>
      <c r="D3158" s="84"/>
      <c r="E3158" s="64"/>
      <c r="F3158" s="84"/>
      <c r="G3158" s="84"/>
      <c r="H3158" s="84"/>
      <c r="I3158" s="94"/>
      <c r="J3158" s="94"/>
      <c r="K3158" s="91"/>
      <c r="L3158" s="91"/>
      <c r="O3158" s="84"/>
      <c r="P3158" s="84"/>
    </row>
    <row r="3159">
      <c r="A3159" s="95"/>
      <c r="B3159" s="84"/>
      <c r="C3159" s="84"/>
      <c r="D3159" s="84"/>
      <c r="E3159" s="64"/>
      <c r="F3159" s="84"/>
      <c r="G3159" s="84"/>
      <c r="H3159" s="84"/>
      <c r="I3159" s="94"/>
      <c r="J3159" s="94"/>
      <c r="K3159" s="91"/>
      <c r="L3159" s="91"/>
      <c r="O3159" s="84"/>
      <c r="P3159" s="84"/>
    </row>
    <row r="3160">
      <c r="A3160" s="95"/>
      <c r="B3160" s="84"/>
      <c r="C3160" s="84"/>
      <c r="D3160" s="84"/>
      <c r="E3160" s="64"/>
      <c r="F3160" s="84"/>
      <c r="G3160" s="84"/>
      <c r="H3160" s="84"/>
      <c r="I3160" s="94"/>
      <c r="J3160" s="94"/>
      <c r="K3160" s="91"/>
      <c r="L3160" s="91"/>
      <c r="O3160" s="84"/>
      <c r="P3160" s="84"/>
    </row>
    <row r="3161">
      <c r="A3161" s="95"/>
      <c r="B3161" s="84"/>
      <c r="C3161" s="84"/>
      <c r="D3161" s="84"/>
      <c r="E3161" s="64"/>
      <c r="F3161" s="84"/>
      <c r="G3161" s="84"/>
      <c r="H3161" s="84"/>
      <c r="I3161" s="94"/>
      <c r="J3161" s="94"/>
      <c r="K3161" s="91"/>
      <c r="L3161" s="91"/>
      <c r="O3161" s="84"/>
      <c r="P3161" s="84"/>
    </row>
    <row r="3162">
      <c r="A3162" s="95"/>
      <c r="B3162" s="84"/>
      <c r="C3162" s="84"/>
      <c r="D3162" s="84"/>
      <c r="E3162" s="64"/>
      <c r="F3162" s="84"/>
      <c r="G3162" s="84"/>
      <c r="H3162" s="84"/>
      <c r="I3162" s="94"/>
      <c r="J3162" s="94"/>
      <c r="K3162" s="91"/>
      <c r="L3162" s="91"/>
      <c r="O3162" s="84"/>
      <c r="P3162" s="84"/>
    </row>
    <row r="3163">
      <c r="A3163" s="95"/>
      <c r="B3163" s="84"/>
      <c r="C3163" s="84"/>
      <c r="D3163" s="84"/>
      <c r="E3163" s="64"/>
      <c r="F3163" s="84"/>
      <c r="G3163" s="84"/>
      <c r="H3163" s="84"/>
      <c r="I3163" s="94"/>
      <c r="J3163" s="94"/>
      <c r="K3163" s="91"/>
      <c r="L3163" s="91"/>
      <c r="O3163" s="84"/>
      <c r="P3163" s="84"/>
    </row>
    <row r="3164">
      <c r="A3164" s="95"/>
      <c r="B3164" s="84"/>
      <c r="C3164" s="84"/>
      <c r="D3164" s="84"/>
      <c r="E3164" s="64"/>
      <c r="F3164" s="84"/>
      <c r="G3164" s="84"/>
      <c r="H3164" s="84"/>
      <c r="I3164" s="94"/>
      <c r="J3164" s="94"/>
      <c r="K3164" s="91"/>
      <c r="L3164" s="91"/>
      <c r="O3164" s="84"/>
      <c r="P3164" s="84"/>
    </row>
    <row r="3165">
      <c r="A3165" s="95"/>
      <c r="B3165" s="84"/>
      <c r="C3165" s="84"/>
      <c r="D3165" s="84"/>
      <c r="E3165" s="64"/>
      <c r="F3165" s="84"/>
      <c r="G3165" s="84"/>
      <c r="H3165" s="84"/>
      <c r="I3165" s="94"/>
      <c r="J3165" s="94"/>
      <c r="K3165" s="91"/>
      <c r="L3165" s="91"/>
      <c r="O3165" s="84"/>
      <c r="P3165" s="84"/>
    </row>
    <row r="3166">
      <c r="A3166" s="95"/>
      <c r="B3166" s="84"/>
      <c r="C3166" s="84"/>
      <c r="D3166" s="84"/>
      <c r="E3166" s="64"/>
      <c r="F3166" s="84"/>
      <c r="G3166" s="84"/>
      <c r="H3166" s="84"/>
      <c r="I3166" s="94"/>
      <c r="J3166" s="94"/>
      <c r="K3166" s="91"/>
      <c r="L3166" s="91"/>
      <c r="O3166" s="84"/>
      <c r="P3166" s="84"/>
    </row>
    <row r="3167">
      <c r="A3167" s="95"/>
      <c r="B3167" s="84"/>
      <c r="C3167" s="84"/>
      <c r="D3167" s="84"/>
      <c r="E3167" s="64"/>
      <c r="F3167" s="84"/>
      <c r="G3167" s="84"/>
      <c r="H3167" s="84"/>
      <c r="I3167" s="94"/>
      <c r="J3167" s="94"/>
      <c r="K3167" s="91"/>
      <c r="L3167" s="91"/>
      <c r="O3167" s="84"/>
      <c r="P3167" s="84"/>
    </row>
    <row r="3168">
      <c r="A3168" s="95"/>
      <c r="B3168" s="84"/>
      <c r="C3168" s="84"/>
      <c r="D3168" s="84"/>
      <c r="E3168" s="64"/>
      <c r="F3168" s="84"/>
      <c r="G3168" s="84"/>
      <c r="H3168" s="84"/>
      <c r="I3168" s="94"/>
      <c r="J3168" s="94"/>
      <c r="K3168" s="91"/>
      <c r="L3168" s="91"/>
      <c r="O3168" s="84"/>
      <c r="P3168" s="84"/>
    </row>
    <row r="3169">
      <c r="A3169" s="95"/>
      <c r="B3169" s="84"/>
      <c r="C3169" s="84"/>
      <c r="D3169" s="84"/>
      <c r="E3169" s="64"/>
      <c r="F3169" s="84"/>
      <c r="G3169" s="84"/>
      <c r="H3169" s="84"/>
      <c r="I3169" s="94"/>
      <c r="J3169" s="94"/>
      <c r="K3169" s="91"/>
      <c r="L3169" s="91"/>
      <c r="O3169" s="84"/>
      <c r="P3169" s="84"/>
    </row>
    <row r="3170">
      <c r="A3170" s="95"/>
      <c r="B3170" s="84"/>
      <c r="C3170" s="84"/>
      <c r="D3170" s="84"/>
      <c r="E3170" s="64"/>
      <c r="F3170" s="84"/>
      <c r="G3170" s="84"/>
      <c r="H3170" s="84"/>
      <c r="I3170" s="94"/>
      <c r="J3170" s="94"/>
      <c r="K3170" s="91"/>
      <c r="L3170" s="91"/>
      <c r="O3170" s="84"/>
      <c r="P3170" s="84"/>
    </row>
    <row r="3171">
      <c r="A3171" s="95"/>
      <c r="B3171" s="84"/>
      <c r="C3171" s="84"/>
      <c r="D3171" s="84"/>
      <c r="E3171" s="64"/>
      <c r="F3171" s="84"/>
      <c r="G3171" s="84"/>
      <c r="H3171" s="84"/>
      <c r="I3171" s="94"/>
      <c r="J3171" s="94"/>
      <c r="K3171" s="91"/>
      <c r="L3171" s="91"/>
      <c r="O3171" s="84"/>
      <c r="P3171" s="84"/>
    </row>
    <row r="3172">
      <c r="A3172" s="95"/>
      <c r="B3172" s="84"/>
      <c r="C3172" s="84"/>
      <c r="D3172" s="84"/>
      <c r="E3172" s="64"/>
      <c r="F3172" s="84"/>
      <c r="G3172" s="84"/>
      <c r="H3172" s="84"/>
      <c r="I3172" s="94"/>
      <c r="J3172" s="94"/>
      <c r="K3172" s="91"/>
      <c r="L3172" s="91"/>
      <c r="O3172" s="84"/>
      <c r="P3172" s="84"/>
    </row>
    <row r="3173">
      <c r="A3173" s="95"/>
      <c r="B3173" s="84"/>
      <c r="C3173" s="84"/>
      <c r="D3173" s="84"/>
      <c r="E3173" s="64"/>
      <c r="F3173" s="84"/>
      <c r="G3173" s="84"/>
      <c r="H3173" s="84"/>
      <c r="I3173" s="94"/>
      <c r="J3173" s="94"/>
      <c r="K3173" s="91"/>
      <c r="L3173" s="91"/>
      <c r="O3173" s="84"/>
      <c r="P3173" s="84"/>
    </row>
    <row r="3174">
      <c r="A3174" s="95"/>
      <c r="B3174" s="84"/>
      <c r="C3174" s="84"/>
      <c r="D3174" s="84"/>
      <c r="E3174" s="64"/>
      <c r="F3174" s="84"/>
      <c r="G3174" s="84"/>
      <c r="H3174" s="84"/>
      <c r="I3174" s="94"/>
      <c r="J3174" s="94"/>
      <c r="K3174" s="91"/>
      <c r="L3174" s="91"/>
      <c r="O3174" s="84"/>
      <c r="P3174" s="84"/>
    </row>
    <row r="3175">
      <c r="A3175" s="95"/>
      <c r="B3175" s="84"/>
      <c r="C3175" s="84"/>
      <c r="D3175" s="84"/>
      <c r="E3175" s="64"/>
      <c r="F3175" s="84"/>
      <c r="G3175" s="84"/>
      <c r="H3175" s="84"/>
      <c r="I3175" s="94"/>
      <c r="J3175" s="94"/>
      <c r="K3175" s="91"/>
      <c r="L3175" s="91"/>
      <c r="O3175" s="84"/>
      <c r="P3175" s="84"/>
    </row>
    <row r="3176">
      <c r="A3176" s="95"/>
      <c r="B3176" s="84"/>
      <c r="C3176" s="84"/>
      <c r="D3176" s="84"/>
      <c r="E3176" s="64"/>
      <c r="F3176" s="84"/>
      <c r="G3176" s="84"/>
      <c r="H3176" s="84"/>
      <c r="I3176" s="94"/>
      <c r="J3176" s="94"/>
      <c r="K3176" s="91"/>
      <c r="L3176" s="91"/>
      <c r="O3176" s="84"/>
      <c r="P3176" s="84"/>
    </row>
    <row r="3177">
      <c r="A3177" s="95"/>
      <c r="B3177" s="84"/>
      <c r="C3177" s="84"/>
      <c r="D3177" s="84"/>
      <c r="E3177" s="64"/>
      <c r="F3177" s="84"/>
      <c r="G3177" s="84"/>
      <c r="H3177" s="84"/>
      <c r="I3177" s="94"/>
      <c r="J3177" s="94"/>
      <c r="K3177" s="91"/>
      <c r="L3177" s="91"/>
      <c r="O3177" s="84"/>
      <c r="P3177" s="84"/>
    </row>
    <row r="3178">
      <c r="A3178" s="95"/>
      <c r="B3178" s="84"/>
      <c r="C3178" s="84"/>
      <c r="D3178" s="84"/>
      <c r="E3178" s="64"/>
      <c r="F3178" s="84"/>
      <c r="G3178" s="84"/>
      <c r="H3178" s="84"/>
      <c r="I3178" s="94"/>
      <c r="J3178" s="94"/>
      <c r="K3178" s="91"/>
      <c r="L3178" s="91"/>
      <c r="O3178" s="84"/>
      <c r="P3178" s="84"/>
    </row>
    <row r="3179">
      <c r="A3179" s="95"/>
      <c r="B3179" s="84"/>
      <c r="C3179" s="84"/>
      <c r="D3179" s="84"/>
      <c r="E3179" s="64"/>
      <c r="F3179" s="84"/>
      <c r="G3179" s="84"/>
      <c r="H3179" s="84"/>
      <c r="I3179" s="94"/>
      <c r="J3179" s="94"/>
      <c r="K3179" s="91"/>
      <c r="L3179" s="91"/>
      <c r="O3179" s="84"/>
      <c r="P3179" s="84"/>
    </row>
    <row r="3180">
      <c r="A3180" s="95"/>
      <c r="B3180" s="84"/>
      <c r="C3180" s="84"/>
      <c r="D3180" s="84"/>
      <c r="E3180" s="64"/>
      <c r="F3180" s="84"/>
      <c r="G3180" s="84"/>
      <c r="H3180" s="84"/>
      <c r="I3180" s="94"/>
      <c r="J3180" s="94"/>
      <c r="K3180" s="91"/>
      <c r="L3180" s="91"/>
      <c r="O3180" s="84"/>
      <c r="P3180" s="84"/>
    </row>
    <row r="3181">
      <c r="A3181" s="95"/>
      <c r="B3181" s="84"/>
      <c r="C3181" s="84"/>
      <c r="D3181" s="84"/>
      <c r="E3181" s="64"/>
      <c r="F3181" s="84"/>
      <c r="G3181" s="84"/>
      <c r="H3181" s="84"/>
      <c r="I3181" s="94"/>
      <c r="J3181" s="94"/>
      <c r="K3181" s="91"/>
      <c r="L3181" s="91"/>
      <c r="O3181" s="84"/>
      <c r="P3181" s="84"/>
    </row>
    <row r="3182">
      <c r="A3182" s="95"/>
      <c r="B3182" s="84"/>
      <c r="C3182" s="84"/>
      <c r="D3182" s="84"/>
      <c r="E3182" s="64"/>
      <c r="F3182" s="84"/>
      <c r="G3182" s="84"/>
      <c r="H3182" s="84"/>
      <c r="I3182" s="94"/>
      <c r="J3182" s="94"/>
      <c r="K3182" s="91"/>
      <c r="L3182" s="91"/>
      <c r="O3182" s="84"/>
      <c r="P3182" s="84"/>
    </row>
    <row r="3183">
      <c r="A3183" s="95"/>
      <c r="B3183" s="84"/>
      <c r="C3183" s="84"/>
      <c r="D3183" s="84"/>
      <c r="E3183" s="64"/>
      <c r="F3183" s="84"/>
      <c r="G3183" s="84"/>
      <c r="H3183" s="84"/>
      <c r="I3183" s="94"/>
      <c r="J3183" s="94"/>
      <c r="K3183" s="91"/>
      <c r="L3183" s="91"/>
      <c r="O3183" s="84"/>
      <c r="P3183" s="84"/>
    </row>
    <row r="3184">
      <c r="A3184" s="95"/>
      <c r="B3184" s="84"/>
      <c r="C3184" s="84"/>
      <c r="D3184" s="84"/>
      <c r="E3184" s="64"/>
      <c r="F3184" s="84"/>
      <c r="G3184" s="84"/>
      <c r="H3184" s="84"/>
      <c r="I3184" s="94"/>
      <c r="J3184" s="94"/>
      <c r="K3184" s="91"/>
      <c r="L3184" s="91"/>
      <c r="O3184" s="84"/>
      <c r="P3184" s="84"/>
    </row>
    <row r="3185">
      <c r="A3185" s="95"/>
      <c r="B3185" s="84"/>
      <c r="C3185" s="84"/>
      <c r="D3185" s="84"/>
      <c r="E3185" s="64"/>
      <c r="F3185" s="84"/>
      <c r="G3185" s="84"/>
      <c r="H3185" s="84"/>
      <c r="I3185" s="94"/>
      <c r="J3185" s="94"/>
      <c r="K3185" s="91"/>
      <c r="L3185" s="91"/>
      <c r="O3185" s="84"/>
      <c r="P3185" s="84"/>
    </row>
    <row r="3186">
      <c r="A3186" s="95"/>
      <c r="B3186" s="84"/>
      <c r="C3186" s="84"/>
      <c r="D3186" s="84"/>
      <c r="E3186" s="64"/>
      <c r="F3186" s="84"/>
      <c r="G3186" s="84"/>
      <c r="H3186" s="84"/>
      <c r="I3186" s="94"/>
      <c r="J3186" s="94"/>
      <c r="K3186" s="91"/>
      <c r="L3186" s="91"/>
      <c r="O3186" s="84"/>
      <c r="P3186" s="84"/>
    </row>
    <row r="3187">
      <c r="A3187" s="95"/>
      <c r="B3187" s="84"/>
      <c r="C3187" s="84"/>
      <c r="D3187" s="84"/>
      <c r="E3187" s="64"/>
      <c r="F3187" s="84"/>
      <c r="G3187" s="84"/>
      <c r="H3187" s="84"/>
      <c r="I3187" s="94"/>
      <c r="J3187" s="94"/>
      <c r="K3187" s="91"/>
      <c r="L3187" s="91"/>
      <c r="O3187" s="84"/>
      <c r="P3187" s="84"/>
    </row>
    <row r="3188">
      <c r="A3188" s="95"/>
      <c r="B3188" s="84"/>
      <c r="C3188" s="84"/>
      <c r="D3188" s="84"/>
      <c r="E3188" s="64"/>
      <c r="F3188" s="84"/>
      <c r="G3188" s="84"/>
      <c r="H3188" s="84"/>
      <c r="I3188" s="94"/>
      <c r="J3188" s="94"/>
      <c r="K3188" s="91"/>
      <c r="L3188" s="91"/>
      <c r="O3188" s="84"/>
      <c r="P3188" s="84"/>
    </row>
    <row r="3189">
      <c r="A3189" s="95"/>
      <c r="B3189" s="84"/>
      <c r="C3189" s="84"/>
      <c r="D3189" s="84"/>
      <c r="E3189" s="64"/>
      <c r="F3189" s="84"/>
      <c r="G3189" s="84"/>
      <c r="H3189" s="84"/>
      <c r="I3189" s="94"/>
      <c r="J3189" s="94"/>
      <c r="K3189" s="91"/>
      <c r="L3189" s="91"/>
      <c r="O3189" s="84"/>
      <c r="P3189" s="84"/>
    </row>
    <row r="3190">
      <c r="A3190" s="95"/>
      <c r="B3190" s="84"/>
      <c r="C3190" s="84"/>
      <c r="D3190" s="84"/>
      <c r="E3190" s="64"/>
      <c r="F3190" s="84"/>
      <c r="G3190" s="84"/>
      <c r="H3190" s="84"/>
      <c r="I3190" s="94"/>
      <c r="J3190" s="94"/>
      <c r="K3190" s="91"/>
      <c r="L3190" s="91"/>
      <c r="O3190" s="84"/>
      <c r="P3190" s="84"/>
    </row>
    <row r="3191">
      <c r="A3191" s="95"/>
      <c r="B3191" s="84"/>
      <c r="C3191" s="84"/>
      <c r="D3191" s="84"/>
      <c r="E3191" s="64"/>
      <c r="F3191" s="84"/>
      <c r="G3191" s="84"/>
      <c r="H3191" s="84"/>
      <c r="I3191" s="94"/>
      <c r="J3191" s="94"/>
      <c r="K3191" s="91"/>
      <c r="L3191" s="91"/>
      <c r="O3191" s="84"/>
      <c r="P3191" s="84"/>
    </row>
    <row r="3192">
      <c r="A3192" s="95"/>
      <c r="B3192" s="84"/>
      <c r="C3192" s="84"/>
      <c r="D3192" s="84"/>
      <c r="E3192" s="64"/>
      <c r="F3192" s="84"/>
      <c r="G3192" s="84"/>
      <c r="H3192" s="84"/>
      <c r="I3192" s="94"/>
      <c r="J3192" s="94"/>
      <c r="K3192" s="91"/>
      <c r="L3192" s="91"/>
      <c r="O3192" s="84"/>
      <c r="P3192" s="84"/>
    </row>
    <row r="3193">
      <c r="A3193" s="95"/>
      <c r="B3193" s="84"/>
      <c r="C3193" s="84"/>
      <c r="D3193" s="84"/>
      <c r="E3193" s="64"/>
      <c r="F3193" s="84"/>
      <c r="G3193" s="84"/>
      <c r="H3193" s="84"/>
      <c r="I3193" s="94"/>
      <c r="J3193" s="94"/>
      <c r="K3193" s="91"/>
      <c r="L3193" s="91"/>
      <c r="O3193" s="84"/>
      <c r="P3193" s="84"/>
    </row>
    <row r="3194">
      <c r="A3194" s="95"/>
      <c r="B3194" s="84"/>
      <c r="C3194" s="84"/>
      <c r="D3194" s="84"/>
      <c r="E3194" s="64"/>
      <c r="F3194" s="84"/>
      <c r="G3194" s="84"/>
      <c r="H3194" s="84"/>
      <c r="I3194" s="94"/>
      <c r="J3194" s="94"/>
      <c r="K3194" s="91"/>
      <c r="L3194" s="91"/>
      <c r="O3194" s="84"/>
      <c r="P3194" s="84"/>
    </row>
    <row r="3195">
      <c r="A3195" s="95"/>
      <c r="B3195" s="84"/>
      <c r="C3195" s="84"/>
      <c r="D3195" s="84"/>
      <c r="E3195" s="64"/>
      <c r="F3195" s="84"/>
      <c r="G3195" s="84"/>
      <c r="H3195" s="84"/>
      <c r="I3195" s="94"/>
      <c r="J3195" s="94"/>
      <c r="K3195" s="91"/>
      <c r="L3195" s="91"/>
      <c r="O3195" s="84"/>
      <c r="P3195" s="84"/>
    </row>
    <row r="3196">
      <c r="A3196" s="95"/>
      <c r="B3196" s="84"/>
      <c r="C3196" s="84"/>
      <c r="D3196" s="84"/>
      <c r="E3196" s="64"/>
      <c r="F3196" s="84"/>
      <c r="G3196" s="84"/>
      <c r="H3196" s="84"/>
      <c r="I3196" s="94"/>
      <c r="J3196" s="94"/>
      <c r="K3196" s="91"/>
      <c r="L3196" s="91"/>
      <c r="O3196" s="84"/>
      <c r="P3196" s="84"/>
    </row>
    <row r="3197">
      <c r="A3197" s="95"/>
      <c r="B3197" s="84"/>
      <c r="C3197" s="84"/>
      <c r="D3197" s="84"/>
      <c r="E3197" s="64"/>
      <c r="F3197" s="84"/>
      <c r="G3197" s="84"/>
      <c r="H3197" s="84"/>
      <c r="I3197" s="94"/>
      <c r="J3197" s="94"/>
      <c r="K3197" s="91"/>
      <c r="L3197" s="91"/>
      <c r="O3197" s="84"/>
      <c r="P3197" s="84"/>
    </row>
    <row r="3198">
      <c r="A3198" s="95"/>
      <c r="B3198" s="84"/>
      <c r="C3198" s="84"/>
      <c r="D3198" s="84"/>
      <c r="E3198" s="64"/>
      <c r="F3198" s="84"/>
      <c r="G3198" s="84"/>
      <c r="H3198" s="84"/>
      <c r="I3198" s="94"/>
      <c r="J3198" s="94"/>
      <c r="K3198" s="91"/>
      <c r="L3198" s="91"/>
      <c r="O3198" s="84"/>
      <c r="P3198" s="84"/>
    </row>
    <row r="3199">
      <c r="A3199" s="95"/>
      <c r="B3199" s="84"/>
      <c r="C3199" s="84"/>
      <c r="D3199" s="84"/>
      <c r="E3199" s="64"/>
      <c r="F3199" s="84"/>
      <c r="G3199" s="84"/>
      <c r="H3199" s="84"/>
      <c r="I3199" s="94"/>
      <c r="J3199" s="94"/>
      <c r="K3199" s="91"/>
      <c r="L3199" s="91"/>
      <c r="O3199" s="84"/>
      <c r="P3199" s="84"/>
    </row>
    <row r="3200">
      <c r="A3200" s="95"/>
      <c r="B3200" s="84"/>
      <c r="C3200" s="84"/>
      <c r="D3200" s="84"/>
      <c r="E3200" s="64"/>
      <c r="F3200" s="84"/>
      <c r="G3200" s="84"/>
      <c r="H3200" s="84"/>
      <c r="I3200" s="94"/>
      <c r="J3200" s="94"/>
      <c r="K3200" s="91"/>
      <c r="L3200" s="91"/>
      <c r="O3200" s="84"/>
      <c r="P3200" s="84"/>
    </row>
    <row r="3201">
      <c r="A3201" s="95"/>
      <c r="B3201" s="84"/>
      <c r="C3201" s="84"/>
      <c r="D3201" s="84"/>
      <c r="E3201" s="64"/>
      <c r="F3201" s="84"/>
      <c r="G3201" s="84"/>
      <c r="H3201" s="84"/>
      <c r="I3201" s="94"/>
      <c r="J3201" s="94"/>
      <c r="K3201" s="91"/>
      <c r="L3201" s="91"/>
      <c r="O3201" s="84"/>
      <c r="P3201" s="84"/>
    </row>
    <row r="3202">
      <c r="A3202" s="95"/>
      <c r="B3202" s="84"/>
      <c r="C3202" s="84"/>
      <c r="D3202" s="84"/>
      <c r="E3202" s="64"/>
      <c r="F3202" s="84"/>
      <c r="G3202" s="84"/>
      <c r="H3202" s="84"/>
      <c r="I3202" s="94"/>
      <c r="J3202" s="94"/>
      <c r="K3202" s="91"/>
      <c r="L3202" s="91"/>
      <c r="O3202" s="84"/>
      <c r="P3202" s="84"/>
    </row>
    <row r="3203">
      <c r="A3203" s="95"/>
      <c r="B3203" s="84"/>
      <c r="C3203" s="84"/>
      <c r="D3203" s="84"/>
      <c r="E3203" s="64"/>
      <c r="F3203" s="84"/>
      <c r="G3203" s="84"/>
      <c r="H3203" s="84"/>
      <c r="I3203" s="94"/>
      <c r="J3203" s="94"/>
      <c r="K3203" s="91"/>
      <c r="L3203" s="91"/>
      <c r="O3203" s="84"/>
      <c r="P3203" s="84"/>
    </row>
    <row r="3204">
      <c r="A3204" s="95"/>
      <c r="B3204" s="84"/>
      <c r="C3204" s="84"/>
      <c r="D3204" s="84"/>
      <c r="E3204" s="64"/>
      <c r="F3204" s="84"/>
      <c r="G3204" s="84"/>
      <c r="H3204" s="84"/>
      <c r="I3204" s="94"/>
      <c r="J3204" s="94"/>
      <c r="K3204" s="91"/>
      <c r="L3204" s="91"/>
      <c r="O3204" s="84"/>
      <c r="P3204" s="84"/>
    </row>
    <row r="3205">
      <c r="A3205" s="95"/>
      <c r="B3205" s="84"/>
      <c r="C3205" s="84"/>
      <c r="D3205" s="84"/>
      <c r="E3205" s="64"/>
      <c r="F3205" s="84"/>
      <c r="G3205" s="84"/>
      <c r="H3205" s="84"/>
      <c r="I3205" s="94"/>
      <c r="J3205" s="94"/>
      <c r="K3205" s="91"/>
      <c r="L3205" s="91"/>
      <c r="O3205" s="84"/>
      <c r="P3205" s="84"/>
    </row>
    <row r="3206">
      <c r="A3206" s="95"/>
      <c r="B3206" s="84"/>
      <c r="C3206" s="84"/>
      <c r="D3206" s="84"/>
      <c r="E3206" s="64"/>
      <c r="F3206" s="84"/>
      <c r="G3206" s="84"/>
      <c r="H3206" s="84"/>
      <c r="I3206" s="94"/>
      <c r="J3206" s="94"/>
      <c r="K3206" s="91"/>
      <c r="L3206" s="91"/>
      <c r="O3206" s="84"/>
      <c r="P3206" s="84"/>
    </row>
    <row r="3207">
      <c r="A3207" s="95"/>
      <c r="B3207" s="84"/>
      <c r="C3207" s="84"/>
      <c r="D3207" s="84"/>
      <c r="E3207" s="64"/>
      <c r="F3207" s="84"/>
      <c r="G3207" s="84"/>
      <c r="H3207" s="84"/>
      <c r="I3207" s="94"/>
      <c r="J3207" s="94"/>
      <c r="K3207" s="91"/>
      <c r="L3207" s="91"/>
      <c r="O3207" s="84"/>
      <c r="P3207" s="84"/>
    </row>
    <row r="3208">
      <c r="A3208" s="95"/>
      <c r="B3208" s="84"/>
      <c r="C3208" s="84"/>
      <c r="D3208" s="84"/>
      <c r="E3208" s="64"/>
      <c r="F3208" s="84"/>
      <c r="G3208" s="84"/>
      <c r="H3208" s="84"/>
      <c r="I3208" s="94"/>
      <c r="J3208" s="94"/>
      <c r="K3208" s="91"/>
      <c r="L3208" s="91"/>
      <c r="O3208" s="84"/>
      <c r="P3208" s="84"/>
    </row>
    <row r="3209">
      <c r="A3209" s="95"/>
      <c r="B3209" s="84"/>
      <c r="C3209" s="84"/>
      <c r="D3209" s="84"/>
      <c r="E3209" s="64"/>
      <c r="F3209" s="84"/>
      <c r="G3209" s="84"/>
      <c r="H3209" s="84"/>
      <c r="I3209" s="94"/>
      <c r="J3209" s="94"/>
      <c r="K3209" s="91"/>
      <c r="L3209" s="91"/>
      <c r="O3209" s="84"/>
      <c r="P3209" s="84"/>
    </row>
    <row r="3210">
      <c r="A3210" s="95"/>
      <c r="B3210" s="84"/>
      <c r="C3210" s="84"/>
      <c r="D3210" s="84"/>
      <c r="E3210" s="64"/>
      <c r="F3210" s="84"/>
      <c r="G3210" s="84"/>
      <c r="H3210" s="84"/>
      <c r="I3210" s="94"/>
      <c r="J3210" s="94"/>
      <c r="K3210" s="91"/>
      <c r="L3210" s="91"/>
      <c r="O3210" s="84"/>
      <c r="P3210" s="84"/>
    </row>
    <row r="3211">
      <c r="A3211" s="95"/>
      <c r="B3211" s="84"/>
      <c r="C3211" s="84"/>
      <c r="D3211" s="84"/>
      <c r="E3211" s="64"/>
      <c r="F3211" s="84"/>
      <c r="G3211" s="84"/>
      <c r="H3211" s="84"/>
      <c r="I3211" s="94"/>
      <c r="J3211" s="94"/>
      <c r="K3211" s="91"/>
      <c r="L3211" s="91"/>
      <c r="O3211" s="84"/>
      <c r="P3211" s="84"/>
    </row>
    <row r="3212">
      <c r="A3212" s="95"/>
      <c r="B3212" s="84"/>
      <c r="C3212" s="84"/>
      <c r="D3212" s="84"/>
      <c r="E3212" s="64"/>
      <c r="F3212" s="84"/>
      <c r="G3212" s="84"/>
      <c r="H3212" s="84"/>
      <c r="I3212" s="94"/>
      <c r="J3212" s="94"/>
      <c r="K3212" s="91"/>
      <c r="L3212" s="91"/>
      <c r="O3212" s="84"/>
      <c r="P3212" s="84"/>
    </row>
    <row r="3213">
      <c r="A3213" s="95"/>
      <c r="B3213" s="84"/>
      <c r="C3213" s="84"/>
      <c r="D3213" s="84"/>
      <c r="E3213" s="64"/>
      <c r="F3213" s="84"/>
      <c r="G3213" s="84"/>
      <c r="H3213" s="84"/>
      <c r="I3213" s="94"/>
      <c r="J3213" s="94"/>
      <c r="K3213" s="91"/>
      <c r="L3213" s="91"/>
      <c r="O3213" s="84"/>
      <c r="P3213" s="84"/>
    </row>
    <row r="3214">
      <c r="A3214" s="95"/>
      <c r="B3214" s="84"/>
      <c r="C3214" s="84"/>
      <c r="D3214" s="84"/>
      <c r="E3214" s="64"/>
      <c r="F3214" s="84"/>
      <c r="G3214" s="84"/>
      <c r="H3214" s="84"/>
      <c r="I3214" s="94"/>
      <c r="J3214" s="94"/>
      <c r="K3214" s="91"/>
      <c r="L3214" s="91"/>
      <c r="O3214" s="84"/>
      <c r="P3214" s="84"/>
    </row>
    <row r="3215">
      <c r="A3215" s="95"/>
      <c r="B3215" s="84"/>
      <c r="C3215" s="84"/>
      <c r="D3215" s="84"/>
      <c r="E3215" s="64"/>
      <c r="F3215" s="84"/>
      <c r="G3215" s="84"/>
      <c r="H3215" s="84"/>
      <c r="I3215" s="94"/>
      <c r="J3215" s="94"/>
      <c r="K3215" s="91"/>
      <c r="L3215" s="91"/>
      <c r="O3215" s="84"/>
      <c r="P3215" s="84"/>
    </row>
    <row r="3216">
      <c r="A3216" s="95"/>
      <c r="B3216" s="84"/>
      <c r="C3216" s="84"/>
      <c r="D3216" s="84"/>
      <c r="E3216" s="64"/>
      <c r="F3216" s="84"/>
      <c r="G3216" s="84"/>
      <c r="H3216" s="84"/>
      <c r="I3216" s="94"/>
      <c r="J3216" s="94"/>
      <c r="K3216" s="91"/>
      <c r="L3216" s="91"/>
      <c r="O3216" s="84"/>
      <c r="P3216" s="84"/>
    </row>
    <row r="3217">
      <c r="A3217" s="95"/>
      <c r="B3217" s="84"/>
      <c r="C3217" s="84"/>
      <c r="D3217" s="84"/>
      <c r="E3217" s="64"/>
      <c r="F3217" s="84"/>
      <c r="G3217" s="84"/>
      <c r="H3217" s="84"/>
      <c r="I3217" s="94"/>
      <c r="J3217" s="94"/>
      <c r="K3217" s="91"/>
      <c r="L3217" s="91"/>
      <c r="O3217" s="84"/>
      <c r="P3217" s="84"/>
    </row>
    <row r="3218">
      <c r="A3218" s="95"/>
      <c r="B3218" s="84"/>
      <c r="C3218" s="84"/>
      <c r="D3218" s="84"/>
      <c r="E3218" s="64"/>
      <c r="F3218" s="84"/>
      <c r="G3218" s="84"/>
      <c r="H3218" s="84"/>
      <c r="I3218" s="94"/>
      <c r="J3218" s="94"/>
      <c r="K3218" s="91"/>
      <c r="L3218" s="91"/>
      <c r="O3218" s="84"/>
      <c r="P3218" s="84"/>
    </row>
    <row r="3219">
      <c r="A3219" s="95"/>
      <c r="B3219" s="84"/>
      <c r="C3219" s="84"/>
      <c r="D3219" s="84"/>
      <c r="E3219" s="64"/>
      <c r="F3219" s="84"/>
      <c r="G3219" s="84"/>
      <c r="H3219" s="84"/>
      <c r="I3219" s="94"/>
      <c r="J3219" s="94"/>
      <c r="K3219" s="91"/>
      <c r="L3219" s="91"/>
      <c r="O3219" s="84"/>
      <c r="P3219" s="84"/>
    </row>
    <row r="3220">
      <c r="A3220" s="95"/>
      <c r="B3220" s="84"/>
      <c r="C3220" s="84"/>
      <c r="D3220" s="84"/>
      <c r="E3220" s="64"/>
      <c r="F3220" s="84"/>
      <c r="G3220" s="84"/>
      <c r="H3220" s="84"/>
      <c r="I3220" s="94"/>
      <c r="J3220" s="94"/>
      <c r="K3220" s="91"/>
      <c r="L3220" s="91"/>
      <c r="O3220" s="84"/>
      <c r="P3220" s="84"/>
    </row>
    <row r="3221">
      <c r="A3221" s="95"/>
      <c r="B3221" s="84"/>
      <c r="C3221" s="84"/>
      <c r="D3221" s="84"/>
      <c r="E3221" s="64"/>
      <c r="F3221" s="84"/>
      <c r="G3221" s="84"/>
      <c r="H3221" s="84"/>
      <c r="I3221" s="94"/>
      <c r="J3221" s="94"/>
      <c r="K3221" s="91"/>
      <c r="L3221" s="91"/>
      <c r="O3221" s="84"/>
      <c r="P3221" s="84"/>
    </row>
    <row r="3222">
      <c r="A3222" s="95"/>
      <c r="B3222" s="84"/>
      <c r="C3222" s="84"/>
      <c r="D3222" s="84"/>
      <c r="E3222" s="64"/>
      <c r="F3222" s="84"/>
      <c r="G3222" s="84"/>
      <c r="H3222" s="84"/>
      <c r="I3222" s="94"/>
      <c r="J3222" s="94"/>
      <c r="K3222" s="91"/>
      <c r="L3222" s="91"/>
      <c r="O3222" s="84"/>
      <c r="P3222" s="84"/>
    </row>
    <row r="3223">
      <c r="A3223" s="95"/>
      <c r="B3223" s="84"/>
      <c r="C3223" s="84"/>
      <c r="D3223" s="84"/>
      <c r="E3223" s="64"/>
      <c r="F3223" s="84"/>
      <c r="G3223" s="84"/>
      <c r="H3223" s="84"/>
      <c r="I3223" s="94"/>
      <c r="J3223" s="94"/>
      <c r="K3223" s="91"/>
      <c r="L3223" s="91"/>
      <c r="O3223" s="84"/>
      <c r="P3223" s="84"/>
    </row>
    <row r="3224">
      <c r="A3224" s="95"/>
      <c r="B3224" s="84"/>
      <c r="C3224" s="84"/>
      <c r="D3224" s="84"/>
      <c r="E3224" s="64"/>
      <c r="F3224" s="84"/>
      <c r="G3224" s="84"/>
      <c r="H3224" s="84"/>
      <c r="I3224" s="94"/>
      <c r="J3224" s="94"/>
      <c r="K3224" s="91"/>
      <c r="L3224" s="91"/>
      <c r="O3224" s="84"/>
      <c r="P3224" s="84"/>
    </row>
    <row r="3225">
      <c r="A3225" s="95"/>
      <c r="B3225" s="84"/>
      <c r="C3225" s="84"/>
      <c r="D3225" s="84"/>
      <c r="E3225" s="64"/>
      <c r="F3225" s="84"/>
      <c r="G3225" s="84"/>
      <c r="H3225" s="84"/>
      <c r="I3225" s="94"/>
      <c r="J3225" s="94"/>
      <c r="K3225" s="91"/>
      <c r="L3225" s="91"/>
      <c r="O3225" s="84"/>
      <c r="P3225" s="84"/>
    </row>
    <row r="3226">
      <c r="A3226" s="95"/>
      <c r="B3226" s="84"/>
      <c r="C3226" s="84"/>
      <c r="D3226" s="84"/>
      <c r="E3226" s="64"/>
      <c r="F3226" s="84"/>
      <c r="G3226" s="84"/>
      <c r="H3226" s="84"/>
      <c r="I3226" s="94"/>
      <c r="J3226" s="94"/>
      <c r="K3226" s="91"/>
      <c r="L3226" s="91"/>
      <c r="O3226" s="84"/>
      <c r="P3226" s="84"/>
    </row>
    <row r="3227">
      <c r="A3227" s="95"/>
      <c r="B3227" s="84"/>
      <c r="C3227" s="84"/>
      <c r="D3227" s="84"/>
      <c r="E3227" s="64"/>
      <c r="F3227" s="84"/>
      <c r="G3227" s="84"/>
      <c r="H3227" s="84"/>
      <c r="I3227" s="94"/>
      <c r="J3227" s="94"/>
      <c r="K3227" s="91"/>
      <c r="L3227" s="91"/>
      <c r="O3227" s="84"/>
      <c r="P3227" s="84"/>
    </row>
    <row r="3228">
      <c r="A3228" s="95"/>
      <c r="B3228" s="84"/>
      <c r="C3228" s="84"/>
      <c r="D3228" s="84"/>
      <c r="E3228" s="64"/>
      <c r="F3228" s="84"/>
      <c r="G3228" s="84"/>
      <c r="H3228" s="84"/>
      <c r="I3228" s="94"/>
      <c r="J3228" s="94"/>
      <c r="K3228" s="91"/>
      <c r="L3228" s="91"/>
      <c r="O3228" s="84"/>
      <c r="P3228" s="84"/>
    </row>
    <row r="3229">
      <c r="A3229" s="95"/>
      <c r="B3229" s="84"/>
      <c r="C3229" s="84"/>
      <c r="D3229" s="84"/>
      <c r="E3229" s="64"/>
      <c r="F3229" s="84"/>
      <c r="G3229" s="84"/>
      <c r="H3229" s="84"/>
      <c r="I3229" s="94"/>
      <c r="J3229" s="94"/>
      <c r="K3229" s="91"/>
      <c r="L3229" s="91"/>
      <c r="O3229" s="84"/>
      <c r="P3229" s="84"/>
    </row>
    <row r="3230">
      <c r="A3230" s="95"/>
      <c r="B3230" s="84"/>
      <c r="C3230" s="84"/>
      <c r="D3230" s="84"/>
      <c r="E3230" s="64"/>
      <c r="F3230" s="84"/>
      <c r="G3230" s="84"/>
      <c r="H3230" s="84"/>
      <c r="I3230" s="94"/>
      <c r="J3230" s="94"/>
      <c r="K3230" s="91"/>
      <c r="L3230" s="91"/>
      <c r="O3230" s="84"/>
      <c r="P3230" s="84"/>
    </row>
    <row r="3231">
      <c r="A3231" s="95"/>
      <c r="B3231" s="84"/>
      <c r="C3231" s="84"/>
      <c r="D3231" s="84"/>
      <c r="E3231" s="64"/>
      <c r="F3231" s="84"/>
      <c r="G3231" s="84"/>
      <c r="H3231" s="84"/>
      <c r="I3231" s="94"/>
      <c r="J3231" s="94"/>
      <c r="K3231" s="91"/>
      <c r="L3231" s="91"/>
      <c r="O3231" s="84"/>
      <c r="P3231" s="84"/>
    </row>
    <row r="3232">
      <c r="A3232" s="95"/>
      <c r="B3232" s="84"/>
      <c r="C3232" s="84"/>
      <c r="D3232" s="84"/>
      <c r="E3232" s="64"/>
      <c r="F3232" s="84"/>
      <c r="G3232" s="84"/>
      <c r="H3232" s="84"/>
      <c r="I3232" s="94"/>
      <c r="J3232" s="94"/>
      <c r="K3232" s="91"/>
      <c r="L3232" s="91"/>
      <c r="O3232" s="84"/>
      <c r="P3232" s="84"/>
    </row>
    <row r="3233">
      <c r="A3233" s="95"/>
      <c r="B3233" s="84"/>
      <c r="C3233" s="84"/>
      <c r="D3233" s="84"/>
      <c r="E3233" s="64"/>
      <c r="F3233" s="84"/>
      <c r="G3233" s="84"/>
      <c r="H3233" s="84"/>
      <c r="I3233" s="94"/>
      <c r="J3233" s="94"/>
      <c r="K3233" s="91"/>
      <c r="L3233" s="91"/>
      <c r="O3233" s="84"/>
      <c r="P3233" s="84"/>
    </row>
    <row r="3234">
      <c r="A3234" s="95"/>
      <c r="B3234" s="84"/>
      <c r="C3234" s="84"/>
      <c r="D3234" s="84"/>
      <c r="E3234" s="64"/>
      <c r="F3234" s="84"/>
      <c r="G3234" s="84"/>
      <c r="H3234" s="84"/>
      <c r="I3234" s="94"/>
      <c r="J3234" s="94"/>
      <c r="K3234" s="91"/>
      <c r="L3234" s="91"/>
      <c r="O3234" s="84"/>
      <c r="P3234" s="84"/>
    </row>
    <row r="3235">
      <c r="A3235" s="95"/>
      <c r="B3235" s="84"/>
      <c r="C3235" s="84"/>
      <c r="D3235" s="84"/>
      <c r="E3235" s="64"/>
      <c r="F3235" s="84"/>
      <c r="G3235" s="84"/>
      <c r="H3235" s="84"/>
      <c r="I3235" s="94"/>
      <c r="J3235" s="94"/>
      <c r="K3235" s="91"/>
      <c r="L3235" s="91"/>
      <c r="O3235" s="84"/>
      <c r="P3235" s="84"/>
    </row>
    <row r="3236">
      <c r="A3236" s="95"/>
      <c r="B3236" s="84"/>
      <c r="C3236" s="84"/>
      <c r="D3236" s="84"/>
      <c r="E3236" s="64"/>
      <c r="F3236" s="84"/>
      <c r="G3236" s="84"/>
      <c r="H3236" s="84"/>
      <c r="I3236" s="94"/>
      <c r="J3236" s="94"/>
      <c r="K3236" s="91"/>
      <c r="L3236" s="91"/>
      <c r="O3236" s="84"/>
      <c r="P3236" s="84"/>
    </row>
    <row r="3237">
      <c r="A3237" s="95"/>
      <c r="B3237" s="84"/>
      <c r="C3237" s="84"/>
      <c r="D3237" s="84"/>
      <c r="E3237" s="64"/>
      <c r="F3237" s="84"/>
      <c r="G3237" s="84"/>
      <c r="H3237" s="84"/>
      <c r="I3237" s="94"/>
      <c r="J3237" s="94"/>
      <c r="K3237" s="91"/>
      <c r="L3237" s="91"/>
      <c r="O3237" s="84"/>
      <c r="P3237" s="84"/>
    </row>
    <row r="3238">
      <c r="A3238" s="95"/>
      <c r="B3238" s="84"/>
      <c r="C3238" s="84"/>
      <c r="D3238" s="84"/>
      <c r="E3238" s="64"/>
      <c r="F3238" s="84"/>
      <c r="G3238" s="84"/>
      <c r="H3238" s="84"/>
      <c r="I3238" s="94"/>
      <c r="J3238" s="94"/>
      <c r="K3238" s="91"/>
      <c r="L3238" s="91"/>
      <c r="O3238" s="84"/>
      <c r="P3238" s="84"/>
    </row>
    <row r="3239">
      <c r="A3239" s="95"/>
      <c r="B3239" s="84"/>
      <c r="C3239" s="84"/>
      <c r="D3239" s="84"/>
      <c r="E3239" s="64"/>
      <c r="F3239" s="84"/>
      <c r="G3239" s="84"/>
      <c r="H3239" s="84"/>
      <c r="I3239" s="94"/>
      <c r="J3239" s="94"/>
      <c r="K3239" s="91"/>
      <c r="L3239" s="91"/>
      <c r="O3239" s="84"/>
      <c r="P3239" s="84"/>
    </row>
    <row r="3240">
      <c r="A3240" s="95"/>
      <c r="B3240" s="84"/>
      <c r="C3240" s="84"/>
      <c r="D3240" s="84"/>
      <c r="E3240" s="64"/>
      <c r="F3240" s="84"/>
      <c r="G3240" s="84"/>
      <c r="H3240" s="84"/>
      <c r="I3240" s="94"/>
      <c r="J3240" s="94"/>
      <c r="K3240" s="91"/>
      <c r="L3240" s="91"/>
      <c r="O3240" s="84"/>
      <c r="P3240" s="84"/>
    </row>
    <row r="3241">
      <c r="A3241" s="95"/>
      <c r="B3241" s="84"/>
      <c r="C3241" s="84"/>
      <c r="D3241" s="84"/>
      <c r="E3241" s="64"/>
      <c r="F3241" s="84"/>
      <c r="G3241" s="84"/>
      <c r="H3241" s="84"/>
      <c r="I3241" s="94"/>
      <c r="J3241" s="94"/>
      <c r="K3241" s="91"/>
      <c r="L3241" s="91"/>
      <c r="O3241" s="84"/>
      <c r="P3241" s="84"/>
    </row>
    <row r="3242">
      <c r="A3242" s="95"/>
      <c r="B3242" s="84"/>
      <c r="C3242" s="84"/>
      <c r="D3242" s="84"/>
      <c r="E3242" s="64"/>
      <c r="F3242" s="84"/>
      <c r="G3242" s="84"/>
      <c r="H3242" s="84"/>
      <c r="I3242" s="94"/>
      <c r="J3242" s="94"/>
      <c r="K3242" s="91"/>
      <c r="L3242" s="91"/>
      <c r="O3242" s="84"/>
      <c r="P3242" s="84"/>
    </row>
    <row r="3243">
      <c r="A3243" s="95"/>
      <c r="B3243" s="84"/>
      <c r="C3243" s="84"/>
      <c r="D3243" s="84"/>
      <c r="E3243" s="64"/>
      <c r="F3243" s="84"/>
      <c r="G3243" s="84"/>
      <c r="H3243" s="84"/>
      <c r="I3243" s="94"/>
      <c r="J3243" s="94"/>
      <c r="K3243" s="91"/>
      <c r="L3243" s="91"/>
      <c r="O3243" s="84"/>
      <c r="P3243" s="84"/>
    </row>
    <row r="3244">
      <c r="A3244" s="95"/>
      <c r="B3244" s="84"/>
      <c r="C3244" s="84"/>
      <c r="D3244" s="84"/>
      <c r="E3244" s="64"/>
      <c r="F3244" s="84"/>
      <c r="G3244" s="84"/>
      <c r="H3244" s="84"/>
      <c r="I3244" s="94"/>
      <c r="J3244" s="94"/>
      <c r="K3244" s="91"/>
      <c r="L3244" s="91"/>
      <c r="O3244" s="84"/>
      <c r="P3244" s="84"/>
    </row>
    <row r="3245">
      <c r="A3245" s="95"/>
      <c r="B3245" s="84"/>
      <c r="C3245" s="84"/>
      <c r="D3245" s="84"/>
      <c r="E3245" s="64"/>
      <c r="F3245" s="84"/>
      <c r="G3245" s="84"/>
      <c r="H3245" s="84"/>
      <c r="I3245" s="94"/>
      <c r="J3245" s="94"/>
      <c r="K3245" s="91"/>
      <c r="L3245" s="91"/>
      <c r="O3245" s="84"/>
      <c r="P3245" s="84"/>
    </row>
    <row r="3246">
      <c r="A3246" s="95"/>
      <c r="B3246" s="84"/>
      <c r="C3246" s="84"/>
      <c r="D3246" s="84"/>
      <c r="E3246" s="64"/>
      <c r="F3246" s="84"/>
      <c r="G3246" s="84"/>
      <c r="H3246" s="84"/>
      <c r="I3246" s="94"/>
      <c r="J3246" s="94"/>
      <c r="K3246" s="91"/>
      <c r="L3246" s="91"/>
      <c r="O3246" s="84"/>
      <c r="P3246" s="84"/>
    </row>
    <row r="3247">
      <c r="A3247" s="95"/>
      <c r="B3247" s="84"/>
      <c r="C3247" s="84"/>
      <c r="D3247" s="84"/>
      <c r="E3247" s="64"/>
      <c r="F3247" s="84"/>
      <c r="G3247" s="84"/>
      <c r="H3247" s="84"/>
      <c r="I3247" s="94"/>
      <c r="J3247" s="94"/>
      <c r="K3247" s="91"/>
      <c r="L3247" s="91"/>
      <c r="O3247" s="84"/>
      <c r="P3247" s="84"/>
    </row>
    <row r="3248">
      <c r="A3248" s="95"/>
      <c r="B3248" s="84"/>
      <c r="C3248" s="84"/>
      <c r="D3248" s="84"/>
      <c r="E3248" s="64"/>
      <c r="F3248" s="84"/>
      <c r="G3248" s="84"/>
      <c r="H3248" s="84"/>
      <c r="I3248" s="94"/>
      <c r="J3248" s="94"/>
      <c r="K3248" s="91"/>
      <c r="L3248" s="91"/>
      <c r="O3248" s="84"/>
      <c r="P3248" s="84"/>
    </row>
    <row r="3249">
      <c r="A3249" s="95"/>
      <c r="B3249" s="84"/>
      <c r="C3249" s="84"/>
      <c r="D3249" s="84"/>
      <c r="E3249" s="64"/>
      <c r="F3249" s="84"/>
      <c r="G3249" s="84"/>
      <c r="H3249" s="84"/>
      <c r="I3249" s="94"/>
      <c r="J3249" s="94"/>
      <c r="K3249" s="91"/>
      <c r="L3249" s="91"/>
      <c r="O3249" s="84"/>
      <c r="P3249" s="84"/>
    </row>
    <row r="3250">
      <c r="A3250" s="95"/>
      <c r="B3250" s="84"/>
      <c r="C3250" s="84"/>
      <c r="D3250" s="84"/>
      <c r="E3250" s="64"/>
      <c r="F3250" s="84"/>
      <c r="G3250" s="84"/>
      <c r="H3250" s="84"/>
      <c r="I3250" s="94"/>
      <c r="J3250" s="94"/>
      <c r="K3250" s="91"/>
      <c r="L3250" s="91"/>
      <c r="O3250" s="84"/>
      <c r="P3250" s="84"/>
    </row>
    <row r="3251">
      <c r="A3251" s="95"/>
      <c r="B3251" s="84"/>
      <c r="C3251" s="84"/>
      <c r="D3251" s="84"/>
      <c r="E3251" s="64"/>
      <c r="F3251" s="84"/>
      <c r="G3251" s="84"/>
      <c r="H3251" s="84"/>
      <c r="I3251" s="94"/>
      <c r="J3251" s="94"/>
      <c r="K3251" s="91"/>
      <c r="L3251" s="91"/>
      <c r="O3251" s="84"/>
      <c r="P3251" s="84"/>
    </row>
    <row r="3252">
      <c r="A3252" s="95"/>
      <c r="B3252" s="84"/>
      <c r="C3252" s="84"/>
      <c r="D3252" s="84"/>
      <c r="E3252" s="64"/>
      <c r="F3252" s="84"/>
      <c r="G3252" s="84"/>
      <c r="H3252" s="84"/>
      <c r="I3252" s="94"/>
      <c r="J3252" s="94"/>
      <c r="K3252" s="91"/>
      <c r="L3252" s="91"/>
      <c r="O3252" s="84"/>
      <c r="P3252" s="84"/>
    </row>
    <row r="3253">
      <c r="A3253" s="95"/>
      <c r="B3253" s="84"/>
      <c r="C3253" s="84"/>
      <c r="D3253" s="84"/>
      <c r="E3253" s="64"/>
      <c r="F3253" s="84"/>
      <c r="G3253" s="84"/>
      <c r="H3253" s="84"/>
      <c r="I3253" s="94"/>
      <c r="J3253" s="94"/>
      <c r="K3253" s="91"/>
      <c r="L3253" s="91"/>
      <c r="O3253" s="84"/>
      <c r="P3253" s="84"/>
    </row>
    <row r="3254">
      <c r="A3254" s="95"/>
      <c r="B3254" s="84"/>
      <c r="C3254" s="84"/>
      <c r="D3254" s="84"/>
      <c r="E3254" s="64"/>
      <c r="F3254" s="84"/>
      <c r="G3254" s="84"/>
      <c r="H3254" s="84"/>
      <c r="I3254" s="94"/>
      <c r="J3254" s="94"/>
      <c r="K3254" s="91"/>
      <c r="L3254" s="91"/>
      <c r="O3254" s="84"/>
      <c r="P3254" s="84"/>
    </row>
    <row r="3255">
      <c r="A3255" s="95"/>
      <c r="B3255" s="84"/>
      <c r="C3255" s="84"/>
      <c r="D3255" s="84"/>
      <c r="E3255" s="64"/>
      <c r="F3255" s="84"/>
      <c r="G3255" s="84"/>
      <c r="H3255" s="84"/>
      <c r="I3255" s="94"/>
      <c r="J3255" s="94"/>
      <c r="K3255" s="91"/>
      <c r="L3255" s="91"/>
      <c r="O3255" s="84"/>
      <c r="P3255" s="84"/>
    </row>
    <row r="3256">
      <c r="A3256" s="95"/>
      <c r="B3256" s="84"/>
      <c r="C3256" s="84"/>
      <c r="D3256" s="84"/>
      <c r="E3256" s="64"/>
      <c r="F3256" s="84"/>
      <c r="G3256" s="84"/>
      <c r="H3256" s="84"/>
      <c r="I3256" s="94"/>
      <c r="J3256" s="94"/>
      <c r="K3256" s="91"/>
      <c r="L3256" s="91"/>
      <c r="O3256" s="84"/>
      <c r="P3256" s="84"/>
    </row>
    <row r="3257">
      <c r="A3257" s="95"/>
      <c r="B3257" s="84"/>
      <c r="C3257" s="84"/>
      <c r="D3257" s="84"/>
      <c r="E3257" s="64"/>
      <c r="F3257" s="84"/>
      <c r="G3257" s="84"/>
      <c r="H3257" s="84"/>
      <c r="I3257" s="94"/>
      <c r="J3257" s="94"/>
      <c r="K3257" s="91"/>
      <c r="L3257" s="91"/>
      <c r="O3257" s="84"/>
      <c r="P3257" s="84"/>
    </row>
    <row r="3258">
      <c r="A3258" s="95"/>
      <c r="B3258" s="84"/>
      <c r="C3258" s="84"/>
      <c r="D3258" s="84"/>
      <c r="E3258" s="64"/>
      <c r="F3258" s="84"/>
      <c r="G3258" s="84"/>
      <c r="H3258" s="84"/>
      <c r="I3258" s="94"/>
      <c r="J3258" s="94"/>
      <c r="K3258" s="91"/>
      <c r="L3258" s="91"/>
      <c r="O3258" s="84"/>
      <c r="P3258" s="84"/>
    </row>
    <row r="3259">
      <c r="A3259" s="95"/>
      <c r="B3259" s="84"/>
      <c r="C3259" s="84"/>
      <c r="D3259" s="84"/>
      <c r="E3259" s="64"/>
      <c r="F3259" s="84"/>
      <c r="G3259" s="84"/>
      <c r="H3259" s="84"/>
      <c r="I3259" s="94"/>
      <c r="J3259" s="94"/>
      <c r="K3259" s="91"/>
      <c r="L3259" s="91"/>
      <c r="O3259" s="84"/>
      <c r="P3259" s="84"/>
    </row>
    <row r="3260">
      <c r="A3260" s="95"/>
      <c r="B3260" s="84"/>
      <c r="C3260" s="84"/>
      <c r="D3260" s="84"/>
      <c r="E3260" s="64"/>
      <c r="F3260" s="84"/>
      <c r="G3260" s="84"/>
      <c r="H3260" s="84"/>
      <c r="I3260" s="94"/>
      <c r="J3260" s="94"/>
      <c r="K3260" s="91"/>
      <c r="L3260" s="91"/>
      <c r="O3260" s="84"/>
      <c r="P3260" s="84"/>
    </row>
    <row r="3261">
      <c r="A3261" s="95"/>
      <c r="B3261" s="84"/>
      <c r="C3261" s="84"/>
      <c r="D3261" s="84"/>
      <c r="E3261" s="64"/>
      <c r="F3261" s="84"/>
      <c r="G3261" s="84"/>
      <c r="H3261" s="84"/>
      <c r="I3261" s="94"/>
      <c r="J3261" s="94"/>
      <c r="K3261" s="91"/>
      <c r="L3261" s="91"/>
      <c r="O3261" s="84"/>
      <c r="P3261" s="84"/>
    </row>
    <row r="3262">
      <c r="A3262" s="95"/>
      <c r="B3262" s="84"/>
      <c r="C3262" s="84"/>
      <c r="D3262" s="84"/>
      <c r="E3262" s="64"/>
      <c r="F3262" s="84"/>
      <c r="G3262" s="84"/>
      <c r="H3262" s="84"/>
      <c r="I3262" s="94"/>
      <c r="J3262" s="94"/>
      <c r="K3262" s="91"/>
      <c r="L3262" s="91"/>
      <c r="O3262" s="84"/>
      <c r="P3262" s="84"/>
    </row>
    <row r="3263">
      <c r="A3263" s="95"/>
      <c r="B3263" s="84"/>
      <c r="C3263" s="84"/>
      <c r="D3263" s="84"/>
      <c r="E3263" s="64"/>
      <c r="F3263" s="84"/>
      <c r="G3263" s="84"/>
      <c r="H3263" s="84"/>
      <c r="I3263" s="94"/>
      <c r="J3263" s="94"/>
      <c r="K3263" s="91"/>
      <c r="L3263" s="91"/>
      <c r="O3263" s="84"/>
      <c r="P3263" s="84"/>
    </row>
    <row r="3264">
      <c r="A3264" s="95"/>
      <c r="B3264" s="84"/>
      <c r="C3264" s="84"/>
      <c r="D3264" s="84"/>
      <c r="E3264" s="64"/>
      <c r="F3264" s="84"/>
      <c r="G3264" s="84"/>
      <c r="H3264" s="84"/>
      <c r="I3264" s="94"/>
      <c r="J3264" s="94"/>
      <c r="K3264" s="91"/>
      <c r="L3264" s="91"/>
      <c r="O3264" s="84"/>
      <c r="P3264" s="84"/>
    </row>
    <row r="3265">
      <c r="A3265" s="95"/>
      <c r="B3265" s="84"/>
      <c r="C3265" s="84"/>
      <c r="D3265" s="84"/>
      <c r="E3265" s="64"/>
      <c r="F3265" s="84"/>
      <c r="G3265" s="84"/>
      <c r="H3265" s="84"/>
      <c r="I3265" s="94"/>
      <c r="J3265" s="94"/>
      <c r="K3265" s="91"/>
      <c r="L3265" s="91"/>
      <c r="O3265" s="84"/>
      <c r="P3265" s="84"/>
    </row>
    <row r="3266">
      <c r="A3266" s="95"/>
      <c r="B3266" s="84"/>
      <c r="C3266" s="84"/>
      <c r="D3266" s="84"/>
      <c r="E3266" s="64"/>
      <c r="F3266" s="84"/>
      <c r="G3266" s="84"/>
      <c r="H3266" s="84"/>
      <c r="I3266" s="94"/>
      <c r="J3266" s="94"/>
      <c r="K3266" s="91"/>
      <c r="L3266" s="91"/>
      <c r="O3266" s="84"/>
      <c r="P3266" s="84"/>
    </row>
    <row r="3267">
      <c r="A3267" s="95"/>
      <c r="B3267" s="84"/>
      <c r="C3267" s="84"/>
      <c r="D3267" s="84"/>
      <c r="E3267" s="64"/>
      <c r="F3267" s="84"/>
      <c r="G3267" s="84"/>
      <c r="H3267" s="84"/>
      <c r="I3267" s="94"/>
      <c r="J3267" s="94"/>
      <c r="K3267" s="91"/>
      <c r="L3267" s="91"/>
      <c r="O3267" s="84"/>
      <c r="P3267" s="84"/>
    </row>
    <row r="3268">
      <c r="A3268" s="95"/>
      <c r="B3268" s="84"/>
      <c r="C3268" s="84"/>
      <c r="D3268" s="84"/>
      <c r="E3268" s="64"/>
      <c r="F3268" s="84"/>
      <c r="G3268" s="84"/>
      <c r="H3268" s="84"/>
      <c r="I3268" s="94"/>
      <c r="J3268" s="94"/>
      <c r="K3268" s="91"/>
      <c r="L3268" s="91"/>
      <c r="O3268" s="84"/>
      <c r="P3268" s="84"/>
    </row>
    <row r="3269">
      <c r="A3269" s="95"/>
      <c r="B3269" s="84"/>
      <c r="C3269" s="84"/>
      <c r="D3269" s="84"/>
      <c r="E3269" s="64"/>
      <c r="F3269" s="84"/>
      <c r="G3269" s="84"/>
      <c r="H3269" s="84"/>
      <c r="I3269" s="94"/>
      <c r="J3269" s="94"/>
      <c r="K3269" s="91"/>
      <c r="L3269" s="91"/>
      <c r="O3269" s="84"/>
      <c r="P3269" s="84"/>
    </row>
    <row r="3270">
      <c r="A3270" s="95"/>
      <c r="B3270" s="84"/>
      <c r="C3270" s="84"/>
      <c r="D3270" s="84"/>
      <c r="E3270" s="64"/>
      <c r="F3270" s="84"/>
      <c r="G3270" s="84"/>
      <c r="H3270" s="84"/>
      <c r="I3270" s="94"/>
      <c r="J3270" s="94"/>
      <c r="K3270" s="91"/>
      <c r="L3270" s="91"/>
      <c r="O3270" s="84"/>
      <c r="P3270" s="84"/>
    </row>
    <row r="3271">
      <c r="A3271" s="95"/>
      <c r="B3271" s="84"/>
      <c r="C3271" s="84"/>
      <c r="D3271" s="84"/>
      <c r="E3271" s="64"/>
      <c r="F3271" s="84"/>
      <c r="G3271" s="84"/>
      <c r="H3271" s="84"/>
      <c r="I3271" s="94"/>
      <c r="J3271" s="94"/>
      <c r="K3271" s="91"/>
      <c r="L3271" s="91"/>
      <c r="O3271" s="84"/>
      <c r="P3271" s="84"/>
    </row>
    <row r="3272">
      <c r="A3272" s="95"/>
      <c r="B3272" s="84"/>
      <c r="C3272" s="84"/>
      <c r="D3272" s="84"/>
      <c r="E3272" s="64"/>
      <c r="F3272" s="84"/>
      <c r="G3272" s="84"/>
      <c r="H3272" s="84"/>
      <c r="I3272" s="94"/>
      <c r="J3272" s="94"/>
      <c r="K3272" s="91"/>
      <c r="L3272" s="91"/>
      <c r="O3272" s="84"/>
      <c r="P3272" s="84"/>
    </row>
    <row r="3273">
      <c r="A3273" s="95"/>
      <c r="B3273" s="84"/>
      <c r="C3273" s="84"/>
      <c r="D3273" s="84"/>
      <c r="E3273" s="64"/>
      <c r="F3273" s="84"/>
      <c r="G3273" s="84"/>
      <c r="H3273" s="84"/>
      <c r="I3273" s="94"/>
      <c r="J3273" s="94"/>
      <c r="K3273" s="91"/>
      <c r="L3273" s="91"/>
      <c r="O3273" s="84"/>
      <c r="P3273" s="84"/>
    </row>
    <row r="3274">
      <c r="A3274" s="95"/>
      <c r="B3274" s="84"/>
      <c r="C3274" s="84"/>
      <c r="D3274" s="84"/>
      <c r="E3274" s="64"/>
      <c r="F3274" s="84"/>
      <c r="G3274" s="84"/>
      <c r="H3274" s="84"/>
      <c r="I3274" s="94"/>
      <c r="J3274" s="94"/>
      <c r="K3274" s="91"/>
      <c r="L3274" s="91"/>
      <c r="O3274" s="84"/>
      <c r="P3274" s="84"/>
    </row>
    <row r="3275">
      <c r="A3275" s="95"/>
      <c r="B3275" s="84"/>
      <c r="C3275" s="84"/>
      <c r="D3275" s="84"/>
      <c r="E3275" s="64"/>
      <c r="F3275" s="84"/>
      <c r="G3275" s="84"/>
      <c r="H3275" s="84"/>
      <c r="I3275" s="94"/>
      <c r="J3275" s="94"/>
      <c r="K3275" s="91"/>
      <c r="L3275" s="91"/>
      <c r="O3275" s="84"/>
      <c r="P3275" s="84"/>
    </row>
    <row r="3276">
      <c r="A3276" s="95"/>
      <c r="B3276" s="84"/>
      <c r="C3276" s="84"/>
      <c r="D3276" s="84"/>
      <c r="E3276" s="64"/>
      <c r="F3276" s="84"/>
      <c r="G3276" s="84"/>
      <c r="H3276" s="84"/>
      <c r="I3276" s="94"/>
      <c r="J3276" s="94"/>
      <c r="K3276" s="91"/>
      <c r="L3276" s="91"/>
      <c r="O3276" s="84"/>
      <c r="P3276" s="84"/>
    </row>
    <row r="3277">
      <c r="A3277" s="95"/>
      <c r="B3277" s="84"/>
      <c r="C3277" s="84"/>
      <c r="D3277" s="84"/>
      <c r="E3277" s="64"/>
      <c r="F3277" s="84"/>
      <c r="G3277" s="84"/>
      <c r="H3277" s="84"/>
      <c r="I3277" s="94"/>
      <c r="J3277" s="94"/>
      <c r="K3277" s="91"/>
      <c r="L3277" s="91"/>
      <c r="O3277" s="84"/>
      <c r="P3277" s="84"/>
    </row>
    <row r="3278">
      <c r="A3278" s="95"/>
      <c r="B3278" s="84"/>
      <c r="C3278" s="84"/>
      <c r="D3278" s="84"/>
      <c r="E3278" s="64"/>
      <c r="F3278" s="84"/>
      <c r="G3278" s="84"/>
      <c r="H3278" s="84"/>
      <c r="I3278" s="94"/>
      <c r="J3278" s="94"/>
      <c r="K3278" s="91"/>
      <c r="L3278" s="91"/>
      <c r="O3278" s="84"/>
      <c r="P3278" s="84"/>
    </row>
    <row r="3279">
      <c r="A3279" s="95"/>
      <c r="B3279" s="84"/>
      <c r="C3279" s="84"/>
      <c r="D3279" s="84"/>
      <c r="E3279" s="64"/>
      <c r="F3279" s="84"/>
      <c r="G3279" s="84"/>
      <c r="H3279" s="84"/>
      <c r="I3279" s="94"/>
      <c r="J3279" s="94"/>
      <c r="K3279" s="91"/>
      <c r="L3279" s="91"/>
      <c r="O3279" s="84"/>
      <c r="P3279" s="84"/>
    </row>
    <row r="3280">
      <c r="A3280" s="95"/>
      <c r="B3280" s="84"/>
      <c r="C3280" s="84"/>
      <c r="D3280" s="84"/>
      <c r="E3280" s="64"/>
      <c r="F3280" s="84"/>
      <c r="G3280" s="84"/>
      <c r="H3280" s="84"/>
      <c r="I3280" s="94"/>
      <c r="J3280" s="94"/>
      <c r="K3280" s="91"/>
      <c r="L3280" s="91"/>
      <c r="O3280" s="84"/>
      <c r="P3280" s="84"/>
    </row>
    <row r="3281">
      <c r="A3281" s="95"/>
      <c r="B3281" s="84"/>
      <c r="C3281" s="84"/>
      <c r="D3281" s="84"/>
      <c r="E3281" s="64"/>
      <c r="F3281" s="84"/>
      <c r="G3281" s="84"/>
      <c r="H3281" s="84"/>
      <c r="I3281" s="94"/>
      <c r="J3281" s="94"/>
      <c r="K3281" s="91"/>
      <c r="L3281" s="91"/>
      <c r="O3281" s="84"/>
      <c r="P3281" s="84"/>
    </row>
    <row r="3282">
      <c r="A3282" s="95"/>
      <c r="B3282" s="84"/>
      <c r="C3282" s="84"/>
      <c r="D3282" s="84"/>
      <c r="E3282" s="64"/>
      <c r="F3282" s="84"/>
      <c r="G3282" s="84"/>
      <c r="H3282" s="84"/>
      <c r="I3282" s="94"/>
      <c r="J3282" s="94"/>
      <c r="K3282" s="91"/>
      <c r="L3282" s="91"/>
      <c r="O3282" s="84"/>
      <c r="P3282" s="84"/>
    </row>
    <row r="3283">
      <c r="A3283" s="95"/>
      <c r="B3283" s="84"/>
      <c r="C3283" s="84"/>
      <c r="D3283" s="84"/>
      <c r="E3283" s="64"/>
      <c r="F3283" s="84"/>
      <c r="G3283" s="84"/>
      <c r="H3283" s="84"/>
      <c r="I3283" s="94"/>
      <c r="J3283" s="94"/>
      <c r="K3283" s="91"/>
      <c r="L3283" s="91"/>
      <c r="O3283" s="84"/>
      <c r="P3283" s="84"/>
    </row>
    <row r="3284">
      <c r="A3284" s="95"/>
      <c r="B3284" s="84"/>
      <c r="C3284" s="84"/>
      <c r="D3284" s="84"/>
      <c r="E3284" s="64"/>
      <c r="F3284" s="84"/>
      <c r="G3284" s="84"/>
      <c r="H3284" s="84"/>
      <c r="I3284" s="94"/>
      <c r="J3284" s="94"/>
      <c r="K3284" s="91"/>
      <c r="L3284" s="91"/>
      <c r="O3284" s="84"/>
      <c r="P3284" s="84"/>
    </row>
    <row r="3285">
      <c r="A3285" s="95"/>
      <c r="B3285" s="84"/>
      <c r="C3285" s="84"/>
      <c r="D3285" s="84"/>
      <c r="E3285" s="64"/>
      <c r="F3285" s="84"/>
      <c r="G3285" s="84"/>
      <c r="H3285" s="84"/>
      <c r="I3285" s="94"/>
      <c r="J3285" s="94"/>
      <c r="K3285" s="91"/>
      <c r="L3285" s="91"/>
      <c r="O3285" s="84"/>
      <c r="P3285" s="84"/>
    </row>
    <row r="3286">
      <c r="A3286" s="95"/>
      <c r="B3286" s="84"/>
      <c r="C3286" s="84"/>
      <c r="D3286" s="84"/>
      <c r="E3286" s="64"/>
      <c r="F3286" s="84"/>
      <c r="G3286" s="84"/>
      <c r="H3286" s="84"/>
      <c r="I3286" s="94"/>
      <c r="J3286" s="94"/>
      <c r="K3286" s="91"/>
      <c r="L3286" s="91"/>
      <c r="O3286" s="84"/>
      <c r="P3286" s="84"/>
    </row>
    <row r="3287">
      <c r="A3287" s="95"/>
      <c r="B3287" s="84"/>
      <c r="C3287" s="84"/>
      <c r="D3287" s="84"/>
      <c r="E3287" s="64"/>
      <c r="F3287" s="84"/>
      <c r="G3287" s="84"/>
      <c r="H3287" s="84"/>
      <c r="I3287" s="94"/>
      <c r="J3287" s="94"/>
      <c r="K3287" s="91"/>
      <c r="L3287" s="91"/>
      <c r="O3287" s="84"/>
      <c r="P3287" s="84"/>
    </row>
    <row r="3288">
      <c r="A3288" s="95"/>
      <c r="B3288" s="84"/>
      <c r="C3288" s="84"/>
      <c r="D3288" s="84"/>
      <c r="E3288" s="64"/>
      <c r="F3288" s="84"/>
      <c r="G3288" s="84"/>
      <c r="H3288" s="84"/>
      <c r="I3288" s="94"/>
      <c r="J3288" s="94"/>
      <c r="K3288" s="91"/>
      <c r="L3288" s="91"/>
      <c r="O3288" s="84"/>
      <c r="P3288" s="84"/>
    </row>
    <row r="3289">
      <c r="A3289" s="95"/>
      <c r="B3289" s="84"/>
      <c r="C3289" s="84"/>
      <c r="D3289" s="84"/>
      <c r="E3289" s="64"/>
      <c r="F3289" s="84"/>
      <c r="G3289" s="84"/>
      <c r="H3289" s="84"/>
      <c r="I3289" s="94"/>
      <c r="J3289" s="94"/>
      <c r="K3289" s="91"/>
      <c r="L3289" s="91"/>
      <c r="O3289" s="84"/>
      <c r="P3289" s="84"/>
    </row>
    <row r="3290">
      <c r="A3290" s="95"/>
      <c r="B3290" s="84"/>
      <c r="C3290" s="84"/>
      <c r="D3290" s="84"/>
      <c r="E3290" s="64"/>
      <c r="F3290" s="84"/>
      <c r="G3290" s="84"/>
      <c r="H3290" s="84"/>
      <c r="I3290" s="94"/>
      <c r="J3290" s="94"/>
      <c r="K3290" s="91"/>
      <c r="L3290" s="91"/>
      <c r="O3290" s="84"/>
      <c r="P3290" s="84"/>
    </row>
    <row r="3291">
      <c r="A3291" s="95"/>
      <c r="B3291" s="84"/>
      <c r="C3291" s="84"/>
      <c r="D3291" s="84"/>
      <c r="E3291" s="64"/>
      <c r="F3291" s="84"/>
      <c r="G3291" s="84"/>
      <c r="H3291" s="84"/>
      <c r="I3291" s="94"/>
      <c r="J3291" s="94"/>
      <c r="K3291" s="91"/>
      <c r="L3291" s="91"/>
      <c r="O3291" s="84"/>
      <c r="P3291" s="84"/>
    </row>
    <row r="3292">
      <c r="A3292" s="95"/>
      <c r="B3292" s="84"/>
      <c r="C3292" s="84"/>
      <c r="D3292" s="84"/>
      <c r="E3292" s="64"/>
      <c r="F3292" s="84"/>
      <c r="G3292" s="84"/>
      <c r="H3292" s="84"/>
      <c r="I3292" s="94"/>
      <c r="J3292" s="94"/>
      <c r="K3292" s="91"/>
      <c r="L3292" s="91"/>
      <c r="O3292" s="84"/>
      <c r="P3292" s="84"/>
    </row>
    <row r="3293">
      <c r="A3293" s="95"/>
      <c r="B3293" s="84"/>
      <c r="C3293" s="84"/>
      <c r="D3293" s="84"/>
      <c r="E3293" s="64"/>
      <c r="F3293" s="84"/>
      <c r="G3293" s="84"/>
      <c r="H3293" s="84"/>
      <c r="I3293" s="94"/>
      <c r="J3293" s="94"/>
      <c r="K3293" s="91"/>
      <c r="L3293" s="91"/>
      <c r="O3293" s="84"/>
      <c r="P3293" s="84"/>
    </row>
    <row r="3294">
      <c r="A3294" s="95"/>
      <c r="B3294" s="84"/>
      <c r="C3294" s="84"/>
      <c r="D3294" s="84"/>
      <c r="E3294" s="64"/>
      <c r="F3294" s="84"/>
      <c r="G3294" s="84"/>
      <c r="H3294" s="84"/>
      <c r="I3294" s="94"/>
      <c r="J3294" s="94"/>
      <c r="K3294" s="91"/>
      <c r="L3294" s="91"/>
      <c r="O3294" s="84"/>
      <c r="P3294" s="84"/>
    </row>
    <row r="3295">
      <c r="A3295" s="95"/>
      <c r="B3295" s="84"/>
      <c r="C3295" s="84"/>
      <c r="D3295" s="84"/>
      <c r="E3295" s="64"/>
      <c r="F3295" s="84"/>
      <c r="G3295" s="84"/>
      <c r="H3295" s="84"/>
      <c r="I3295" s="94"/>
      <c r="J3295" s="94"/>
      <c r="K3295" s="91"/>
      <c r="L3295" s="91"/>
      <c r="O3295" s="84"/>
      <c r="P3295" s="84"/>
    </row>
    <row r="3296">
      <c r="A3296" s="95"/>
      <c r="B3296" s="84"/>
      <c r="C3296" s="84"/>
      <c r="D3296" s="84"/>
      <c r="E3296" s="64"/>
      <c r="F3296" s="84"/>
      <c r="G3296" s="84"/>
      <c r="H3296" s="84"/>
      <c r="I3296" s="94"/>
      <c r="J3296" s="94"/>
      <c r="K3296" s="91"/>
      <c r="L3296" s="91"/>
      <c r="O3296" s="84"/>
      <c r="P3296" s="84"/>
    </row>
    <row r="3297">
      <c r="A3297" s="95"/>
      <c r="B3297" s="84"/>
      <c r="C3297" s="84"/>
      <c r="D3297" s="84"/>
      <c r="E3297" s="64"/>
      <c r="F3297" s="84"/>
      <c r="G3297" s="84"/>
      <c r="H3297" s="84"/>
      <c r="I3297" s="94"/>
      <c r="J3297" s="94"/>
      <c r="K3297" s="91"/>
      <c r="L3297" s="91"/>
      <c r="O3297" s="84"/>
      <c r="P3297" s="84"/>
    </row>
    <row r="3298">
      <c r="A3298" s="95"/>
      <c r="B3298" s="84"/>
      <c r="C3298" s="84"/>
      <c r="D3298" s="84"/>
      <c r="E3298" s="64"/>
      <c r="F3298" s="84"/>
      <c r="G3298" s="84"/>
      <c r="H3298" s="84"/>
      <c r="I3298" s="94"/>
      <c r="J3298" s="94"/>
      <c r="K3298" s="91"/>
      <c r="L3298" s="91"/>
      <c r="O3298" s="84"/>
      <c r="P3298" s="84"/>
    </row>
    <row r="3299">
      <c r="A3299" s="95"/>
      <c r="B3299" s="84"/>
      <c r="C3299" s="84"/>
      <c r="D3299" s="84"/>
      <c r="E3299" s="64"/>
      <c r="F3299" s="84"/>
      <c r="G3299" s="84"/>
      <c r="H3299" s="84"/>
      <c r="I3299" s="94"/>
      <c r="J3299" s="94"/>
      <c r="K3299" s="91"/>
      <c r="L3299" s="91"/>
      <c r="O3299" s="84"/>
      <c r="P3299" s="84"/>
    </row>
    <row r="3300">
      <c r="A3300" s="95"/>
      <c r="B3300" s="84"/>
      <c r="C3300" s="84"/>
      <c r="D3300" s="84"/>
      <c r="E3300" s="64"/>
      <c r="F3300" s="84"/>
      <c r="G3300" s="84"/>
      <c r="H3300" s="84"/>
      <c r="I3300" s="94"/>
      <c r="J3300" s="94"/>
      <c r="K3300" s="91"/>
      <c r="L3300" s="91"/>
      <c r="O3300" s="84"/>
      <c r="P3300" s="84"/>
    </row>
    <row r="3301">
      <c r="A3301" s="95"/>
      <c r="B3301" s="84"/>
      <c r="C3301" s="84"/>
      <c r="D3301" s="84"/>
      <c r="E3301" s="64"/>
      <c r="F3301" s="84"/>
      <c r="G3301" s="84"/>
      <c r="H3301" s="84"/>
      <c r="I3301" s="94"/>
      <c r="J3301" s="94"/>
      <c r="K3301" s="91"/>
      <c r="L3301" s="91"/>
      <c r="O3301" s="84"/>
      <c r="P3301" s="84"/>
    </row>
    <row r="3302">
      <c r="A3302" s="95"/>
      <c r="B3302" s="84"/>
      <c r="C3302" s="84"/>
      <c r="D3302" s="84"/>
      <c r="E3302" s="64"/>
      <c r="F3302" s="84"/>
      <c r="G3302" s="84"/>
      <c r="H3302" s="84"/>
      <c r="I3302" s="94"/>
      <c r="J3302" s="94"/>
      <c r="K3302" s="91"/>
      <c r="L3302" s="91"/>
      <c r="O3302" s="84"/>
      <c r="P3302" s="84"/>
    </row>
    <row r="3303">
      <c r="A3303" s="95"/>
      <c r="B3303" s="84"/>
      <c r="C3303" s="84"/>
      <c r="D3303" s="84"/>
      <c r="E3303" s="64"/>
      <c r="F3303" s="84"/>
      <c r="G3303" s="84"/>
      <c r="H3303" s="84"/>
      <c r="I3303" s="94"/>
      <c r="J3303" s="94"/>
      <c r="K3303" s="91"/>
      <c r="L3303" s="91"/>
      <c r="O3303" s="84"/>
      <c r="P3303" s="84"/>
    </row>
    <row r="3304">
      <c r="A3304" s="95"/>
      <c r="B3304" s="84"/>
      <c r="C3304" s="84"/>
      <c r="D3304" s="84"/>
      <c r="E3304" s="64"/>
      <c r="F3304" s="84"/>
      <c r="G3304" s="84"/>
      <c r="H3304" s="84"/>
      <c r="I3304" s="94"/>
      <c r="J3304" s="94"/>
      <c r="K3304" s="91"/>
      <c r="L3304" s="91"/>
      <c r="O3304" s="84"/>
      <c r="P3304" s="84"/>
    </row>
    <row r="3305">
      <c r="A3305" s="95"/>
      <c r="B3305" s="84"/>
      <c r="C3305" s="84"/>
      <c r="D3305" s="84"/>
      <c r="E3305" s="64"/>
      <c r="F3305" s="84"/>
      <c r="G3305" s="84"/>
      <c r="H3305" s="84"/>
      <c r="I3305" s="94"/>
      <c r="J3305" s="94"/>
      <c r="K3305" s="91"/>
      <c r="L3305" s="91"/>
      <c r="O3305" s="84"/>
      <c r="P3305" s="84"/>
    </row>
    <row r="3306">
      <c r="A3306" s="95"/>
      <c r="B3306" s="84"/>
      <c r="C3306" s="84"/>
      <c r="D3306" s="84"/>
      <c r="E3306" s="64"/>
      <c r="F3306" s="84"/>
      <c r="G3306" s="84"/>
      <c r="H3306" s="84"/>
      <c r="I3306" s="94"/>
      <c r="J3306" s="94"/>
      <c r="K3306" s="91"/>
      <c r="L3306" s="91"/>
      <c r="O3306" s="84"/>
      <c r="P3306" s="84"/>
    </row>
    <row r="3307">
      <c r="A3307" s="95"/>
      <c r="B3307" s="84"/>
      <c r="C3307" s="84"/>
      <c r="D3307" s="84"/>
      <c r="E3307" s="64"/>
      <c r="F3307" s="84"/>
      <c r="G3307" s="84"/>
      <c r="H3307" s="84"/>
      <c r="I3307" s="94"/>
      <c r="J3307" s="94"/>
      <c r="K3307" s="91"/>
      <c r="L3307" s="91"/>
      <c r="O3307" s="84"/>
      <c r="P3307" s="84"/>
    </row>
    <row r="3308">
      <c r="A3308" s="95"/>
      <c r="B3308" s="84"/>
      <c r="C3308" s="84"/>
      <c r="D3308" s="84"/>
      <c r="E3308" s="64"/>
      <c r="F3308" s="84"/>
      <c r="G3308" s="84"/>
      <c r="H3308" s="84"/>
      <c r="I3308" s="94"/>
      <c r="J3308" s="94"/>
      <c r="K3308" s="91"/>
      <c r="L3308" s="91"/>
      <c r="O3308" s="84"/>
      <c r="P3308" s="84"/>
    </row>
    <row r="3309">
      <c r="A3309" s="95"/>
      <c r="B3309" s="84"/>
      <c r="C3309" s="84"/>
      <c r="D3309" s="84"/>
      <c r="E3309" s="64"/>
      <c r="F3309" s="84"/>
      <c r="G3309" s="84"/>
      <c r="H3309" s="84"/>
      <c r="I3309" s="94"/>
      <c r="J3309" s="94"/>
      <c r="K3309" s="91"/>
      <c r="L3309" s="91"/>
      <c r="O3309" s="84"/>
      <c r="P3309" s="84"/>
    </row>
    <row r="3310">
      <c r="A3310" s="95"/>
      <c r="B3310" s="84"/>
      <c r="C3310" s="84"/>
      <c r="D3310" s="84"/>
      <c r="E3310" s="64"/>
      <c r="F3310" s="84"/>
      <c r="G3310" s="84"/>
      <c r="H3310" s="84"/>
      <c r="I3310" s="94"/>
      <c r="J3310" s="94"/>
      <c r="K3310" s="91"/>
      <c r="L3310" s="91"/>
      <c r="O3310" s="84"/>
      <c r="P3310" s="84"/>
    </row>
    <row r="3311">
      <c r="A3311" s="95"/>
      <c r="B3311" s="84"/>
      <c r="C3311" s="84"/>
      <c r="D3311" s="84"/>
      <c r="E3311" s="64"/>
      <c r="F3311" s="84"/>
      <c r="G3311" s="84"/>
      <c r="H3311" s="84"/>
      <c r="I3311" s="94"/>
      <c r="J3311" s="94"/>
      <c r="K3311" s="91"/>
      <c r="L3311" s="91"/>
      <c r="O3311" s="84"/>
      <c r="P3311" s="84"/>
    </row>
    <row r="3312">
      <c r="A3312" s="95"/>
      <c r="B3312" s="84"/>
      <c r="C3312" s="84"/>
      <c r="D3312" s="84"/>
      <c r="E3312" s="64"/>
      <c r="F3312" s="84"/>
      <c r="G3312" s="84"/>
      <c r="H3312" s="84"/>
      <c r="I3312" s="94"/>
      <c r="J3312" s="94"/>
      <c r="K3312" s="91"/>
      <c r="L3312" s="91"/>
      <c r="O3312" s="84"/>
      <c r="P3312" s="84"/>
    </row>
    <row r="3313">
      <c r="A3313" s="95"/>
      <c r="B3313" s="84"/>
      <c r="C3313" s="84"/>
      <c r="D3313" s="84"/>
      <c r="E3313" s="64"/>
      <c r="F3313" s="84"/>
      <c r="G3313" s="84"/>
      <c r="H3313" s="84"/>
      <c r="I3313" s="94"/>
      <c r="J3313" s="94"/>
      <c r="K3313" s="91"/>
      <c r="L3313" s="91"/>
      <c r="O3313" s="84"/>
      <c r="P3313" s="84"/>
    </row>
    <row r="3314">
      <c r="A3314" s="95"/>
      <c r="B3314" s="84"/>
      <c r="C3314" s="84"/>
      <c r="D3314" s="84"/>
      <c r="E3314" s="64"/>
      <c r="F3314" s="84"/>
      <c r="G3314" s="84"/>
      <c r="H3314" s="84"/>
      <c r="I3314" s="94"/>
      <c r="J3314" s="94"/>
      <c r="K3314" s="91"/>
      <c r="L3314" s="91"/>
      <c r="O3314" s="84"/>
      <c r="P3314" s="84"/>
    </row>
    <row r="3315">
      <c r="A3315" s="95"/>
      <c r="B3315" s="84"/>
      <c r="C3315" s="84"/>
      <c r="D3315" s="84"/>
      <c r="E3315" s="64"/>
      <c r="F3315" s="84"/>
      <c r="G3315" s="84"/>
      <c r="H3315" s="84"/>
      <c r="I3315" s="94"/>
      <c r="J3315" s="94"/>
      <c r="K3315" s="91"/>
      <c r="L3315" s="91"/>
      <c r="O3315" s="84"/>
      <c r="P3315" s="84"/>
    </row>
    <row r="3316">
      <c r="A3316" s="95"/>
      <c r="B3316" s="84"/>
      <c r="C3316" s="84"/>
      <c r="D3316" s="84"/>
      <c r="E3316" s="64"/>
      <c r="F3316" s="84"/>
      <c r="G3316" s="84"/>
      <c r="H3316" s="84"/>
      <c r="I3316" s="94"/>
      <c r="J3316" s="94"/>
      <c r="K3316" s="91"/>
      <c r="L3316" s="91"/>
      <c r="O3316" s="84"/>
      <c r="P3316" s="84"/>
    </row>
    <row r="3317">
      <c r="A3317" s="95"/>
      <c r="B3317" s="84"/>
      <c r="C3317" s="84"/>
      <c r="D3317" s="84"/>
      <c r="E3317" s="64"/>
      <c r="F3317" s="84"/>
      <c r="G3317" s="84"/>
      <c r="H3317" s="84"/>
      <c r="I3317" s="94"/>
      <c r="J3317" s="94"/>
      <c r="K3317" s="91"/>
      <c r="L3317" s="91"/>
      <c r="O3317" s="84"/>
      <c r="P3317" s="84"/>
    </row>
    <row r="3318">
      <c r="A3318" s="95"/>
      <c r="B3318" s="84"/>
      <c r="C3318" s="84"/>
      <c r="D3318" s="84"/>
      <c r="E3318" s="64"/>
      <c r="F3318" s="84"/>
      <c r="G3318" s="84"/>
      <c r="H3318" s="84"/>
      <c r="I3318" s="94"/>
      <c r="J3318" s="94"/>
      <c r="K3318" s="91"/>
      <c r="L3318" s="91"/>
      <c r="O3318" s="84"/>
      <c r="P3318" s="84"/>
    </row>
    <row r="3319">
      <c r="A3319" s="95"/>
      <c r="B3319" s="84"/>
      <c r="C3319" s="84"/>
      <c r="D3319" s="84"/>
      <c r="E3319" s="64"/>
      <c r="F3319" s="84"/>
      <c r="G3319" s="84"/>
      <c r="H3319" s="84"/>
      <c r="I3319" s="94"/>
      <c r="J3319" s="94"/>
      <c r="K3319" s="91"/>
      <c r="L3319" s="91"/>
      <c r="O3319" s="84"/>
      <c r="P3319" s="84"/>
    </row>
    <row r="3320">
      <c r="A3320" s="95"/>
      <c r="B3320" s="84"/>
      <c r="C3320" s="84"/>
      <c r="D3320" s="84"/>
      <c r="E3320" s="64"/>
      <c r="F3320" s="84"/>
      <c r="G3320" s="84"/>
      <c r="H3320" s="84"/>
      <c r="I3320" s="94"/>
      <c r="J3320" s="94"/>
      <c r="K3320" s="91"/>
      <c r="L3320" s="91"/>
      <c r="O3320" s="84"/>
      <c r="P3320" s="84"/>
    </row>
    <row r="3321">
      <c r="A3321" s="95"/>
      <c r="B3321" s="84"/>
      <c r="C3321" s="84"/>
      <c r="D3321" s="84"/>
      <c r="E3321" s="64"/>
      <c r="F3321" s="84"/>
      <c r="G3321" s="84"/>
      <c r="H3321" s="84"/>
      <c r="I3321" s="94"/>
      <c r="J3321" s="94"/>
      <c r="K3321" s="91"/>
      <c r="L3321" s="91"/>
      <c r="O3321" s="84"/>
      <c r="P3321" s="84"/>
    </row>
    <row r="3322">
      <c r="A3322" s="95"/>
      <c r="B3322" s="84"/>
      <c r="C3322" s="84"/>
      <c r="D3322" s="84"/>
      <c r="E3322" s="64"/>
      <c r="F3322" s="84"/>
      <c r="G3322" s="84"/>
      <c r="H3322" s="84"/>
      <c r="I3322" s="94"/>
      <c r="J3322" s="94"/>
      <c r="K3322" s="91"/>
      <c r="L3322" s="91"/>
      <c r="O3322" s="84"/>
      <c r="P3322" s="84"/>
    </row>
    <row r="3323">
      <c r="A3323" s="95"/>
      <c r="B3323" s="84"/>
      <c r="C3323" s="84"/>
      <c r="D3323" s="84"/>
      <c r="E3323" s="64"/>
      <c r="F3323" s="84"/>
      <c r="G3323" s="84"/>
      <c r="H3323" s="84"/>
      <c r="I3323" s="94"/>
      <c r="J3323" s="94"/>
      <c r="K3323" s="91"/>
      <c r="L3323" s="91"/>
      <c r="O3323" s="84"/>
      <c r="P3323" s="84"/>
    </row>
    <row r="3324">
      <c r="A3324" s="95"/>
      <c r="B3324" s="84"/>
      <c r="C3324" s="84"/>
      <c r="D3324" s="84"/>
      <c r="E3324" s="64"/>
      <c r="F3324" s="84"/>
      <c r="G3324" s="84"/>
      <c r="H3324" s="84"/>
      <c r="I3324" s="94"/>
      <c r="J3324" s="94"/>
      <c r="K3324" s="91"/>
      <c r="L3324" s="91"/>
      <c r="O3324" s="84"/>
      <c r="P3324" s="84"/>
    </row>
    <row r="3325">
      <c r="A3325" s="95"/>
      <c r="B3325" s="84"/>
      <c r="C3325" s="84"/>
      <c r="D3325" s="84"/>
      <c r="E3325" s="64"/>
      <c r="F3325" s="84"/>
      <c r="G3325" s="84"/>
      <c r="H3325" s="84"/>
      <c r="I3325" s="94"/>
      <c r="J3325" s="94"/>
      <c r="K3325" s="91"/>
      <c r="L3325" s="91"/>
      <c r="O3325" s="84"/>
      <c r="P3325" s="84"/>
    </row>
    <row r="3326">
      <c r="A3326" s="95"/>
      <c r="B3326" s="84"/>
      <c r="C3326" s="84"/>
      <c r="D3326" s="84"/>
      <c r="E3326" s="64"/>
      <c r="F3326" s="84"/>
      <c r="G3326" s="84"/>
      <c r="H3326" s="84"/>
      <c r="I3326" s="94"/>
      <c r="J3326" s="94"/>
      <c r="K3326" s="91"/>
      <c r="L3326" s="91"/>
      <c r="O3326" s="84"/>
      <c r="P3326" s="84"/>
    </row>
    <row r="3327">
      <c r="A3327" s="95"/>
      <c r="B3327" s="84"/>
      <c r="C3327" s="84"/>
      <c r="D3327" s="84"/>
      <c r="E3327" s="64"/>
      <c r="F3327" s="84"/>
      <c r="G3327" s="84"/>
      <c r="H3327" s="84"/>
      <c r="I3327" s="94"/>
      <c r="J3327" s="94"/>
      <c r="K3327" s="91"/>
      <c r="L3327" s="91"/>
      <c r="O3327" s="84"/>
      <c r="P3327" s="84"/>
    </row>
    <row r="3328">
      <c r="A3328" s="95"/>
      <c r="B3328" s="84"/>
      <c r="C3328" s="84"/>
      <c r="D3328" s="84"/>
      <c r="E3328" s="64"/>
      <c r="F3328" s="84"/>
      <c r="G3328" s="84"/>
      <c r="H3328" s="84"/>
      <c r="I3328" s="94"/>
      <c r="J3328" s="94"/>
      <c r="K3328" s="91"/>
      <c r="L3328" s="91"/>
      <c r="O3328" s="84"/>
      <c r="P3328" s="84"/>
    </row>
    <row r="3329">
      <c r="A3329" s="95"/>
      <c r="B3329" s="84"/>
      <c r="C3329" s="84"/>
      <c r="D3329" s="84"/>
      <c r="E3329" s="64"/>
      <c r="F3329" s="84"/>
      <c r="G3329" s="84"/>
      <c r="H3329" s="84"/>
      <c r="I3329" s="94"/>
      <c r="J3329" s="94"/>
      <c r="K3329" s="91"/>
      <c r="L3329" s="91"/>
      <c r="O3329" s="84"/>
      <c r="P3329" s="84"/>
    </row>
    <row r="3330">
      <c r="A3330" s="95"/>
      <c r="B3330" s="84"/>
      <c r="C3330" s="84"/>
      <c r="D3330" s="84"/>
      <c r="E3330" s="64"/>
      <c r="F3330" s="84"/>
      <c r="G3330" s="84"/>
      <c r="H3330" s="84"/>
      <c r="I3330" s="94"/>
      <c r="J3330" s="94"/>
      <c r="K3330" s="91"/>
      <c r="L3330" s="91"/>
      <c r="O3330" s="84"/>
      <c r="P3330" s="84"/>
    </row>
    <row r="3331">
      <c r="A3331" s="95"/>
      <c r="B3331" s="84"/>
      <c r="C3331" s="84"/>
      <c r="D3331" s="84"/>
      <c r="E3331" s="64"/>
      <c r="F3331" s="84"/>
      <c r="G3331" s="84"/>
      <c r="H3331" s="84"/>
      <c r="I3331" s="94"/>
      <c r="J3331" s="94"/>
      <c r="K3331" s="91"/>
      <c r="L3331" s="91"/>
      <c r="O3331" s="84"/>
      <c r="P3331" s="84"/>
    </row>
    <row r="3332">
      <c r="A3332" s="95"/>
      <c r="B3332" s="84"/>
      <c r="C3332" s="84"/>
      <c r="D3332" s="84"/>
      <c r="E3332" s="64"/>
      <c r="F3332" s="84"/>
      <c r="G3332" s="84"/>
      <c r="H3332" s="84"/>
      <c r="I3332" s="94"/>
      <c r="J3332" s="94"/>
      <c r="K3332" s="91"/>
      <c r="L3332" s="91"/>
      <c r="O3332" s="84"/>
      <c r="P3332" s="84"/>
    </row>
    <row r="3333">
      <c r="A3333" s="95"/>
      <c r="B3333" s="84"/>
      <c r="C3333" s="84"/>
      <c r="D3333" s="84"/>
      <c r="E3333" s="64"/>
      <c r="F3333" s="84"/>
      <c r="G3333" s="84"/>
      <c r="H3333" s="84"/>
      <c r="I3333" s="94"/>
      <c r="J3333" s="94"/>
      <c r="K3333" s="91"/>
      <c r="L3333" s="91"/>
      <c r="O3333" s="84"/>
      <c r="P3333" s="84"/>
    </row>
    <row r="3334">
      <c r="A3334" s="95"/>
      <c r="B3334" s="84"/>
      <c r="C3334" s="84"/>
      <c r="D3334" s="84"/>
      <c r="E3334" s="64"/>
      <c r="F3334" s="84"/>
      <c r="G3334" s="84"/>
      <c r="H3334" s="84"/>
      <c r="I3334" s="94"/>
      <c r="J3334" s="94"/>
      <c r="K3334" s="91"/>
      <c r="L3334" s="91"/>
      <c r="O3334" s="84"/>
      <c r="P3334" s="84"/>
    </row>
    <row r="3335">
      <c r="A3335" s="95"/>
      <c r="B3335" s="84"/>
      <c r="C3335" s="84"/>
      <c r="D3335" s="84"/>
      <c r="E3335" s="64"/>
      <c r="F3335" s="84"/>
      <c r="G3335" s="84"/>
      <c r="H3335" s="84"/>
      <c r="I3335" s="94"/>
      <c r="J3335" s="94"/>
      <c r="K3335" s="91"/>
      <c r="L3335" s="91"/>
      <c r="O3335" s="84"/>
      <c r="P3335" s="84"/>
    </row>
    <row r="3336">
      <c r="A3336" s="95"/>
      <c r="B3336" s="84"/>
      <c r="C3336" s="84"/>
      <c r="D3336" s="84"/>
      <c r="E3336" s="64"/>
      <c r="F3336" s="84"/>
      <c r="G3336" s="84"/>
      <c r="H3336" s="84"/>
      <c r="I3336" s="94"/>
      <c r="J3336" s="94"/>
      <c r="K3336" s="91"/>
      <c r="L3336" s="91"/>
      <c r="O3336" s="84"/>
      <c r="P3336" s="84"/>
    </row>
    <row r="3337">
      <c r="A3337" s="95"/>
      <c r="B3337" s="84"/>
      <c r="C3337" s="84"/>
      <c r="D3337" s="84"/>
      <c r="E3337" s="64"/>
      <c r="F3337" s="84"/>
      <c r="G3337" s="84"/>
      <c r="H3337" s="84"/>
      <c r="I3337" s="94"/>
      <c r="J3337" s="94"/>
      <c r="K3337" s="91"/>
      <c r="L3337" s="91"/>
      <c r="O3337" s="84"/>
      <c r="P3337" s="84"/>
    </row>
    <row r="3338">
      <c r="A3338" s="95"/>
      <c r="B3338" s="84"/>
      <c r="C3338" s="84"/>
      <c r="D3338" s="84"/>
      <c r="E3338" s="64"/>
      <c r="F3338" s="84"/>
      <c r="G3338" s="84"/>
      <c r="H3338" s="84"/>
      <c r="I3338" s="94"/>
      <c r="J3338" s="94"/>
      <c r="K3338" s="91"/>
      <c r="L3338" s="91"/>
      <c r="O3338" s="84"/>
      <c r="P3338" s="84"/>
    </row>
    <row r="3339">
      <c r="A3339" s="95"/>
      <c r="B3339" s="84"/>
      <c r="C3339" s="84"/>
      <c r="D3339" s="84"/>
      <c r="E3339" s="64"/>
      <c r="F3339" s="84"/>
      <c r="G3339" s="84"/>
      <c r="H3339" s="84"/>
      <c r="I3339" s="94"/>
      <c r="J3339" s="94"/>
      <c r="K3339" s="91"/>
      <c r="L3339" s="91"/>
      <c r="O3339" s="84"/>
      <c r="P3339" s="84"/>
    </row>
    <row r="3340">
      <c r="A3340" s="95"/>
      <c r="B3340" s="84"/>
      <c r="C3340" s="84"/>
      <c r="D3340" s="84"/>
      <c r="E3340" s="64"/>
      <c r="F3340" s="84"/>
      <c r="G3340" s="84"/>
      <c r="H3340" s="84"/>
      <c r="I3340" s="94"/>
      <c r="J3340" s="94"/>
      <c r="K3340" s="91"/>
      <c r="L3340" s="91"/>
      <c r="O3340" s="84"/>
      <c r="P3340" s="84"/>
    </row>
    <row r="3341">
      <c r="A3341" s="95"/>
      <c r="B3341" s="84"/>
      <c r="C3341" s="84"/>
      <c r="D3341" s="84"/>
      <c r="E3341" s="64"/>
      <c r="F3341" s="84"/>
      <c r="G3341" s="84"/>
      <c r="H3341" s="84"/>
      <c r="I3341" s="94"/>
      <c r="J3341" s="94"/>
      <c r="K3341" s="91"/>
      <c r="L3341" s="91"/>
      <c r="O3341" s="84"/>
      <c r="P3341" s="84"/>
    </row>
    <row r="3342">
      <c r="A3342" s="95"/>
      <c r="B3342" s="84"/>
      <c r="C3342" s="84"/>
      <c r="D3342" s="84"/>
      <c r="E3342" s="64"/>
      <c r="F3342" s="84"/>
      <c r="G3342" s="84"/>
      <c r="H3342" s="84"/>
      <c r="I3342" s="94"/>
      <c r="J3342" s="94"/>
      <c r="K3342" s="91"/>
      <c r="L3342" s="91"/>
      <c r="O3342" s="84"/>
      <c r="P3342" s="84"/>
    </row>
    <row r="3343">
      <c r="A3343" s="95"/>
      <c r="B3343" s="84"/>
      <c r="C3343" s="84"/>
      <c r="D3343" s="84"/>
      <c r="E3343" s="64"/>
      <c r="F3343" s="84"/>
      <c r="G3343" s="84"/>
      <c r="H3343" s="84"/>
      <c r="I3343" s="94"/>
      <c r="J3343" s="94"/>
      <c r="K3343" s="91"/>
      <c r="L3343" s="91"/>
      <c r="O3343" s="84"/>
      <c r="P3343" s="84"/>
    </row>
    <row r="3344">
      <c r="A3344" s="95"/>
      <c r="B3344" s="84"/>
      <c r="C3344" s="84"/>
      <c r="D3344" s="84"/>
      <c r="E3344" s="64"/>
      <c r="F3344" s="84"/>
      <c r="G3344" s="84"/>
      <c r="H3344" s="84"/>
      <c r="I3344" s="94"/>
      <c r="J3344" s="94"/>
      <c r="K3344" s="91"/>
      <c r="L3344" s="91"/>
      <c r="O3344" s="84"/>
      <c r="P3344" s="84"/>
    </row>
    <row r="3345">
      <c r="A3345" s="95"/>
      <c r="B3345" s="84"/>
      <c r="C3345" s="84"/>
      <c r="D3345" s="84"/>
      <c r="E3345" s="64"/>
      <c r="F3345" s="84"/>
      <c r="G3345" s="84"/>
      <c r="H3345" s="84"/>
      <c r="I3345" s="94"/>
      <c r="J3345" s="94"/>
      <c r="K3345" s="91"/>
      <c r="L3345" s="91"/>
      <c r="O3345" s="84"/>
      <c r="P3345" s="84"/>
    </row>
    <row r="3346">
      <c r="A3346" s="95"/>
      <c r="B3346" s="84"/>
      <c r="C3346" s="84"/>
      <c r="D3346" s="84"/>
      <c r="E3346" s="64"/>
      <c r="F3346" s="84"/>
      <c r="G3346" s="84"/>
      <c r="H3346" s="84"/>
      <c r="I3346" s="94"/>
      <c r="J3346" s="94"/>
      <c r="K3346" s="91"/>
      <c r="L3346" s="91"/>
      <c r="O3346" s="84"/>
      <c r="P3346" s="84"/>
    </row>
    <row r="3347">
      <c r="A3347" s="95"/>
      <c r="B3347" s="84"/>
      <c r="C3347" s="84"/>
      <c r="D3347" s="84"/>
      <c r="E3347" s="64"/>
      <c r="F3347" s="84"/>
      <c r="G3347" s="84"/>
      <c r="H3347" s="84"/>
      <c r="I3347" s="94"/>
      <c r="J3347" s="94"/>
      <c r="K3347" s="91"/>
      <c r="L3347" s="91"/>
      <c r="O3347" s="84"/>
      <c r="P3347" s="84"/>
    </row>
    <row r="3348">
      <c r="A3348" s="95"/>
      <c r="B3348" s="84"/>
      <c r="C3348" s="84"/>
      <c r="D3348" s="84"/>
      <c r="E3348" s="64"/>
      <c r="F3348" s="84"/>
      <c r="G3348" s="84"/>
      <c r="H3348" s="84"/>
      <c r="I3348" s="94"/>
      <c r="J3348" s="94"/>
      <c r="K3348" s="91"/>
      <c r="L3348" s="91"/>
      <c r="O3348" s="84"/>
      <c r="P3348" s="84"/>
    </row>
    <row r="3349">
      <c r="A3349" s="95"/>
      <c r="B3349" s="84"/>
      <c r="C3349" s="84"/>
      <c r="D3349" s="84"/>
      <c r="E3349" s="64"/>
      <c r="F3349" s="84"/>
      <c r="G3349" s="84"/>
      <c r="H3349" s="84"/>
      <c r="I3349" s="94"/>
      <c r="J3349" s="94"/>
      <c r="K3349" s="91"/>
      <c r="L3349" s="91"/>
      <c r="O3349" s="84"/>
      <c r="P3349" s="84"/>
    </row>
    <row r="3350">
      <c r="A3350" s="95"/>
      <c r="B3350" s="84"/>
      <c r="C3350" s="84"/>
      <c r="D3350" s="84"/>
      <c r="E3350" s="64"/>
      <c r="F3350" s="84"/>
      <c r="G3350" s="84"/>
      <c r="H3350" s="84"/>
      <c r="I3350" s="94"/>
      <c r="J3350" s="94"/>
      <c r="K3350" s="91"/>
      <c r="L3350" s="91"/>
      <c r="O3350" s="84"/>
      <c r="P3350" s="84"/>
    </row>
    <row r="3351">
      <c r="A3351" s="95"/>
      <c r="B3351" s="84"/>
      <c r="C3351" s="84"/>
      <c r="D3351" s="84"/>
      <c r="E3351" s="64"/>
      <c r="F3351" s="84"/>
      <c r="G3351" s="84"/>
      <c r="H3351" s="84"/>
      <c r="I3351" s="94"/>
      <c r="J3351" s="94"/>
      <c r="K3351" s="91"/>
      <c r="L3351" s="91"/>
      <c r="O3351" s="84"/>
      <c r="P3351" s="84"/>
    </row>
    <row r="3352">
      <c r="A3352" s="95"/>
      <c r="B3352" s="84"/>
      <c r="C3352" s="84"/>
      <c r="D3352" s="84"/>
      <c r="E3352" s="64"/>
      <c r="F3352" s="84"/>
      <c r="G3352" s="84"/>
      <c r="H3352" s="84"/>
      <c r="I3352" s="94"/>
      <c r="J3352" s="94"/>
      <c r="K3352" s="91"/>
      <c r="L3352" s="91"/>
      <c r="O3352" s="84"/>
      <c r="P3352" s="84"/>
    </row>
    <row r="3353">
      <c r="A3353" s="95"/>
      <c r="B3353" s="84"/>
      <c r="C3353" s="84"/>
      <c r="D3353" s="84"/>
      <c r="E3353" s="64"/>
      <c r="F3353" s="84"/>
      <c r="G3353" s="84"/>
      <c r="H3353" s="84"/>
      <c r="I3353" s="94"/>
      <c r="J3353" s="94"/>
      <c r="K3353" s="91"/>
      <c r="L3353" s="91"/>
      <c r="O3353" s="84"/>
      <c r="P3353" s="84"/>
    </row>
    <row r="3354">
      <c r="A3354" s="95"/>
      <c r="B3354" s="84"/>
      <c r="C3354" s="84"/>
      <c r="D3354" s="84"/>
      <c r="E3354" s="64"/>
      <c r="F3354" s="84"/>
      <c r="G3354" s="84"/>
      <c r="H3354" s="84"/>
      <c r="I3354" s="94"/>
      <c r="J3354" s="94"/>
      <c r="K3354" s="91"/>
      <c r="L3354" s="91"/>
      <c r="O3354" s="84"/>
      <c r="P3354" s="84"/>
    </row>
    <row r="3355">
      <c r="A3355" s="95"/>
      <c r="B3355" s="84"/>
      <c r="C3355" s="84"/>
      <c r="D3355" s="84"/>
      <c r="E3355" s="64"/>
      <c r="F3355" s="84"/>
      <c r="G3355" s="84"/>
      <c r="H3355" s="84"/>
      <c r="I3355" s="94"/>
      <c r="J3355" s="94"/>
      <c r="K3355" s="91"/>
      <c r="L3355" s="91"/>
      <c r="O3355" s="84"/>
      <c r="P3355" s="84"/>
    </row>
    <row r="3356">
      <c r="A3356" s="95"/>
      <c r="B3356" s="84"/>
      <c r="C3356" s="84"/>
      <c r="D3356" s="84"/>
      <c r="E3356" s="64"/>
      <c r="F3356" s="84"/>
      <c r="G3356" s="84"/>
      <c r="H3356" s="84"/>
      <c r="I3356" s="94"/>
      <c r="J3356" s="94"/>
      <c r="K3356" s="91"/>
      <c r="L3356" s="91"/>
      <c r="O3356" s="84"/>
      <c r="P3356" s="84"/>
    </row>
    <row r="3357">
      <c r="A3357" s="95"/>
      <c r="B3357" s="84"/>
      <c r="C3357" s="84"/>
      <c r="D3357" s="84"/>
      <c r="E3357" s="64"/>
      <c r="F3357" s="84"/>
      <c r="G3357" s="84"/>
      <c r="H3357" s="84"/>
      <c r="I3357" s="94"/>
      <c r="J3357" s="94"/>
      <c r="K3357" s="91"/>
      <c r="L3357" s="91"/>
      <c r="O3357" s="84"/>
      <c r="P3357" s="84"/>
    </row>
    <row r="3358">
      <c r="A3358" s="95"/>
      <c r="B3358" s="84"/>
      <c r="C3358" s="84"/>
      <c r="D3358" s="84"/>
      <c r="E3358" s="64"/>
      <c r="F3358" s="84"/>
      <c r="G3358" s="84"/>
      <c r="H3358" s="84"/>
      <c r="I3358" s="94"/>
      <c r="J3358" s="94"/>
      <c r="K3358" s="91"/>
      <c r="L3358" s="91"/>
      <c r="O3358" s="84"/>
      <c r="P3358" s="84"/>
    </row>
    <row r="3359">
      <c r="A3359" s="95"/>
      <c r="B3359" s="84"/>
      <c r="C3359" s="84"/>
      <c r="D3359" s="84"/>
      <c r="E3359" s="64"/>
      <c r="F3359" s="84"/>
      <c r="G3359" s="84"/>
      <c r="H3359" s="84"/>
      <c r="I3359" s="94"/>
      <c r="J3359" s="94"/>
      <c r="K3359" s="91"/>
      <c r="L3359" s="91"/>
      <c r="O3359" s="84"/>
      <c r="P3359" s="84"/>
    </row>
    <row r="3360">
      <c r="A3360" s="95"/>
      <c r="B3360" s="84"/>
      <c r="C3360" s="84"/>
      <c r="D3360" s="84"/>
      <c r="E3360" s="64"/>
      <c r="F3360" s="84"/>
      <c r="G3360" s="84"/>
      <c r="H3360" s="84"/>
      <c r="I3360" s="94"/>
      <c r="J3360" s="94"/>
      <c r="K3360" s="91"/>
      <c r="L3360" s="91"/>
      <c r="O3360" s="84"/>
      <c r="P3360" s="84"/>
    </row>
    <row r="3361">
      <c r="A3361" s="95"/>
      <c r="B3361" s="84"/>
      <c r="C3361" s="84"/>
      <c r="D3361" s="84"/>
      <c r="E3361" s="64"/>
      <c r="F3361" s="84"/>
      <c r="G3361" s="84"/>
      <c r="H3361" s="84"/>
      <c r="I3361" s="94"/>
      <c r="J3361" s="94"/>
      <c r="K3361" s="91"/>
      <c r="L3361" s="91"/>
      <c r="O3361" s="84"/>
      <c r="P3361" s="84"/>
    </row>
    <row r="3362">
      <c r="A3362" s="95"/>
      <c r="B3362" s="84"/>
      <c r="C3362" s="84"/>
      <c r="D3362" s="84"/>
      <c r="E3362" s="64"/>
      <c r="F3362" s="84"/>
      <c r="G3362" s="84"/>
      <c r="H3362" s="84"/>
      <c r="I3362" s="94"/>
      <c r="J3362" s="94"/>
      <c r="K3362" s="91"/>
      <c r="L3362" s="91"/>
      <c r="O3362" s="84"/>
      <c r="P3362" s="84"/>
    </row>
    <row r="3363">
      <c r="A3363" s="95"/>
      <c r="B3363" s="84"/>
      <c r="C3363" s="84"/>
      <c r="D3363" s="84"/>
      <c r="E3363" s="64"/>
      <c r="F3363" s="84"/>
      <c r="G3363" s="84"/>
      <c r="H3363" s="84"/>
      <c r="I3363" s="94"/>
      <c r="J3363" s="94"/>
      <c r="K3363" s="91"/>
      <c r="L3363" s="91"/>
      <c r="O3363" s="84"/>
      <c r="P3363" s="84"/>
    </row>
    <row r="3364">
      <c r="A3364" s="95"/>
      <c r="B3364" s="84"/>
      <c r="C3364" s="84"/>
      <c r="D3364" s="84"/>
      <c r="E3364" s="64"/>
      <c r="F3364" s="84"/>
      <c r="G3364" s="84"/>
      <c r="H3364" s="84"/>
      <c r="I3364" s="94"/>
      <c r="J3364" s="94"/>
      <c r="K3364" s="91"/>
      <c r="L3364" s="91"/>
      <c r="O3364" s="84"/>
      <c r="P3364" s="84"/>
    </row>
    <row r="3365">
      <c r="A3365" s="95"/>
      <c r="B3365" s="84"/>
      <c r="C3365" s="84"/>
      <c r="D3365" s="84"/>
      <c r="E3365" s="64"/>
      <c r="F3365" s="84"/>
      <c r="G3365" s="84"/>
      <c r="H3365" s="84"/>
      <c r="I3365" s="94"/>
      <c r="J3365" s="94"/>
      <c r="K3365" s="91"/>
      <c r="L3365" s="91"/>
      <c r="O3365" s="84"/>
      <c r="P3365" s="84"/>
    </row>
    <row r="3366">
      <c r="A3366" s="95"/>
      <c r="B3366" s="84"/>
      <c r="C3366" s="84"/>
      <c r="D3366" s="84"/>
      <c r="E3366" s="64"/>
      <c r="F3366" s="84"/>
      <c r="G3366" s="84"/>
      <c r="H3366" s="84"/>
      <c r="I3366" s="94"/>
      <c r="J3366" s="94"/>
      <c r="K3366" s="91"/>
      <c r="L3366" s="91"/>
      <c r="O3366" s="84"/>
      <c r="P3366" s="84"/>
    </row>
    <row r="3367">
      <c r="A3367" s="95"/>
      <c r="B3367" s="84"/>
      <c r="C3367" s="84"/>
      <c r="D3367" s="84"/>
      <c r="E3367" s="64"/>
      <c r="F3367" s="84"/>
      <c r="G3367" s="84"/>
      <c r="H3367" s="84"/>
      <c r="I3367" s="94"/>
      <c r="J3367" s="94"/>
      <c r="K3367" s="91"/>
      <c r="L3367" s="91"/>
      <c r="O3367" s="84"/>
      <c r="P3367" s="84"/>
    </row>
    <row r="3368">
      <c r="A3368" s="95"/>
      <c r="B3368" s="84"/>
      <c r="C3368" s="84"/>
      <c r="D3368" s="84"/>
      <c r="E3368" s="64"/>
      <c r="F3368" s="84"/>
      <c r="G3368" s="84"/>
      <c r="H3368" s="84"/>
      <c r="I3368" s="94"/>
      <c r="J3368" s="94"/>
      <c r="K3368" s="91"/>
      <c r="L3368" s="91"/>
      <c r="O3368" s="84"/>
      <c r="P3368" s="84"/>
    </row>
    <row r="3369">
      <c r="A3369" s="95"/>
      <c r="B3369" s="84"/>
      <c r="C3369" s="84"/>
      <c r="D3369" s="84"/>
      <c r="E3369" s="64"/>
      <c r="F3369" s="84"/>
      <c r="G3369" s="84"/>
      <c r="H3369" s="84"/>
      <c r="I3369" s="94"/>
      <c r="J3369" s="94"/>
      <c r="K3369" s="91"/>
      <c r="L3369" s="91"/>
      <c r="O3369" s="84"/>
      <c r="P3369" s="84"/>
    </row>
    <row r="3370">
      <c r="A3370" s="95"/>
      <c r="B3370" s="84"/>
      <c r="C3370" s="84"/>
      <c r="D3370" s="84"/>
      <c r="E3370" s="64"/>
      <c r="F3370" s="84"/>
      <c r="G3370" s="84"/>
      <c r="H3370" s="84"/>
      <c r="I3370" s="94"/>
      <c r="J3370" s="94"/>
      <c r="K3370" s="91"/>
      <c r="L3370" s="91"/>
      <c r="O3370" s="84"/>
      <c r="P3370" s="84"/>
    </row>
    <row r="3371">
      <c r="A3371" s="95"/>
      <c r="B3371" s="84"/>
      <c r="C3371" s="84"/>
      <c r="D3371" s="84"/>
      <c r="E3371" s="64"/>
      <c r="F3371" s="84"/>
      <c r="G3371" s="84"/>
      <c r="H3371" s="84"/>
      <c r="I3371" s="94"/>
      <c r="J3371" s="94"/>
      <c r="K3371" s="91"/>
      <c r="L3371" s="91"/>
      <c r="O3371" s="84"/>
      <c r="P3371" s="84"/>
    </row>
    <row r="3372">
      <c r="A3372" s="95"/>
      <c r="B3372" s="84"/>
      <c r="C3372" s="84"/>
      <c r="D3372" s="84"/>
      <c r="E3372" s="64"/>
      <c r="F3372" s="84"/>
      <c r="G3372" s="84"/>
      <c r="H3372" s="84"/>
      <c r="I3372" s="94"/>
      <c r="J3372" s="94"/>
      <c r="K3372" s="91"/>
      <c r="L3372" s="91"/>
      <c r="O3372" s="84"/>
      <c r="P3372" s="84"/>
    </row>
    <row r="3373">
      <c r="A3373" s="95"/>
      <c r="B3373" s="84"/>
      <c r="C3373" s="84"/>
      <c r="D3373" s="84"/>
      <c r="E3373" s="64"/>
      <c r="F3373" s="84"/>
      <c r="G3373" s="84"/>
      <c r="H3373" s="84"/>
      <c r="I3373" s="94"/>
      <c r="J3373" s="94"/>
      <c r="K3373" s="91"/>
      <c r="L3373" s="91"/>
      <c r="O3373" s="84"/>
      <c r="P3373" s="84"/>
    </row>
    <row r="3374">
      <c r="A3374" s="95"/>
      <c r="B3374" s="84"/>
      <c r="C3374" s="84"/>
      <c r="D3374" s="84"/>
      <c r="E3374" s="64"/>
      <c r="F3374" s="84"/>
      <c r="G3374" s="84"/>
      <c r="H3374" s="84"/>
      <c r="I3374" s="94"/>
      <c r="J3374" s="94"/>
      <c r="K3374" s="91"/>
      <c r="L3374" s="91"/>
      <c r="O3374" s="84"/>
      <c r="P3374" s="84"/>
    </row>
    <row r="3375">
      <c r="A3375" s="95"/>
      <c r="B3375" s="84"/>
      <c r="C3375" s="84"/>
      <c r="D3375" s="84"/>
      <c r="E3375" s="64"/>
      <c r="F3375" s="84"/>
      <c r="G3375" s="84"/>
      <c r="H3375" s="84"/>
      <c r="I3375" s="94"/>
      <c r="J3375" s="94"/>
      <c r="K3375" s="91"/>
      <c r="L3375" s="91"/>
      <c r="O3375" s="84"/>
      <c r="P3375" s="84"/>
    </row>
    <row r="3376">
      <c r="A3376" s="95"/>
      <c r="B3376" s="84"/>
      <c r="C3376" s="84"/>
      <c r="D3376" s="84"/>
      <c r="E3376" s="64"/>
      <c r="F3376" s="84"/>
      <c r="G3376" s="84"/>
      <c r="H3376" s="84"/>
      <c r="I3376" s="94"/>
      <c r="J3376" s="94"/>
      <c r="K3376" s="91"/>
      <c r="L3376" s="91"/>
      <c r="O3376" s="84"/>
      <c r="P3376" s="84"/>
    </row>
    <row r="3377">
      <c r="A3377" s="95"/>
      <c r="B3377" s="84"/>
      <c r="C3377" s="84"/>
      <c r="D3377" s="84"/>
      <c r="E3377" s="64"/>
      <c r="F3377" s="84"/>
      <c r="G3377" s="84"/>
      <c r="H3377" s="84"/>
      <c r="I3377" s="94"/>
      <c r="J3377" s="94"/>
      <c r="K3377" s="91"/>
      <c r="L3377" s="91"/>
      <c r="O3377" s="84"/>
      <c r="P3377" s="84"/>
    </row>
    <row r="3378">
      <c r="A3378" s="95"/>
      <c r="B3378" s="84"/>
      <c r="C3378" s="84"/>
      <c r="D3378" s="84"/>
      <c r="E3378" s="64"/>
      <c r="F3378" s="84"/>
      <c r="G3378" s="84"/>
      <c r="H3378" s="84"/>
      <c r="I3378" s="94"/>
      <c r="J3378" s="94"/>
      <c r="K3378" s="91"/>
      <c r="L3378" s="91"/>
      <c r="O3378" s="84"/>
      <c r="P3378" s="84"/>
    </row>
    <row r="3379">
      <c r="A3379" s="95"/>
      <c r="B3379" s="84"/>
      <c r="C3379" s="84"/>
      <c r="D3379" s="84"/>
      <c r="E3379" s="64"/>
      <c r="F3379" s="84"/>
      <c r="G3379" s="84"/>
      <c r="H3379" s="84"/>
      <c r="I3379" s="94"/>
      <c r="J3379" s="94"/>
      <c r="K3379" s="91"/>
      <c r="L3379" s="91"/>
      <c r="O3379" s="84"/>
      <c r="P3379" s="84"/>
    </row>
    <row r="3380">
      <c r="A3380" s="95"/>
      <c r="B3380" s="84"/>
      <c r="C3380" s="84"/>
      <c r="D3380" s="84"/>
      <c r="E3380" s="64"/>
      <c r="F3380" s="84"/>
      <c r="G3380" s="84"/>
      <c r="H3380" s="84"/>
      <c r="I3380" s="94"/>
      <c r="J3380" s="94"/>
      <c r="K3380" s="91"/>
      <c r="L3380" s="91"/>
      <c r="O3380" s="84"/>
      <c r="P3380" s="84"/>
    </row>
    <row r="3381">
      <c r="A3381" s="95"/>
      <c r="B3381" s="84"/>
      <c r="C3381" s="84"/>
      <c r="D3381" s="84"/>
      <c r="E3381" s="64"/>
      <c r="F3381" s="84"/>
      <c r="G3381" s="84"/>
      <c r="H3381" s="84"/>
      <c r="I3381" s="94"/>
      <c r="J3381" s="94"/>
      <c r="K3381" s="91"/>
      <c r="L3381" s="91"/>
      <c r="O3381" s="84"/>
      <c r="P3381" s="84"/>
    </row>
    <row r="3382">
      <c r="A3382" s="95"/>
      <c r="B3382" s="84"/>
      <c r="C3382" s="84"/>
      <c r="D3382" s="84"/>
      <c r="E3382" s="64"/>
      <c r="F3382" s="84"/>
      <c r="G3382" s="84"/>
      <c r="H3382" s="84"/>
      <c r="I3382" s="94"/>
      <c r="J3382" s="94"/>
      <c r="K3382" s="91"/>
      <c r="L3382" s="91"/>
      <c r="O3382" s="84"/>
      <c r="P3382" s="84"/>
    </row>
    <row r="3383">
      <c r="A3383" s="95"/>
      <c r="B3383" s="84"/>
      <c r="C3383" s="84"/>
      <c r="D3383" s="84"/>
      <c r="E3383" s="64"/>
      <c r="F3383" s="84"/>
      <c r="G3383" s="84"/>
      <c r="H3383" s="84"/>
      <c r="I3383" s="94"/>
      <c r="J3383" s="94"/>
      <c r="K3383" s="91"/>
      <c r="L3383" s="91"/>
      <c r="O3383" s="84"/>
      <c r="P3383" s="84"/>
    </row>
    <row r="3384">
      <c r="A3384" s="95"/>
      <c r="B3384" s="84"/>
      <c r="C3384" s="84"/>
      <c r="D3384" s="84"/>
      <c r="E3384" s="64"/>
      <c r="F3384" s="84"/>
      <c r="G3384" s="84"/>
      <c r="H3384" s="84"/>
      <c r="I3384" s="94"/>
      <c r="J3384" s="94"/>
      <c r="K3384" s="91"/>
      <c r="L3384" s="91"/>
      <c r="O3384" s="84"/>
      <c r="P3384" s="84"/>
    </row>
    <row r="3385">
      <c r="A3385" s="95"/>
      <c r="B3385" s="84"/>
      <c r="C3385" s="84"/>
      <c r="D3385" s="84"/>
      <c r="E3385" s="64"/>
      <c r="F3385" s="84"/>
      <c r="G3385" s="84"/>
      <c r="H3385" s="84"/>
      <c r="I3385" s="94"/>
      <c r="J3385" s="94"/>
      <c r="K3385" s="91"/>
      <c r="L3385" s="91"/>
      <c r="O3385" s="84"/>
      <c r="P3385" s="84"/>
    </row>
    <row r="3386">
      <c r="A3386" s="95"/>
      <c r="B3386" s="84"/>
      <c r="C3386" s="84"/>
      <c r="D3386" s="84"/>
      <c r="E3386" s="64"/>
      <c r="F3386" s="84"/>
      <c r="G3386" s="84"/>
      <c r="H3386" s="84"/>
      <c r="I3386" s="94"/>
      <c r="J3386" s="94"/>
      <c r="K3386" s="91"/>
      <c r="L3386" s="91"/>
      <c r="O3386" s="84"/>
      <c r="P3386" s="84"/>
    </row>
    <row r="3387">
      <c r="A3387" s="95"/>
      <c r="B3387" s="84"/>
      <c r="C3387" s="84"/>
      <c r="D3387" s="84"/>
      <c r="E3387" s="64"/>
      <c r="F3387" s="84"/>
      <c r="G3387" s="84"/>
      <c r="H3387" s="84"/>
      <c r="I3387" s="94"/>
      <c r="J3387" s="94"/>
      <c r="K3387" s="91"/>
      <c r="L3387" s="91"/>
      <c r="O3387" s="84"/>
      <c r="P3387" s="84"/>
    </row>
    <row r="3388">
      <c r="A3388" s="95"/>
      <c r="B3388" s="84"/>
      <c r="C3388" s="84"/>
      <c r="D3388" s="84"/>
      <c r="E3388" s="64"/>
      <c r="F3388" s="84"/>
      <c r="G3388" s="84"/>
      <c r="H3388" s="84"/>
      <c r="I3388" s="94"/>
      <c r="J3388" s="94"/>
      <c r="K3388" s="91"/>
      <c r="L3388" s="91"/>
      <c r="O3388" s="84"/>
      <c r="P3388" s="84"/>
    </row>
    <row r="3389">
      <c r="A3389" s="95"/>
      <c r="B3389" s="84"/>
      <c r="C3389" s="84"/>
      <c r="D3389" s="84"/>
      <c r="E3389" s="64"/>
      <c r="F3389" s="84"/>
      <c r="G3389" s="84"/>
      <c r="H3389" s="84"/>
      <c r="I3389" s="94"/>
      <c r="J3389" s="94"/>
      <c r="K3389" s="91"/>
      <c r="L3389" s="91"/>
      <c r="O3389" s="84"/>
      <c r="P3389" s="84"/>
    </row>
    <row r="3390">
      <c r="A3390" s="95"/>
      <c r="B3390" s="84"/>
      <c r="C3390" s="84"/>
      <c r="D3390" s="84"/>
      <c r="E3390" s="64"/>
      <c r="F3390" s="84"/>
      <c r="G3390" s="84"/>
      <c r="H3390" s="84"/>
      <c r="I3390" s="94"/>
      <c r="J3390" s="94"/>
      <c r="K3390" s="91"/>
      <c r="L3390" s="91"/>
      <c r="O3390" s="84"/>
      <c r="P3390" s="84"/>
    </row>
    <row r="3391">
      <c r="A3391" s="95"/>
      <c r="B3391" s="84"/>
      <c r="C3391" s="84"/>
      <c r="D3391" s="84"/>
      <c r="E3391" s="64"/>
      <c r="F3391" s="84"/>
      <c r="G3391" s="84"/>
      <c r="H3391" s="84"/>
      <c r="I3391" s="94"/>
      <c r="J3391" s="94"/>
      <c r="K3391" s="91"/>
      <c r="L3391" s="91"/>
      <c r="O3391" s="84"/>
      <c r="P3391" s="84"/>
    </row>
    <row r="3392">
      <c r="A3392" s="95"/>
      <c r="B3392" s="84"/>
      <c r="C3392" s="84"/>
      <c r="D3392" s="84"/>
      <c r="E3392" s="64"/>
      <c r="F3392" s="84"/>
      <c r="G3392" s="84"/>
      <c r="H3392" s="84"/>
      <c r="I3392" s="94"/>
      <c r="J3392" s="94"/>
      <c r="K3392" s="91"/>
      <c r="L3392" s="91"/>
      <c r="O3392" s="84"/>
      <c r="P3392" s="84"/>
    </row>
    <row r="3393">
      <c r="A3393" s="95"/>
      <c r="B3393" s="84"/>
      <c r="C3393" s="84"/>
      <c r="D3393" s="84"/>
      <c r="E3393" s="64"/>
      <c r="F3393" s="84"/>
      <c r="G3393" s="84"/>
      <c r="H3393" s="84"/>
      <c r="I3393" s="94"/>
      <c r="J3393" s="94"/>
      <c r="K3393" s="91"/>
      <c r="L3393" s="91"/>
      <c r="O3393" s="84"/>
      <c r="P3393" s="84"/>
    </row>
    <row r="3394">
      <c r="A3394" s="95"/>
      <c r="B3394" s="84"/>
      <c r="C3394" s="84"/>
      <c r="D3394" s="84"/>
      <c r="E3394" s="64"/>
      <c r="F3394" s="84"/>
      <c r="G3394" s="84"/>
      <c r="H3394" s="84"/>
      <c r="I3394" s="94"/>
      <c r="J3394" s="94"/>
      <c r="K3394" s="91"/>
      <c r="L3394" s="91"/>
      <c r="O3394" s="84"/>
      <c r="P3394" s="84"/>
    </row>
    <row r="3395">
      <c r="A3395" s="95"/>
      <c r="B3395" s="84"/>
      <c r="C3395" s="84"/>
      <c r="D3395" s="84"/>
      <c r="E3395" s="64"/>
      <c r="F3395" s="84"/>
      <c r="G3395" s="84"/>
      <c r="H3395" s="84"/>
      <c r="I3395" s="94"/>
      <c r="J3395" s="94"/>
      <c r="K3395" s="91"/>
      <c r="L3395" s="91"/>
      <c r="O3395" s="84"/>
      <c r="P3395" s="84"/>
    </row>
    <row r="3396">
      <c r="A3396" s="95"/>
      <c r="B3396" s="84"/>
      <c r="C3396" s="84"/>
      <c r="D3396" s="84"/>
      <c r="E3396" s="64"/>
      <c r="F3396" s="84"/>
      <c r="G3396" s="84"/>
      <c r="H3396" s="84"/>
      <c r="I3396" s="94"/>
      <c r="J3396" s="94"/>
      <c r="K3396" s="91"/>
      <c r="L3396" s="91"/>
      <c r="O3396" s="84"/>
      <c r="P3396" s="84"/>
    </row>
    <row r="3397">
      <c r="A3397" s="95"/>
      <c r="B3397" s="84"/>
      <c r="C3397" s="84"/>
      <c r="D3397" s="84"/>
      <c r="E3397" s="64"/>
      <c r="F3397" s="84"/>
      <c r="G3397" s="84"/>
      <c r="H3397" s="84"/>
      <c r="I3397" s="94"/>
      <c r="J3397" s="94"/>
      <c r="K3397" s="91"/>
      <c r="L3397" s="91"/>
      <c r="O3397" s="84"/>
      <c r="P3397" s="84"/>
    </row>
    <row r="3398">
      <c r="A3398" s="95"/>
      <c r="B3398" s="84"/>
      <c r="C3398" s="84"/>
      <c r="D3398" s="84"/>
      <c r="E3398" s="64"/>
      <c r="F3398" s="84"/>
      <c r="G3398" s="84"/>
      <c r="H3398" s="84"/>
      <c r="I3398" s="94"/>
      <c r="J3398" s="94"/>
      <c r="K3398" s="91"/>
      <c r="L3398" s="91"/>
      <c r="O3398" s="84"/>
      <c r="P3398" s="84"/>
    </row>
    <row r="3399">
      <c r="A3399" s="95"/>
      <c r="B3399" s="84"/>
      <c r="C3399" s="84"/>
      <c r="D3399" s="84"/>
      <c r="E3399" s="64"/>
      <c r="F3399" s="84"/>
      <c r="G3399" s="84"/>
      <c r="H3399" s="84"/>
      <c r="I3399" s="94"/>
      <c r="J3399" s="94"/>
      <c r="K3399" s="91"/>
      <c r="L3399" s="91"/>
      <c r="O3399" s="84"/>
      <c r="P3399" s="84"/>
    </row>
    <row r="3400">
      <c r="A3400" s="95"/>
      <c r="B3400" s="84"/>
      <c r="C3400" s="84"/>
      <c r="D3400" s="84"/>
      <c r="E3400" s="64"/>
      <c r="F3400" s="84"/>
      <c r="G3400" s="84"/>
      <c r="H3400" s="84"/>
      <c r="I3400" s="94"/>
      <c r="J3400" s="94"/>
      <c r="K3400" s="91"/>
      <c r="L3400" s="91"/>
      <c r="O3400" s="84"/>
      <c r="P3400" s="84"/>
    </row>
    <row r="3401">
      <c r="A3401" s="95"/>
      <c r="B3401" s="84"/>
      <c r="C3401" s="84"/>
      <c r="D3401" s="84"/>
      <c r="E3401" s="64"/>
      <c r="F3401" s="84"/>
      <c r="G3401" s="84"/>
      <c r="H3401" s="84"/>
      <c r="I3401" s="94"/>
      <c r="J3401" s="94"/>
      <c r="K3401" s="91"/>
      <c r="L3401" s="91"/>
      <c r="O3401" s="84"/>
      <c r="P3401" s="84"/>
    </row>
    <row r="3402">
      <c r="A3402" s="95"/>
      <c r="B3402" s="84"/>
      <c r="C3402" s="84"/>
      <c r="D3402" s="84"/>
      <c r="E3402" s="64"/>
      <c r="F3402" s="84"/>
      <c r="G3402" s="84"/>
      <c r="H3402" s="84"/>
      <c r="I3402" s="94"/>
      <c r="J3402" s="94"/>
      <c r="K3402" s="91"/>
      <c r="L3402" s="91"/>
      <c r="O3402" s="84"/>
      <c r="P3402" s="84"/>
    </row>
    <row r="3403">
      <c r="A3403" s="95"/>
      <c r="B3403" s="84"/>
      <c r="C3403" s="84"/>
      <c r="D3403" s="84"/>
      <c r="E3403" s="64"/>
      <c r="F3403" s="84"/>
      <c r="G3403" s="84"/>
      <c r="H3403" s="84"/>
      <c r="I3403" s="94"/>
      <c r="J3403" s="94"/>
      <c r="K3403" s="91"/>
      <c r="L3403" s="91"/>
      <c r="O3403" s="84"/>
      <c r="P3403" s="84"/>
    </row>
    <row r="3404">
      <c r="A3404" s="95"/>
      <c r="B3404" s="84"/>
      <c r="C3404" s="84"/>
      <c r="D3404" s="84"/>
      <c r="E3404" s="64"/>
      <c r="F3404" s="84"/>
      <c r="G3404" s="84"/>
      <c r="H3404" s="84"/>
      <c r="I3404" s="94"/>
      <c r="J3404" s="94"/>
      <c r="K3404" s="91"/>
      <c r="L3404" s="91"/>
      <c r="O3404" s="84"/>
      <c r="P3404" s="84"/>
    </row>
    <row r="3405">
      <c r="A3405" s="95"/>
      <c r="B3405" s="84"/>
      <c r="C3405" s="84"/>
      <c r="D3405" s="84"/>
      <c r="E3405" s="64"/>
      <c r="F3405" s="84"/>
      <c r="G3405" s="84"/>
      <c r="H3405" s="84"/>
      <c r="I3405" s="94"/>
      <c r="J3405" s="94"/>
      <c r="K3405" s="91"/>
      <c r="L3405" s="91"/>
      <c r="O3405" s="84"/>
      <c r="P3405" s="84"/>
    </row>
    <row r="3406">
      <c r="A3406" s="95"/>
      <c r="B3406" s="84"/>
      <c r="C3406" s="84"/>
      <c r="D3406" s="84"/>
      <c r="E3406" s="64"/>
      <c r="F3406" s="84"/>
      <c r="G3406" s="84"/>
      <c r="H3406" s="84"/>
      <c r="I3406" s="94"/>
      <c r="J3406" s="94"/>
      <c r="K3406" s="91"/>
      <c r="L3406" s="91"/>
      <c r="O3406" s="84"/>
      <c r="P3406" s="84"/>
    </row>
    <row r="3407">
      <c r="A3407" s="95"/>
      <c r="B3407" s="84"/>
      <c r="C3407" s="84"/>
      <c r="D3407" s="84"/>
      <c r="E3407" s="64"/>
      <c r="F3407" s="84"/>
      <c r="G3407" s="84"/>
      <c r="H3407" s="84"/>
      <c r="I3407" s="94"/>
      <c r="J3407" s="94"/>
      <c r="K3407" s="91"/>
      <c r="L3407" s="91"/>
      <c r="O3407" s="84"/>
      <c r="P3407" s="84"/>
    </row>
    <row r="3408">
      <c r="A3408" s="95"/>
      <c r="B3408" s="84"/>
      <c r="C3408" s="84"/>
      <c r="D3408" s="84"/>
      <c r="E3408" s="64"/>
      <c r="F3408" s="84"/>
      <c r="G3408" s="84"/>
      <c r="H3408" s="84"/>
      <c r="I3408" s="94"/>
      <c r="J3408" s="94"/>
      <c r="K3408" s="91"/>
      <c r="L3408" s="91"/>
      <c r="O3408" s="84"/>
      <c r="P3408" s="84"/>
    </row>
    <row r="3409">
      <c r="A3409" s="95"/>
      <c r="B3409" s="84"/>
      <c r="C3409" s="84"/>
      <c r="D3409" s="84"/>
      <c r="E3409" s="64"/>
      <c r="F3409" s="84"/>
      <c r="G3409" s="84"/>
      <c r="H3409" s="84"/>
      <c r="I3409" s="94"/>
      <c r="J3409" s="94"/>
      <c r="K3409" s="91"/>
      <c r="L3409" s="91"/>
      <c r="O3409" s="84"/>
      <c r="P3409" s="84"/>
    </row>
    <row r="3410">
      <c r="A3410" s="95"/>
      <c r="B3410" s="84"/>
      <c r="C3410" s="84"/>
      <c r="D3410" s="84"/>
      <c r="E3410" s="64"/>
      <c r="F3410" s="84"/>
      <c r="G3410" s="84"/>
      <c r="H3410" s="84"/>
      <c r="I3410" s="94"/>
      <c r="J3410" s="94"/>
      <c r="K3410" s="91"/>
      <c r="L3410" s="91"/>
      <c r="O3410" s="84"/>
      <c r="P3410" s="84"/>
    </row>
    <row r="3411">
      <c r="A3411" s="95"/>
      <c r="B3411" s="84"/>
      <c r="C3411" s="84"/>
      <c r="D3411" s="84"/>
      <c r="E3411" s="64"/>
      <c r="F3411" s="84"/>
      <c r="G3411" s="84"/>
      <c r="H3411" s="84"/>
      <c r="I3411" s="94"/>
      <c r="J3411" s="94"/>
      <c r="K3411" s="91"/>
      <c r="L3411" s="91"/>
      <c r="O3411" s="84"/>
      <c r="P3411" s="84"/>
    </row>
    <row r="3412">
      <c r="A3412" s="95"/>
      <c r="B3412" s="84"/>
      <c r="C3412" s="84"/>
      <c r="D3412" s="84"/>
      <c r="E3412" s="64"/>
      <c r="F3412" s="84"/>
      <c r="G3412" s="84"/>
      <c r="H3412" s="84"/>
      <c r="I3412" s="94"/>
      <c r="J3412" s="94"/>
      <c r="K3412" s="91"/>
      <c r="L3412" s="91"/>
      <c r="O3412" s="84"/>
      <c r="P3412" s="84"/>
    </row>
    <row r="3413">
      <c r="A3413" s="95"/>
      <c r="B3413" s="84"/>
      <c r="C3413" s="84"/>
      <c r="D3413" s="84"/>
      <c r="E3413" s="64"/>
      <c r="F3413" s="84"/>
      <c r="G3413" s="84"/>
      <c r="H3413" s="84"/>
      <c r="I3413" s="94"/>
      <c r="J3413" s="94"/>
      <c r="K3413" s="91"/>
      <c r="L3413" s="91"/>
      <c r="O3413" s="84"/>
      <c r="P3413" s="84"/>
    </row>
    <row r="3414">
      <c r="A3414" s="95"/>
      <c r="B3414" s="84"/>
      <c r="C3414" s="84"/>
      <c r="D3414" s="84"/>
      <c r="E3414" s="64"/>
      <c r="F3414" s="84"/>
      <c r="G3414" s="84"/>
      <c r="H3414" s="84"/>
      <c r="I3414" s="94"/>
      <c r="J3414" s="94"/>
      <c r="K3414" s="91"/>
      <c r="L3414" s="91"/>
      <c r="O3414" s="84"/>
      <c r="P3414" s="84"/>
    </row>
    <row r="3415">
      <c r="A3415" s="95"/>
      <c r="B3415" s="84"/>
      <c r="C3415" s="84"/>
      <c r="D3415" s="84"/>
      <c r="E3415" s="64"/>
      <c r="F3415" s="84"/>
      <c r="G3415" s="84"/>
      <c r="H3415" s="84"/>
      <c r="I3415" s="94"/>
      <c r="J3415" s="94"/>
      <c r="K3415" s="91"/>
      <c r="L3415" s="91"/>
      <c r="O3415" s="84"/>
      <c r="P3415" s="84"/>
    </row>
    <row r="3416">
      <c r="A3416" s="95"/>
      <c r="B3416" s="84"/>
      <c r="C3416" s="84"/>
      <c r="D3416" s="84"/>
      <c r="E3416" s="64"/>
      <c r="F3416" s="84"/>
      <c r="G3416" s="84"/>
      <c r="H3416" s="84"/>
      <c r="I3416" s="94"/>
      <c r="J3416" s="94"/>
      <c r="K3416" s="91"/>
      <c r="L3416" s="91"/>
      <c r="O3416" s="84"/>
      <c r="P3416" s="84"/>
    </row>
    <row r="3417">
      <c r="A3417" s="95"/>
      <c r="B3417" s="84"/>
      <c r="C3417" s="84"/>
      <c r="D3417" s="84"/>
      <c r="E3417" s="64"/>
      <c r="F3417" s="84"/>
      <c r="G3417" s="84"/>
      <c r="H3417" s="84"/>
      <c r="I3417" s="94"/>
      <c r="J3417" s="94"/>
      <c r="K3417" s="91"/>
      <c r="L3417" s="91"/>
      <c r="O3417" s="84"/>
      <c r="P3417" s="84"/>
    </row>
    <row r="3418">
      <c r="A3418" s="95"/>
      <c r="B3418" s="84"/>
      <c r="C3418" s="84"/>
      <c r="D3418" s="84"/>
      <c r="E3418" s="64"/>
      <c r="F3418" s="84"/>
      <c r="G3418" s="84"/>
      <c r="H3418" s="84"/>
      <c r="I3418" s="94"/>
      <c r="J3418" s="94"/>
      <c r="K3418" s="91"/>
      <c r="L3418" s="91"/>
      <c r="O3418" s="84"/>
      <c r="P3418" s="84"/>
    </row>
    <row r="3419">
      <c r="A3419" s="95"/>
      <c r="B3419" s="84"/>
      <c r="C3419" s="84"/>
      <c r="D3419" s="84"/>
      <c r="E3419" s="64"/>
      <c r="F3419" s="84"/>
      <c r="G3419" s="84"/>
      <c r="H3419" s="84"/>
      <c r="I3419" s="94"/>
      <c r="J3419" s="94"/>
      <c r="K3419" s="91"/>
      <c r="L3419" s="91"/>
      <c r="O3419" s="84"/>
      <c r="P3419" s="84"/>
    </row>
    <row r="3420">
      <c r="A3420" s="95"/>
      <c r="B3420" s="84"/>
      <c r="C3420" s="84"/>
      <c r="D3420" s="84"/>
      <c r="E3420" s="64"/>
      <c r="F3420" s="84"/>
      <c r="G3420" s="84"/>
      <c r="H3420" s="84"/>
      <c r="I3420" s="94"/>
      <c r="J3420" s="94"/>
      <c r="K3420" s="91"/>
      <c r="L3420" s="91"/>
      <c r="O3420" s="84"/>
      <c r="P3420" s="84"/>
    </row>
    <row r="3421">
      <c r="A3421" s="95"/>
      <c r="B3421" s="84"/>
      <c r="C3421" s="84"/>
      <c r="D3421" s="84"/>
      <c r="E3421" s="64"/>
      <c r="F3421" s="84"/>
      <c r="G3421" s="84"/>
      <c r="H3421" s="84"/>
      <c r="I3421" s="94"/>
      <c r="J3421" s="94"/>
      <c r="K3421" s="91"/>
      <c r="L3421" s="91"/>
      <c r="O3421" s="84"/>
      <c r="P3421" s="84"/>
    </row>
    <row r="3422">
      <c r="A3422" s="95"/>
      <c r="B3422" s="84"/>
      <c r="C3422" s="84"/>
      <c r="D3422" s="84"/>
      <c r="E3422" s="64"/>
      <c r="F3422" s="84"/>
      <c r="G3422" s="84"/>
      <c r="H3422" s="84"/>
      <c r="I3422" s="94"/>
      <c r="J3422" s="94"/>
      <c r="K3422" s="91"/>
      <c r="L3422" s="91"/>
      <c r="O3422" s="84"/>
      <c r="P3422" s="84"/>
    </row>
    <row r="3423">
      <c r="A3423" s="95"/>
      <c r="B3423" s="84"/>
      <c r="C3423" s="84"/>
      <c r="D3423" s="84"/>
      <c r="E3423" s="64"/>
      <c r="F3423" s="84"/>
      <c r="G3423" s="84"/>
      <c r="H3423" s="84"/>
      <c r="I3423" s="94"/>
      <c r="J3423" s="94"/>
      <c r="K3423" s="91"/>
      <c r="L3423" s="91"/>
      <c r="O3423" s="84"/>
      <c r="P3423" s="84"/>
    </row>
    <row r="3424">
      <c r="A3424" s="95"/>
      <c r="B3424" s="84"/>
      <c r="C3424" s="84"/>
      <c r="D3424" s="84"/>
      <c r="E3424" s="64"/>
      <c r="F3424" s="84"/>
      <c r="G3424" s="84"/>
      <c r="H3424" s="84"/>
      <c r="I3424" s="94"/>
      <c r="J3424" s="94"/>
      <c r="K3424" s="91"/>
      <c r="L3424" s="91"/>
      <c r="O3424" s="84"/>
      <c r="P3424" s="84"/>
    </row>
    <row r="3425">
      <c r="A3425" s="95"/>
      <c r="B3425" s="84"/>
      <c r="C3425" s="84"/>
      <c r="D3425" s="84"/>
      <c r="E3425" s="64"/>
      <c r="F3425" s="84"/>
      <c r="G3425" s="84"/>
      <c r="H3425" s="84"/>
      <c r="I3425" s="94"/>
      <c r="J3425" s="94"/>
      <c r="K3425" s="91"/>
      <c r="L3425" s="91"/>
      <c r="O3425" s="84"/>
      <c r="P3425" s="84"/>
    </row>
    <row r="3426">
      <c r="A3426" s="95"/>
      <c r="B3426" s="84"/>
      <c r="C3426" s="84"/>
      <c r="D3426" s="84"/>
      <c r="E3426" s="64"/>
      <c r="F3426" s="84"/>
      <c r="G3426" s="84"/>
      <c r="H3426" s="84"/>
      <c r="I3426" s="94"/>
      <c r="J3426" s="94"/>
      <c r="K3426" s="91"/>
      <c r="L3426" s="91"/>
      <c r="O3426" s="84"/>
      <c r="P3426" s="84"/>
    </row>
    <row r="3427">
      <c r="A3427" s="95"/>
      <c r="B3427" s="84"/>
      <c r="C3427" s="84"/>
      <c r="D3427" s="84"/>
      <c r="E3427" s="64"/>
      <c r="F3427" s="84"/>
      <c r="G3427" s="84"/>
      <c r="H3427" s="84"/>
      <c r="I3427" s="94"/>
      <c r="J3427" s="94"/>
      <c r="K3427" s="91"/>
      <c r="L3427" s="91"/>
      <c r="O3427" s="84"/>
      <c r="P3427" s="84"/>
    </row>
    <row r="3428">
      <c r="A3428" s="95"/>
      <c r="B3428" s="84"/>
      <c r="C3428" s="84"/>
      <c r="D3428" s="84"/>
      <c r="E3428" s="64"/>
      <c r="F3428" s="84"/>
      <c r="G3428" s="84"/>
      <c r="H3428" s="84"/>
      <c r="I3428" s="94"/>
      <c r="J3428" s="94"/>
      <c r="K3428" s="91"/>
      <c r="L3428" s="91"/>
      <c r="O3428" s="84"/>
      <c r="P3428" s="84"/>
    </row>
    <row r="3429">
      <c r="A3429" s="95"/>
      <c r="B3429" s="84"/>
      <c r="C3429" s="84"/>
      <c r="D3429" s="84"/>
      <c r="E3429" s="64"/>
      <c r="F3429" s="84"/>
      <c r="G3429" s="84"/>
      <c r="H3429" s="84"/>
      <c r="I3429" s="94"/>
      <c r="J3429" s="94"/>
      <c r="K3429" s="91"/>
      <c r="L3429" s="91"/>
      <c r="O3429" s="84"/>
      <c r="P3429" s="84"/>
    </row>
    <row r="3430">
      <c r="A3430" s="95"/>
      <c r="B3430" s="84"/>
      <c r="C3430" s="84"/>
      <c r="D3430" s="84"/>
      <c r="E3430" s="64"/>
      <c r="F3430" s="84"/>
      <c r="G3430" s="84"/>
      <c r="H3430" s="84"/>
      <c r="I3430" s="94"/>
      <c r="J3430" s="94"/>
      <c r="K3430" s="91"/>
      <c r="L3430" s="91"/>
      <c r="O3430" s="84"/>
      <c r="P3430" s="84"/>
    </row>
    <row r="3431">
      <c r="A3431" s="95"/>
      <c r="B3431" s="84"/>
      <c r="C3431" s="84"/>
      <c r="D3431" s="84"/>
      <c r="E3431" s="64"/>
      <c r="F3431" s="84"/>
      <c r="G3431" s="84"/>
      <c r="H3431" s="84"/>
      <c r="I3431" s="94"/>
      <c r="J3431" s="94"/>
      <c r="K3431" s="91"/>
      <c r="L3431" s="91"/>
      <c r="O3431" s="84"/>
      <c r="P3431" s="84"/>
    </row>
    <row r="3432">
      <c r="A3432" s="95"/>
      <c r="B3432" s="84"/>
      <c r="C3432" s="84"/>
      <c r="D3432" s="84"/>
      <c r="E3432" s="64"/>
      <c r="F3432" s="84"/>
      <c r="G3432" s="84"/>
      <c r="H3432" s="84"/>
      <c r="I3432" s="94"/>
      <c r="J3432" s="94"/>
      <c r="K3432" s="91"/>
      <c r="L3432" s="91"/>
      <c r="O3432" s="84"/>
      <c r="P3432" s="84"/>
    </row>
    <row r="3433">
      <c r="A3433" s="95"/>
      <c r="B3433" s="84"/>
      <c r="C3433" s="84"/>
      <c r="D3433" s="84"/>
      <c r="E3433" s="64"/>
      <c r="F3433" s="84"/>
      <c r="G3433" s="84"/>
      <c r="H3433" s="84"/>
      <c r="I3433" s="94"/>
      <c r="J3433" s="94"/>
      <c r="K3433" s="91"/>
      <c r="L3433" s="91"/>
      <c r="O3433" s="84"/>
      <c r="P3433" s="84"/>
    </row>
    <row r="3434">
      <c r="A3434" s="95"/>
      <c r="B3434" s="84"/>
      <c r="C3434" s="84"/>
      <c r="D3434" s="84"/>
      <c r="E3434" s="64"/>
      <c r="F3434" s="84"/>
      <c r="G3434" s="84"/>
      <c r="H3434" s="84"/>
      <c r="I3434" s="94"/>
      <c r="J3434" s="94"/>
      <c r="K3434" s="91"/>
      <c r="L3434" s="91"/>
      <c r="O3434" s="84"/>
      <c r="P3434" s="84"/>
    </row>
    <row r="3435">
      <c r="A3435" s="95"/>
      <c r="B3435" s="84"/>
      <c r="C3435" s="84"/>
      <c r="D3435" s="84"/>
      <c r="E3435" s="64"/>
      <c r="F3435" s="84"/>
      <c r="G3435" s="84"/>
      <c r="H3435" s="84"/>
      <c r="I3435" s="94"/>
      <c r="J3435" s="94"/>
      <c r="K3435" s="91"/>
      <c r="L3435" s="91"/>
      <c r="O3435" s="84"/>
      <c r="P3435" s="84"/>
    </row>
    <row r="3436">
      <c r="A3436" s="95"/>
      <c r="B3436" s="84"/>
      <c r="C3436" s="84"/>
      <c r="D3436" s="84"/>
      <c r="E3436" s="64"/>
      <c r="F3436" s="84"/>
      <c r="G3436" s="84"/>
      <c r="H3436" s="84"/>
      <c r="I3436" s="94"/>
      <c r="J3436" s="94"/>
      <c r="K3436" s="91"/>
      <c r="L3436" s="91"/>
      <c r="O3436" s="84"/>
      <c r="P3436" s="84"/>
    </row>
    <row r="3437">
      <c r="A3437" s="95"/>
      <c r="B3437" s="84"/>
      <c r="C3437" s="84"/>
      <c r="D3437" s="84"/>
      <c r="E3437" s="64"/>
      <c r="F3437" s="84"/>
      <c r="G3437" s="84"/>
      <c r="H3437" s="84"/>
      <c r="I3437" s="94"/>
      <c r="J3437" s="94"/>
      <c r="K3437" s="91"/>
      <c r="L3437" s="91"/>
      <c r="O3437" s="84"/>
      <c r="P3437" s="84"/>
    </row>
    <row r="3438">
      <c r="A3438" s="95"/>
      <c r="B3438" s="84"/>
      <c r="C3438" s="84"/>
      <c r="D3438" s="84"/>
      <c r="E3438" s="64"/>
      <c r="F3438" s="84"/>
      <c r="G3438" s="84"/>
      <c r="H3438" s="84"/>
      <c r="I3438" s="94"/>
      <c r="J3438" s="94"/>
      <c r="K3438" s="91"/>
      <c r="L3438" s="91"/>
      <c r="O3438" s="84"/>
      <c r="P3438" s="84"/>
    </row>
    <row r="3439">
      <c r="A3439" s="95"/>
      <c r="B3439" s="84"/>
      <c r="C3439" s="84"/>
      <c r="D3439" s="84"/>
      <c r="E3439" s="64"/>
      <c r="F3439" s="84"/>
      <c r="G3439" s="84"/>
      <c r="H3439" s="84"/>
      <c r="I3439" s="94"/>
      <c r="J3439" s="94"/>
      <c r="K3439" s="91"/>
      <c r="L3439" s="91"/>
      <c r="O3439" s="84"/>
      <c r="P3439" s="84"/>
    </row>
    <row r="3440">
      <c r="A3440" s="95"/>
      <c r="B3440" s="84"/>
      <c r="C3440" s="84"/>
      <c r="D3440" s="84"/>
      <c r="E3440" s="64"/>
      <c r="F3440" s="84"/>
      <c r="G3440" s="84"/>
      <c r="H3440" s="84"/>
      <c r="I3440" s="94"/>
      <c r="J3440" s="94"/>
      <c r="K3440" s="91"/>
      <c r="L3440" s="91"/>
      <c r="O3440" s="84"/>
      <c r="P3440" s="84"/>
    </row>
    <row r="3441">
      <c r="A3441" s="95"/>
      <c r="B3441" s="84"/>
      <c r="C3441" s="84"/>
      <c r="D3441" s="84"/>
      <c r="E3441" s="64"/>
      <c r="F3441" s="84"/>
      <c r="G3441" s="84"/>
      <c r="H3441" s="84"/>
      <c r="I3441" s="94"/>
      <c r="J3441" s="94"/>
      <c r="K3441" s="91"/>
      <c r="L3441" s="91"/>
      <c r="O3441" s="84"/>
      <c r="P3441" s="84"/>
    </row>
    <row r="3442">
      <c r="A3442" s="95"/>
      <c r="B3442" s="84"/>
      <c r="C3442" s="84"/>
      <c r="D3442" s="84"/>
      <c r="E3442" s="64"/>
      <c r="F3442" s="84"/>
      <c r="G3442" s="84"/>
      <c r="H3442" s="84"/>
      <c r="I3442" s="94"/>
      <c r="J3442" s="94"/>
      <c r="K3442" s="91"/>
      <c r="L3442" s="91"/>
      <c r="O3442" s="84"/>
      <c r="P3442" s="84"/>
    </row>
    <row r="3443">
      <c r="A3443" s="95"/>
      <c r="B3443" s="84"/>
      <c r="C3443" s="84"/>
      <c r="D3443" s="84"/>
      <c r="E3443" s="64"/>
      <c r="F3443" s="84"/>
      <c r="G3443" s="84"/>
      <c r="H3443" s="84"/>
      <c r="I3443" s="94"/>
      <c r="J3443" s="94"/>
      <c r="K3443" s="91"/>
      <c r="L3443" s="91"/>
      <c r="O3443" s="84"/>
      <c r="P3443" s="84"/>
    </row>
    <row r="3444">
      <c r="A3444" s="95"/>
      <c r="B3444" s="84"/>
      <c r="C3444" s="84"/>
      <c r="D3444" s="84"/>
      <c r="E3444" s="64"/>
      <c r="F3444" s="84"/>
      <c r="G3444" s="84"/>
      <c r="H3444" s="84"/>
      <c r="I3444" s="94"/>
      <c r="J3444" s="94"/>
      <c r="K3444" s="91"/>
      <c r="L3444" s="91"/>
      <c r="O3444" s="84"/>
      <c r="P3444" s="84"/>
    </row>
    <row r="3445">
      <c r="A3445" s="95"/>
      <c r="B3445" s="84"/>
      <c r="C3445" s="84"/>
      <c r="D3445" s="84"/>
      <c r="E3445" s="64"/>
      <c r="F3445" s="84"/>
      <c r="G3445" s="84"/>
      <c r="H3445" s="84"/>
      <c r="I3445" s="94"/>
      <c r="J3445" s="94"/>
      <c r="K3445" s="91"/>
      <c r="L3445" s="91"/>
      <c r="O3445" s="84"/>
      <c r="P3445" s="84"/>
    </row>
    <row r="3446">
      <c r="A3446" s="95"/>
      <c r="B3446" s="84"/>
      <c r="C3446" s="84"/>
      <c r="D3446" s="84"/>
      <c r="E3446" s="64"/>
      <c r="F3446" s="84"/>
      <c r="G3446" s="84"/>
      <c r="H3446" s="84"/>
      <c r="I3446" s="94"/>
      <c r="J3446" s="94"/>
      <c r="K3446" s="91"/>
      <c r="L3446" s="91"/>
      <c r="O3446" s="84"/>
      <c r="P3446" s="84"/>
    </row>
    <row r="3447">
      <c r="A3447" s="95"/>
      <c r="B3447" s="84"/>
      <c r="C3447" s="84"/>
      <c r="D3447" s="84"/>
      <c r="E3447" s="64"/>
      <c r="F3447" s="84"/>
      <c r="G3447" s="84"/>
      <c r="H3447" s="84"/>
      <c r="I3447" s="94"/>
      <c r="J3447" s="94"/>
      <c r="K3447" s="91"/>
      <c r="L3447" s="91"/>
      <c r="O3447" s="84"/>
      <c r="P3447" s="84"/>
    </row>
    <row r="3448">
      <c r="A3448" s="95"/>
      <c r="B3448" s="84"/>
      <c r="C3448" s="84"/>
      <c r="D3448" s="84"/>
      <c r="E3448" s="64"/>
      <c r="F3448" s="84"/>
      <c r="G3448" s="84"/>
      <c r="H3448" s="84"/>
      <c r="I3448" s="94"/>
      <c r="J3448" s="94"/>
      <c r="K3448" s="91"/>
      <c r="L3448" s="91"/>
      <c r="O3448" s="84"/>
      <c r="P3448" s="84"/>
    </row>
    <row r="3449">
      <c r="A3449" s="95"/>
      <c r="B3449" s="84"/>
      <c r="C3449" s="84"/>
      <c r="D3449" s="84"/>
      <c r="E3449" s="64"/>
      <c r="F3449" s="84"/>
      <c r="G3449" s="84"/>
      <c r="H3449" s="84"/>
      <c r="I3449" s="94"/>
      <c r="J3449" s="94"/>
      <c r="K3449" s="91"/>
      <c r="L3449" s="91"/>
      <c r="O3449" s="84"/>
      <c r="P3449" s="84"/>
    </row>
    <row r="3450">
      <c r="A3450" s="95"/>
      <c r="B3450" s="84"/>
      <c r="C3450" s="84"/>
      <c r="D3450" s="84"/>
      <c r="E3450" s="64"/>
      <c r="F3450" s="84"/>
      <c r="G3450" s="84"/>
      <c r="H3450" s="84"/>
      <c r="I3450" s="94"/>
      <c r="J3450" s="94"/>
      <c r="K3450" s="91"/>
      <c r="L3450" s="91"/>
      <c r="O3450" s="84"/>
      <c r="P3450" s="84"/>
    </row>
    <row r="3451">
      <c r="A3451" s="95"/>
      <c r="B3451" s="84"/>
      <c r="C3451" s="84"/>
      <c r="D3451" s="84"/>
      <c r="E3451" s="64"/>
      <c r="F3451" s="84"/>
      <c r="G3451" s="84"/>
      <c r="H3451" s="84"/>
      <c r="I3451" s="94"/>
      <c r="J3451" s="94"/>
      <c r="K3451" s="91"/>
      <c r="L3451" s="91"/>
      <c r="O3451" s="84"/>
      <c r="P3451" s="84"/>
    </row>
    <row r="3452">
      <c r="A3452" s="95"/>
      <c r="B3452" s="84"/>
      <c r="C3452" s="84"/>
      <c r="D3452" s="84"/>
      <c r="E3452" s="64"/>
      <c r="F3452" s="84"/>
      <c r="G3452" s="84"/>
      <c r="H3452" s="84"/>
      <c r="I3452" s="94"/>
      <c r="J3452" s="94"/>
      <c r="K3452" s="91"/>
      <c r="L3452" s="91"/>
      <c r="O3452" s="84"/>
      <c r="P3452" s="84"/>
    </row>
    <row r="3453">
      <c r="A3453" s="95"/>
      <c r="B3453" s="84"/>
      <c r="C3453" s="84"/>
      <c r="D3453" s="84"/>
      <c r="E3453" s="64"/>
      <c r="F3453" s="84"/>
      <c r="G3453" s="84"/>
      <c r="H3453" s="84"/>
      <c r="I3453" s="94"/>
      <c r="J3453" s="94"/>
      <c r="K3453" s="91"/>
      <c r="L3453" s="91"/>
      <c r="O3453" s="84"/>
      <c r="P3453" s="84"/>
    </row>
    <row r="3454">
      <c r="A3454" s="95"/>
      <c r="B3454" s="84"/>
      <c r="C3454" s="84"/>
      <c r="D3454" s="84"/>
      <c r="E3454" s="64"/>
      <c r="F3454" s="84"/>
      <c r="G3454" s="84"/>
      <c r="H3454" s="84"/>
      <c r="I3454" s="94"/>
      <c r="J3454" s="94"/>
      <c r="K3454" s="91"/>
      <c r="L3454" s="91"/>
      <c r="O3454" s="84"/>
      <c r="P3454" s="84"/>
    </row>
    <row r="3455">
      <c r="A3455" s="95"/>
      <c r="B3455" s="84"/>
      <c r="C3455" s="84"/>
      <c r="D3455" s="84"/>
      <c r="E3455" s="64"/>
      <c r="F3455" s="84"/>
      <c r="G3455" s="84"/>
      <c r="H3455" s="84"/>
      <c r="I3455" s="94"/>
      <c r="J3455" s="94"/>
      <c r="K3455" s="91"/>
      <c r="L3455" s="91"/>
      <c r="O3455" s="84"/>
      <c r="P3455" s="84"/>
    </row>
    <row r="3456">
      <c r="A3456" s="95"/>
      <c r="B3456" s="84"/>
      <c r="C3456" s="84"/>
      <c r="D3456" s="84"/>
      <c r="E3456" s="64"/>
      <c r="F3456" s="84"/>
      <c r="G3456" s="84"/>
      <c r="H3456" s="84"/>
      <c r="I3456" s="94"/>
      <c r="J3456" s="94"/>
      <c r="K3456" s="91"/>
      <c r="L3456" s="91"/>
      <c r="O3456" s="84"/>
      <c r="P3456" s="84"/>
    </row>
    <row r="3457">
      <c r="A3457" s="95"/>
      <c r="B3457" s="84"/>
      <c r="C3457" s="84"/>
      <c r="D3457" s="84"/>
      <c r="E3457" s="64"/>
      <c r="F3457" s="84"/>
      <c r="G3457" s="84"/>
      <c r="H3457" s="84"/>
      <c r="I3457" s="94"/>
      <c r="J3457" s="94"/>
      <c r="K3457" s="91"/>
      <c r="L3457" s="91"/>
      <c r="O3457" s="84"/>
      <c r="P3457" s="84"/>
    </row>
    <row r="3458">
      <c r="A3458" s="95"/>
      <c r="B3458" s="84"/>
      <c r="C3458" s="84"/>
      <c r="D3458" s="84"/>
      <c r="E3458" s="64"/>
      <c r="F3458" s="84"/>
      <c r="G3458" s="84"/>
      <c r="H3458" s="84"/>
      <c r="I3458" s="94"/>
      <c r="J3458" s="94"/>
      <c r="K3458" s="91"/>
      <c r="L3458" s="91"/>
      <c r="O3458" s="84"/>
      <c r="P3458" s="84"/>
    </row>
    <row r="3459">
      <c r="A3459" s="95"/>
      <c r="B3459" s="84"/>
      <c r="C3459" s="84"/>
      <c r="D3459" s="84"/>
      <c r="E3459" s="64"/>
      <c r="F3459" s="84"/>
      <c r="G3459" s="84"/>
      <c r="H3459" s="84"/>
      <c r="I3459" s="94"/>
      <c r="J3459" s="94"/>
      <c r="K3459" s="91"/>
      <c r="L3459" s="91"/>
      <c r="O3459" s="84"/>
      <c r="P3459" s="84"/>
    </row>
    <row r="3460">
      <c r="A3460" s="95"/>
      <c r="B3460" s="84"/>
      <c r="C3460" s="84"/>
      <c r="D3460" s="84"/>
      <c r="E3460" s="64"/>
      <c r="F3460" s="84"/>
      <c r="G3460" s="84"/>
      <c r="H3460" s="84"/>
      <c r="I3460" s="94"/>
      <c r="J3460" s="94"/>
      <c r="K3460" s="91"/>
      <c r="L3460" s="91"/>
      <c r="O3460" s="84"/>
      <c r="P3460" s="84"/>
    </row>
    <row r="3461">
      <c r="A3461" s="95"/>
      <c r="B3461" s="84"/>
      <c r="C3461" s="84"/>
      <c r="D3461" s="84"/>
      <c r="E3461" s="64"/>
      <c r="F3461" s="84"/>
      <c r="G3461" s="84"/>
      <c r="H3461" s="84"/>
      <c r="I3461" s="94"/>
      <c r="J3461" s="94"/>
      <c r="K3461" s="91"/>
      <c r="L3461" s="91"/>
      <c r="O3461" s="84"/>
      <c r="P3461" s="84"/>
    </row>
    <row r="3462">
      <c r="A3462" s="95"/>
      <c r="B3462" s="84"/>
      <c r="C3462" s="84"/>
      <c r="D3462" s="84"/>
      <c r="E3462" s="64"/>
      <c r="F3462" s="84"/>
      <c r="G3462" s="84"/>
      <c r="H3462" s="84"/>
      <c r="I3462" s="94"/>
      <c r="J3462" s="94"/>
      <c r="K3462" s="91"/>
      <c r="L3462" s="91"/>
      <c r="O3462" s="84"/>
      <c r="P3462" s="84"/>
    </row>
    <row r="3463">
      <c r="A3463" s="95"/>
      <c r="B3463" s="84"/>
      <c r="C3463" s="84"/>
      <c r="D3463" s="84"/>
      <c r="E3463" s="64"/>
      <c r="F3463" s="84"/>
      <c r="G3463" s="84"/>
      <c r="H3463" s="84"/>
      <c r="I3463" s="94"/>
      <c r="J3463" s="94"/>
      <c r="K3463" s="91"/>
      <c r="L3463" s="91"/>
      <c r="O3463" s="84"/>
      <c r="P3463" s="84"/>
    </row>
    <row r="3464">
      <c r="A3464" s="95"/>
      <c r="B3464" s="84"/>
      <c r="C3464" s="84"/>
      <c r="D3464" s="84"/>
      <c r="E3464" s="64"/>
      <c r="F3464" s="84"/>
      <c r="G3464" s="84"/>
      <c r="H3464" s="84"/>
      <c r="I3464" s="94"/>
      <c r="J3464" s="94"/>
      <c r="K3464" s="91"/>
      <c r="L3464" s="91"/>
      <c r="O3464" s="84"/>
      <c r="P3464" s="84"/>
    </row>
    <row r="3465">
      <c r="A3465" s="95"/>
      <c r="B3465" s="84"/>
      <c r="C3465" s="84"/>
      <c r="D3465" s="84"/>
      <c r="E3465" s="64"/>
      <c r="F3465" s="84"/>
      <c r="G3465" s="84"/>
      <c r="H3465" s="84"/>
      <c r="I3465" s="94"/>
      <c r="J3465" s="94"/>
      <c r="K3465" s="91"/>
      <c r="L3465" s="91"/>
      <c r="O3465" s="84"/>
      <c r="P3465" s="84"/>
    </row>
    <row r="3466">
      <c r="A3466" s="95"/>
      <c r="B3466" s="84"/>
      <c r="C3466" s="84"/>
      <c r="D3466" s="84"/>
      <c r="E3466" s="64"/>
      <c r="F3466" s="84"/>
      <c r="G3466" s="84"/>
      <c r="H3466" s="84"/>
      <c r="I3466" s="94"/>
      <c r="J3466" s="94"/>
      <c r="K3466" s="91"/>
      <c r="L3466" s="91"/>
      <c r="O3466" s="84"/>
      <c r="P3466" s="84"/>
    </row>
    <row r="3467">
      <c r="A3467" s="95"/>
      <c r="B3467" s="84"/>
      <c r="C3467" s="84"/>
      <c r="D3467" s="84"/>
      <c r="E3467" s="64"/>
      <c r="F3467" s="84"/>
      <c r="G3467" s="84"/>
      <c r="H3467" s="84"/>
      <c r="I3467" s="94"/>
      <c r="J3467" s="94"/>
      <c r="K3467" s="91"/>
      <c r="L3467" s="91"/>
      <c r="O3467" s="84"/>
      <c r="P3467" s="84"/>
    </row>
    <row r="3468">
      <c r="A3468" s="95"/>
      <c r="B3468" s="84"/>
      <c r="C3468" s="84"/>
      <c r="D3468" s="84"/>
      <c r="E3468" s="64"/>
      <c r="F3468" s="84"/>
      <c r="G3468" s="84"/>
      <c r="H3468" s="84"/>
      <c r="I3468" s="94"/>
      <c r="J3468" s="94"/>
      <c r="K3468" s="91"/>
      <c r="L3468" s="91"/>
      <c r="O3468" s="84"/>
      <c r="P3468" s="84"/>
    </row>
    <row r="3469">
      <c r="A3469" s="95"/>
      <c r="B3469" s="84"/>
      <c r="C3469" s="84"/>
      <c r="D3469" s="84"/>
      <c r="E3469" s="64"/>
      <c r="F3469" s="84"/>
      <c r="G3469" s="84"/>
      <c r="H3469" s="84"/>
      <c r="I3469" s="94"/>
      <c r="J3469" s="94"/>
      <c r="K3469" s="91"/>
      <c r="L3469" s="91"/>
      <c r="O3469" s="84"/>
      <c r="P3469" s="84"/>
    </row>
    <row r="3470">
      <c r="A3470" s="95"/>
      <c r="B3470" s="84"/>
      <c r="C3470" s="84"/>
      <c r="D3470" s="84"/>
      <c r="E3470" s="64"/>
      <c r="F3470" s="84"/>
      <c r="G3470" s="84"/>
      <c r="H3470" s="84"/>
      <c r="I3470" s="94"/>
      <c r="J3470" s="94"/>
      <c r="K3470" s="91"/>
      <c r="L3470" s="91"/>
      <c r="O3470" s="84"/>
      <c r="P3470" s="84"/>
    </row>
    <row r="3471">
      <c r="A3471" s="95"/>
      <c r="B3471" s="84"/>
      <c r="C3471" s="84"/>
      <c r="D3471" s="84"/>
      <c r="E3471" s="64"/>
      <c r="F3471" s="84"/>
      <c r="G3471" s="84"/>
      <c r="H3471" s="84"/>
      <c r="I3471" s="94"/>
      <c r="J3471" s="94"/>
      <c r="K3471" s="91"/>
      <c r="L3471" s="91"/>
      <c r="O3471" s="84"/>
      <c r="P3471" s="84"/>
    </row>
    <row r="3472">
      <c r="A3472" s="95"/>
      <c r="B3472" s="84"/>
      <c r="C3472" s="84"/>
      <c r="D3472" s="84"/>
      <c r="E3472" s="64"/>
      <c r="F3472" s="84"/>
      <c r="G3472" s="84"/>
      <c r="H3472" s="84"/>
      <c r="I3472" s="94"/>
      <c r="J3472" s="94"/>
      <c r="K3472" s="91"/>
      <c r="L3472" s="91"/>
      <c r="O3472" s="84"/>
      <c r="P3472" s="84"/>
    </row>
    <row r="3473">
      <c r="A3473" s="95"/>
      <c r="B3473" s="84"/>
      <c r="C3473" s="84"/>
      <c r="D3473" s="84"/>
      <c r="E3473" s="64"/>
      <c r="F3473" s="84"/>
      <c r="G3473" s="84"/>
      <c r="H3473" s="84"/>
      <c r="I3473" s="94"/>
      <c r="J3473" s="94"/>
      <c r="K3473" s="91"/>
      <c r="L3473" s="91"/>
      <c r="O3473" s="84"/>
      <c r="P3473" s="84"/>
    </row>
    <row r="3474">
      <c r="A3474" s="95"/>
      <c r="B3474" s="84"/>
      <c r="C3474" s="84"/>
      <c r="D3474" s="84"/>
      <c r="E3474" s="64"/>
      <c r="F3474" s="84"/>
      <c r="G3474" s="84"/>
      <c r="H3474" s="84"/>
      <c r="I3474" s="94"/>
      <c r="J3474" s="94"/>
      <c r="K3474" s="91"/>
      <c r="L3474" s="91"/>
      <c r="O3474" s="84"/>
      <c r="P3474" s="84"/>
    </row>
    <row r="3475">
      <c r="A3475" s="95"/>
      <c r="B3475" s="84"/>
      <c r="C3475" s="84"/>
      <c r="D3475" s="84"/>
      <c r="E3475" s="64"/>
      <c r="F3475" s="84"/>
      <c r="G3475" s="84"/>
      <c r="H3475" s="84"/>
      <c r="I3475" s="94"/>
      <c r="J3475" s="94"/>
      <c r="K3475" s="91"/>
      <c r="L3475" s="91"/>
      <c r="O3475" s="84"/>
      <c r="P3475" s="84"/>
    </row>
    <row r="3476">
      <c r="A3476" s="95"/>
      <c r="B3476" s="84"/>
      <c r="C3476" s="84"/>
      <c r="D3476" s="84"/>
      <c r="E3476" s="64"/>
      <c r="F3476" s="84"/>
      <c r="G3476" s="84"/>
      <c r="H3476" s="84"/>
      <c r="I3476" s="94"/>
      <c r="J3476" s="94"/>
      <c r="K3476" s="91"/>
      <c r="L3476" s="91"/>
      <c r="O3476" s="84"/>
      <c r="P3476" s="84"/>
    </row>
    <row r="3477">
      <c r="A3477" s="95"/>
      <c r="B3477" s="84"/>
      <c r="C3477" s="84"/>
      <c r="D3477" s="84"/>
      <c r="E3477" s="64"/>
      <c r="F3477" s="84"/>
      <c r="G3477" s="84"/>
      <c r="H3477" s="84"/>
      <c r="I3477" s="94"/>
      <c r="J3477" s="94"/>
      <c r="K3477" s="91"/>
      <c r="L3477" s="91"/>
      <c r="O3477" s="84"/>
      <c r="P3477" s="84"/>
    </row>
    <row r="3478">
      <c r="A3478" s="95"/>
      <c r="B3478" s="84"/>
      <c r="C3478" s="84"/>
      <c r="D3478" s="84"/>
      <c r="E3478" s="64"/>
      <c r="F3478" s="84"/>
      <c r="G3478" s="84"/>
      <c r="H3478" s="84"/>
      <c r="I3478" s="94"/>
      <c r="J3478" s="94"/>
      <c r="K3478" s="91"/>
      <c r="L3478" s="91"/>
      <c r="O3478" s="84"/>
      <c r="P3478" s="84"/>
    </row>
    <row r="3479">
      <c r="A3479" s="95"/>
      <c r="B3479" s="84"/>
      <c r="C3479" s="84"/>
      <c r="D3479" s="84"/>
      <c r="E3479" s="64"/>
      <c r="F3479" s="84"/>
      <c r="G3479" s="84"/>
      <c r="H3479" s="84"/>
      <c r="I3479" s="94"/>
      <c r="J3479" s="94"/>
      <c r="K3479" s="91"/>
      <c r="L3479" s="91"/>
      <c r="O3479" s="84"/>
      <c r="P3479" s="84"/>
    </row>
    <row r="3480">
      <c r="A3480" s="95"/>
      <c r="B3480" s="84"/>
      <c r="C3480" s="84"/>
      <c r="D3480" s="84"/>
      <c r="E3480" s="64"/>
      <c r="F3480" s="84"/>
      <c r="G3480" s="84"/>
      <c r="H3480" s="84"/>
      <c r="I3480" s="94"/>
      <c r="J3480" s="94"/>
      <c r="K3480" s="91"/>
      <c r="L3480" s="91"/>
      <c r="O3480" s="84"/>
      <c r="P3480" s="84"/>
    </row>
    <row r="3481">
      <c r="A3481" s="95"/>
      <c r="B3481" s="84"/>
      <c r="C3481" s="84"/>
      <c r="D3481" s="84"/>
      <c r="E3481" s="64"/>
      <c r="F3481" s="84"/>
      <c r="G3481" s="84"/>
      <c r="H3481" s="84"/>
      <c r="I3481" s="94"/>
      <c r="J3481" s="94"/>
      <c r="K3481" s="91"/>
      <c r="L3481" s="91"/>
      <c r="O3481" s="84"/>
      <c r="P3481" s="84"/>
    </row>
    <row r="3482">
      <c r="A3482" s="95"/>
      <c r="B3482" s="84"/>
      <c r="C3482" s="84"/>
      <c r="D3482" s="84"/>
      <c r="E3482" s="64"/>
      <c r="F3482" s="84"/>
      <c r="G3482" s="84"/>
      <c r="H3482" s="84"/>
      <c r="I3482" s="94"/>
      <c r="J3482" s="94"/>
      <c r="K3482" s="91"/>
      <c r="L3482" s="91"/>
      <c r="O3482" s="84"/>
      <c r="P3482" s="84"/>
    </row>
    <row r="3483">
      <c r="A3483" s="95"/>
      <c r="B3483" s="84"/>
      <c r="C3483" s="84"/>
      <c r="D3483" s="84"/>
      <c r="E3483" s="64"/>
      <c r="F3483" s="84"/>
      <c r="G3483" s="84"/>
      <c r="H3483" s="84"/>
      <c r="I3483" s="94"/>
      <c r="J3483" s="94"/>
      <c r="K3483" s="91"/>
      <c r="L3483" s="91"/>
      <c r="O3483" s="84"/>
      <c r="P3483" s="84"/>
    </row>
    <row r="3484">
      <c r="A3484" s="95"/>
      <c r="B3484" s="84"/>
      <c r="C3484" s="84"/>
      <c r="D3484" s="84"/>
      <c r="E3484" s="64"/>
      <c r="F3484" s="84"/>
      <c r="G3484" s="84"/>
      <c r="H3484" s="84"/>
      <c r="I3484" s="94"/>
      <c r="J3484" s="94"/>
      <c r="K3484" s="91"/>
      <c r="L3484" s="91"/>
      <c r="O3484" s="84"/>
      <c r="P3484" s="84"/>
    </row>
    <row r="3485">
      <c r="A3485" s="95"/>
      <c r="B3485" s="84"/>
      <c r="C3485" s="84"/>
      <c r="D3485" s="84"/>
      <c r="E3485" s="64"/>
      <c r="F3485" s="84"/>
      <c r="G3485" s="84"/>
      <c r="H3485" s="84"/>
      <c r="I3485" s="94"/>
      <c r="J3485" s="94"/>
      <c r="K3485" s="91"/>
      <c r="L3485" s="91"/>
      <c r="O3485" s="84"/>
      <c r="P3485" s="84"/>
    </row>
    <row r="3486">
      <c r="A3486" s="95"/>
      <c r="B3486" s="84"/>
      <c r="C3486" s="84"/>
      <c r="D3486" s="84"/>
      <c r="E3486" s="64"/>
      <c r="F3486" s="84"/>
      <c r="G3486" s="84"/>
      <c r="H3486" s="84"/>
      <c r="I3486" s="94"/>
      <c r="J3486" s="94"/>
      <c r="K3486" s="91"/>
      <c r="L3486" s="91"/>
      <c r="O3486" s="84"/>
      <c r="P3486" s="84"/>
    </row>
    <row r="3487">
      <c r="A3487" s="95"/>
      <c r="B3487" s="84"/>
      <c r="C3487" s="84"/>
      <c r="D3487" s="84"/>
      <c r="E3487" s="64"/>
      <c r="F3487" s="84"/>
      <c r="G3487" s="84"/>
      <c r="H3487" s="84"/>
      <c r="I3487" s="94"/>
      <c r="J3487" s="94"/>
      <c r="K3487" s="91"/>
      <c r="L3487" s="91"/>
      <c r="O3487" s="84"/>
      <c r="P3487" s="84"/>
    </row>
    <row r="3488">
      <c r="A3488" s="95"/>
      <c r="B3488" s="84"/>
      <c r="C3488" s="84"/>
      <c r="D3488" s="84"/>
      <c r="E3488" s="64"/>
      <c r="F3488" s="84"/>
      <c r="G3488" s="84"/>
      <c r="H3488" s="84"/>
      <c r="I3488" s="94"/>
      <c r="J3488" s="94"/>
      <c r="K3488" s="91"/>
      <c r="L3488" s="91"/>
      <c r="O3488" s="84"/>
      <c r="P3488" s="84"/>
    </row>
    <row r="3489">
      <c r="A3489" s="95"/>
      <c r="B3489" s="84"/>
      <c r="C3489" s="84"/>
      <c r="D3489" s="84"/>
      <c r="E3489" s="64"/>
      <c r="F3489" s="84"/>
      <c r="G3489" s="84"/>
      <c r="H3489" s="84"/>
      <c r="I3489" s="94"/>
      <c r="J3489" s="94"/>
      <c r="K3489" s="91"/>
      <c r="L3489" s="91"/>
      <c r="O3489" s="84"/>
      <c r="P3489" s="84"/>
    </row>
    <row r="3490">
      <c r="A3490" s="95"/>
      <c r="B3490" s="84"/>
      <c r="C3490" s="84"/>
      <c r="D3490" s="84"/>
      <c r="E3490" s="64"/>
      <c r="F3490" s="84"/>
      <c r="G3490" s="84"/>
      <c r="H3490" s="84"/>
      <c r="I3490" s="94"/>
      <c r="J3490" s="94"/>
      <c r="K3490" s="91"/>
      <c r="L3490" s="91"/>
      <c r="O3490" s="84"/>
      <c r="P3490" s="84"/>
    </row>
    <row r="3491">
      <c r="A3491" s="95"/>
      <c r="B3491" s="84"/>
      <c r="C3491" s="84"/>
      <c r="D3491" s="84"/>
      <c r="E3491" s="64"/>
      <c r="F3491" s="84"/>
      <c r="G3491" s="84"/>
      <c r="H3491" s="84"/>
      <c r="I3491" s="94"/>
      <c r="J3491" s="94"/>
      <c r="K3491" s="91"/>
      <c r="L3491" s="91"/>
      <c r="O3491" s="84"/>
      <c r="P3491" s="84"/>
    </row>
    <row r="3492">
      <c r="A3492" s="95"/>
      <c r="B3492" s="84"/>
      <c r="C3492" s="84"/>
      <c r="D3492" s="84"/>
      <c r="E3492" s="64"/>
      <c r="F3492" s="84"/>
      <c r="G3492" s="84"/>
      <c r="H3492" s="84"/>
      <c r="I3492" s="94"/>
      <c r="J3492" s="94"/>
      <c r="K3492" s="91"/>
      <c r="L3492" s="91"/>
      <c r="O3492" s="84"/>
      <c r="P3492" s="84"/>
    </row>
    <row r="3493">
      <c r="A3493" s="95"/>
      <c r="B3493" s="84"/>
      <c r="C3493" s="84"/>
      <c r="D3493" s="84"/>
      <c r="E3493" s="64"/>
      <c r="F3493" s="84"/>
      <c r="G3493" s="84"/>
      <c r="H3493" s="84"/>
      <c r="I3493" s="94"/>
      <c r="J3493" s="94"/>
      <c r="K3493" s="91"/>
      <c r="L3493" s="91"/>
      <c r="O3493" s="84"/>
      <c r="P3493" s="84"/>
    </row>
    <row r="3494">
      <c r="A3494" s="95"/>
      <c r="B3494" s="84"/>
      <c r="C3494" s="84"/>
      <c r="D3494" s="84"/>
      <c r="E3494" s="64"/>
      <c r="F3494" s="84"/>
      <c r="G3494" s="84"/>
      <c r="H3494" s="84"/>
      <c r="I3494" s="94"/>
      <c r="J3494" s="94"/>
      <c r="K3494" s="91"/>
      <c r="L3494" s="91"/>
      <c r="O3494" s="84"/>
      <c r="P3494" s="84"/>
    </row>
    <row r="3495">
      <c r="A3495" s="95"/>
      <c r="B3495" s="84"/>
      <c r="C3495" s="84"/>
      <c r="D3495" s="84"/>
      <c r="E3495" s="64"/>
      <c r="F3495" s="84"/>
      <c r="G3495" s="84"/>
      <c r="H3495" s="84"/>
      <c r="I3495" s="94"/>
      <c r="J3495" s="94"/>
      <c r="K3495" s="91"/>
      <c r="L3495" s="91"/>
      <c r="O3495" s="84"/>
      <c r="P3495" s="84"/>
    </row>
    <row r="3496">
      <c r="A3496" s="95"/>
      <c r="B3496" s="84"/>
      <c r="C3496" s="84"/>
      <c r="D3496" s="84"/>
      <c r="E3496" s="64"/>
      <c r="F3496" s="84"/>
      <c r="G3496" s="84"/>
      <c r="H3496" s="84"/>
      <c r="I3496" s="94"/>
      <c r="J3496" s="94"/>
      <c r="K3496" s="91"/>
      <c r="L3496" s="91"/>
      <c r="O3496" s="84"/>
      <c r="P3496" s="84"/>
    </row>
    <row r="3497">
      <c r="A3497" s="95"/>
      <c r="B3497" s="84"/>
      <c r="C3497" s="84"/>
      <c r="D3497" s="84"/>
      <c r="E3497" s="64"/>
      <c r="F3497" s="84"/>
      <c r="G3497" s="84"/>
      <c r="H3497" s="84"/>
      <c r="I3497" s="94"/>
      <c r="J3497" s="94"/>
      <c r="K3497" s="91"/>
      <c r="L3497" s="91"/>
      <c r="O3497" s="84"/>
      <c r="P3497" s="84"/>
    </row>
    <row r="3498">
      <c r="A3498" s="95"/>
      <c r="B3498" s="84"/>
      <c r="C3498" s="84"/>
      <c r="D3498" s="84"/>
      <c r="E3498" s="64"/>
      <c r="F3498" s="84"/>
      <c r="G3498" s="84"/>
      <c r="H3498" s="84"/>
      <c r="I3498" s="94"/>
      <c r="J3498" s="94"/>
      <c r="K3498" s="91"/>
      <c r="L3498" s="91"/>
      <c r="O3498" s="84"/>
      <c r="P3498" s="84"/>
    </row>
    <row r="3499">
      <c r="A3499" s="95"/>
      <c r="B3499" s="84"/>
      <c r="C3499" s="84"/>
      <c r="D3499" s="84"/>
      <c r="E3499" s="64"/>
      <c r="F3499" s="84"/>
      <c r="G3499" s="84"/>
      <c r="H3499" s="84"/>
      <c r="I3499" s="94"/>
      <c r="J3499" s="94"/>
      <c r="K3499" s="91"/>
      <c r="L3499" s="91"/>
      <c r="O3499" s="84"/>
      <c r="P3499" s="84"/>
    </row>
    <row r="3500">
      <c r="A3500" s="95"/>
      <c r="B3500" s="84"/>
      <c r="C3500" s="84"/>
      <c r="D3500" s="84"/>
      <c r="E3500" s="64"/>
      <c r="F3500" s="84"/>
      <c r="G3500" s="84"/>
      <c r="H3500" s="84"/>
      <c r="I3500" s="94"/>
      <c r="J3500" s="94"/>
      <c r="K3500" s="91"/>
      <c r="L3500" s="91"/>
      <c r="O3500" s="84"/>
      <c r="P3500" s="84"/>
    </row>
    <row r="3501">
      <c r="A3501" s="95"/>
      <c r="B3501" s="84"/>
      <c r="C3501" s="84"/>
      <c r="D3501" s="84"/>
      <c r="E3501" s="64"/>
      <c r="F3501" s="84"/>
      <c r="G3501" s="84"/>
      <c r="H3501" s="84"/>
      <c r="I3501" s="94"/>
      <c r="J3501" s="94"/>
      <c r="K3501" s="91"/>
      <c r="L3501" s="91"/>
      <c r="O3501" s="84"/>
      <c r="P3501" s="84"/>
    </row>
    <row r="3502">
      <c r="A3502" s="95"/>
      <c r="B3502" s="84"/>
      <c r="C3502" s="84"/>
      <c r="D3502" s="84"/>
      <c r="E3502" s="64"/>
      <c r="F3502" s="84"/>
      <c r="G3502" s="84"/>
      <c r="H3502" s="84"/>
      <c r="I3502" s="94"/>
      <c r="J3502" s="94"/>
      <c r="K3502" s="91"/>
      <c r="L3502" s="91"/>
      <c r="O3502" s="84"/>
      <c r="P3502" s="84"/>
    </row>
    <row r="3503">
      <c r="A3503" s="95"/>
      <c r="B3503" s="84"/>
      <c r="C3503" s="84"/>
      <c r="D3503" s="84"/>
      <c r="E3503" s="64"/>
      <c r="F3503" s="84"/>
      <c r="G3503" s="84"/>
      <c r="H3503" s="84"/>
      <c r="I3503" s="94"/>
      <c r="J3503" s="94"/>
      <c r="K3503" s="91"/>
      <c r="L3503" s="91"/>
      <c r="O3503" s="84"/>
      <c r="P3503" s="84"/>
    </row>
    <row r="3504">
      <c r="A3504" s="95"/>
      <c r="B3504" s="84"/>
      <c r="C3504" s="84"/>
      <c r="D3504" s="84"/>
      <c r="E3504" s="64"/>
      <c r="F3504" s="84"/>
      <c r="G3504" s="84"/>
      <c r="H3504" s="84"/>
      <c r="I3504" s="94"/>
      <c r="J3504" s="94"/>
      <c r="K3504" s="91"/>
      <c r="L3504" s="91"/>
      <c r="O3504" s="84"/>
      <c r="P3504" s="84"/>
    </row>
    <row r="3505">
      <c r="A3505" s="95"/>
      <c r="B3505" s="84"/>
      <c r="C3505" s="84"/>
      <c r="D3505" s="84"/>
      <c r="E3505" s="64"/>
      <c r="F3505" s="84"/>
      <c r="G3505" s="84"/>
      <c r="H3505" s="84"/>
      <c r="I3505" s="94"/>
      <c r="J3505" s="94"/>
      <c r="K3505" s="91"/>
      <c r="L3505" s="91"/>
      <c r="O3505" s="84"/>
      <c r="P3505" s="84"/>
    </row>
    <row r="3506">
      <c r="A3506" s="95"/>
      <c r="B3506" s="84"/>
      <c r="C3506" s="84"/>
      <c r="D3506" s="84"/>
      <c r="E3506" s="64"/>
      <c r="F3506" s="84"/>
      <c r="G3506" s="84"/>
      <c r="H3506" s="84"/>
      <c r="I3506" s="94"/>
      <c r="J3506" s="94"/>
      <c r="K3506" s="91"/>
      <c r="L3506" s="91"/>
      <c r="O3506" s="84"/>
      <c r="P3506" s="84"/>
    </row>
    <row r="3507">
      <c r="A3507" s="95"/>
      <c r="B3507" s="84"/>
      <c r="C3507" s="84"/>
      <c r="D3507" s="84"/>
      <c r="E3507" s="64"/>
      <c r="F3507" s="84"/>
      <c r="G3507" s="84"/>
      <c r="H3507" s="84"/>
      <c r="I3507" s="94"/>
      <c r="J3507" s="94"/>
      <c r="K3507" s="91"/>
      <c r="L3507" s="91"/>
      <c r="O3507" s="84"/>
      <c r="P3507" s="84"/>
    </row>
    <row r="3508">
      <c r="A3508" s="95"/>
      <c r="B3508" s="84"/>
      <c r="C3508" s="84"/>
      <c r="D3508" s="84"/>
      <c r="E3508" s="64"/>
      <c r="F3508" s="84"/>
      <c r="G3508" s="84"/>
      <c r="H3508" s="84"/>
      <c r="I3508" s="94"/>
      <c r="J3508" s="94"/>
      <c r="K3508" s="91"/>
      <c r="L3508" s="91"/>
      <c r="O3508" s="84"/>
      <c r="P3508" s="84"/>
    </row>
    <row r="3509">
      <c r="A3509" s="95"/>
      <c r="B3509" s="84"/>
      <c r="C3509" s="84"/>
      <c r="D3509" s="84"/>
      <c r="E3509" s="64"/>
      <c r="F3509" s="84"/>
      <c r="G3509" s="84"/>
      <c r="H3509" s="84"/>
      <c r="I3509" s="94"/>
      <c r="J3509" s="94"/>
      <c r="K3509" s="91"/>
      <c r="L3509" s="91"/>
      <c r="O3509" s="84"/>
      <c r="P3509" s="84"/>
    </row>
    <row r="3510">
      <c r="A3510" s="95"/>
      <c r="B3510" s="84"/>
      <c r="C3510" s="84"/>
      <c r="D3510" s="84"/>
      <c r="E3510" s="64"/>
      <c r="F3510" s="84"/>
      <c r="G3510" s="84"/>
      <c r="H3510" s="84"/>
      <c r="I3510" s="94"/>
      <c r="J3510" s="94"/>
      <c r="K3510" s="91"/>
      <c r="L3510" s="91"/>
      <c r="O3510" s="84"/>
      <c r="P3510" s="84"/>
    </row>
    <row r="3511">
      <c r="A3511" s="95"/>
      <c r="B3511" s="84"/>
      <c r="C3511" s="84"/>
      <c r="D3511" s="84"/>
      <c r="E3511" s="64"/>
      <c r="F3511" s="84"/>
      <c r="G3511" s="84"/>
      <c r="H3511" s="84"/>
      <c r="I3511" s="94"/>
      <c r="J3511" s="94"/>
      <c r="K3511" s="91"/>
      <c r="L3511" s="91"/>
      <c r="O3511" s="84"/>
      <c r="P3511" s="84"/>
    </row>
    <row r="3512">
      <c r="A3512" s="95"/>
      <c r="B3512" s="84"/>
      <c r="C3512" s="84"/>
      <c r="D3512" s="84"/>
      <c r="E3512" s="64"/>
      <c r="F3512" s="84"/>
      <c r="G3512" s="84"/>
      <c r="H3512" s="84"/>
      <c r="I3512" s="94"/>
      <c r="J3512" s="94"/>
      <c r="K3512" s="91"/>
      <c r="L3512" s="91"/>
      <c r="O3512" s="84"/>
      <c r="P3512" s="84"/>
    </row>
    <row r="3513">
      <c r="A3513" s="95"/>
      <c r="B3513" s="84"/>
      <c r="C3513" s="84"/>
      <c r="D3513" s="84"/>
      <c r="E3513" s="64"/>
      <c r="F3513" s="84"/>
      <c r="G3513" s="84"/>
      <c r="H3513" s="84"/>
      <c r="I3513" s="94"/>
      <c r="J3513" s="94"/>
      <c r="K3513" s="91"/>
      <c r="L3513" s="91"/>
      <c r="O3513" s="84"/>
      <c r="P3513" s="84"/>
    </row>
    <row r="3514">
      <c r="A3514" s="95"/>
      <c r="B3514" s="84"/>
      <c r="C3514" s="84"/>
      <c r="D3514" s="84"/>
      <c r="E3514" s="64"/>
      <c r="F3514" s="84"/>
      <c r="G3514" s="84"/>
      <c r="H3514" s="84"/>
      <c r="I3514" s="94"/>
      <c r="J3514" s="94"/>
      <c r="K3514" s="91"/>
      <c r="L3514" s="91"/>
      <c r="O3514" s="84"/>
      <c r="P3514" s="84"/>
    </row>
    <row r="3515">
      <c r="A3515" s="95"/>
      <c r="B3515" s="84"/>
      <c r="C3515" s="84"/>
      <c r="D3515" s="84"/>
      <c r="E3515" s="64"/>
      <c r="F3515" s="84"/>
      <c r="G3515" s="84"/>
      <c r="H3515" s="84"/>
      <c r="I3515" s="94"/>
      <c r="J3515" s="94"/>
      <c r="K3515" s="91"/>
      <c r="L3515" s="91"/>
      <c r="O3515" s="84"/>
      <c r="P3515" s="84"/>
    </row>
    <row r="3516">
      <c r="A3516" s="95"/>
      <c r="B3516" s="84"/>
      <c r="C3516" s="84"/>
      <c r="D3516" s="84"/>
      <c r="E3516" s="64"/>
      <c r="F3516" s="84"/>
      <c r="G3516" s="84"/>
      <c r="H3516" s="84"/>
      <c r="I3516" s="94"/>
      <c r="J3516" s="94"/>
      <c r="K3516" s="91"/>
      <c r="L3516" s="91"/>
      <c r="O3516" s="84"/>
      <c r="P3516" s="84"/>
    </row>
    <row r="3517">
      <c r="A3517" s="95"/>
      <c r="B3517" s="84"/>
      <c r="C3517" s="84"/>
      <c r="D3517" s="84"/>
      <c r="E3517" s="64"/>
      <c r="F3517" s="84"/>
      <c r="G3517" s="84"/>
      <c r="H3517" s="84"/>
      <c r="I3517" s="94"/>
      <c r="J3517" s="94"/>
      <c r="K3517" s="91"/>
      <c r="L3517" s="91"/>
      <c r="O3517" s="84"/>
      <c r="P3517" s="84"/>
    </row>
    <row r="3518">
      <c r="A3518" s="95"/>
      <c r="B3518" s="84"/>
      <c r="C3518" s="84"/>
      <c r="D3518" s="84"/>
      <c r="E3518" s="64"/>
      <c r="F3518" s="84"/>
      <c r="G3518" s="84"/>
      <c r="H3518" s="84"/>
      <c r="I3518" s="94"/>
      <c r="J3518" s="94"/>
      <c r="K3518" s="91"/>
      <c r="L3518" s="91"/>
      <c r="O3518" s="84"/>
      <c r="P3518" s="84"/>
    </row>
    <row r="3519">
      <c r="A3519" s="95"/>
      <c r="B3519" s="84"/>
      <c r="C3519" s="84"/>
      <c r="D3519" s="84"/>
      <c r="E3519" s="64"/>
      <c r="F3519" s="84"/>
      <c r="G3519" s="84"/>
      <c r="H3519" s="84"/>
      <c r="I3519" s="94"/>
      <c r="J3519" s="94"/>
      <c r="K3519" s="91"/>
      <c r="L3519" s="91"/>
      <c r="O3519" s="84"/>
      <c r="P3519" s="84"/>
    </row>
    <row r="3520">
      <c r="A3520" s="95"/>
      <c r="B3520" s="84"/>
      <c r="C3520" s="84"/>
      <c r="D3520" s="84"/>
      <c r="E3520" s="64"/>
      <c r="F3520" s="84"/>
      <c r="G3520" s="84"/>
      <c r="H3520" s="84"/>
      <c r="I3520" s="94"/>
      <c r="J3520" s="94"/>
      <c r="K3520" s="91"/>
      <c r="L3520" s="91"/>
      <c r="O3520" s="84"/>
      <c r="P3520" s="84"/>
    </row>
    <row r="3521">
      <c r="A3521" s="95"/>
      <c r="B3521" s="84"/>
      <c r="C3521" s="84"/>
      <c r="D3521" s="84"/>
      <c r="E3521" s="64"/>
      <c r="F3521" s="84"/>
      <c r="G3521" s="84"/>
      <c r="H3521" s="84"/>
      <c r="I3521" s="94"/>
      <c r="J3521" s="94"/>
      <c r="K3521" s="91"/>
      <c r="L3521" s="91"/>
      <c r="O3521" s="84"/>
      <c r="P3521" s="84"/>
    </row>
    <row r="3522">
      <c r="A3522" s="95"/>
      <c r="B3522" s="84"/>
      <c r="C3522" s="84"/>
      <c r="D3522" s="84"/>
      <c r="E3522" s="64"/>
      <c r="F3522" s="84"/>
      <c r="G3522" s="84"/>
      <c r="H3522" s="84"/>
      <c r="I3522" s="94"/>
      <c r="J3522" s="94"/>
      <c r="K3522" s="91"/>
      <c r="L3522" s="91"/>
      <c r="O3522" s="84"/>
      <c r="P3522" s="84"/>
    </row>
    <row r="3523">
      <c r="A3523" s="95"/>
      <c r="B3523" s="84"/>
      <c r="C3523" s="84"/>
      <c r="D3523" s="84"/>
      <c r="E3523" s="64"/>
      <c r="F3523" s="84"/>
      <c r="G3523" s="84"/>
      <c r="H3523" s="84"/>
      <c r="I3523" s="94"/>
      <c r="J3523" s="94"/>
      <c r="K3523" s="91"/>
      <c r="L3523" s="91"/>
      <c r="O3523" s="84"/>
      <c r="P3523" s="84"/>
    </row>
    <row r="3524">
      <c r="A3524" s="95"/>
      <c r="B3524" s="84"/>
      <c r="C3524" s="84"/>
      <c r="D3524" s="84"/>
      <c r="E3524" s="64"/>
      <c r="F3524" s="84"/>
      <c r="G3524" s="84"/>
      <c r="H3524" s="84"/>
      <c r="I3524" s="94"/>
      <c r="J3524" s="94"/>
      <c r="K3524" s="91"/>
      <c r="L3524" s="91"/>
      <c r="O3524" s="84"/>
      <c r="P3524" s="84"/>
    </row>
    <row r="3525">
      <c r="A3525" s="95"/>
      <c r="B3525" s="84"/>
      <c r="C3525" s="84"/>
      <c r="D3525" s="84"/>
      <c r="E3525" s="64"/>
      <c r="F3525" s="84"/>
      <c r="G3525" s="84"/>
      <c r="H3525" s="84"/>
      <c r="I3525" s="94"/>
      <c r="J3525" s="94"/>
      <c r="K3525" s="91"/>
      <c r="L3525" s="91"/>
      <c r="O3525" s="84"/>
      <c r="P3525" s="84"/>
    </row>
    <row r="3526">
      <c r="A3526" s="95"/>
      <c r="B3526" s="84"/>
      <c r="C3526" s="84"/>
      <c r="D3526" s="84"/>
      <c r="E3526" s="64"/>
      <c r="F3526" s="84"/>
      <c r="G3526" s="84"/>
      <c r="H3526" s="84"/>
      <c r="I3526" s="94"/>
      <c r="J3526" s="94"/>
      <c r="K3526" s="91"/>
      <c r="L3526" s="91"/>
      <c r="O3526" s="84"/>
      <c r="P3526" s="84"/>
    </row>
    <row r="3527">
      <c r="A3527" s="95"/>
      <c r="B3527" s="84"/>
      <c r="C3527" s="84"/>
      <c r="D3527" s="84"/>
      <c r="E3527" s="64"/>
      <c r="F3527" s="84"/>
      <c r="G3527" s="84"/>
      <c r="H3527" s="84"/>
      <c r="I3527" s="94"/>
      <c r="J3527" s="94"/>
      <c r="K3527" s="91"/>
      <c r="L3527" s="91"/>
      <c r="O3527" s="84"/>
      <c r="P3527" s="84"/>
    </row>
    <row r="3528">
      <c r="A3528" s="95"/>
      <c r="B3528" s="84"/>
      <c r="C3528" s="84"/>
      <c r="D3528" s="84"/>
      <c r="E3528" s="64"/>
      <c r="F3528" s="84"/>
      <c r="G3528" s="84"/>
      <c r="H3528" s="84"/>
      <c r="I3528" s="94"/>
      <c r="J3528" s="94"/>
      <c r="K3528" s="91"/>
      <c r="L3528" s="91"/>
      <c r="O3528" s="84"/>
      <c r="P3528" s="84"/>
    </row>
    <row r="3529">
      <c r="A3529" s="95"/>
      <c r="B3529" s="84"/>
      <c r="C3529" s="84"/>
      <c r="D3529" s="84"/>
      <c r="E3529" s="64"/>
      <c r="F3529" s="84"/>
      <c r="G3529" s="84"/>
      <c r="H3529" s="84"/>
      <c r="I3529" s="94"/>
      <c r="J3529" s="94"/>
      <c r="K3529" s="91"/>
      <c r="L3529" s="91"/>
      <c r="O3529" s="84"/>
      <c r="P3529" s="84"/>
    </row>
    <row r="3530">
      <c r="A3530" s="95"/>
      <c r="B3530" s="84"/>
      <c r="C3530" s="84"/>
      <c r="D3530" s="84"/>
      <c r="E3530" s="64"/>
      <c r="F3530" s="84"/>
      <c r="G3530" s="84"/>
      <c r="H3530" s="84"/>
      <c r="I3530" s="94"/>
      <c r="J3530" s="94"/>
      <c r="K3530" s="91"/>
      <c r="L3530" s="91"/>
      <c r="O3530" s="84"/>
      <c r="P3530" s="84"/>
    </row>
    <row r="3531">
      <c r="A3531" s="95"/>
      <c r="B3531" s="84"/>
      <c r="C3531" s="84"/>
      <c r="D3531" s="84"/>
      <c r="E3531" s="64"/>
      <c r="F3531" s="84"/>
      <c r="G3531" s="84"/>
      <c r="H3531" s="84"/>
      <c r="I3531" s="94"/>
      <c r="J3531" s="94"/>
      <c r="K3531" s="91"/>
      <c r="L3531" s="91"/>
      <c r="O3531" s="84"/>
      <c r="P3531" s="84"/>
    </row>
    <row r="3532">
      <c r="A3532" s="95"/>
      <c r="B3532" s="84"/>
      <c r="C3532" s="84"/>
      <c r="D3532" s="84"/>
      <c r="E3532" s="64"/>
      <c r="F3532" s="84"/>
      <c r="G3532" s="84"/>
      <c r="H3532" s="84"/>
      <c r="I3532" s="94"/>
      <c r="J3532" s="94"/>
      <c r="K3532" s="91"/>
      <c r="L3532" s="91"/>
      <c r="O3532" s="84"/>
      <c r="P3532" s="84"/>
    </row>
    <row r="3533">
      <c r="A3533" s="95"/>
      <c r="B3533" s="84"/>
      <c r="C3533" s="84"/>
      <c r="D3533" s="84"/>
      <c r="E3533" s="64"/>
      <c r="F3533" s="84"/>
      <c r="G3533" s="84"/>
      <c r="H3533" s="84"/>
      <c r="I3533" s="94"/>
      <c r="J3533" s="94"/>
      <c r="K3533" s="91"/>
      <c r="L3533" s="91"/>
      <c r="O3533" s="84"/>
      <c r="P3533" s="84"/>
    </row>
    <row r="3534">
      <c r="A3534" s="95"/>
      <c r="B3534" s="84"/>
      <c r="C3534" s="84"/>
      <c r="D3534" s="84"/>
      <c r="E3534" s="64"/>
      <c r="F3534" s="84"/>
      <c r="G3534" s="84"/>
      <c r="H3534" s="84"/>
      <c r="I3534" s="94"/>
      <c r="J3534" s="94"/>
      <c r="K3534" s="91"/>
      <c r="L3534" s="91"/>
      <c r="O3534" s="84"/>
      <c r="P3534" s="84"/>
    </row>
    <row r="3535">
      <c r="A3535" s="95"/>
      <c r="B3535" s="84"/>
      <c r="C3535" s="84"/>
      <c r="D3535" s="84"/>
      <c r="E3535" s="64"/>
      <c r="F3535" s="84"/>
      <c r="G3535" s="84"/>
      <c r="H3535" s="84"/>
      <c r="I3535" s="94"/>
      <c r="J3535" s="94"/>
      <c r="K3535" s="91"/>
      <c r="L3535" s="91"/>
      <c r="O3535" s="84"/>
      <c r="P3535" s="84"/>
    </row>
    <row r="3536">
      <c r="A3536" s="95"/>
      <c r="B3536" s="84"/>
      <c r="C3536" s="84"/>
      <c r="D3536" s="84"/>
      <c r="E3536" s="64"/>
      <c r="F3536" s="84"/>
      <c r="G3536" s="84"/>
      <c r="H3536" s="84"/>
      <c r="I3536" s="94"/>
      <c r="J3536" s="94"/>
      <c r="K3536" s="91"/>
      <c r="L3536" s="91"/>
      <c r="O3536" s="84"/>
      <c r="P3536" s="84"/>
    </row>
    <row r="3537">
      <c r="A3537" s="95"/>
      <c r="B3537" s="84"/>
      <c r="C3537" s="84"/>
      <c r="D3537" s="84"/>
      <c r="E3537" s="64"/>
      <c r="F3537" s="84"/>
      <c r="G3537" s="84"/>
      <c r="H3537" s="84"/>
      <c r="I3537" s="94"/>
      <c r="J3537" s="94"/>
      <c r="K3537" s="91"/>
      <c r="L3537" s="91"/>
      <c r="O3537" s="84"/>
      <c r="P3537" s="84"/>
    </row>
    <row r="3538">
      <c r="A3538" s="95"/>
      <c r="B3538" s="84"/>
      <c r="C3538" s="84"/>
      <c r="D3538" s="84"/>
      <c r="E3538" s="64"/>
      <c r="F3538" s="84"/>
      <c r="G3538" s="84"/>
      <c r="H3538" s="84"/>
      <c r="I3538" s="94"/>
      <c r="J3538" s="94"/>
      <c r="K3538" s="91"/>
      <c r="L3538" s="91"/>
      <c r="O3538" s="84"/>
      <c r="P3538" s="84"/>
    </row>
    <row r="3539">
      <c r="A3539" s="95"/>
      <c r="B3539" s="84"/>
      <c r="C3539" s="84"/>
      <c r="D3539" s="84"/>
      <c r="E3539" s="64"/>
      <c r="F3539" s="84"/>
      <c r="G3539" s="84"/>
      <c r="H3539" s="84"/>
      <c r="I3539" s="94"/>
      <c r="J3539" s="94"/>
      <c r="K3539" s="91"/>
      <c r="L3539" s="91"/>
      <c r="O3539" s="84"/>
      <c r="P3539" s="84"/>
    </row>
    <row r="3540">
      <c r="A3540" s="95"/>
      <c r="B3540" s="84"/>
      <c r="C3540" s="84"/>
      <c r="D3540" s="84"/>
      <c r="E3540" s="64"/>
      <c r="F3540" s="84"/>
      <c r="G3540" s="84"/>
      <c r="H3540" s="84"/>
      <c r="I3540" s="94"/>
      <c r="J3540" s="94"/>
      <c r="K3540" s="91"/>
      <c r="L3540" s="91"/>
      <c r="O3540" s="84"/>
      <c r="P3540" s="84"/>
    </row>
    <row r="3541">
      <c r="A3541" s="95"/>
      <c r="B3541" s="84"/>
      <c r="C3541" s="84"/>
      <c r="D3541" s="84"/>
      <c r="E3541" s="64"/>
      <c r="F3541" s="84"/>
      <c r="G3541" s="84"/>
      <c r="H3541" s="84"/>
      <c r="I3541" s="94"/>
      <c r="J3541" s="94"/>
      <c r="K3541" s="91"/>
      <c r="L3541" s="91"/>
      <c r="O3541" s="84"/>
      <c r="P3541" s="84"/>
    </row>
    <row r="3542">
      <c r="A3542" s="95"/>
      <c r="B3542" s="84"/>
      <c r="C3542" s="84"/>
      <c r="D3542" s="84"/>
      <c r="E3542" s="64"/>
      <c r="F3542" s="84"/>
      <c r="G3542" s="84"/>
      <c r="H3542" s="84"/>
      <c r="I3542" s="94"/>
      <c r="J3542" s="94"/>
      <c r="K3542" s="91"/>
      <c r="L3542" s="91"/>
      <c r="O3542" s="84"/>
      <c r="P3542" s="84"/>
    </row>
    <row r="3543">
      <c r="A3543" s="95"/>
      <c r="B3543" s="84"/>
      <c r="C3543" s="84"/>
      <c r="D3543" s="84"/>
      <c r="E3543" s="64"/>
      <c r="F3543" s="84"/>
      <c r="G3543" s="84"/>
      <c r="H3543" s="84"/>
      <c r="I3543" s="94"/>
      <c r="J3543" s="94"/>
      <c r="K3543" s="91"/>
      <c r="L3543" s="91"/>
      <c r="O3543" s="84"/>
      <c r="P3543" s="84"/>
    </row>
    <row r="3544">
      <c r="A3544" s="95"/>
      <c r="B3544" s="84"/>
      <c r="C3544" s="84"/>
      <c r="D3544" s="84"/>
      <c r="E3544" s="64"/>
      <c r="F3544" s="84"/>
      <c r="G3544" s="84"/>
      <c r="H3544" s="84"/>
      <c r="I3544" s="94"/>
      <c r="J3544" s="94"/>
      <c r="K3544" s="91"/>
      <c r="L3544" s="91"/>
      <c r="O3544" s="84"/>
      <c r="P3544" s="84"/>
    </row>
    <row r="3545">
      <c r="A3545" s="95"/>
      <c r="B3545" s="84"/>
      <c r="C3545" s="84"/>
      <c r="D3545" s="84"/>
      <c r="E3545" s="64"/>
      <c r="F3545" s="84"/>
      <c r="G3545" s="84"/>
      <c r="H3545" s="84"/>
      <c r="I3545" s="94"/>
      <c r="J3545" s="94"/>
      <c r="K3545" s="91"/>
      <c r="L3545" s="91"/>
      <c r="O3545" s="84"/>
      <c r="P3545" s="84"/>
    </row>
    <row r="3546">
      <c r="A3546" s="95"/>
      <c r="B3546" s="84"/>
      <c r="C3546" s="84"/>
      <c r="D3546" s="84"/>
      <c r="E3546" s="64"/>
      <c r="F3546" s="84"/>
      <c r="G3546" s="84"/>
      <c r="H3546" s="84"/>
      <c r="I3546" s="94"/>
      <c r="J3546" s="94"/>
      <c r="K3546" s="91"/>
      <c r="L3546" s="91"/>
      <c r="O3546" s="84"/>
      <c r="P3546" s="84"/>
    </row>
    <row r="3547">
      <c r="A3547" s="95"/>
      <c r="B3547" s="84"/>
      <c r="C3547" s="84"/>
      <c r="D3547" s="84"/>
      <c r="E3547" s="64"/>
      <c r="F3547" s="84"/>
      <c r="G3547" s="84"/>
      <c r="H3547" s="84"/>
      <c r="I3547" s="94"/>
      <c r="J3547" s="94"/>
      <c r="K3547" s="91"/>
      <c r="L3547" s="91"/>
      <c r="O3547" s="84"/>
      <c r="P3547" s="84"/>
    </row>
    <row r="3548">
      <c r="A3548" s="95"/>
      <c r="B3548" s="84"/>
      <c r="C3548" s="84"/>
      <c r="D3548" s="84"/>
      <c r="E3548" s="64"/>
      <c r="F3548" s="84"/>
      <c r="G3548" s="84"/>
      <c r="H3548" s="84"/>
      <c r="I3548" s="94"/>
      <c r="J3548" s="94"/>
      <c r="K3548" s="91"/>
      <c r="L3548" s="91"/>
      <c r="O3548" s="84"/>
      <c r="P3548" s="84"/>
    </row>
    <row r="3549">
      <c r="A3549" s="95"/>
      <c r="B3549" s="84"/>
      <c r="C3549" s="84"/>
      <c r="D3549" s="84"/>
      <c r="E3549" s="64"/>
      <c r="F3549" s="84"/>
      <c r="G3549" s="84"/>
      <c r="H3549" s="84"/>
      <c r="I3549" s="94"/>
      <c r="J3549" s="94"/>
      <c r="K3549" s="91"/>
      <c r="L3549" s="91"/>
      <c r="O3549" s="84"/>
      <c r="P3549" s="84"/>
    </row>
    <row r="3550">
      <c r="A3550" s="95"/>
      <c r="B3550" s="84"/>
      <c r="C3550" s="84"/>
      <c r="D3550" s="84"/>
      <c r="E3550" s="64"/>
      <c r="F3550" s="84"/>
      <c r="G3550" s="84"/>
      <c r="H3550" s="84"/>
      <c r="I3550" s="94"/>
      <c r="J3550" s="94"/>
      <c r="K3550" s="91"/>
      <c r="L3550" s="91"/>
      <c r="O3550" s="84"/>
      <c r="P3550" s="84"/>
    </row>
    <row r="3551">
      <c r="A3551" s="95"/>
      <c r="B3551" s="84"/>
      <c r="C3551" s="84"/>
      <c r="D3551" s="84"/>
      <c r="E3551" s="64"/>
      <c r="F3551" s="84"/>
      <c r="G3551" s="84"/>
      <c r="H3551" s="84"/>
      <c r="I3551" s="94"/>
      <c r="J3551" s="94"/>
      <c r="K3551" s="91"/>
      <c r="L3551" s="91"/>
      <c r="O3551" s="84"/>
      <c r="P3551" s="84"/>
    </row>
    <row r="3552">
      <c r="A3552" s="95"/>
      <c r="B3552" s="84"/>
      <c r="C3552" s="84"/>
      <c r="D3552" s="84"/>
      <c r="E3552" s="64"/>
      <c r="F3552" s="84"/>
      <c r="G3552" s="84"/>
      <c r="H3552" s="84"/>
      <c r="I3552" s="94"/>
      <c r="J3552" s="94"/>
      <c r="K3552" s="91"/>
      <c r="L3552" s="91"/>
      <c r="O3552" s="84"/>
      <c r="P3552" s="84"/>
    </row>
    <row r="3553">
      <c r="A3553" s="95"/>
      <c r="B3553" s="84"/>
      <c r="C3553" s="84"/>
      <c r="D3553" s="84"/>
      <c r="E3553" s="64"/>
      <c r="F3553" s="84"/>
      <c r="G3553" s="84"/>
      <c r="H3553" s="84"/>
      <c r="I3553" s="94"/>
      <c r="J3553" s="94"/>
      <c r="K3553" s="91"/>
      <c r="L3553" s="91"/>
      <c r="O3553" s="84"/>
      <c r="P3553" s="84"/>
    </row>
    <row r="3554">
      <c r="A3554" s="95"/>
      <c r="B3554" s="84"/>
      <c r="C3554" s="84"/>
      <c r="D3554" s="84"/>
      <c r="E3554" s="64"/>
      <c r="F3554" s="84"/>
      <c r="G3554" s="84"/>
      <c r="H3554" s="84"/>
      <c r="I3554" s="94"/>
      <c r="J3554" s="94"/>
      <c r="K3554" s="91"/>
      <c r="L3554" s="91"/>
      <c r="O3554" s="84"/>
      <c r="P3554" s="84"/>
    </row>
    <row r="3555">
      <c r="A3555" s="95"/>
      <c r="B3555" s="84"/>
      <c r="C3555" s="84"/>
      <c r="D3555" s="84"/>
      <c r="E3555" s="64"/>
      <c r="F3555" s="84"/>
      <c r="G3555" s="84"/>
      <c r="H3555" s="84"/>
      <c r="I3555" s="94"/>
      <c r="J3555" s="94"/>
      <c r="K3555" s="91"/>
      <c r="L3555" s="91"/>
      <c r="O3555" s="84"/>
      <c r="P3555" s="84"/>
    </row>
    <row r="3556">
      <c r="A3556" s="95"/>
      <c r="B3556" s="84"/>
      <c r="C3556" s="84"/>
      <c r="D3556" s="84"/>
      <c r="E3556" s="64"/>
      <c r="F3556" s="84"/>
      <c r="G3556" s="84"/>
      <c r="H3556" s="84"/>
      <c r="I3556" s="94"/>
      <c r="J3556" s="94"/>
      <c r="K3556" s="91"/>
      <c r="L3556" s="91"/>
      <c r="O3556" s="84"/>
      <c r="P3556" s="84"/>
    </row>
    <row r="3557">
      <c r="A3557" s="95"/>
      <c r="B3557" s="84"/>
      <c r="C3557" s="84"/>
      <c r="D3557" s="84"/>
      <c r="E3557" s="64"/>
      <c r="F3557" s="84"/>
      <c r="G3557" s="84"/>
      <c r="H3557" s="84"/>
      <c r="I3557" s="94"/>
      <c r="J3557" s="94"/>
      <c r="K3557" s="91"/>
      <c r="L3557" s="91"/>
      <c r="O3557" s="84"/>
      <c r="P3557" s="84"/>
    </row>
    <row r="3558">
      <c r="A3558" s="95"/>
      <c r="B3558" s="84"/>
      <c r="C3558" s="84"/>
      <c r="D3558" s="84"/>
      <c r="E3558" s="64"/>
      <c r="F3558" s="84"/>
      <c r="G3558" s="84"/>
      <c r="H3558" s="84"/>
      <c r="I3558" s="94"/>
      <c r="J3558" s="94"/>
      <c r="K3558" s="91"/>
      <c r="L3558" s="91"/>
      <c r="O3558" s="84"/>
      <c r="P3558" s="84"/>
    </row>
    <row r="3559">
      <c r="A3559" s="95"/>
      <c r="B3559" s="84"/>
      <c r="C3559" s="84"/>
      <c r="D3559" s="84"/>
      <c r="E3559" s="64"/>
      <c r="F3559" s="84"/>
      <c r="G3559" s="84"/>
      <c r="H3559" s="84"/>
      <c r="I3559" s="94"/>
      <c r="J3559" s="94"/>
      <c r="K3559" s="91"/>
      <c r="L3559" s="91"/>
      <c r="O3559" s="84"/>
      <c r="P3559" s="84"/>
    </row>
    <row r="3560">
      <c r="A3560" s="95"/>
      <c r="B3560" s="84"/>
      <c r="C3560" s="84"/>
      <c r="D3560" s="84"/>
      <c r="E3560" s="64"/>
      <c r="F3560" s="84"/>
      <c r="G3560" s="84"/>
      <c r="H3560" s="84"/>
      <c r="I3560" s="94"/>
      <c r="J3560" s="94"/>
      <c r="K3560" s="91"/>
      <c r="L3560" s="91"/>
      <c r="O3560" s="84"/>
      <c r="P3560" s="84"/>
    </row>
    <row r="3561">
      <c r="A3561" s="95"/>
      <c r="B3561" s="84"/>
      <c r="C3561" s="84"/>
      <c r="D3561" s="84"/>
      <c r="E3561" s="64"/>
      <c r="F3561" s="84"/>
      <c r="G3561" s="84"/>
      <c r="H3561" s="84"/>
      <c r="I3561" s="94"/>
      <c r="J3561" s="94"/>
      <c r="K3561" s="91"/>
      <c r="L3561" s="91"/>
      <c r="O3561" s="84"/>
      <c r="P3561" s="84"/>
    </row>
    <row r="3562">
      <c r="A3562" s="95"/>
      <c r="B3562" s="84"/>
      <c r="C3562" s="84"/>
      <c r="D3562" s="84"/>
      <c r="E3562" s="64"/>
      <c r="F3562" s="84"/>
      <c r="G3562" s="84"/>
      <c r="H3562" s="84"/>
      <c r="I3562" s="94"/>
      <c r="J3562" s="94"/>
      <c r="K3562" s="91"/>
      <c r="L3562" s="91"/>
      <c r="O3562" s="84"/>
      <c r="P3562" s="84"/>
    </row>
    <row r="3563">
      <c r="A3563" s="95"/>
      <c r="B3563" s="84"/>
      <c r="C3563" s="84"/>
      <c r="D3563" s="84"/>
      <c r="E3563" s="64"/>
      <c r="F3563" s="84"/>
      <c r="G3563" s="84"/>
      <c r="H3563" s="84"/>
      <c r="I3563" s="94"/>
      <c r="J3563" s="94"/>
      <c r="K3563" s="91"/>
      <c r="L3563" s="91"/>
      <c r="O3563" s="84"/>
      <c r="P3563" s="84"/>
    </row>
    <row r="3564">
      <c r="A3564" s="95"/>
      <c r="B3564" s="84"/>
      <c r="C3564" s="84"/>
      <c r="D3564" s="84"/>
      <c r="E3564" s="64"/>
      <c r="F3564" s="84"/>
      <c r="G3564" s="84"/>
      <c r="H3564" s="84"/>
      <c r="I3564" s="94"/>
      <c r="J3564" s="94"/>
      <c r="K3564" s="91"/>
      <c r="L3564" s="91"/>
      <c r="O3564" s="84"/>
      <c r="P3564" s="84"/>
    </row>
    <row r="3565">
      <c r="A3565" s="95"/>
      <c r="B3565" s="84"/>
      <c r="C3565" s="84"/>
      <c r="D3565" s="84"/>
      <c r="E3565" s="64"/>
      <c r="F3565" s="84"/>
      <c r="G3565" s="84"/>
      <c r="H3565" s="84"/>
      <c r="I3565" s="94"/>
      <c r="J3565" s="94"/>
      <c r="K3565" s="91"/>
      <c r="L3565" s="91"/>
      <c r="O3565" s="84"/>
      <c r="P3565" s="84"/>
    </row>
    <row r="3566">
      <c r="A3566" s="95"/>
      <c r="B3566" s="84"/>
      <c r="C3566" s="84"/>
      <c r="D3566" s="84"/>
      <c r="E3566" s="64"/>
      <c r="F3566" s="84"/>
      <c r="G3566" s="84"/>
      <c r="H3566" s="84"/>
      <c r="I3566" s="94"/>
      <c r="J3566" s="94"/>
      <c r="K3566" s="91"/>
      <c r="L3566" s="91"/>
      <c r="O3566" s="84"/>
      <c r="P3566" s="84"/>
    </row>
    <row r="3567">
      <c r="A3567" s="95"/>
      <c r="B3567" s="84"/>
      <c r="C3567" s="84"/>
      <c r="D3567" s="84"/>
      <c r="E3567" s="64"/>
      <c r="F3567" s="84"/>
      <c r="G3567" s="84"/>
      <c r="H3567" s="84"/>
      <c r="I3567" s="94"/>
      <c r="J3567" s="94"/>
      <c r="K3567" s="91"/>
      <c r="L3567" s="91"/>
      <c r="O3567" s="84"/>
      <c r="P3567" s="84"/>
    </row>
    <row r="3568">
      <c r="A3568" s="95"/>
      <c r="B3568" s="84"/>
      <c r="C3568" s="84"/>
      <c r="D3568" s="84"/>
      <c r="E3568" s="64"/>
      <c r="F3568" s="84"/>
      <c r="G3568" s="84"/>
      <c r="H3568" s="84"/>
      <c r="I3568" s="94"/>
      <c r="J3568" s="94"/>
      <c r="K3568" s="91"/>
      <c r="L3568" s="91"/>
      <c r="O3568" s="84"/>
      <c r="P3568" s="84"/>
    </row>
    <row r="3569">
      <c r="A3569" s="95"/>
      <c r="B3569" s="84"/>
      <c r="C3569" s="84"/>
      <c r="D3569" s="84"/>
      <c r="E3569" s="64"/>
      <c r="F3569" s="84"/>
      <c r="G3569" s="84"/>
      <c r="H3569" s="84"/>
      <c r="I3569" s="94"/>
      <c r="J3569" s="94"/>
      <c r="K3569" s="91"/>
      <c r="L3569" s="91"/>
      <c r="O3569" s="84"/>
      <c r="P3569" s="84"/>
    </row>
    <row r="3570">
      <c r="A3570" s="95"/>
      <c r="B3570" s="84"/>
      <c r="C3570" s="84"/>
      <c r="D3570" s="84"/>
      <c r="E3570" s="64"/>
      <c r="F3570" s="84"/>
      <c r="G3570" s="84"/>
      <c r="H3570" s="84"/>
      <c r="I3570" s="94"/>
      <c r="J3570" s="94"/>
      <c r="K3570" s="91"/>
      <c r="L3570" s="91"/>
      <c r="O3570" s="84"/>
      <c r="P3570" s="84"/>
    </row>
    <row r="3571">
      <c r="A3571" s="95"/>
      <c r="B3571" s="84"/>
      <c r="C3571" s="84"/>
      <c r="D3571" s="84"/>
      <c r="E3571" s="64"/>
      <c r="F3571" s="84"/>
      <c r="G3571" s="84"/>
      <c r="H3571" s="84"/>
      <c r="I3571" s="94"/>
      <c r="J3571" s="94"/>
      <c r="K3571" s="91"/>
      <c r="L3571" s="91"/>
      <c r="O3571" s="84"/>
      <c r="P3571" s="84"/>
    </row>
    <row r="3572">
      <c r="A3572" s="95"/>
      <c r="B3572" s="84"/>
      <c r="C3572" s="84"/>
      <c r="D3572" s="84"/>
      <c r="E3572" s="64"/>
      <c r="F3572" s="84"/>
      <c r="G3572" s="84"/>
      <c r="H3572" s="84"/>
      <c r="I3572" s="94"/>
      <c r="J3572" s="94"/>
      <c r="K3572" s="91"/>
      <c r="L3572" s="91"/>
      <c r="O3572" s="84"/>
      <c r="P3572" s="84"/>
    </row>
    <row r="3573">
      <c r="A3573" s="95"/>
      <c r="B3573" s="84"/>
      <c r="C3573" s="84"/>
      <c r="D3573" s="84"/>
      <c r="E3573" s="64"/>
      <c r="F3573" s="84"/>
      <c r="G3573" s="84"/>
      <c r="H3573" s="84"/>
      <c r="I3573" s="94"/>
      <c r="J3573" s="94"/>
      <c r="K3573" s="91"/>
      <c r="L3573" s="91"/>
      <c r="O3573" s="84"/>
      <c r="P3573" s="84"/>
    </row>
    <row r="3574">
      <c r="A3574" s="95"/>
      <c r="B3574" s="84"/>
      <c r="C3574" s="84"/>
      <c r="D3574" s="84"/>
      <c r="E3574" s="64"/>
      <c r="F3574" s="84"/>
      <c r="G3574" s="84"/>
      <c r="H3574" s="84"/>
      <c r="I3574" s="94"/>
      <c r="J3574" s="94"/>
      <c r="K3574" s="91"/>
      <c r="L3574" s="91"/>
      <c r="O3574" s="84"/>
      <c r="P3574" s="84"/>
    </row>
    <row r="3575">
      <c r="A3575" s="95"/>
      <c r="B3575" s="84"/>
      <c r="C3575" s="84"/>
      <c r="D3575" s="84"/>
      <c r="E3575" s="64"/>
      <c r="F3575" s="84"/>
      <c r="G3575" s="84"/>
      <c r="H3575" s="84"/>
      <c r="I3575" s="94"/>
      <c r="J3575" s="94"/>
      <c r="K3575" s="91"/>
      <c r="L3575" s="91"/>
      <c r="O3575" s="84"/>
      <c r="P3575" s="84"/>
    </row>
    <row r="3576">
      <c r="A3576" s="95"/>
      <c r="B3576" s="84"/>
      <c r="C3576" s="84"/>
      <c r="D3576" s="84"/>
      <c r="E3576" s="64"/>
      <c r="F3576" s="84"/>
      <c r="G3576" s="84"/>
      <c r="H3576" s="84"/>
      <c r="I3576" s="94"/>
      <c r="J3576" s="94"/>
      <c r="K3576" s="91"/>
      <c r="L3576" s="91"/>
      <c r="O3576" s="84"/>
      <c r="P3576" s="84"/>
    </row>
    <row r="3577">
      <c r="A3577" s="95"/>
      <c r="B3577" s="84"/>
      <c r="C3577" s="84"/>
      <c r="D3577" s="84"/>
      <c r="E3577" s="64"/>
      <c r="F3577" s="84"/>
      <c r="G3577" s="84"/>
      <c r="H3577" s="84"/>
      <c r="I3577" s="94"/>
      <c r="J3577" s="94"/>
      <c r="K3577" s="91"/>
      <c r="L3577" s="91"/>
      <c r="O3577" s="84"/>
      <c r="P3577" s="84"/>
    </row>
    <row r="3578">
      <c r="A3578" s="95"/>
      <c r="B3578" s="84"/>
      <c r="C3578" s="84"/>
      <c r="D3578" s="84"/>
      <c r="E3578" s="64"/>
      <c r="F3578" s="84"/>
      <c r="G3578" s="84"/>
      <c r="H3578" s="84"/>
      <c r="I3578" s="94"/>
      <c r="J3578" s="94"/>
      <c r="K3578" s="91"/>
      <c r="L3578" s="91"/>
      <c r="O3578" s="84"/>
      <c r="P3578" s="84"/>
    </row>
    <row r="3579">
      <c r="A3579" s="95"/>
      <c r="B3579" s="84"/>
      <c r="C3579" s="84"/>
      <c r="D3579" s="84"/>
      <c r="E3579" s="64"/>
      <c r="F3579" s="84"/>
      <c r="G3579" s="84"/>
      <c r="H3579" s="84"/>
      <c r="I3579" s="94"/>
      <c r="J3579" s="94"/>
      <c r="K3579" s="91"/>
      <c r="L3579" s="91"/>
      <c r="O3579" s="84"/>
      <c r="P3579" s="84"/>
    </row>
    <row r="3580">
      <c r="A3580" s="95"/>
      <c r="B3580" s="84"/>
      <c r="C3580" s="84"/>
      <c r="D3580" s="84"/>
      <c r="E3580" s="64"/>
      <c r="F3580" s="84"/>
      <c r="G3580" s="84"/>
      <c r="H3580" s="84"/>
      <c r="I3580" s="94"/>
      <c r="J3580" s="94"/>
      <c r="K3580" s="91"/>
      <c r="L3580" s="91"/>
      <c r="O3580" s="84"/>
      <c r="P3580" s="84"/>
    </row>
    <row r="3581">
      <c r="A3581" s="95"/>
      <c r="B3581" s="84"/>
      <c r="C3581" s="84"/>
      <c r="D3581" s="84"/>
      <c r="E3581" s="64"/>
      <c r="F3581" s="84"/>
      <c r="G3581" s="84"/>
      <c r="H3581" s="84"/>
      <c r="I3581" s="94"/>
      <c r="J3581" s="94"/>
      <c r="K3581" s="91"/>
      <c r="L3581" s="91"/>
      <c r="O3581" s="84"/>
      <c r="P3581" s="84"/>
    </row>
    <row r="3582">
      <c r="A3582" s="95"/>
      <c r="B3582" s="84"/>
      <c r="C3582" s="84"/>
      <c r="D3582" s="84"/>
      <c r="E3582" s="64"/>
      <c r="F3582" s="84"/>
      <c r="G3582" s="84"/>
      <c r="H3582" s="84"/>
      <c r="I3582" s="94"/>
      <c r="J3582" s="94"/>
      <c r="K3582" s="91"/>
      <c r="L3582" s="91"/>
      <c r="O3582" s="84"/>
      <c r="P3582" s="84"/>
    </row>
    <row r="3583">
      <c r="A3583" s="95"/>
      <c r="B3583" s="84"/>
      <c r="C3583" s="84"/>
      <c r="D3583" s="84"/>
      <c r="E3583" s="64"/>
      <c r="F3583" s="84"/>
      <c r="G3583" s="84"/>
      <c r="H3583" s="84"/>
      <c r="I3583" s="94"/>
      <c r="J3583" s="94"/>
      <c r="K3583" s="91"/>
      <c r="L3583" s="91"/>
      <c r="O3583" s="84"/>
      <c r="P3583" s="84"/>
    </row>
    <row r="3584">
      <c r="A3584" s="95"/>
      <c r="B3584" s="84"/>
      <c r="C3584" s="84"/>
      <c r="D3584" s="84"/>
      <c r="E3584" s="64"/>
      <c r="F3584" s="84"/>
      <c r="G3584" s="84"/>
      <c r="H3584" s="84"/>
      <c r="I3584" s="94"/>
      <c r="J3584" s="94"/>
      <c r="K3584" s="91"/>
      <c r="L3584" s="91"/>
      <c r="O3584" s="84"/>
      <c r="P3584" s="84"/>
    </row>
    <row r="3585">
      <c r="A3585" s="95"/>
      <c r="B3585" s="84"/>
      <c r="C3585" s="84"/>
      <c r="D3585" s="84"/>
      <c r="E3585" s="64"/>
      <c r="F3585" s="84"/>
      <c r="G3585" s="84"/>
      <c r="H3585" s="84"/>
      <c r="I3585" s="94"/>
      <c r="J3585" s="94"/>
      <c r="K3585" s="91"/>
      <c r="L3585" s="91"/>
      <c r="O3585" s="84"/>
      <c r="P3585" s="84"/>
    </row>
    <row r="3586">
      <c r="A3586" s="95"/>
      <c r="B3586" s="84"/>
      <c r="C3586" s="84"/>
      <c r="D3586" s="84"/>
      <c r="E3586" s="64"/>
      <c r="F3586" s="84"/>
      <c r="G3586" s="84"/>
      <c r="H3586" s="84"/>
      <c r="I3586" s="94"/>
      <c r="J3586" s="94"/>
      <c r="K3586" s="91"/>
      <c r="L3586" s="91"/>
      <c r="O3586" s="84"/>
      <c r="P3586" s="84"/>
    </row>
    <row r="3587">
      <c r="A3587" s="95"/>
      <c r="B3587" s="84"/>
      <c r="C3587" s="84"/>
      <c r="D3587" s="84"/>
      <c r="E3587" s="64"/>
      <c r="F3587" s="84"/>
      <c r="G3587" s="84"/>
      <c r="H3587" s="84"/>
      <c r="I3587" s="94"/>
      <c r="J3587" s="94"/>
      <c r="K3587" s="91"/>
      <c r="L3587" s="91"/>
      <c r="O3587" s="84"/>
      <c r="P3587" s="84"/>
    </row>
    <row r="3588">
      <c r="A3588" s="95"/>
      <c r="B3588" s="84"/>
      <c r="C3588" s="84"/>
      <c r="D3588" s="84"/>
      <c r="E3588" s="64"/>
      <c r="F3588" s="84"/>
      <c r="G3588" s="84"/>
      <c r="H3588" s="84"/>
      <c r="I3588" s="94"/>
      <c r="J3588" s="94"/>
      <c r="K3588" s="91"/>
      <c r="L3588" s="91"/>
      <c r="O3588" s="84"/>
      <c r="P3588" s="84"/>
    </row>
    <row r="3589">
      <c r="A3589" s="95"/>
      <c r="B3589" s="84"/>
      <c r="C3589" s="84"/>
      <c r="D3589" s="84"/>
      <c r="E3589" s="64"/>
      <c r="F3589" s="84"/>
      <c r="G3589" s="84"/>
      <c r="H3589" s="84"/>
      <c r="I3589" s="94"/>
      <c r="J3589" s="94"/>
      <c r="K3589" s="91"/>
      <c r="L3589" s="91"/>
      <c r="O3589" s="84"/>
      <c r="P3589" s="84"/>
    </row>
    <row r="3590">
      <c r="A3590" s="95"/>
      <c r="B3590" s="84"/>
      <c r="C3590" s="84"/>
      <c r="D3590" s="84"/>
      <c r="E3590" s="64"/>
      <c r="F3590" s="84"/>
      <c r="G3590" s="84"/>
      <c r="H3590" s="84"/>
      <c r="I3590" s="94"/>
      <c r="J3590" s="94"/>
      <c r="K3590" s="91"/>
      <c r="L3590" s="91"/>
      <c r="O3590" s="84"/>
      <c r="P3590" s="84"/>
    </row>
    <row r="3591">
      <c r="A3591" s="95"/>
      <c r="B3591" s="84"/>
      <c r="C3591" s="84"/>
      <c r="D3591" s="84"/>
      <c r="E3591" s="64"/>
      <c r="F3591" s="84"/>
      <c r="G3591" s="84"/>
      <c r="H3591" s="84"/>
      <c r="I3591" s="94"/>
      <c r="J3591" s="94"/>
      <c r="K3591" s="91"/>
      <c r="L3591" s="91"/>
      <c r="O3591" s="84"/>
      <c r="P3591" s="84"/>
    </row>
    <row r="3592">
      <c r="A3592" s="95"/>
      <c r="B3592" s="84"/>
      <c r="C3592" s="84"/>
      <c r="D3592" s="84"/>
      <c r="E3592" s="64"/>
      <c r="F3592" s="84"/>
      <c r="G3592" s="84"/>
      <c r="H3592" s="84"/>
      <c r="I3592" s="94"/>
      <c r="J3592" s="94"/>
      <c r="K3592" s="91"/>
      <c r="L3592" s="91"/>
      <c r="O3592" s="84"/>
      <c r="P3592" s="84"/>
    </row>
    <row r="3593">
      <c r="A3593" s="95"/>
      <c r="B3593" s="84"/>
      <c r="C3593" s="84"/>
      <c r="D3593" s="84"/>
      <c r="E3593" s="64"/>
      <c r="F3593" s="84"/>
      <c r="G3593" s="84"/>
      <c r="H3593" s="84"/>
      <c r="I3593" s="94"/>
      <c r="J3593" s="94"/>
      <c r="K3593" s="91"/>
      <c r="L3593" s="91"/>
      <c r="O3593" s="84"/>
      <c r="P3593" s="84"/>
    </row>
    <row r="3594">
      <c r="A3594" s="95"/>
      <c r="B3594" s="84"/>
      <c r="C3594" s="84"/>
      <c r="D3594" s="84"/>
      <c r="E3594" s="64"/>
      <c r="F3594" s="84"/>
      <c r="G3594" s="84"/>
      <c r="H3594" s="84"/>
      <c r="I3594" s="94"/>
      <c r="J3594" s="94"/>
      <c r="K3594" s="91"/>
      <c r="L3594" s="91"/>
      <c r="O3594" s="84"/>
      <c r="P3594" s="84"/>
    </row>
    <row r="3595">
      <c r="A3595" s="95"/>
      <c r="B3595" s="84"/>
      <c r="C3595" s="84"/>
      <c r="D3595" s="84"/>
      <c r="E3595" s="64"/>
      <c r="F3595" s="84"/>
      <c r="G3595" s="84"/>
      <c r="H3595" s="84"/>
      <c r="I3595" s="94"/>
      <c r="J3595" s="94"/>
      <c r="K3595" s="91"/>
      <c r="L3595" s="91"/>
      <c r="O3595" s="84"/>
      <c r="P3595" s="84"/>
    </row>
    <row r="3596">
      <c r="A3596" s="95"/>
      <c r="B3596" s="84"/>
      <c r="C3596" s="84"/>
      <c r="D3596" s="84"/>
      <c r="E3596" s="64"/>
      <c r="F3596" s="84"/>
      <c r="G3596" s="84"/>
      <c r="H3596" s="84"/>
      <c r="I3596" s="94"/>
      <c r="J3596" s="94"/>
      <c r="K3596" s="91"/>
      <c r="L3596" s="91"/>
      <c r="O3596" s="84"/>
      <c r="P3596" s="84"/>
    </row>
    <row r="3597">
      <c r="A3597" s="95"/>
      <c r="B3597" s="84"/>
      <c r="C3597" s="84"/>
      <c r="D3597" s="84"/>
      <c r="E3597" s="64"/>
      <c r="F3597" s="84"/>
      <c r="G3597" s="84"/>
      <c r="H3597" s="84"/>
      <c r="I3597" s="94"/>
      <c r="J3597" s="94"/>
      <c r="K3597" s="91"/>
      <c r="L3597" s="91"/>
      <c r="O3597" s="84"/>
      <c r="P3597" s="84"/>
    </row>
    <row r="3598">
      <c r="A3598" s="95"/>
      <c r="B3598" s="84"/>
      <c r="C3598" s="84"/>
      <c r="D3598" s="84"/>
      <c r="E3598" s="64"/>
      <c r="F3598" s="84"/>
      <c r="G3598" s="84"/>
      <c r="H3598" s="84"/>
      <c r="I3598" s="94"/>
      <c r="J3598" s="94"/>
      <c r="K3598" s="91"/>
      <c r="L3598" s="91"/>
      <c r="O3598" s="84"/>
      <c r="P3598" s="84"/>
    </row>
    <row r="3599">
      <c r="A3599" s="95"/>
      <c r="B3599" s="84"/>
      <c r="C3599" s="84"/>
      <c r="D3599" s="84"/>
      <c r="E3599" s="64"/>
      <c r="F3599" s="84"/>
      <c r="G3599" s="84"/>
      <c r="H3599" s="84"/>
      <c r="I3599" s="94"/>
      <c r="J3599" s="94"/>
      <c r="K3599" s="91"/>
      <c r="L3599" s="91"/>
      <c r="O3599" s="84"/>
      <c r="P3599" s="84"/>
    </row>
    <row r="3600">
      <c r="A3600" s="95"/>
      <c r="B3600" s="84"/>
      <c r="C3600" s="84"/>
      <c r="D3600" s="84"/>
      <c r="E3600" s="64"/>
      <c r="F3600" s="84"/>
      <c r="G3600" s="84"/>
      <c r="H3600" s="84"/>
      <c r="I3600" s="94"/>
      <c r="J3600" s="94"/>
      <c r="K3600" s="91"/>
      <c r="L3600" s="91"/>
      <c r="O3600" s="84"/>
      <c r="P3600" s="84"/>
    </row>
    <row r="3601">
      <c r="A3601" s="95"/>
      <c r="B3601" s="84"/>
      <c r="C3601" s="84"/>
      <c r="D3601" s="84"/>
      <c r="E3601" s="64"/>
      <c r="F3601" s="84"/>
      <c r="G3601" s="84"/>
      <c r="H3601" s="84"/>
      <c r="I3601" s="94"/>
      <c r="J3601" s="94"/>
      <c r="K3601" s="91"/>
      <c r="L3601" s="91"/>
      <c r="O3601" s="84"/>
      <c r="P3601" s="84"/>
    </row>
    <row r="3602">
      <c r="A3602" s="95"/>
      <c r="B3602" s="84"/>
      <c r="C3602" s="84"/>
      <c r="D3602" s="84"/>
      <c r="E3602" s="64"/>
      <c r="F3602" s="84"/>
      <c r="G3602" s="84"/>
      <c r="H3602" s="84"/>
      <c r="I3602" s="94"/>
      <c r="J3602" s="94"/>
      <c r="K3602" s="91"/>
      <c r="L3602" s="91"/>
      <c r="O3602" s="84"/>
      <c r="P3602" s="84"/>
    </row>
    <row r="3603">
      <c r="A3603" s="95"/>
      <c r="B3603" s="84"/>
      <c r="C3603" s="84"/>
      <c r="D3603" s="84"/>
      <c r="E3603" s="64"/>
      <c r="F3603" s="84"/>
      <c r="G3603" s="84"/>
      <c r="H3603" s="84"/>
      <c r="I3603" s="94"/>
      <c r="J3603" s="94"/>
      <c r="K3603" s="91"/>
      <c r="L3603" s="91"/>
      <c r="O3603" s="84"/>
      <c r="P3603" s="84"/>
    </row>
    <row r="3604">
      <c r="A3604" s="95"/>
      <c r="B3604" s="84"/>
      <c r="C3604" s="84"/>
      <c r="D3604" s="84"/>
      <c r="E3604" s="64"/>
      <c r="F3604" s="84"/>
      <c r="G3604" s="84"/>
      <c r="H3604" s="84"/>
      <c r="I3604" s="94"/>
      <c r="J3604" s="94"/>
      <c r="K3604" s="91"/>
      <c r="L3604" s="91"/>
      <c r="O3604" s="84"/>
      <c r="P3604" s="84"/>
    </row>
    <row r="3605">
      <c r="A3605" s="95"/>
      <c r="B3605" s="84"/>
      <c r="C3605" s="84"/>
      <c r="D3605" s="84"/>
      <c r="E3605" s="64"/>
      <c r="F3605" s="84"/>
      <c r="G3605" s="84"/>
      <c r="H3605" s="84"/>
      <c r="I3605" s="94"/>
      <c r="J3605" s="94"/>
      <c r="K3605" s="91"/>
      <c r="L3605" s="91"/>
      <c r="O3605" s="84"/>
      <c r="P3605" s="84"/>
    </row>
    <row r="3606">
      <c r="A3606" s="95"/>
      <c r="B3606" s="84"/>
      <c r="C3606" s="84"/>
      <c r="D3606" s="84"/>
      <c r="E3606" s="64"/>
      <c r="F3606" s="84"/>
      <c r="G3606" s="84"/>
      <c r="H3606" s="84"/>
      <c r="I3606" s="94"/>
      <c r="J3606" s="94"/>
      <c r="K3606" s="91"/>
      <c r="L3606" s="91"/>
      <c r="O3606" s="84"/>
      <c r="P3606" s="84"/>
    </row>
    <row r="3607">
      <c r="A3607" s="95"/>
      <c r="B3607" s="84"/>
      <c r="C3607" s="84"/>
      <c r="D3607" s="84"/>
      <c r="E3607" s="64"/>
      <c r="F3607" s="84"/>
      <c r="G3607" s="84"/>
      <c r="H3607" s="84"/>
      <c r="I3607" s="94"/>
      <c r="J3607" s="94"/>
      <c r="K3607" s="91"/>
      <c r="L3607" s="91"/>
      <c r="O3607" s="84"/>
      <c r="P3607" s="84"/>
    </row>
    <row r="3608">
      <c r="A3608" s="95"/>
      <c r="B3608" s="84"/>
      <c r="C3608" s="84"/>
      <c r="D3608" s="84"/>
      <c r="E3608" s="64"/>
      <c r="F3608" s="84"/>
      <c r="G3608" s="84"/>
      <c r="H3608" s="84"/>
      <c r="I3608" s="94"/>
      <c r="J3608" s="94"/>
      <c r="K3608" s="91"/>
      <c r="L3608" s="91"/>
      <c r="O3608" s="84"/>
      <c r="P3608" s="84"/>
    </row>
    <row r="3609">
      <c r="A3609" s="95"/>
      <c r="B3609" s="84"/>
      <c r="C3609" s="84"/>
      <c r="D3609" s="84"/>
      <c r="E3609" s="64"/>
      <c r="F3609" s="84"/>
      <c r="G3609" s="84"/>
      <c r="H3609" s="84"/>
      <c r="I3609" s="94"/>
      <c r="J3609" s="94"/>
      <c r="K3609" s="91"/>
      <c r="L3609" s="91"/>
      <c r="O3609" s="84"/>
      <c r="P3609" s="84"/>
    </row>
    <row r="3610">
      <c r="A3610" s="95"/>
      <c r="B3610" s="84"/>
      <c r="C3610" s="84"/>
      <c r="D3610" s="84"/>
      <c r="E3610" s="64"/>
      <c r="F3610" s="84"/>
      <c r="G3610" s="84"/>
      <c r="H3610" s="84"/>
      <c r="I3610" s="94"/>
      <c r="J3610" s="94"/>
      <c r="K3610" s="91"/>
      <c r="L3610" s="91"/>
      <c r="O3610" s="84"/>
      <c r="P3610" s="84"/>
    </row>
    <row r="3611">
      <c r="A3611" s="95"/>
      <c r="B3611" s="84"/>
      <c r="C3611" s="84"/>
      <c r="D3611" s="84"/>
      <c r="E3611" s="64"/>
      <c r="F3611" s="84"/>
      <c r="G3611" s="84"/>
      <c r="H3611" s="84"/>
      <c r="I3611" s="94"/>
      <c r="J3611" s="94"/>
      <c r="K3611" s="91"/>
      <c r="L3611" s="91"/>
      <c r="O3611" s="84"/>
      <c r="P3611" s="84"/>
    </row>
    <row r="3612">
      <c r="A3612" s="95"/>
      <c r="B3612" s="84"/>
      <c r="C3612" s="84"/>
      <c r="D3612" s="84"/>
      <c r="E3612" s="64"/>
      <c r="F3612" s="84"/>
      <c r="G3612" s="84"/>
      <c r="H3612" s="84"/>
      <c r="I3612" s="94"/>
      <c r="J3612" s="94"/>
      <c r="K3612" s="91"/>
      <c r="L3612" s="91"/>
      <c r="O3612" s="84"/>
      <c r="P3612" s="84"/>
    </row>
    <row r="3613">
      <c r="A3613" s="95"/>
      <c r="B3613" s="84"/>
      <c r="C3613" s="84"/>
      <c r="D3613" s="84"/>
      <c r="E3613" s="64"/>
      <c r="F3613" s="84"/>
      <c r="G3613" s="84"/>
      <c r="H3613" s="84"/>
      <c r="I3613" s="94"/>
      <c r="J3613" s="94"/>
      <c r="K3613" s="91"/>
      <c r="L3613" s="91"/>
      <c r="O3613" s="84"/>
      <c r="P3613" s="84"/>
    </row>
    <row r="3614">
      <c r="A3614" s="95"/>
      <c r="B3614" s="84"/>
      <c r="C3614" s="84"/>
      <c r="D3614" s="84"/>
      <c r="E3614" s="64"/>
      <c r="F3614" s="84"/>
      <c r="G3614" s="84"/>
      <c r="H3614" s="84"/>
      <c r="I3614" s="94"/>
      <c r="J3614" s="94"/>
      <c r="K3614" s="91"/>
      <c r="L3614" s="91"/>
      <c r="O3614" s="84"/>
      <c r="P3614" s="84"/>
    </row>
    <row r="3615">
      <c r="A3615" s="95"/>
      <c r="B3615" s="84"/>
      <c r="C3615" s="84"/>
      <c r="D3615" s="84"/>
      <c r="E3615" s="64"/>
      <c r="F3615" s="84"/>
      <c r="G3615" s="84"/>
      <c r="H3615" s="84"/>
      <c r="I3615" s="94"/>
      <c r="J3615" s="94"/>
      <c r="K3615" s="91"/>
      <c r="L3615" s="91"/>
      <c r="O3615" s="84"/>
      <c r="P3615" s="84"/>
    </row>
    <row r="3616">
      <c r="A3616" s="95"/>
      <c r="B3616" s="84"/>
      <c r="C3616" s="84"/>
      <c r="D3616" s="84"/>
      <c r="E3616" s="64"/>
      <c r="F3616" s="84"/>
      <c r="G3616" s="84"/>
      <c r="H3616" s="84"/>
      <c r="I3616" s="94"/>
      <c r="J3616" s="94"/>
      <c r="K3616" s="91"/>
      <c r="L3616" s="91"/>
      <c r="O3616" s="84"/>
      <c r="P3616" s="84"/>
    </row>
    <row r="3617">
      <c r="A3617" s="95"/>
      <c r="B3617" s="84"/>
      <c r="C3617" s="84"/>
      <c r="D3617" s="84"/>
      <c r="E3617" s="64"/>
      <c r="F3617" s="84"/>
      <c r="G3617" s="84"/>
      <c r="H3617" s="84"/>
      <c r="I3617" s="94"/>
      <c r="J3617" s="94"/>
      <c r="K3617" s="91"/>
      <c r="L3617" s="91"/>
      <c r="O3617" s="84"/>
      <c r="P3617" s="84"/>
    </row>
    <row r="3618">
      <c r="A3618" s="95"/>
      <c r="B3618" s="84"/>
      <c r="C3618" s="84"/>
      <c r="D3618" s="84"/>
      <c r="E3618" s="64"/>
      <c r="F3618" s="84"/>
      <c r="G3618" s="84"/>
      <c r="H3618" s="84"/>
      <c r="I3618" s="94"/>
      <c r="J3618" s="94"/>
      <c r="K3618" s="91"/>
      <c r="L3618" s="91"/>
      <c r="O3618" s="84"/>
      <c r="P3618" s="84"/>
    </row>
    <row r="3619">
      <c r="A3619" s="95"/>
      <c r="B3619" s="84"/>
      <c r="C3619" s="84"/>
      <c r="D3619" s="84"/>
      <c r="E3619" s="64"/>
      <c r="F3619" s="84"/>
      <c r="G3619" s="84"/>
      <c r="H3619" s="84"/>
      <c r="I3619" s="94"/>
      <c r="J3619" s="94"/>
      <c r="K3619" s="91"/>
      <c r="L3619" s="91"/>
      <c r="O3619" s="84"/>
      <c r="P3619" s="84"/>
    </row>
    <row r="3620">
      <c r="A3620" s="95"/>
      <c r="B3620" s="84"/>
      <c r="C3620" s="84"/>
      <c r="D3620" s="84"/>
      <c r="E3620" s="64"/>
      <c r="F3620" s="84"/>
      <c r="G3620" s="84"/>
      <c r="H3620" s="84"/>
      <c r="I3620" s="94"/>
      <c r="J3620" s="94"/>
      <c r="K3620" s="91"/>
      <c r="L3620" s="91"/>
      <c r="O3620" s="84"/>
      <c r="P3620" s="84"/>
    </row>
    <row r="3621">
      <c r="A3621" s="95"/>
      <c r="B3621" s="84"/>
      <c r="C3621" s="84"/>
      <c r="D3621" s="84"/>
      <c r="E3621" s="64"/>
      <c r="F3621" s="84"/>
      <c r="G3621" s="84"/>
      <c r="H3621" s="84"/>
      <c r="I3621" s="94"/>
      <c r="J3621" s="94"/>
      <c r="K3621" s="91"/>
      <c r="L3621" s="91"/>
      <c r="O3621" s="84"/>
      <c r="P3621" s="84"/>
    </row>
    <row r="3622">
      <c r="A3622" s="95"/>
      <c r="B3622" s="84"/>
      <c r="C3622" s="84"/>
      <c r="D3622" s="84"/>
      <c r="E3622" s="64"/>
      <c r="F3622" s="84"/>
      <c r="G3622" s="84"/>
      <c r="H3622" s="84"/>
      <c r="I3622" s="94"/>
      <c r="J3622" s="94"/>
      <c r="K3622" s="91"/>
      <c r="L3622" s="91"/>
      <c r="O3622" s="84"/>
      <c r="P3622" s="84"/>
    </row>
    <row r="3623">
      <c r="A3623" s="95"/>
      <c r="B3623" s="84"/>
      <c r="C3623" s="84"/>
      <c r="D3623" s="84"/>
      <c r="E3623" s="64"/>
      <c r="F3623" s="84"/>
      <c r="G3623" s="84"/>
      <c r="H3623" s="84"/>
      <c r="I3623" s="94"/>
      <c r="J3623" s="94"/>
      <c r="K3623" s="91"/>
      <c r="L3623" s="91"/>
      <c r="O3623" s="84"/>
      <c r="P3623" s="84"/>
    </row>
    <row r="3624">
      <c r="A3624" s="95"/>
      <c r="B3624" s="84"/>
      <c r="C3624" s="84"/>
      <c r="D3624" s="84"/>
      <c r="E3624" s="64"/>
      <c r="F3624" s="84"/>
      <c r="G3624" s="84"/>
      <c r="H3624" s="84"/>
      <c r="I3624" s="94"/>
      <c r="J3624" s="94"/>
      <c r="K3624" s="91"/>
      <c r="L3624" s="91"/>
      <c r="O3624" s="84"/>
      <c r="P3624" s="84"/>
    </row>
    <row r="3625">
      <c r="A3625" s="95"/>
      <c r="B3625" s="84"/>
      <c r="C3625" s="84"/>
      <c r="D3625" s="84"/>
      <c r="E3625" s="64"/>
      <c r="F3625" s="84"/>
      <c r="G3625" s="84"/>
      <c r="H3625" s="84"/>
      <c r="I3625" s="94"/>
      <c r="J3625" s="94"/>
      <c r="K3625" s="91"/>
      <c r="L3625" s="91"/>
      <c r="O3625" s="84"/>
      <c r="P3625" s="84"/>
    </row>
    <row r="3626">
      <c r="A3626" s="95"/>
      <c r="B3626" s="84"/>
      <c r="C3626" s="84"/>
      <c r="D3626" s="84"/>
      <c r="E3626" s="64"/>
      <c r="F3626" s="84"/>
      <c r="G3626" s="84"/>
      <c r="H3626" s="84"/>
      <c r="I3626" s="94"/>
      <c r="J3626" s="94"/>
      <c r="K3626" s="91"/>
      <c r="L3626" s="91"/>
      <c r="O3626" s="84"/>
      <c r="P3626" s="84"/>
    </row>
    <row r="3627">
      <c r="A3627" s="95"/>
      <c r="B3627" s="84"/>
      <c r="C3627" s="84"/>
      <c r="D3627" s="84"/>
      <c r="E3627" s="64"/>
      <c r="F3627" s="84"/>
      <c r="G3627" s="84"/>
      <c r="H3627" s="84"/>
      <c r="I3627" s="94"/>
      <c r="J3627" s="94"/>
      <c r="K3627" s="91"/>
      <c r="L3627" s="91"/>
      <c r="O3627" s="84"/>
      <c r="P3627" s="84"/>
    </row>
    <row r="3628">
      <c r="A3628" s="95"/>
      <c r="B3628" s="84"/>
      <c r="C3628" s="84"/>
      <c r="D3628" s="84"/>
      <c r="E3628" s="64"/>
      <c r="F3628" s="84"/>
      <c r="G3628" s="84"/>
      <c r="H3628" s="84"/>
      <c r="I3628" s="94"/>
      <c r="J3628" s="94"/>
      <c r="K3628" s="91"/>
      <c r="L3628" s="91"/>
      <c r="O3628" s="84"/>
      <c r="P3628" s="84"/>
    </row>
    <row r="3629">
      <c r="A3629" s="95"/>
      <c r="B3629" s="84"/>
      <c r="C3629" s="84"/>
      <c r="D3629" s="84"/>
      <c r="E3629" s="64"/>
      <c r="F3629" s="84"/>
      <c r="G3629" s="84"/>
      <c r="H3629" s="84"/>
      <c r="I3629" s="94"/>
      <c r="J3629" s="94"/>
      <c r="K3629" s="91"/>
      <c r="L3629" s="91"/>
      <c r="O3629" s="84"/>
      <c r="P3629" s="84"/>
    </row>
    <row r="3630">
      <c r="A3630" s="95"/>
      <c r="B3630" s="84"/>
      <c r="C3630" s="84"/>
      <c r="D3630" s="84"/>
      <c r="E3630" s="64"/>
      <c r="F3630" s="84"/>
      <c r="G3630" s="84"/>
      <c r="H3630" s="84"/>
      <c r="I3630" s="94"/>
      <c r="J3630" s="94"/>
      <c r="K3630" s="91"/>
      <c r="L3630" s="91"/>
      <c r="O3630" s="84"/>
      <c r="P3630" s="84"/>
    </row>
    <row r="3631">
      <c r="A3631" s="95"/>
      <c r="B3631" s="84"/>
      <c r="C3631" s="84"/>
      <c r="D3631" s="84"/>
      <c r="E3631" s="64"/>
      <c r="F3631" s="84"/>
      <c r="G3631" s="84"/>
      <c r="H3631" s="84"/>
      <c r="I3631" s="94"/>
      <c r="J3631" s="94"/>
      <c r="K3631" s="91"/>
      <c r="L3631" s="91"/>
      <c r="O3631" s="84"/>
      <c r="P3631" s="84"/>
    </row>
    <row r="3632">
      <c r="A3632" s="95"/>
      <c r="B3632" s="84"/>
      <c r="C3632" s="84"/>
      <c r="D3632" s="84"/>
      <c r="E3632" s="64"/>
      <c r="F3632" s="84"/>
      <c r="G3632" s="84"/>
      <c r="H3632" s="84"/>
      <c r="I3632" s="94"/>
      <c r="J3632" s="94"/>
      <c r="K3632" s="91"/>
      <c r="L3632" s="91"/>
      <c r="O3632" s="84"/>
      <c r="P3632" s="84"/>
    </row>
    <row r="3633">
      <c r="A3633" s="95"/>
      <c r="B3633" s="84"/>
      <c r="C3633" s="84"/>
      <c r="D3633" s="84"/>
      <c r="E3633" s="64"/>
      <c r="F3633" s="84"/>
      <c r="G3633" s="84"/>
      <c r="H3633" s="84"/>
      <c r="I3633" s="94"/>
      <c r="J3633" s="94"/>
      <c r="K3633" s="91"/>
      <c r="L3633" s="91"/>
      <c r="O3633" s="84"/>
      <c r="P3633" s="84"/>
    </row>
    <row r="3634">
      <c r="A3634" s="95"/>
      <c r="B3634" s="84"/>
      <c r="C3634" s="84"/>
      <c r="D3634" s="84"/>
      <c r="E3634" s="64"/>
      <c r="F3634" s="84"/>
      <c r="G3634" s="84"/>
      <c r="H3634" s="84"/>
      <c r="I3634" s="94"/>
      <c r="J3634" s="94"/>
      <c r="K3634" s="91"/>
      <c r="L3634" s="91"/>
      <c r="O3634" s="84"/>
      <c r="P3634" s="84"/>
    </row>
    <row r="3635">
      <c r="A3635" s="95"/>
      <c r="B3635" s="84"/>
      <c r="C3635" s="84"/>
      <c r="D3635" s="84"/>
      <c r="E3635" s="64"/>
      <c r="F3635" s="84"/>
      <c r="G3635" s="84"/>
      <c r="H3635" s="84"/>
      <c r="I3635" s="94"/>
      <c r="J3635" s="94"/>
      <c r="K3635" s="91"/>
      <c r="L3635" s="91"/>
      <c r="O3635" s="84"/>
      <c r="P3635" s="84"/>
    </row>
    <row r="3636">
      <c r="A3636" s="95"/>
      <c r="B3636" s="84"/>
      <c r="C3636" s="84"/>
      <c r="D3636" s="84"/>
      <c r="E3636" s="64"/>
      <c r="F3636" s="84"/>
      <c r="G3636" s="84"/>
      <c r="H3636" s="84"/>
      <c r="I3636" s="94"/>
      <c r="J3636" s="94"/>
      <c r="K3636" s="91"/>
      <c r="L3636" s="91"/>
      <c r="O3636" s="84"/>
      <c r="P3636" s="84"/>
    </row>
    <row r="3637">
      <c r="A3637" s="95"/>
      <c r="B3637" s="84"/>
      <c r="C3637" s="84"/>
      <c r="D3637" s="84"/>
      <c r="E3637" s="64"/>
      <c r="F3637" s="84"/>
      <c r="G3637" s="84"/>
      <c r="H3637" s="84"/>
      <c r="I3637" s="94"/>
      <c r="J3637" s="94"/>
      <c r="K3637" s="91"/>
      <c r="L3637" s="91"/>
      <c r="O3637" s="84"/>
      <c r="P3637" s="84"/>
    </row>
    <row r="3638">
      <c r="A3638" s="95"/>
      <c r="B3638" s="84"/>
      <c r="C3638" s="84"/>
      <c r="D3638" s="84"/>
      <c r="E3638" s="64"/>
      <c r="F3638" s="84"/>
      <c r="G3638" s="84"/>
      <c r="H3638" s="84"/>
      <c r="I3638" s="94"/>
      <c r="J3638" s="94"/>
      <c r="K3638" s="91"/>
      <c r="L3638" s="91"/>
      <c r="O3638" s="84"/>
      <c r="P3638" s="84"/>
    </row>
    <row r="3639">
      <c r="A3639" s="95"/>
      <c r="B3639" s="84"/>
      <c r="C3639" s="84"/>
      <c r="D3639" s="84"/>
      <c r="E3639" s="64"/>
      <c r="F3639" s="84"/>
      <c r="G3639" s="84"/>
      <c r="H3639" s="84"/>
      <c r="I3639" s="94"/>
      <c r="J3639" s="94"/>
      <c r="K3639" s="91"/>
      <c r="L3639" s="91"/>
      <c r="O3639" s="84"/>
      <c r="P3639" s="84"/>
    </row>
    <row r="3640">
      <c r="A3640" s="95"/>
      <c r="B3640" s="84"/>
      <c r="C3640" s="84"/>
      <c r="D3640" s="84"/>
      <c r="E3640" s="64"/>
      <c r="F3640" s="84"/>
      <c r="G3640" s="84"/>
      <c r="H3640" s="84"/>
      <c r="I3640" s="94"/>
      <c r="J3640" s="94"/>
      <c r="K3640" s="91"/>
      <c r="L3640" s="91"/>
      <c r="O3640" s="84"/>
      <c r="P3640" s="84"/>
    </row>
    <row r="3641">
      <c r="A3641" s="95"/>
      <c r="B3641" s="84"/>
      <c r="C3641" s="84"/>
      <c r="D3641" s="84"/>
      <c r="E3641" s="64"/>
      <c r="F3641" s="84"/>
      <c r="G3641" s="84"/>
      <c r="H3641" s="84"/>
      <c r="I3641" s="94"/>
      <c r="J3641" s="94"/>
      <c r="K3641" s="91"/>
      <c r="L3641" s="91"/>
      <c r="O3641" s="84"/>
      <c r="P3641" s="84"/>
    </row>
    <row r="3642">
      <c r="A3642" s="95"/>
      <c r="B3642" s="84"/>
      <c r="C3642" s="84"/>
      <c r="D3642" s="84"/>
      <c r="E3642" s="64"/>
      <c r="F3642" s="84"/>
      <c r="G3642" s="84"/>
      <c r="H3642" s="84"/>
      <c r="I3642" s="94"/>
      <c r="J3642" s="94"/>
      <c r="K3642" s="91"/>
      <c r="L3642" s="91"/>
      <c r="O3642" s="84"/>
      <c r="P3642" s="84"/>
    </row>
    <row r="3643">
      <c r="A3643" s="95"/>
      <c r="B3643" s="84"/>
      <c r="C3643" s="84"/>
      <c r="D3643" s="84"/>
      <c r="E3643" s="64"/>
      <c r="F3643" s="84"/>
      <c r="G3643" s="84"/>
      <c r="H3643" s="84"/>
      <c r="I3643" s="94"/>
      <c r="J3643" s="94"/>
      <c r="K3643" s="91"/>
      <c r="L3643" s="91"/>
      <c r="O3643" s="84"/>
      <c r="P3643" s="84"/>
    </row>
    <row r="3644">
      <c r="A3644" s="95"/>
      <c r="B3644" s="84"/>
      <c r="C3644" s="84"/>
      <c r="D3644" s="84"/>
      <c r="E3644" s="64"/>
      <c r="F3644" s="84"/>
      <c r="G3644" s="84"/>
      <c r="H3644" s="84"/>
      <c r="I3644" s="94"/>
      <c r="J3644" s="94"/>
      <c r="K3644" s="91"/>
      <c r="L3644" s="91"/>
      <c r="O3644" s="84"/>
      <c r="P3644" s="84"/>
    </row>
    <row r="3645">
      <c r="A3645" s="95"/>
      <c r="B3645" s="84"/>
      <c r="C3645" s="84"/>
      <c r="D3645" s="84"/>
      <c r="E3645" s="64"/>
      <c r="F3645" s="84"/>
      <c r="G3645" s="84"/>
      <c r="H3645" s="84"/>
      <c r="I3645" s="94"/>
      <c r="J3645" s="94"/>
      <c r="K3645" s="91"/>
      <c r="L3645" s="91"/>
      <c r="O3645" s="84"/>
      <c r="P3645" s="84"/>
    </row>
    <row r="3646">
      <c r="A3646" s="95"/>
      <c r="B3646" s="84"/>
      <c r="C3646" s="84"/>
      <c r="D3646" s="84"/>
      <c r="E3646" s="64"/>
      <c r="F3646" s="84"/>
      <c r="G3646" s="84"/>
      <c r="H3646" s="84"/>
      <c r="I3646" s="94"/>
      <c r="J3646" s="94"/>
      <c r="K3646" s="91"/>
      <c r="L3646" s="91"/>
      <c r="O3646" s="84"/>
      <c r="P3646" s="84"/>
    </row>
    <row r="3647">
      <c r="A3647" s="95"/>
      <c r="B3647" s="84"/>
      <c r="C3647" s="84"/>
      <c r="D3647" s="84"/>
      <c r="E3647" s="64"/>
      <c r="F3647" s="84"/>
      <c r="G3647" s="84"/>
      <c r="H3647" s="84"/>
      <c r="I3647" s="94"/>
      <c r="J3647" s="94"/>
      <c r="K3647" s="91"/>
      <c r="L3647" s="91"/>
      <c r="O3647" s="84"/>
      <c r="P3647" s="84"/>
    </row>
    <row r="3648">
      <c r="A3648" s="95"/>
      <c r="B3648" s="84"/>
      <c r="C3648" s="84"/>
      <c r="D3648" s="84"/>
      <c r="E3648" s="64"/>
      <c r="F3648" s="84"/>
      <c r="G3648" s="84"/>
      <c r="H3648" s="84"/>
      <c r="I3648" s="94"/>
      <c r="J3648" s="94"/>
      <c r="K3648" s="91"/>
      <c r="L3648" s="91"/>
      <c r="O3648" s="84"/>
      <c r="P3648" s="84"/>
    </row>
    <row r="3649">
      <c r="A3649" s="95"/>
      <c r="B3649" s="84"/>
      <c r="C3649" s="84"/>
      <c r="D3649" s="84"/>
      <c r="E3649" s="64"/>
      <c r="F3649" s="84"/>
      <c r="G3649" s="84"/>
      <c r="H3649" s="84"/>
      <c r="I3649" s="94"/>
      <c r="J3649" s="94"/>
      <c r="K3649" s="91"/>
      <c r="L3649" s="91"/>
      <c r="O3649" s="84"/>
      <c r="P3649" s="84"/>
    </row>
    <row r="3650">
      <c r="A3650" s="95"/>
      <c r="B3650" s="84"/>
      <c r="C3650" s="84"/>
      <c r="D3650" s="84"/>
      <c r="E3650" s="64"/>
      <c r="F3650" s="84"/>
      <c r="G3650" s="84"/>
      <c r="H3650" s="84"/>
      <c r="I3650" s="94"/>
      <c r="J3650" s="94"/>
      <c r="K3650" s="91"/>
      <c r="L3650" s="91"/>
      <c r="O3650" s="84"/>
      <c r="P3650" s="84"/>
    </row>
    <row r="3651">
      <c r="A3651" s="95"/>
      <c r="B3651" s="84"/>
      <c r="C3651" s="84"/>
      <c r="D3651" s="84"/>
      <c r="E3651" s="64"/>
      <c r="F3651" s="84"/>
      <c r="G3651" s="84"/>
      <c r="H3651" s="84"/>
      <c r="I3651" s="94"/>
      <c r="J3651" s="94"/>
      <c r="K3651" s="91"/>
      <c r="L3651" s="91"/>
      <c r="O3651" s="84"/>
      <c r="P3651" s="84"/>
    </row>
    <row r="3652">
      <c r="A3652" s="95"/>
      <c r="B3652" s="84"/>
      <c r="C3652" s="84"/>
      <c r="D3652" s="84"/>
      <c r="E3652" s="64"/>
      <c r="F3652" s="84"/>
      <c r="G3652" s="84"/>
      <c r="H3652" s="84"/>
      <c r="I3652" s="94"/>
      <c r="J3652" s="94"/>
      <c r="K3652" s="91"/>
      <c r="L3652" s="91"/>
      <c r="O3652" s="84"/>
      <c r="P3652" s="84"/>
    </row>
    <row r="3653">
      <c r="A3653" s="95"/>
      <c r="B3653" s="84"/>
      <c r="C3653" s="84"/>
      <c r="D3653" s="84"/>
      <c r="E3653" s="64"/>
      <c r="F3653" s="84"/>
      <c r="G3653" s="84"/>
      <c r="H3653" s="84"/>
      <c r="I3653" s="94"/>
      <c r="J3653" s="94"/>
      <c r="K3653" s="91"/>
      <c r="L3653" s="91"/>
      <c r="O3653" s="84"/>
      <c r="P3653" s="84"/>
    </row>
    <row r="3654">
      <c r="A3654" s="95"/>
      <c r="B3654" s="84"/>
      <c r="C3654" s="84"/>
      <c r="D3654" s="84"/>
      <c r="E3654" s="64"/>
      <c r="F3654" s="84"/>
      <c r="G3654" s="84"/>
      <c r="H3654" s="84"/>
      <c r="I3654" s="94"/>
      <c r="J3654" s="94"/>
      <c r="K3654" s="91"/>
      <c r="L3654" s="91"/>
      <c r="O3654" s="84"/>
      <c r="P3654" s="84"/>
    </row>
    <row r="3655">
      <c r="A3655" s="95"/>
      <c r="B3655" s="84"/>
      <c r="C3655" s="84"/>
      <c r="D3655" s="84"/>
      <c r="E3655" s="64"/>
      <c r="F3655" s="84"/>
      <c r="G3655" s="84"/>
      <c r="H3655" s="84"/>
      <c r="I3655" s="94"/>
      <c r="J3655" s="94"/>
      <c r="K3655" s="91"/>
      <c r="L3655" s="91"/>
      <c r="O3655" s="84"/>
      <c r="P3655" s="84"/>
    </row>
    <row r="3656">
      <c r="A3656" s="95"/>
      <c r="B3656" s="84"/>
      <c r="C3656" s="84"/>
      <c r="D3656" s="84"/>
      <c r="E3656" s="64"/>
      <c r="F3656" s="84"/>
      <c r="G3656" s="84"/>
      <c r="H3656" s="84"/>
      <c r="I3656" s="94"/>
      <c r="J3656" s="94"/>
      <c r="K3656" s="91"/>
      <c r="L3656" s="91"/>
      <c r="O3656" s="84"/>
      <c r="P3656" s="84"/>
    </row>
    <row r="3657">
      <c r="A3657" s="95"/>
      <c r="B3657" s="84"/>
      <c r="C3657" s="84"/>
      <c r="D3657" s="84"/>
      <c r="E3657" s="64"/>
      <c r="F3657" s="84"/>
      <c r="G3657" s="84"/>
      <c r="H3657" s="84"/>
      <c r="I3657" s="94"/>
      <c r="J3657" s="94"/>
      <c r="K3657" s="91"/>
      <c r="L3657" s="91"/>
      <c r="O3657" s="84"/>
      <c r="P3657" s="84"/>
    </row>
    <row r="3658">
      <c r="A3658" s="95"/>
      <c r="B3658" s="84"/>
      <c r="C3658" s="84"/>
      <c r="D3658" s="84"/>
      <c r="E3658" s="64"/>
      <c r="F3658" s="84"/>
      <c r="G3658" s="84"/>
      <c r="H3658" s="84"/>
      <c r="I3658" s="94"/>
      <c r="J3658" s="94"/>
      <c r="K3658" s="91"/>
      <c r="L3658" s="91"/>
      <c r="O3658" s="84"/>
      <c r="P3658" s="84"/>
    </row>
    <row r="3659">
      <c r="A3659" s="95"/>
      <c r="B3659" s="84"/>
      <c r="C3659" s="84"/>
      <c r="D3659" s="84"/>
      <c r="E3659" s="64"/>
      <c r="F3659" s="84"/>
      <c r="G3659" s="84"/>
      <c r="H3659" s="84"/>
      <c r="I3659" s="94"/>
      <c r="J3659" s="94"/>
      <c r="K3659" s="91"/>
      <c r="L3659" s="91"/>
      <c r="O3659" s="84"/>
      <c r="P3659" s="84"/>
    </row>
    <row r="3660">
      <c r="A3660" s="95"/>
      <c r="B3660" s="84"/>
      <c r="C3660" s="84"/>
      <c r="D3660" s="84"/>
      <c r="E3660" s="64"/>
      <c r="F3660" s="84"/>
      <c r="G3660" s="84"/>
      <c r="H3660" s="84"/>
      <c r="I3660" s="94"/>
      <c r="J3660" s="94"/>
      <c r="K3660" s="91"/>
      <c r="L3660" s="91"/>
      <c r="O3660" s="84"/>
      <c r="P3660" s="84"/>
    </row>
    <row r="3661">
      <c r="A3661" s="95"/>
      <c r="B3661" s="84"/>
      <c r="C3661" s="84"/>
      <c r="D3661" s="84"/>
      <c r="E3661" s="64"/>
      <c r="F3661" s="84"/>
      <c r="G3661" s="84"/>
      <c r="H3661" s="84"/>
      <c r="I3661" s="94"/>
      <c r="J3661" s="94"/>
      <c r="K3661" s="91"/>
      <c r="L3661" s="91"/>
      <c r="O3661" s="84"/>
      <c r="P3661" s="84"/>
    </row>
    <row r="3662">
      <c r="A3662" s="95"/>
      <c r="B3662" s="84"/>
      <c r="C3662" s="84"/>
      <c r="D3662" s="84"/>
      <c r="E3662" s="64"/>
      <c r="F3662" s="84"/>
      <c r="G3662" s="84"/>
      <c r="H3662" s="84"/>
      <c r="I3662" s="94"/>
      <c r="J3662" s="94"/>
      <c r="K3662" s="91"/>
      <c r="L3662" s="91"/>
      <c r="O3662" s="84"/>
      <c r="P3662" s="84"/>
    </row>
    <row r="3663">
      <c r="A3663" s="95"/>
      <c r="B3663" s="84"/>
      <c r="C3663" s="84"/>
      <c r="D3663" s="84"/>
      <c r="E3663" s="64"/>
      <c r="F3663" s="84"/>
      <c r="G3663" s="84"/>
      <c r="H3663" s="84"/>
      <c r="I3663" s="94"/>
      <c r="J3663" s="94"/>
      <c r="K3663" s="91"/>
      <c r="L3663" s="91"/>
      <c r="O3663" s="84"/>
      <c r="P3663" s="84"/>
    </row>
    <row r="3664">
      <c r="A3664" s="95"/>
      <c r="B3664" s="84"/>
      <c r="C3664" s="84"/>
      <c r="D3664" s="84"/>
      <c r="E3664" s="64"/>
      <c r="F3664" s="84"/>
      <c r="G3664" s="84"/>
      <c r="H3664" s="84"/>
      <c r="I3664" s="94"/>
      <c r="J3664" s="94"/>
      <c r="K3664" s="91"/>
      <c r="L3664" s="91"/>
      <c r="O3664" s="84"/>
      <c r="P3664" s="84"/>
    </row>
    <row r="3665">
      <c r="A3665" s="95"/>
      <c r="B3665" s="84"/>
      <c r="C3665" s="84"/>
      <c r="D3665" s="84"/>
      <c r="E3665" s="64"/>
      <c r="F3665" s="84"/>
      <c r="G3665" s="84"/>
      <c r="H3665" s="84"/>
      <c r="I3665" s="94"/>
      <c r="J3665" s="94"/>
      <c r="K3665" s="91"/>
      <c r="L3665" s="91"/>
      <c r="O3665" s="84"/>
      <c r="P3665" s="84"/>
    </row>
    <row r="3666">
      <c r="A3666" s="95"/>
      <c r="B3666" s="84"/>
      <c r="C3666" s="84"/>
      <c r="D3666" s="84"/>
      <c r="E3666" s="64"/>
      <c r="F3666" s="84"/>
      <c r="G3666" s="84"/>
      <c r="H3666" s="84"/>
      <c r="I3666" s="94"/>
      <c r="J3666" s="94"/>
      <c r="K3666" s="91"/>
      <c r="L3666" s="91"/>
      <c r="O3666" s="84"/>
      <c r="P3666" s="84"/>
    </row>
    <row r="3667">
      <c r="A3667" s="95"/>
      <c r="B3667" s="84"/>
      <c r="C3667" s="84"/>
      <c r="D3667" s="84"/>
      <c r="E3667" s="64"/>
      <c r="F3667" s="84"/>
      <c r="G3667" s="84"/>
      <c r="H3667" s="84"/>
      <c r="I3667" s="94"/>
      <c r="J3667" s="94"/>
      <c r="K3667" s="91"/>
      <c r="L3667" s="91"/>
      <c r="O3667" s="84"/>
      <c r="P3667" s="84"/>
    </row>
    <row r="3668">
      <c r="A3668" s="95"/>
      <c r="B3668" s="84"/>
      <c r="C3668" s="84"/>
      <c r="D3668" s="84"/>
      <c r="E3668" s="64"/>
      <c r="F3668" s="84"/>
      <c r="G3668" s="84"/>
      <c r="H3668" s="84"/>
      <c r="I3668" s="94"/>
      <c r="J3668" s="94"/>
      <c r="K3668" s="91"/>
      <c r="L3668" s="91"/>
      <c r="O3668" s="84"/>
      <c r="P3668" s="84"/>
    </row>
    <row r="3669">
      <c r="A3669" s="95"/>
      <c r="B3669" s="84"/>
      <c r="C3669" s="84"/>
      <c r="D3669" s="84"/>
      <c r="E3669" s="64"/>
      <c r="F3669" s="84"/>
      <c r="G3669" s="84"/>
      <c r="H3669" s="84"/>
      <c r="I3669" s="94"/>
      <c r="J3669" s="94"/>
      <c r="K3669" s="91"/>
      <c r="L3669" s="91"/>
      <c r="O3669" s="84"/>
      <c r="P3669" s="84"/>
    </row>
    <row r="3670">
      <c r="A3670" s="95"/>
      <c r="B3670" s="84"/>
      <c r="C3670" s="84"/>
      <c r="D3670" s="84"/>
      <c r="E3670" s="64"/>
      <c r="F3670" s="84"/>
      <c r="G3670" s="84"/>
      <c r="H3670" s="84"/>
      <c r="I3670" s="94"/>
      <c r="J3670" s="94"/>
      <c r="K3670" s="91"/>
      <c r="L3670" s="91"/>
      <c r="O3670" s="84"/>
      <c r="P3670" s="84"/>
    </row>
    <row r="3671">
      <c r="A3671" s="95"/>
      <c r="B3671" s="84"/>
      <c r="C3671" s="84"/>
      <c r="D3671" s="84"/>
      <c r="E3671" s="64"/>
      <c r="F3671" s="84"/>
      <c r="G3671" s="84"/>
      <c r="H3671" s="84"/>
      <c r="I3671" s="94"/>
      <c r="J3671" s="94"/>
      <c r="K3671" s="91"/>
      <c r="L3671" s="91"/>
      <c r="O3671" s="84"/>
      <c r="P3671" s="84"/>
    </row>
    <row r="3672">
      <c r="A3672" s="95"/>
      <c r="B3672" s="84"/>
      <c r="C3672" s="84"/>
      <c r="D3672" s="84"/>
      <c r="E3672" s="64"/>
      <c r="F3672" s="84"/>
      <c r="G3672" s="84"/>
      <c r="H3672" s="84"/>
      <c r="I3672" s="94"/>
      <c r="J3672" s="94"/>
      <c r="K3672" s="91"/>
      <c r="L3672" s="91"/>
      <c r="O3672" s="84"/>
      <c r="P3672" s="84"/>
    </row>
    <row r="3673">
      <c r="A3673" s="95"/>
      <c r="B3673" s="84"/>
      <c r="C3673" s="84"/>
      <c r="D3673" s="84"/>
      <c r="E3673" s="64"/>
      <c r="F3673" s="84"/>
      <c r="G3673" s="84"/>
      <c r="H3673" s="84"/>
      <c r="I3673" s="94"/>
      <c r="J3673" s="94"/>
      <c r="K3673" s="91"/>
      <c r="L3673" s="91"/>
      <c r="O3673" s="84"/>
      <c r="P3673" s="84"/>
    </row>
    <row r="3674">
      <c r="A3674" s="95"/>
      <c r="B3674" s="84"/>
      <c r="C3674" s="84"/>
      <c r="D3674" s="84"/>
      <c r="E3674" s="64"/>
      <c r="F3674" s="84"/>
      <c r="G3674" s="84"/>
      <c r="H3674" s="84"/>
      <c r="I3674" s="94"/>
      <c r="J3674" s="94"/>
      <c r="K3674" s="91"/>
      <c r="L3674" s="91"/>
      <c r="O3674" s="84"/>
      <c r="P3674" s="84"/>
    </row>
    <row r="3675">
      <c r="A3675" s="95"/>
      <c r="B3675" s="84"/>
      <c r="C3675" s="84"/>
      <c r="D3675" s="84"/>
      <c r="E3675" s="64"/>
      <c r="F3675" s="84"/>
      <c r="G3675" s="84"/>
      <c r="H3675" s="84"/>
      <c r="I3675" s="94"/>
      <c r="J3675" s="94"/>
      <c r="K3675" s="91"/>
      <c r="L3675" s="91"/>
      <c r="O3675" s="84"/>
      <c r="P3675" s="84"/>
    </row>
    <row r="3676">
      <c r="A3676" s="95"/>
      <c r="B3676" s="84"/>
      <c r="C3676" s="84"/>
      <c r="D3676" s="84"/>
      <c r="E3676" s="64"/>
      <c r="F3676" s="84"/>
      <c r="G3676" s="84"/>
      <c r="H3676" s="84"/>
      <c r="I3676" s="94"/>
      <c r="J3676" s="94"/>
      <c r="K3676" s="91"/>
      <c r="L3676" s="91"/>
      <c r="O3676" s="84"/>
      <c r="P3676" s="84"/>
    </row>
    <row r="3677">
      <c r="A3677" s="95"/>
      <c r="B3677" s="84"/>
      <c r="C3677" s="84"/>
      <c r="D3677" s="84"/>
      <c r="E3677" s="64"/>
      <c r="F3677" s="84"/>
      <c r="G3677" s="84"/>
      <c r="H3677" s="84"/>
      <c r="I3677" s="94"/>
      <c r="J3677" s="94"/>
      <c r="K3677" s="91"/>
      <c r="L3677" s="91"/>
      <c r="O3677" s="84"/>
      <c r="P3677" s="84"/>
    </row>
    <row r="3678">
      <c r="A3678" s="95"/>
      <c r="B3678" s="84"/>
      <c r="C3678" s="84"/>
      <c r="D3678" s="84"/>
      <c r="E3678" s="64"/>
      <c r="F3678" s="84"/>
      <c r="G3678" s="84"/>
      <c r="H3678" s="84"/>
      <c r="I3678" s="94"/>
      <c r="J3678" s="94"/>
      <c r="K3678" s="91"/>
      <c r="L3678" s="91"/>
      <c r="O3678" s="84"/>
      <c r="P3678" s="84"/>
    </row>
    <row r="3679">
      <c r="A3679" s="95"/>
      <c r="B3679" s="84"/>
      <c r="C3679" s="84"/>
      <c r="D3679" s="84"/>
      <c r="E3679" s="64"/>
      <c r="F3679" s="84"/>
      <c r="G3679" s="84"/>
      <c r="H3679" s="84"/>
      <c r="I3679" s="94"/>
      <c r="J3679" s="94"/>
      <c r="K3679" s="91"/>
      <c r="L3679" s="91"/>
      <c r="O3679" s="84"/>
      <c r="P3679" s="84"/>
    </row>
    <row r="3680">
      <c r="A3680" s="95"/>
      <c r="B3680" s="84"/>
      <c r="C3680" s="84"/>
      <c r="D3680" s="84"/>
      <c r="E3680" s="64"/>
      <c r="F3680" s="84"/>
      <c r="G3680" s="84"/>
      <c r="H3680" s="84"/>
      <c r="I3680" s="94"/>
      <c r="J3680" s="94"/>
      <c r="K3680" s="91"/>
      <c r="L3680" s="91"/>
      <c r="O3680" s="84"/>
      <c r="P3680" s="84"/>
    </row>
    <row r="3681">
      <c r="A3681" s="95"/>
      <c r="B3681" s="84"/>
      <c r="C3681" s="84"/>
      <c r="D3681" s="84"/>
      <c r="E3681" s="64"/>
      <c r="F3681" s="84"/>
      <c r="G3681" s="84"/>
      <c r="H3681" s="84"/>
      <c r="I3681" s="94"/>
      <c r="J3681" s="94"/>
      <c r="K3681" s="91"/>
      <c r="L3681" s="91"/>
      <c r="O3681" s="84"/>
      <c r="P3681" s="84"/>
    </row>
    <row r="3682">
      <c r="A3682" s="95"/>
      <c r="B3682" s="84"/>
      <c r="C3682" s="84"/>
      <c r="D3682" s="84"/>
      <c r="E3682" s="64"/>
      <c r="F3682" s="84"/>
      <c r="G3682" s="84"/>
      <c r="H3682" s="84"/>
      <c r="I3682" s="94"/>
      <c r="J3682" s="94"/>
      <c r="K3682" s="91"/>
      <c r="L3682" s="91"/>
      <c r="O3682" s="84"/>
      <c r="P3682" s="84"/>
    </row>
    <row r="3683">
      <c r="A3683" s="95"/>
      <c r="B3683" s="84"/>
      <c r="C3683" s="84"/>
      <c r="D3683" s="84"/>
      <c r="E3683" s="64"/>
      <c r="F3683" s="84"/>
      <c r="G3683" s="84"/>
      <c r="H3683" s="84"/>
      <c r="I3683" s="94"/>
      <c r="J3683" s="94"/>
      <c r="K3683" s="91"/>
      <c r="L3683" s="91"/>
      <c r="O3683" s="84"/>
      <c r="P3683" s="84"/>
    </row>
    <row r="3684">
      <c r="A3684" s="95"/>
      <c r="B3684" s="84"/>
      <c r="C3684" s="84"/>
      <c r="D3684" s="84"/>
      <c r="E3684" s="64"/>
      <c r="F3684" s="84"/>
      <c r="G3684" s="84"/>
      <c r="H3684" s="84"/>
      <c r="I3684" s="94"/>
      <c r="J3684" s="94"/>
      <c r="K3684" s="91"/>
      <c r="L3684" s="91"/>
      <c r="O3684" s="84"/>
      <c r="P3684" s="84"/>
    </row>
    <row r="3685">
      <c r="A3685" s="95"/>
      <c r="B3685" s="84"/>
      <c r="C3685" s="84"/>
      <c r="D3685" s="84"/>
      <c r="E3685" s="64"/>
      <c r="F3685" s="84"/>
      <c r="G3685" s="84"/>
      <c r="H3685" s="84"/>
      <c r="I3685" s="94"/>
      <c r="J3685" s="94"/>
      <c r="K3685" s="91"/>
      <c r="L3685" s="91"/>
      <c r="O3685" s="84"/>
      <c r="P3685" s="84"/>
    </row>
    <row r="3686">
      <c r="A3686" s="95"/>
      <c r="B3686" s="84"/>
      <c r="C3686" s="84"/>
      <c r="D3686" s="84"/>
      <c r="E3686" s="64"/>
      <c r="F3686" s="84"/>
      <c r="G3686" s="84"/>
      <c r="H3686" s="84"/>
      <c r="I3686" s="94"/>
      <c r="J3686" s="94"/>
      <c r="K3686" s="91"/>
      <c r="L3686" s="91"/>
      <c r="O3686" s="84"/>
      <c r="P3686" s="84"/>
    </row>
    <row r="3687">
      <c r="A3687" s="95"/>
      <c r="B3687" s="84"/>
      <c r="C3687" s="84"/>
      <c r="D3687" s="84"/>
      <c r="E3687" s="64"/>
      <c r="F3687" s="84"/>
      <c r="G3687" s="84"/>
      <c r="H3687" s="84"/>
      <c r="I3687" s="94"/>
      <c r="J3687" s="94"/>
      <c r="K3687" s="91"/>
      <c r="L3687" s="91"/>
      <c r="O3687" s="84"/>
      <c r="P3687" s="84"/>
    </row>
    <row r="3688">
      <c r="A3688" s="95"/>
      <c r="B3688" s="84"/>
      <c r="C3688" s="84"/>
      <c r="D3688" s="84"/>
      <c r="E3688" s="64"/>
      <c r="F3688" s="84"/>
      <c r="G3688" s="84"/>
      <c r="H3688" s="84"/>
      <c r="I3688" s="94"/>
      <c r="J3688" s="94"/>
      <c r="K3688" s="91"/>
      <c r="L3688" s="91"/>
      <c r="O3688" s="84"/>
      <c r="P3688" s="84"/>
    </row>
    <row r="3689">
      <c r="A3689" s="95"/>
      <c r="B3689" s="84"/>
      <c r="C3689" s="84"/>
      <c r="D3689" s="84"/>
      <c r="E3689" s="64"/>
      <c r="F3689" s="84"/>
      <c r="G3689" s="84"/>
      <c r="H3689" s="84"/>
      <c r="I3689" s="94"/>
      <c r="J3689" s="94"/>
      <c r="K3689" s="91"/>
      <c r="L3689" s="91"/>
      <c r="O3689" s="84"/>
      <c r="P3689" s="84"/>
    </row>
    <row r="3690">
      <c r="A3690" s="95"/>
      <c r="B3690" s="84"/>
      <c r="C3690" s="84"/>
      <c r="D3690" s="84"/>
      <c r="E3690" s="64"/>
      <c r="F3690" s="84"/>
      <c r="G3690" s="84"/>
      <c r="H3690" s="84"/>
      <c r="I3690" s="94"/>
      <c r="J3690" s="94"/>
      <c r="K3690" s="91"/>
      <c r="L3690" s="91"/>
      <c r="O3690" s="84"/>
      <c r="P3690" s="84"/>
    </row>
    <row r="3691">
      <c r="A3691" s="95"/>
      <c r="B3691" s="84"/>
      <c r="C3691" s="84"/>
      <c r="D3691" s="84"/>
      <c r="E3691" s="64"/>
      <c r="F3691" s="84"/>
      <c r="G3691" s="84"/>
      <c r="H3691" s="84"/>
      <c r="I3691" s="94"/>
      <c r="J3691" s="94"/>
      <c r="K3691" s="91"/>
      <c r="L3691" s="91"/>
      <c r="O3691" s="84"/>
      <c r="P3691" s="84"/>
    </row>
    <row r="3692">
      <c r="A3692" s="95"/>
      <c r="B3692" s="84"/>
      <c r="C3692" s="84"/>
      <c r="D3692" s="84"/>
      <c r="E3692" s="64"/>
      <c r="F3692" s="84"/>
      <c r="G3692" s="84"/>
      <c r="H3692" s="84"/>
      <c r="I3692" s="94"/>
      <c r="J3692" s="94"/>
      <c r="K3692" s="91"/>
      <c r="L3692" s="91"/>
      <c r="O3692" s="84"/>
      <c r="P3692" s="84"/>
    </row>
    <row r="3693">
      <c r="A3693" s="95"/>
      <c r="B3693" s="84"/>
      <c r="C3693" s="84"/>
      <c r="D3693" s="84"/>
      <c r="E3693" s="64"/>
      <c r="F3693" s="84"/>
      <c r="G3693" s="84"/>
      <c r="H3693" s="84"/>
      <c r="I3693" s="94"/>
      <c r="J3693" s="94"/>
      <c r="K3693" s="91"/>
      <c r="L3693" s="91"/>
      <c r="O3693" s="84"/>
      <c r="P3693" s="84"/>
    </row>
    <row r="3694">
      <c r="A3694" s="95"/>
      <c r="B3694" s="84"/>
      <c r="C3694" s="84"/>
      <c r="D3694" s="84"/>
      <c r="E3694" s="64"/>
      <c r="F3694" s="84"/>
      <c r="G3694" s="84"/>
      <c r="H3694" s="84"/>
      <c r="I3694" s="94"/>
      <c r="J3694" s="94"/>
      <c r="K3694" s="91"/>
      <c r="L3694" s="91"/>
      <c r="O3694" s="84"/>
      <c r="P3694" s="84"/>
    </row>
    <row r="3695">
      <c r="A3695" s="95"/>
      <c r="B3695" s="84"/>
      <c r="C3695" s="84"/>
      <c r="D3695" s="84"/>
      <c r="E3695" s="64"/>
      <c r="F3695" s="84"/>
      <c r="G3695" s="84"/>
      <c r="H3695" s="84"/>
      <c r="I3695" s="94"/>
      <c r="J3695" s="94"/>
      <c r="K3695" s="91"/>
      <c r="L3695" s="91"/>
      <c r="O3695" s="84"/>
      <c r="P3695" s="84"/>
    </row>
    <row r="3696">
      <c r="A3696" s="95"/>
      <c r="B3696" s="84"/>
      <c r="C3696" s="84"/>
      <c r="D3696" s="84"/>
      <c r="E3696" s="64"/>
      <c r="F3696" s="84"/>
      <c r="G3696" s="84"/>
      <c r="H3696" s="84"/>
      <c r="I3696" s="94"/>
      <c r="J3696" s="94"/>
      <c r="K3696" s="91"/>
      <c r="L3696" s="91"/>
      <c r="O3696" s="84"/>
      <c r="P3696" s="84"/>
    </row>
    <row r="3697">
      <c r="A3697" s="95"/>
      <c r="B3697" s="84"/>
      <c r="C3697" s="84"/>
      <c r="D3697" s="84"/>
      <c r="E3697" s="64"/>
      <c r="F3697" s="84"/>
      <c r="G3697" s="84"/>
      <c r="H3697" s="84"/>
      <c r="I3697" s="94"/>
      <c r="J3697" s="94"/>
      <c r="K3697" s="91"/>
      <c r="L3697" s="91"/>
      <c r="O3697" s="84"/>
      <c r="P3697" s="84"/>
    </row>
    <row r="3698">
      <c r="A3698" s="95"/>
      <c r="B3698" s="84"/>
      <c r="C3698" s="84"/>
      <c r="D3698" s="84"/>
      <c r="E3698" s="64"/>
      <c r="F3698" s="84"/>
      <c r="G3698" s="84"/>
      <c r="H3698" s="84"/>
      <c r="I3698" s="94"/>
      <c r="J3698" s="94"/>
      <c r="K3698" s="91"/>
      <c r="L3698" s="91"/>
      <c r="O3698" s="84"/>
      <c r="P3698" s="84"/>
    </row>
    <row r="3699">
      <c r="A3699" s="95"/>
      <c r="B3699" s="84"/>
      <c r="C3699" s="84"/>
      <c r="D3699" s="84"/>
      <c r="E3699" s="64"/>
      <c r="F3699" s="84"/>
      <c r="G3699" s="84"/>
      <c r="H3699" s="84"/>
      <c r="I3699" s="94"/>
      <c r="J3699" s="94"/>
      <c r="K3699" s="91"/>
      <c r="L3699" s="91"/>
      <c r="O3699" s="84"/>
      <c r="P3699" s="84"/>
    </row>
    <row r="3700">
      <c r="A3700" s="95"/>
      <c r="B3700" s="84"/>
      <c r="C3700" s="84"/>
      <c r="D3700" s="84"/>
      <c r="E3700" s="64"/>
      <c r="F3700" s="84"/>
      <c r="G3700" s="84"/>
      <c r="H3700" s="84"/>
      <c r="I3700" s="94"/>
      <c r="J3700" s="94"/>
      <c r="K3700" s="91"/>
      <c r="L3700" s="91"/>
      <c r="O3700" s="84"/>
      <c r="P3700" s="84"/>
    </row>
    <row r="3701">
      <c r="A3701" s="95"/>
      <c r="B3701" s="84"/>
      <c r="C3701" s="84"/>
      <c r="D3701" s="84"/>
      <c r="E3701" s="64"/>
      <c r="F3701" s="84"/>
      <c r="G3701" s="84"/>
      <c r="H3701" s="84"/>
      <c r="I3701" s="94"/>
      <c r="J3701" s="94"/>
      <c r="K3701" s="91"/>
      <c r="L3701" s="91"/>
      <c r="O3701" s="84"/>
      <c r="P3701" s="84"/>
    </row>
    <row r="3702">
      <c r="A3702" s="95"/>
      <c r="B3702" s="84"/>
      <c r="C3702" s="84"/>
      <c r="D3702" s="84"/>
      <c r="E3702" s="64"/>
      <c r="F3702" s="84"/>
      <c r="G3702" s="84"/>
      <c r="H3702" s="84"/>
      <c r="I3702" s="94"/>
      <c r="J3702" s="94"/>
      <c r="K3702" s="91"/>
      <c r="L3702" s="91"/>
      <c r="O3702" s="84"/>
      <c r="P3702" s="84"/>
    </row>
    <row r="3703">
      <c r="A3703" s="95"/>
      <c r="B3703" s="84"/>
      <c r="C3703" s="84"/>
      <c r="D3703" s="84"/>
      <c r="E3703" s="64"/>
      <c r="F3703" s="84"/>
      <c r="G3703" s="84"/>
      <c r="H3703" s="84"/>
      <c r="I3703" s="94"/>
      <c r="J3703" s="94"/>
      <c r="K3703" s="91"/>
      <c r="L3703" s="91"/>
      <c r="O3703" s="84"/>
      <c r="P3703" s="84"/>
    </row>
    <row r="3704">
      <c r="A3704" s="95"/>
      <c r="B3704" s="84"/>
      <c r="C3704" s="84"/>
      <c r="D3704" s="84"/>
      <c r="E3704" s="64"/>
      <c r="F3704" s="84"/>
      <c r="G3704" s="84"/>
      <c r="H3704" s="84"/>
      <c r="I3704" s="94"/>
      <c r="J3704" s="94"/>
      <c r="K3704" s="91"/>
      <c r="L3704" s="91"/>
      <c r="O3704" s="84"/>
      <c r="P3704" s="84"/>
    </row>
    <row r="3705">
      <c r="A3705" s="95"/>
      <c r="B3705" s="84"/>
      <c r="C3705" s="84"/>
      <c r="D3705" s="84"/>
      <c r="E3705" s="64"/>
      <c r="F3705" s="84"/>
      <c r="G3705" s="84"/>
      <c r="H3705" s="84"/>
      <c r="I3705" s="94"/>
      <c r="J3705" s="94"/>
      <c r="K3705" s="91"/>
      <c r="L3705" s="91"/>
      <c r="O3705" s="84"/>
      <c r="P3705" s="84"/>
    </row>
    <row r="3706">
      <c r="A3706" s="95"/>
      <c r="B3706" s="84"/>
      <c r="C3706" s="84"/>
      <c r="D3706" s="84"/>
      <c r="E3706" s="64"/>
      <c r="F3706" s="84"/>
      <c r="G3706" s="84"/>
      <c r="H3706" s="84"/>
      <c r="I3706" s="94"/>
      <c r="J3706" s="94"/>
      <c r="K3706" s="91"/>
      <c r="L3706" s="91"/>
      <c r="O3706" s="84"/>
      <c r="P3706" s="84"/>
    </row>
    <row r="3707">
      <c r="A3707" s="95"/>
      <c r="B3707" s="84"/>
      <c r="C3707" s="84"/>
      <c r="D3707" s="84"/>
      <c r="E3707" s="64"/>
      <c r="F3707" s="84"/>
      <c r="G3707" s="84"/>
      <c r="H3707" s="84"/>
      <c r="I3707" s="94"/>
      <c r="J3707" s="94"/>
      <c r="K3707" s="91"/>
      <c r="L3707" s="91"/>
      <c r="O3707" s="84"/>
      <c r="P3707" s="84"/>
    </row>
    <row r="3708">
      <c r="A3708" s="95"/>
      <c r="B3708" s="84"/>
      <c r="C3708" s="84"/>
      <c r="D3708" s="84"/>
      <c r="E3708" s="64"/>
      <c r="F3708" s="84"/>
      <c r="G3708" s="84"/>
      <c r="H3708" s="84"/>
      <c r="I3708" s="94"/>
      <c r="J3708" s="94"/>
      <c r="K3708" s="91"/>
      <c r="L3708" s="91"/>
      <c r="O3708" s="84"/>
      <c r="P3708" s="84"/>
    </row>
    <row r="3709">
      <c r="A3709" s="95"/>
      <c r="B3709" s="84"/>
      <c r="C3709" s="84"/>
      <c r="D3709" s="84"/>
      <c r="E3709" s="64"/>
      <c r="F3709" s="84"/>
      <c r="G3709" s="84"/>
      <c r="H3709" s="84"/>
      <c r="I3709" s="94"/>
      <c r="J3709" s="94"/>
      <c r="K3709" s="91"/>
      <c r="L3709" s="91"/>
      <c r="O3709" s="84"/>
      <c r="P3709" s="84"/>
    </row>
    <row r="3710">
      <c r="A3710" s="95"/>
      <c r="B3710" s="84"/>
      <c r="C3710" s="84"/>
      <c r="D3710" s="84"/>
      <c r="E3710" s="64"/>
      <c r="F3710" s="84"/>
      <c r="G3710" s="84"/>
      <c r="H3710" s="84"/>
      <c r="I3710" s="94"/>
      <c r="J3710" s="94"/>
      <c r="K3710" s="91"/>
      <c r="L3710" s="91"/>
      <c r="O3710" s="84"/>
      <c r="P3710" s="84"/>
    </row>
    <row r="3711">
      <c r="A3711" s="95"/>
      <c r="B3711" s="84"/>
      <c r="C3711" s="84"/>
      <c r="D3711" s="84"/>
      <c r="E3711" s="64"/>
      <c r="F3711" s="84"/>
      <c r="G3711" s="84"/>
      <c r="H3711" s="84"/>
      <c r="I3711" s="94"/>
      <c r="J3711" s="94"/>
      <c r="K3711" s="91"/>
      <c r="L3711" s="91"/>
      <c r="O3711" s="84"/>
      <c r="P3711" s="84"/>
    </row>
    <row r="3712">
      <c r="A3712" s="95"/>
      <c r="B3712" s="84"/>
      <c r="C3712" s="84"/>
      <c r="D3712" s="84"/>
      <c r="E3712" s="64"/>
      <c r="F3712" s="84"/>
      <c r="G3712" s="84"/>
      <c r="H3712" s="84"/>
      <c r="I3712" s="94"/>
      <c r="J3712" s="94"/>
      <c r="K3712" s="91"/>
      <c r="L3712" s="91"/>
      <c r="O3712" s="84"/>
      <c r="P3712" s="84"/>
    </row>
    <row r="3713">
      <c r="A3713" s="95"/>
      <c r="B3713" s="84"/>
      <c r="C3713" s="84"/>
      <c r="D3713" s="84"/>
      <c r="E3713" s="64"/>
      <c r="F3713" s="84"/>
      <c r="G3713" s="84"/>
      <c r="H3713" s="84"/>
      <c r="I3713" s="94"/>
      <c r="J3713" s="94"/>
      <c r="K3713" s="91"/>
      <c r="L3713" s="91"/>
      <c r="O3713" s="84"/>
      <c r="P3713" s="84"/>
    </row>
    <row r="3714">
      <c r="A3714" s="95"/>
      <c r="B3714" s="84"/>
      <c r="C3714" s="84"/>
      <c r="D3714" s="84"/>
      <c r="E3714" s="64"/>
      <c r="F3714" s="84"/>
      <c r="G3714" s="84"/>
      <c r="H3714" s="84"/>
      <c r="I3714" s="94"/>
      <c r="J3714" s="94"/>
      <c r="K3714" s="91"/>
      <c r="L3714" s="91"/>
      <c r="O3714" s="84"/>
      <c r="P3714" s="84"/>
    </row>
    <row r="3715">
      <c r="A3715" s="95"/>
      <c r="B3715" s="84"/>
      <c r="C3715" s="84"/>
      <c r="D3715" s="84"/>
      <c r="E3715" s="64"/>
      <c r="F3715" s="84"/>
      <c r="G3715" s="84"/>
      <c r="H3715" s="84"/>
      <c r="I3715" s="94"/>
      <c r="J3715" s="94"/>
      <c r="K3715" s="91"/>
      <c r="L3715" s="91"/>
      <c r="O3715" s="84"/>
      <c r="P3715" s="84"/>
    </row>
    <row r="3716">
      <c r="A3716" s="95"/>
      <c r="B3716" s="84"/>
      <c r="C3716" s="84"/>
      <c r="D3716" s="84"/>
      <c r="E3716" s="64"/>
      <c r="F3716" s="84"/>
      <c r="G3716" s="84"/>
      <c r="H3716" s="84"/>
      <c r="I3716" s="94"/>
      <c r="J3716" s="94"/>
      <c r="K3716" s="91"/>
      <c r="L3716" s="91"/>
      <c r="O3716" s="84"/>
      <c r="P3716" s="84"/>
    </row>
    <row r="3717">
      <c r="A3717" s="95"/>
      <c r="B3717" s="84"/>
      <c r="C3717" s="84"/>
      <c r="D3717" s="84"/>
      <c r="E3717" s="64"/>
      <c r="F3717" s="84"/>
      <c r="G3717" s="84"/>
      <c r="H3717" s="84"/>
      <c r="I3717" s="94"/>
      <c r="J3717" s="94"/>
      <c r="K3717" s="91"/>
      <c r="L3717" s="91"/>
      <c r="O3717" s="84"/>
      <c r="P3717" s="84"/>
    </row>
    <row r="3718">
      <c r="A3718" s="95"/>
      <c r="B3718" s="84"/>
      <c r="C3718" s="84"/>
      <c r="D3718" s="84"/>
      <c r="E3718" s="64"/>
      <c r="F3718" s="84"/>
      <c r="G3718" s="84"/>
      <c r="H3718" s="84"/>
      <c r="I3718" s="94"/>
      <c r="J3718" s="94"/>
      <c r="K3718" s="91"/>
      <c r="L3718" s="91"/>
      <c r="O3718" s="84"/>
      <c r="P3718" s="84"/>
    </row>
    <row r="3719">
      <c r="A3719" s="95"/>
      <c r="B3719" s="84"/>
      <c r="C3719" s="84"/>
      <c r="D3719" s="84"/>
      <c r="E3719" s="64"/>
      <c r="F3719" s="84"/>
      <c r="G3719" s="84"/>
      <c r="H3719" s="84"/>
      <c r="I3719" s="94"/>
      <c r="J3719" s="94"/>
      <c r="K3719" s="91"/>
      <c r="L3719" s="91"/>
      <c r="O3719" s="84"/>
      <c r="P3719" s="84"/>
    </row>
    <row r="3720">
      <c r="A3720" s="95"/>
      <c r="B3720" s="84"/>
      <c r="C3720" s="84"/>
      <c r="D3720" s="84"/>
      <c r="E3720" s="64"/>
      <c r="F3720" s="84"/>
      <c r="G3720" s="84"/>
      <c r="H3720" s="84"/>
      <c r="I3720" s="94"/>
      <c r="J3720" s="94"/>
      <c r="K3720" s="91"/>
      <c r="L3720" s="91"/>
      <c r="O3720" s="84"/>
      <c r="P3720" s="84"/>
    </row>
    <row r="3721">
      <c r="A3721" s="95"/>
      <c r="B3721" s="84"/>
      <c r="C3721" s="84"/>
      <c r="D3721" s="84"/>
      <c r="E3721" s="64"/>
      <c r="F3721" s="84"/>
      <c r="G3721" s="84"/>
      <c r="H3721" s="84"/>
      <c r="I3721" s="94"/>
      <c r="J3721" s="94"/>
      <c r="K3721" s="91"/>
      <c r="L3721" s="91"/>
      <c r="O3721" s="84"/>
      <c r="P3721" s="84"/>
    </row>
    <row r="3722">
      <c r="A3722" s="95"/>
      <c r="B3722" s="84"/>
      <c r="C3722" s="84"/>
      <c r="D3722" s="84"/>
      <c r="E3722" s="64"/>
      <c r="F3722" s="84"/>
      <c r="G3722" s="84"/>
      <c r="H3722" s="84"/>
      <c r="I3722" s="94"/>
      <c r="J3722" s="94"/>
      <c r="K3722" s="91"/>
      <c r="L3722" s="91"/>
      <c r="O3722" s="84"/>
      <c r="P3722" s="84"/>
    </row>
    <row r="3723">
      <c r="A3723" s="95"/>
      <c r="B3723" s="84"/>
      <c r="C3723" s="84"/>
      <c r="D3723" s="84"/>
      <c r="E3723" s="64"/>
      <c r="F3723" s="84"/>
      <c r="G3723" s="84"/>
      <c r="H3723" s="84"/>
      <c r="I3723" s="94"/>
      <c r="J3723" s="94"/>
      <c r="K3723" s="91"/>
      <c r="L3723" s="91"/>
      <c r="O3723" s="84"/>
      <c r="P3723" s="84"/>
    </row>
    <row r="3724">
      <c r="A3724" s="95"/>
      <c r="B3724" s="84"/>
      <c r="C3724" s="84"/>
      <c r="D3724" s="84"/>
      <c r="E3724" s="64"/>
      <c r="F3724" s="84"/>
      <c r="G3724" s="84"/>
      <c r="H3724" s="84"/>
      <c r="I3724" s="94"/>
      <c r="J3724" s="94"/>
      <c r="K3724" s="91"/>
      <c r="L3724" s="91"/>
      <c r="O3724" s="84"/>
      <c r="P3724" s="84"/>
    </row>
    <row r="3725">
      <c r="A3725" s="95"/>
      <c r="B3725" s="84"/>
      <c r="C3725" s="84"/>
      <c r="D3725" s="84"/>
      <c r="E3725" s="64"/>
      <c r="F3725" s="84"/>
      <c r="G3725" s="84"/>
      <c r="H3725" s="84"/>
      <c r="I3725" s="94"/>
      <c r="J3725" s="94"/>
      <c r="K3725" s="91"/>
      <c r="L3725" s="91"/>
      <c r="O3725" s="84"/>
      <c r="P3725" s="84"/>
    </row>
    <row r="3726">
      <c r="A3726" s="95"/>
      <c r="B3726" s="84"/>
      <c r="C3726" s="84"/>
      <c r="D3726" s="84"/>
      <c r="E3726" s="64"/>
      <c r="F3726" s="84"/>
      <c r="G3726" s="84"/>
      <c r="H3726" s="84"/>
      <c r="I3726" s="94"/>
      <c r="J3726" s="94"/>
      <c r="K3726" s="91"/>
      <c r="L3726" s="91"/>
      <c r="O3726" s="84"/>
      <c r="P3726" s="84"/>
    </row>
    <row r="3727">
      <c r="A3727" s="95"/>
      <c r="B3727" s="84"/>
      <c r="C3727" s="84"/>
      <c r="D3727" s="84"/>
      <c r="E3727" s="64"/>
      <c r="F3727" s="84"/>
      <c r="G3727" s="84"/>
      <c r="H3727" s="84"/>
      <c r="I3727" s="94"/>
      <c r="J3727" s="94"/>
      <c r="K3727" s="91"/>
      <c r="L3727" s="91"/>
      <c r="O3727" s="84"/>
      <c r="P3727" s="84"/>
    </row>
    <row r="3728">
      <c r="A3728" s="95"/>
      <c r="B3728" s="84"/>
      <c r="C3728" s="84"/>
      <c r="D3728" s="84"/>
      <c r="E3728" s="64"/>
      <c r="F3728" s="84"/>
      <c r="G3728" s="84"/>
      <c r="H3728" s="84"/>
      <c r="I3728" s="94"/>
      <c r="J3728" s="94"/>
      <c r="K3728" s="91"/>
      <c r="L3728" s="91"/>
      <c r="O3728" s="84"/>
      <c r="P3728" s="84"/>
    </row>
    <row r="3729">
      <c r="A3729" s="95"/>
      <c r="B3729" s="84"/>
      <c r="C3729" s="84"/>
      <c r="D3729" s="84"/>
      <c r="E3729" s="64"/>
      <c r="F3729" s="84"/>
      <c r="G3729" s="84"/>
      <c r="H3729" s="84"/>
      <c r="I3729" s="94"/>
      <c r="J3729" s="94"/>
      <c r="K3729" s="91"/>
      <c r="L3729" s="91"/>
      <c r="O3729" s="84"/>
      <c r="P3729" s="84"/>
    </row>
    <row r="3730">
      <c r="A3730" s="95"/>
      <c r="B3730" s="84"/>
      <c r="C3730" s="84"/>
      <c r="D3730" s="84"/>
      <c r="E3730" s="64"/>
      <c r="F3730" s="84"/>
      <c r="G3730" s="84"/>
      <c r="H3730" s="84"/>
      <c r="I3730" s="94"/>
      <c r="J3730" s="94"/>
      <c r="K3730" s="91"/>
      <c r="L3730" s="91"/>
      <c r="O3730" s="84"/>
      <c r="P3730" s="84"/>
    </row>
    <row r="3731">
      <c r="A3731" s="95"/>
      <c r="B3731" s="84"/>
      <c r="C3731" s="84"/>
      <c r="D3731" s="84"/>
      <c r="E3731" s="64"/>
      <c r="F3731" s="84"/>
      <c r="G3731" s="84"/>
      <c r="H3731" s="84"/>
      <c r="I3731" s="94"/>
      <c r="J3731" s="94"/>
      <c r="K3731" s="91"/>
      <c r="L3731" s="91"/>
      <c r="O3731" s="84"/>
      <c r="P3731" s="84"/>
    </row>
    <row r="3732">
      <c r="A3732" s="95"/>
      <c r="B3732" s="84"/>
      <c r="C3732" s="84"/>
      <c r="D3732" s="84"/>
      <c r="E3732" s="64"/>
      <c r="F3732" s="84"/>
      <c r="G3732" s="84"/>
      <c r="H3732" s="84"/>
      <c r="I3732" s="94"/>
      <c r="J3732" s="94"/>
      <c r="K3732" s="91"/>
      <c r="L3732" s="91"/>
      <c r="O3732" s="84"/>
      <c r="P3732" s="84"/>
    </row>
    <row r="3733">
      <c r="A3733" s="95"/>
      <c r="B3733" s="84"/>
      <c r="C3733" s="84"/>
      <c r="D3733" s="84"/>
      <c r="E3733" s="64"/>
      <c r="F3733" s="84"/>
      <c r="G3733" s="84"/>
      <c r="H3733" s="84"/>
      <c r="I3733" s="94"/>
      <c r="J3733" s="94"/>
      <c r="K3733" s="91"/>
      <c r="L3733" s="91"/>
      <c r="O3733" s="84"/>
      <c r="P3733" s="84"/>
    </row>
    <row r="3734">
      <c r="A3734" s="95"/>
      <c r="B3734" s="84"/>
      <c r="C3734" s="84"/>
      <c r="D3734" s="84"/>
      <c r="E3734" s="64"/>
      <c r="F3734" s="84"/>
      <c r="G3734" s="84"/>
      <c r="H3734" s="84"/>
      <c r="I3734" s="94"/>
      <c r="J3734" s="94"/>
      <c r="K3734" s="91"/>
      <c r="L3734" s="91"/>
      <c r="O3734" s="84"/>
      <c r="P3734" s="84"/>
    </row>
    <row r="3735">
      <c r="A3735" s="95"/>
      <c r="B3735" s="84"/>
      <c r="C3735" s="84"/>
      <c r="D3735" s="84"/>
      <c r="E3735" s="64"/>
      <c r="F3735" s="84"/>
      <c r="G3735" s="84"/>
      <c r="H3735" s="84"/>
      <c r="I3735" s="94"/>
      <c r="J3735" s="94"/>
      <c r="K3735" s="91"/>
      <c r="L3735" s="91"/>
      <c r="O3735" s="84"/>
      <c r="P3735" s="84"/>
    </row>
    <row r="3736">
      <c r="A3736" s="95"/>
      <c r="B3736" s="84"/>
      <c r="C3736" s="84"/>
      <c r="D3736" s="84"/>
      <c r="E3736" s="64"/>
      <c r="F3736" s="84"/>
      <c r="G3736" s="84"/>
      <c r="H3736" s="84"/>
      <c r="I3736" s="94"/>
      <c r="J3736" s="94"/>
      <c r="K3736" s="91"/>
      <c r="L3736" s="91"/>
      <c r="O3736" s="84"/>
      <c r="P3736" s="84"/>
    </row>
    <row r="3737">
      <c r="A3737" s="95"/>
      <c r="B3737" s="84"/>
      <c r="C3737" s="84"/>
      <c r="D3737" s="84"/>
      <c r="E3737" s="64"/>
      <c r="F3737" s="84"/>
      <c r="G3737" s="84"/>
      <c r="H3737" s="84"/>
      <c r="I3737" s="94"/>
      <c r="J3737" s="94"/>
      <c r="K3737" s="91"/>
      <c r="L3737" s="91"/>
      <c r="O3737" s="84"/>
      <c r="P3737" s="84"/>
    </row>
    <row r="3738">
      <c r="A3738" s="95"/>
      <c r="B3738" s="84"/>
      <c r="C3738" s="84"/>
      <c r="D3738" s="84"/>
      <c r="E3738" s="64"/>
      <c r="F3738" s="84"/>
      <c r="G3738" s="84"/>
      <c r="H3738" s="84"/>
      <c r="I3738" s="94"/>
      <c r="J3738" s="94"/>
      <c r="K3738" s="91"/>
      <c r="L3738" s="91"/>
      <c r="O3738" s="84"/>
      <c r="P3738" s="84"/>
    </row>
    <row r="3739">
      <c r="A3739" s="95"/>
      <c r="B3739" s="84"/>
      <c r="C3739" s="84"/>
      <c r="D3739" s="84"/>
      <c r="E3739" s="64"/>
      <c r="F3739" s="84"/>
      <c r="G3739" s="84"/>
      <c r="H3739" s="84"/>
      <c r="I3739" s="94"/>
      <c r="J3739" s="94"/>
      <c r="K3739" s="91"/>
      <c r="L3739" s="91"/>
      <c r="O3739" s="84"/>
      <c r="P3739" s="84"/>
    </row>
    <row r="3740">
      <c r="A3740" s="95"/>
      <c r="B3740" s="84"/>
      <c r="C3740" s="84"/>
      <c r="D3740" s="84"/>
      <c r="E3740" s="64"/>
      <c r="F3740" s="84"/>
      <c r="G3740" s="84"/>
      <c r="H3740" s="84"/>
      <c r="I3740" s="94"/>
      <c r="J3740" s="94"/>
      <c r="K3740" s="91"/>
      <c r="L3740" s="91"/>
      <c r="O3740" s="84"/>
      <c r="P3740" s="84"/>
    </row>
    <row r="3741">
      <c r="A3741" s="95"/>
      <c r="B3741" s="84"/>
      <c r="C3741" s="84"/>
      <c r="D3741" s="84"/>
      <c r="E3741" s="64"/>
      <c r="F3741" s="84"/>
      <c r="G3741" s="84"/>
      <c r="H3741" s="84"/>
      <c r="I3741" s="94"/>
      <c r="J3741" s="94"/>
      <c r="K3741" s="91"/>
      <c r="L3741" s="91"/>
      <c r="O3741" s="84"/>
      <c r="P3741" s="84"/>
    </row>
    <row r="3742">
      <c r="A3742" s="95"/>
      <c r="B3742" s="84"/>
      <c r="C3742" s="84"/>
      <c r="D3742" s="84"/>
      <c r="E3742" s="64"/>
      <c r="F3742" s="84"/>
      <c r="G3742" s="84"/>
      <c r="H3742" s="84"/>
      <c r="I3742" s="94"/>
      <c r="J3742" s="94"/>
      <c r="K3742" s="91"/>
      <c r="L3742" s="91"/>
      <c r="O3742" s="84"/>
      <c r="P3742" s="84"/>
    </row>
    <row r="3743">
      <c r="A3743" s="95"/>
      <c r="B3743" s="84"/>
      <c r="C3743" s="84"/>
      <c r="D3743" s="84"/>
      <c r="E3743" s="64"/>
      <c r="F3743" s="84"/>
      <c r="G3743" s="84"/>
      <c r="H3743" s="84"/>
      <c r="I3743" s="94"/>
      <c r="J3743" s="94"/>
      <c r="K3743" s="91"/>
      <c r="L3743" s="91"/>
      <c r="O3743" s="84"/>
      <c r="P3743" s="84"/>
    </row>
    <row r="3744">
      <c r="A3744" s="95"/>
      <c r="B3744" s="84"/>
      <c r="C3744" s="84"/>
      <c r="D3744" s="84"/>
      <c r="E3744" s="64"/>
      <c r="F3744" s="84"/>
      <c r="G3744" s="84"/>
      <c r="H3744" s="84"/>
      <c r="I3744" s="94"/>
      <c r="J3744" s="94"/>
      <c r="K3744" s="91"/>
      <c r="L3744" s="91"/>
      <c r="O3744" s="84"/>
      <c r="P3744" s="84"/>
    </row>
    <row r="3745">
      <c r="A3745" s="95"/>
      <c r="B3745" s="84"/>
      <c r="C3745" s="84"/>
      <c r="D3745" s="84"/>
      <c r="E3745" s="64"/>
      <c r="F3745" s="84"/>
      <c r="G3745" s="84"/>
      <c r="H3745" s="84"/>
      <c r="I3745" s="94"/>
      <c r="J3745" s="94"/>
      <c r="K3745" s="91"/>
      <c r="L3745" s="91"/>
      <c r="O3745" s="84"/>
      <c r="P3745" s="84"/>
    </row>
    <row r="3746">
      <c r="A3746" s="95"/>
      <c r="B3746" s="84"/>
      <c r="C3746" s="84"/>
      <c r="D3746" s="84"/>
      <c r="E3746" s="64"/>
      <c r="F3746" s="84"/>
      <c r="G3746" s="84"/>
      <c r="H3746" s="84"/>
      <c r="I3746" s="94"/>
      <c r="J3746" s="94"/>
      <c r="K3746" s="91"/>
      <c r="L3746" s="91"/>
      <c r="O3746" s="84"/>
      <c r="P3746" s="84"/>
    </row>
    <row r="3747">
      <c r="A3747" s="95"/>
      <c r="B3747" s="84"/>
      <c r="C3747" s="84"/>
      <c r="D3747" s="84"/>
      <c r="E3747" s="64"/>
      <c r="F3747" s="84"/>
      <c r="G3747" s="84"/>
      <c r="H3747" s="84"/>
      <c r="I3747" s="94"/>
      <c r="J3747" s="94"/>
      <c r="K3747" s="91"/>
      <c r="L3747" s="91"/>
      <c r="O3747" s="84"/>
      <c r="P3747" s="84"/>
    </row>
    <row r="3748">
      <c r="A3748" s="95"/>
      <c r="B3748" s="84"/>
      <c r="C3748" s="84"/>
      <c r="D3748" s="84"/>
      <c r="E3748" s="64"/>
      <c r="F3748" s="84"/>
      <c r="G3748" s="84"/>
      <c r="H3748" s="84"/>
      <c r="I3748" s="94"/>
      <c r="J3748" s="94"/>
      <c r="K3748" s="91"/>
      <c r="L3748" s="91"/>
      <c r="O3748" s="84"/>
      <c r="P3748" s="84"/>
    </row>
    <row r="3749">
      <c r="A3749" s="95"/>
      <c r="B3749" s="84"/>
      <c r="C3749" s="84"/>
      <c r="D3749" s="84"/>
      <c r="E3749" s="64"/>
      <c r="F3749" s="84"/>
      <c r="G3749" s="84"/>
      <c r="H3749" s="84"/>
      <c r="I3749" s="94"/>
      <c r="J3749" s="94"/>
      <c r="K3749" s="91"/>
      <c r="L3749" s="91"/>
      <c r="O3749" s="84"/>
      <c r="P3749" s="84"/>
    </row>
    <row r="3750">
      <c r="A3750" s="95"/>
      <c r="B3750" s="84"/>
      <c r="C3750" s="84"/>
      <c r="D3750" s="84"/>
      <c r="E3750" s="64"/>
      <c r="F3750" s="84"/>
      <c r="G3750" s="84"/>
      <c r="H3750" s="84"/>
      <c r="I3750" s="94"/>
      <c r="J3750" s="94"/>
      <c r="K3750" s="91"/>
      <c r="L3750" s="91"/>
      <c r="O3750" s="84"/>
      <c r="P3750" s="84"/>
    </row>
    <row r="3751">
      <c r="A3751" s="95"/>
      <c r="B3751" s="84"/>
      <c r="C3751" s="84"/>
      <c r="D3751" s="84"/>
      <c r="E3751" s="64"/>
      <c r="F3751" s="84"/>
      <c r="G3751" s="84"/>
      <c r="H3751" s="84"/>
      <c r="I3751" s="94"/>
      <c r="J3751" s="94"/>
      <c r="K3751" s="91"/>
      <c r="L3751" s="91"/>
      <c r="O3751" s="84"/>
      <c r="P3751" s="84"/>
    </row>
    <row r="3752">
      <c r="A3752" s="95"/>
      <c r="B3752" s="84"/>
      <c r="C3752" s="84"/>
      <c r="D3752" s="84"/>
      <c r="E3752" s="64"/>
      <c r="F3752" s="84"/>
      <c r="G3752" s="84"/>
      <c r="H3752" s="84"/>
      <c r="I3752" s="94"/>
      <c r="J3752" s="94"/>
      <c r="K3752" s="91"/>
      <c r="L3752" s="91"/>
      <c r="O3752" s="84"/>
      <c r="P3752" s="84"/>
    </row>
    <row r="3753">
      <c r="A3753" s="95"/>
      <c r="B3753" s="84"/>
      <c r="C3753" s="84"/>
      <c r="D3753" s="84"/>
      <c r="E3753" s="64"/>
      <c r="F3753" s="84"/>
      <c r="G3753" s="84"/>
      <c r="H3753" s="84"/>
      <c r="I3753" s="94"/>
      <c r="J3753" s="94"/>
      <c r="K3753" s="91"/>
      <c r="L3753" s="91"/>
      <c r="O3753" s="84"/>
      <c r="P3753" s="84"/>
    </row>
    <row r="3754">
      <c r="A3754" s="95"/>
      <c r="B3754" s="84"/>
      <c r="C3754" s="84"/>
      <c r="D3754" s="84"/>
      <c r="E3754" s="64"/>
      <c r="F3754" s="84"/>
      <c r="G3754" s="84"/>
      <c r="H3754" s="84"/>
      <c r="I3754" s="94"/>
      <c r="J3754" s="94"/>
      <c r="K3754" s="91"/>
      <c r="L3754" s="91"/>
      <c r="O3754" s="84"/>
      <c r="P3754" s="84"/>
    </row>
    <row r="3755">
      <c r="A3755" s="95"/>
      <c r="B3755" s="84"/>
      <c r="C3755" s="84"/>
      <c r="D3755" s="84"/>
      <c r="E3755" s="64"/>
      <c r="F3755" s="84"/>
      <c r="G3755" s="84"/>
      <c r="H3755" s="84"/>
      <c r="I3755" s="94"/>
      <c r="J3755" s="94"/>
      <c r="K3755" s="91"/>
      <c r="L3755" s="91"/>
      <c r="O3755" s="84"/>
      <c r="P3755" s="84"/>
    </row>
    <row r="3756">
      <c r="A3756" s="95"/>
      <c r="B3756" s="84"/>
      <c r="C3756" s="84"/>
      <c r="D3756" s="84"/>
      <c r="E3756" s="64"/>
      <c r="F3756" s="84"/>
      <c r="G3756" s="84"/>
      <c r="H3756" s="84"/>
      <c r="I3756" s="94"/>
      <c r="J3756" s="94"/>
      <c r="K3756" s="91"/>
      <c r="L3756" s="91"/>
      <c r="O3756" s="84"/>
      <c r="P3756" s="84"/>
    </row>
    <row r="3757">
      <c r="A3757" s="95"/>
      <c r="B3757" s="84"/>
      <c r="C3757" s="84"/>
      <c r="D3757" s="84"/>
      <c r="E3757" s="64"/>
      <c r="F3757" s="84"/>
      <c r="G3757" s="84"/>
      <c r="H3757" s="84"/>
      <c r="I3757" s="94"/>
      <c r="J3757" s="94"/>
      <c r="K3757" s="91"/>
      <c r="L3757" s="91"/>
      <c r="O3757" s="84"/>
      <c r="P3757" s="84"/>
    </row>
    <row r="3758">
      <c r="A3758" s="95"/>
      <c r="B3758" s="84"/>
      <c r="C3758" s="84"/>
      <c r="D3758" s="84"/>
      <c r="E3758" s="64"/>
      <c r="F3758" s="84"/>
      <c r="G3758" s="84"/>
      <c r="H3758" s="84"/>
      <c r="I3758" s="94"/>
      <c r="J3758" s="94"/>
      <c r="K3758" s="91"/>
      <c r="L3758" s="91"/>
      <c r="O3758" s="84"/>
      <c r="P3758" s="84"/>
    </row>
    <row r="3759">
      <c r="A3759" s="95"/>
      <c r="B3759" s="84"/>
      <c r="C3759" s="84"/>
      <c r="D3759" s="84"/>
      <c r="E3759" s="64"/>
      <c r="F3759" s="84"/>
      <c r="G3759" s="84"/>
      <c r="H3759" s="84"/>
      <c r="I3759" s="94"/>
      <c r="J3759" s="94"/>
      <c r="K3759" s="91"/>
      <c r="L3759" s="91"/>
      <c r="O3759" s="84"/>
      <c r="P3759" s="84"/>
    </row>
    <row r="3760">
      <c r="A3760" s="95"/>
      <c r="B3760" s="84"/>
      <c r="C3760" s="84"/>
      <c r="D3760" s="84"/>
      <c r="E3760" s="64"/>
      <c r="F3760" s="84"/>
      <c r="G3760" s="84"/>
      <c r="H3760" s="84"/>
      <c r="I3760" s="94"/>
      <c r="J3760" s="94"/>
      <c r="K3760" s="91"/>
      <c r="L3760" s="91"/>
      <c r="O3760" s="84"/>
      <c r="P3760" s="84"/>
    </row>
    <row r="3761">
      <c r="A3761" s="95"/>
      <c r="B3761" s="84"/>
      <c r="C3761" s="84"/>
      <c r="D3761" s="84"/>
      <c r="E3761" s="64"/>
      <c r="F3761" s="84"/>
      <c r="G3761" s="84"/>
      <c r="H3761" s="84"/>
      <c r="I3761" s="94"/>
      <c r="J3761" s="94"/>
      <c r="K3761" s="91"/>
      <c r="L3761" s="91"/>
      <c r="O3761" s="84"/>
      <c r="P3761" s="84"/>
    </row>
    <row r="3762">
      <c r="A3762" s="95"/>
      <c r="B3762" s="84"/>
      <c r="C3762" s="84"/>
      <c r="D3762" s="84"/>
      <c r="E3762" s="64"/>
      <c r="F3762" s="84"/>
      <c r="G3762" s="84"/>
      <c r="H3762" s="84"/>
      <c r="I3762" s="94"/>
      <c r="J3762" s="94"/>
      <c r="K3762" s="91"/>
      <c r="L3762" s="91"/>
      <c r="O3762" s="84"/>
      <c r="P3762" s="84"/>
    </row>
    <row r="3763">
      <c r="A3763" s="95"/>
      <c r="B3763" s="84"/>
      <c r="C3763" s="84"/>
      <c r="D3763" s="84"/>
      <c r="E3763" s="64"/>
      <c r="F3763" s="84"/>
      <c r="G3763" s="84"/>
      <c r="H3763" s="84"/>
      <c r="I3763" s="94"/>
      <c r="J3763" s="94"/>
      <c r="K3763" s="91"/>
      <c r="L3763" s="91"/>
      <c r="O3763" s="84"/>
      <c r="P3763" s="84"/>
    </row>
    <row r="3764">
      <c r="A3764" s="95"/>
      <c r="B3764" s="84"/>
      <c r="C3764" s="84"/>
      <c r="D3764" s="84"/>
      <c r="E3764" s="64"/>
      <c r="F3764" s="84"/>
      <c r="G3764" s="84"/>
      <c r="H3764" s="84"/>
      <c r="I3764" s="94"/>
      <c r="J3764" s="94"/>
      <c r="K3764" s="91"/>
      <c r="L3764" s="91"/>
      <c r="O3764" s="84"/>
      <c r="P3764" s="84"/>
    </row>
    <row r="3765">
      <c r="A3765" s="95"/>
      <c r="B3765" s="84"/>
      <c r="C3765" s="84"/>
      <c r="D3765" s="84"/>
      <c r="E3765" s="64"/>
      <c r="F3765" s="84"/>
      <c r="G3765" s="84"/>
      <c r="H3765" s="84"/>
      <c r="I3765" s="94"/>
      <c r="J3765" s="94"/>
      <c r="K3765" s="91"/>
      <c r="L3765" s="91"/>
      <c r="O3765" s="84"/>
      <c r="P3765" s="84"/>
    </row>
    <row r="3766">
      <c r="A3766" s="95"/>
      <c r="B3766" s="84"/>
      <c r="C3766" s="84"/>
      <c r="D3766" s="84"/>
      <c r="E3766" s="64"/>
      <c r="F3766" s="84"/>
      <c r="G3766" s="84"/>
      <c r="H3766" s="84"/>
      <c r="I3766" s="94"/>
      <c r="J3766" s="94"/>
      <c r="K3766" s="91"/>
      <c r="L3766" s="91"/>
      <c r="O3766" s="84"/>
      <c r="P3766" s="84"/>
    </row>
    <row r="3767">
      <c r="A3767" s="95"/>
      <c r="B3767" s="84"/>
      <c r="C3767" s="84"/>
      <c r="D3767" s="84"/>
      <c r="E3767" s="64"/>
      <c r="F3767" s="84"/>
      <c r="G3767" s="84"/>
      <c r="H3767" s="84"/>
      <c r="I3767" s="94"/>
      <c r="J3767" s="94"/>
      <c r="K3767" s="91"/>
      <c r="L3767" s="91"/>
      <c r="O3767" s="84"/>
      <c r="P3767" s="84"/>
    </row>
    <row r="3768">
      <c r="A3768" s="95"/>
      <c r="B3768" s="84"/>
      <c r="C3768" s="84"/>
      <c r="D3768" s="84"/>
      <c r="E3768" s="64"/>
      <c r="F3768" s="84"/>
      <c r="G3768" s="84"/>
      <c r="H3768" s="84"/>
      <c r="I3768" s="94"/>
      <c r="J3768" s="94"/>
      <c r="K3768" s="91"/>
      <c r="L3768" s="91"/>
      <c r="O3768" s="84"/>
      <c r="P3768" s="84"/>
    </row>
    <row r="3769">
      <c r="A3769" s="95"/>
      <c r="B3769" s="84"/>
      <c r="C3769" s="84"/>
      <c r="D3769" s="84"/>
      <c r="E3769" s="64"/>
      <c r="F3769" s="84"/>
      <c r="G3769" s="84"/>
      <c r="H3769" s="84"/>
      <c r="I3769" s="94"/>
      <c r="J3769" s="94"/>
      <c r="K3769" s="91"/>
      <c r="L3769" s="91"/>
      <c r="O3769" s="84"/>
      <c r="P3769" s="84"/>
    </row>
    <row r="3770">
      <c r="A3770" s="95"/>
      <c r="B3770" s="84"/>
      <c r="C3770" s="84"/>
      <c r="D3770" s="84"/>
      <c r="E3770" s="64"/>
      <c r="F3770" s="84"/>
      <c r="G3770" s="84"/>
      <c r="H3770" s="84"/>
      <c r="I3770" s="94"/>
      <c r="J3770" s="94"/>
      <c r="K3770" s="91"/>
      <c r="L3770" s="91"/>
      <c r="O3770" s="84"/>
      <c r="P3770" s="84"/>
    </row>
    <row r="3771">
      <c r="A3771" s="95"/>
      <c r="B3771" s="84"/>
      <c r="C3771" s="84"/>
      <c r="D3771" s="84"/>
      <c r="E3771" s="64"/>
      <c r="F3771" s="84"/>
      <c r="G3771" s="84"/>
      <c r="H3771" s="84"/>
      <c r="I3771" s="94"/>
      <c r="J3771" s="94"/>
      <c r="K3771" s="91"/>
      <c r="L3771" s="91"/>
      <c r="O3771" s="84"/>
      <c r="P3771" s="84"/>
    </row>
    <row r="3772">
      <c r="A3772" s="95"/>
      <c r="B3772" s="84"/>
      <c r="C3772" s="84"/>
      <c r="D3772" s="84"/>
      <c r="E3772" s="64"/>
      <c r="F3772" s="84"/>
      <c r="G3772" s="84"/>
      <c r="H3772" s="84"/>
      <c r="I3772" s="94"/>
      <c r="J3772" s="94"/>
      <c r="K3772" s="91"/>
      <c r="L3772" s="91"/>
      <c r="O3772" s="84"/>
      <c r="P3772" s="84"/>
    </row>
    <row r="3773">
      <c r="A3773" s="95"/>
      <c r="B3773" s="84"/>
      <c r="C3773" s="84"/>
      <c r="D3773" s="84"/>
      <c r="E3773" s="64"/>
      <c r="F3773" s="84"/>
      <c r="G3773" s="84"/>
      <c r="H3773" s="84"/>
      <c r="I3773" s="94"/>
      <c r="J3773" s="94"/>
      <c r="K3773" s="91"/>
      <c r="L3773" s="91"/>
      <c r="O3773" s="84"/>
      <c r="P3773" s="84"/>
    </row>
    <row r="3774">
      <c r="A3774" s="95"/>
      <c r="B3774" s="84"/>
      <c r="C3774" s="84"/>
      <c r="D3774" s="84"/>
      <c r="E3774" s="64"/>
      <c r="F3774" s="84"/>
      <c r="G3774" s="84"/>
      <c r="H3774" s="84"/>
      <c r="I3774" s="94"/>
      <c r="J3774" s="94"/>
      <c r="K3774" s="91"/>
      <c r="L3774" s="91"/>
      <c r="O3774" s="84"/>
      <c r="P3774" s="84"/>
    </row>
    <row r="3775">
      <c r="A3775" s="95"/>
      <c r="B3775" s="84"/>
      <c r="C3775" s="84"/>
      <c r="D3775" s="84"/>
      <c r="E3775" s="64"/>
      <c r="F3775" s="84"/>
      <c r="G3775" s="84"/>
      <c r="H3775" s="84"/>
      <c r="I3775" s="94"/>
      <c r="J3775" s="94"/>
      <c r="K3775" s="91"/>
      <c r="L3775" s="91"/>
      <c r="O3775" s="84"/>
      <c r="P3775" s="84"/>
    </row>
    <row r="3776">
      <c r="A3776" s="95"/>
      <c r="B3776" s="84"/>
      <c r="C3776" s="84"/>
      <c r="D3776" s="84"/>
      <c r="E3776" s="64"/>
      <c r="F3776" s="84"/>
      <c r="G3776" s="84"/>
      <c r="H3776" s="84"/>
      <c r="I3776" s="94"/>
      <c r="J3776" s="94"/>
      <c r="K3776" s="91"/>
      <c r="L3776" s="91"/>
      <c r="O3776" s="84"/>
      <c r="P3776" s="84"/>
    </row>
    <row r="3777">
      <c r="A3777" s="95"/>
      <c r="B3777" s="84"/>
      <c r="C3777" s="84"/>
      <c r="D3777" s="84"/>
      <c r="E3777" s="64"/>
      <c r="F3777" s="84"/>
      <c r="G3777" s="84"/>
      <c r="H3777" s="84"/>
      <c r="I3777" s="94"/>
      <c r="J3777" s="94"/>
      <c r="K3777" s="91"/>
      <c r="L3777" s="91"/>
      <c r="O3777" s="84"/>
      <c r="P3777" s="84"/>
    </row>
    <row r="3778">
      <c r="A3778" s="95"/>
      <c r="B3778" s="84"/>
      <c r="C3778" s="84"/>
      <c r="D3778" s="84"/>
      <c r="E3778" s="64"/>
      <c r="F3778" s="84"/>
      <c r="G3778" s="84"/>
      <c r="H3778" s="84"/>
      <c r="I3778" s="94"/>
      <c r="J3778" s="94"/>
      <c r="K3778" s="91"/>
      <c r="L3778" s="91"/>
      <c r="O3778" s="84"/>
      <c r="P3778" s="84"/>
    </row>
    <row r="3779">
      <c r="A3779" s="95"/>
      <c r="B3779" s="84"/>
      <c r="C3779" s="84"/>
      <c r="D3779" s="84"/>
      <c r="E3779" s="64"/>
      <c r="F3779" s="84"/>
      <c r="G3779" s="84"/>
      <c r="H3779" s="84"/>
      <c r="I3779" s="94"/>
      <c r="J3779" s="94"/>
      <c r="K3779" s="91"/>
      <c r="L3779" s="91"/>
      <c r="O3779" s="84"/>
      <c r="P3779" s="84"/>
    </row>
    <row r="3780">
      <c r="A3780" s="95"/>
      <c r="B3780" s="84"/>
      <c r="C3780" s="84"/>
      <c r="D3780" s="84"/>
      <c r="E3780" s="64"/>
      <c r="F3780" s="84"/>
      <c r="G3780" s="84"/>
      <c r="H3780" s="84"/>
      <c r="I3780" s="94"/>
      <c r="J3780" s="94"/>
      <c r="K3780" s="91"/>
      <c r="L3780" s="91"/>
      <c r="O3780" s="84"/>
      <c r="P3780" s="84"/>
    </row>
    <row r="3781">
      <c r="A3781" s="95"/>
      <c r="B3781" s="84"/>
      <c r="C3781" s="84"/>
      <c r="D3781" s="84"/>
      <c r="E3781" s="64"/>
      <c r="F3781" s="84"/>
      <c r="G3781" s="84"/>
      <c r="H3781" s="84"/>
      <c r="I3781" s="94"/>
      <c r="J3781" s="94"/>
      <c r="K3781" s="91"/>
      <c r="L3781" s="91"/>
      <c r="O3781" s="84"/>
      <c r="P3781" s="84"/>
    </row>
    <row r="3782">
      <c r="A3782" s="95"/>
      <c r="B3782" s="84"/>
      <c r="C3782" s="84"/>
      <c r="D3782" s="84"/>
      <c r="E3782" s="64"/>
      <c r="F3782" s="84"/>
      <c r="G3782" s="84"/>
      <c r="H3782" s="84"/>
      <c r="I3782" s="94"/>
      <c r="J3782" s="94"/>
      <c r="K3782" s="91"/>
      <c r="L3782" s="91"/>
      <c r="O3782" s="84"/>
      <c r="P3782" s="84"/>
    </row>
    <row r="3783">
      <c r="A3783" s="95"/>
      <c r="B3783" s="84"/>
      <c r="C3783" s="84"/>
      <c r="D3783" s="84"/>
      <c r="E3783" s="64"/>
      <c r="F3783" s="84"/>
      <c r="G3783" s="84"/>
      <c r="H3783" s="84"/>
      <c r="I3783" s="94"/>
      <c r="J3783" s="94"/>
      <c r="K3783" s="91"/>
      <c r="L3783" s="91"/>
      <c r="O3783" s="84"/>
      <c r="P3783" s="84"/>
    </row>
    <row r="3784">
      <c r="A3784" s="95"/>
      <c r="B3784" s="84"/>
      <c r="C3784" s="84"/>
      <c r="D3784" s="84"/>
      <c r="E3784" s="64"/>
      <c r="F3784" s="84"/>
      <c r="G3784" s="84"/>
      <c r="H3784" s="84"/>
      <c r="I3784" s="94"/>
      <c r="J3784" s="94"/>
      <c r="K3784" s="91"/>
      <c r="L3784" s="91"/>
      <c r="O3784" s="84"/>
      <c r="P3784" s="84"/>
    </row>
    <row r="3785">
      <c r="A3785" s="95"/>
      <c r="B3785" s="84"/>
      <c r="C3785" s="84"/>
      <c r="D3785" s="84"/>
      <c r="E3785" s="64"/>
      <c r="F3785" s="84"/>
      <c r="G3785" s="84"/>
      <c r="H3785" s="84"/>
      <c r="I3785" s="94"/>
      <c r="J3785" s="94"/>
      <c r="K3785" s="91"/>
      <c r="L3785" s="91"/>
      <c r="O3785" s="84"/>
      <c r="P3785" s="84"/>
    </row>
    <row r="3786">
      <c r="A3786" s="95"/>
      <c r="B3786" s="84"/>
      <c r="C3786" s="84"/>
      <c r="D3786" s="84"/>
      <c r="E3786" s="64"/>
      <c r="F3786" s="84"/>
      <c r="G3786" s="84"/>
      <c r="H3786" s="84"/>
      <c r="I3786" s="94"/>
      <c r="J3786" s="94"/>
      <c r="K3786" s="91"/>
      <c r="L3786" s="91"/>
      <c r="O3786" s="84"/>
      <c r="P3786" s="84"/>
    </row>
    <row r="3787">
      <c r="A3787" s="95"/>
      <c r="B3787" s="84"/>
      <c r="C3787" s="84"/>
      <c r="D3787" s="84"/>
      <c r="E3787" s="64"/>
      <c r="F3787" s="84"/>
      <c r="G3787" s="84"/>
      <c r="H3787" s="84"/>
      <c r="I3787" s="94"/>
      <c r="J3787" s="94"/>
      <c r="K3787" s="91"/>
      <c r="L3787" s="91"/>
      <c r="O3787" s="84"/>
      <c r="P3787" s="84"/>
    </row>
    <row r="3788">
      <c r="A3788" s="95"/>
      <c r="B3788" s="84"/>
      <c r="C3788" s="84"/>
      <c r="D3788" s="84"/>
      <c r="E3788" s="64"/>
      <c r="F3788" s="84"/>
      <c r="G3788" s="84"/>
      <c r="H3788" s="84"/>
      <c r="I3788" s="94"/>
      <c r="J3788" s="94"/>
      <c r="K3788" s="91"/>
      <c r="L3788" s="91"/>
      <c r="O3788" s="84"/>
      <c r="P3788" s="84"/>
    </row>
    <row r="3789">
      <c r="A3789" s="95"/>
      <c r="B3789" s="84"/>
      <c r="C3789" s="84"/>
      <c r="D3789" s="84"/>
      <c r="E3789" s="64"/>
      <c r="F3789" s="84"/>
      <c r="G3789" s="84"/>
      <c r="H3789" s="84"/>
      <c r="I3789" s="94"/>
      <c r="J3789" s="94"/>
      <c r="K3789" s="91"/>
      <c r="L3789" s="91"/>
      <c r="O3789" s="84"/>
      <c r="P3789" s="84"/>
    </row>
    <row r="3790">
      <c r="A3790" s="95"/>
      <c r="B3790" s="84"/>
      <c r="C3790" s="84"/>
      <c r="D3790" s="84"/>
      <c r="E3790" s="64"/>
      <c r="F3790" s="84"/>
      <c r="G3790" s="84"/>
      <c r="H3790" s="84"/>
      <c r="I3790" s="94"/>
      <c r="J3790" s="94"/>
      <c r="K3790" s="91"/>
      <c r="L3790" s="91"/>
      <c r="O3790" s="84"/>
      <c r="P3790" s="84"/>
    </row>
    <row r="3791">
      <c r="A3791" s="95"/>
      <c r="B3791" s="84"/>
      <c r="C3791" s="84"/>
      <c r="D3791" s="84"/>
      <c r="E3791" s="64"/>
      <c r="F3791" s="84"/>
      <c r="G3791" s="84"/>
      <c r="H3791" s="84"/>
      <c r="I3791" s="94"/>
      <c r="J3791" s="94"/>
      <c r="K3791" s="91"/>
      <c r="L3791" s="91"/>
      <c r="O3791" s="84"/>
      <c r="P3791" s="84"/>
    </row>
    <row r="3792">
      <c r="A3792" s="95"/>
      <c r="B3792" s="84"/>
      <c r="C3792" s="84"/>
      <c r="D3792" s="84"/>
      <c r="E3792" s="64"/>
      <c r="F3792" s="84"/>
      <c r="G3792" s="84"/>
      <c r="H3792" s="84"/>
      <c r="I3792" s="94"/>
      <c r="J3792" s="94"/>
      <c r="K3792" s="91"/>
      <c r="L3792" s="91"/>
      <c r="O3792" s="84"/>
      <c r="P3792" s="84"/>
    </row>
    <row r="3793">
      <c r="A3793" s="95"/>
      <c r="B3793" s="84"/>
      <c r="C3793" s="84"/>
      <c r="D3793" s="84"/>
      <c r="E3793" s="64"/>
      <c r="F3793" s="84"/>
      <c r="G3793" s="84"/>
      <c r="H3793" s="84"/>
      <c r="I3793" s="94"/>
      <c r="J3793" s="94"/>
      <c r="K3793" s="91"/>
      <c r="L3793" s="91"/>
      <c r="O3793" s="84"/>
      <c r="P3793" s="84"/>
    </row>
    <row r="3794">
      <c r="A3794" s="95"/>
      <c r="B3794" s="84"/>
      <c r="C3794" s="84"/>
      <c r="D3794" s="84"/>
      <c r="E3794" s="64"/>
      <c r="F3794" s="84"/>
      <c r="G3794" s="84"/>
      <c r="H3794" s="84"/>
      <c r="I3794" s="94"/>
      <c r="J3794" s="94"/>
      <c r="K3794" s="91"/>
      <c r="L3794" s="91"/>
      <c r="O3794" s="84"/>
      <c r="P3794" s="84"/>
    </row>
    <row r="3795">
      <c r="A3795" s="95"/>
      <c r="B3795" s="84"/>
      <c r="C3795" s="84"/>
      <c r="D3795" s="84"/>
      <c r="E3795" s="64"/>
      <c r="F3795" s="84"/>
      <c r="G3795" s="84"/>
      <c r="H3795" s="84"/>
      <c r="I3795" s="94"/>
      <c r="J3795" s="94"/>
      <c r="K3795" s="91"/>
      <c r="L3795" s="91"/>
      <c r="O3795" s="84"/>
      <c r="P3795" s="84"/>
    </row>
    <row r="3796">
      <c r="A3796" s="95"/>
      <c r="B3796" s="84"/>
      <c r="C3796" s="84"/>
      <c r="D3796" s="84"/>
      <c r="E3796" s="64"/>
      <c r="F3796" s="84"/>
      <c r="G3796" s="84"/>
      <c r="H3796" s="84"/>
      <c r="I3796" s="94"/>
      <c r="J3796" s="94"/>
      <c r="K3796" s="91"/>
      <c r="L3796" s="91"/>
      <c r="O3796" s="84"/>
      <c r="P3796" s="84"/>
    </row>
    <row r="3797">
      <c r="A3797" s="95"/>
      <c r="B3797" s="84"/>
      <c r="C3797" s="84"/>
      <c r="D3797" s="84"/>
      <c r="E3797" s="64"/>
      <c r="F3797" s="84"/>
      <c r="G3797" s="84"/>
      <c r="H3797" s="84"/>
      <c r="I3797" s="94"/>
      <c r="J3797" s="94"/>
      <c r="K3797" s="91"/>
      <c r="L3797" s="91"/>
      <c r="O3797" s="84"/>
      <c r="P3797" s="84"/>
    </row>
    <row r="3798">
      <c r="A3798" s="95"/>
      <c r="B3798" s="84"/>
      <c r="C3798" s="84"/>
      <c r="D3798" s="84"/>
      <c r="E3798" s="64"/>
      <c r="F3798" s="84"/>
      <c r="G3798" s="84"/>
      <c r="H3798" s="84"/>
      <c r="I3798" s="94"/>
      <c r="J3798" s="94"/>
      <c r="K3798" s="91"/>
      <c r="L3798" s="91"/>
      <c r="O3798" s="84"/>
      <c r="P3798" s="84"/>
    </row>
    <row r="3799">
      <c r="A3799" s="95"/>
      <c r="B3799" s="84"/>
      <c r="C3799" s="84"/>
      <c r="D3799" s="84"/>
      <c r="E3799" s="64"/>
      <c r="F3799" s="84"/>
      <c r="G3799" s="84"/>
      <c r="H3799" s="84"/>
      <c r="I3799" s="94"/>
      <c r="J3799" s="94"/>
      <c r="K3799" s="91"/>
      <c r="L3799" s="91"/>
      <c r="O3799" s="84"/>
      <c r="P3799" s="84"/>
    </row>
    <row r="3800">
      <c r="A3800" s="95"/>
      <c r="B3800" s="84"/>
      <c r="C3800" s="84"/>
      <c r="D3800" s="84"/>
      <c r="E3800" s="64"/>
      <c r="F3800" s="84"/>
      <c r="G3800" s="84"/>
      <c r="H3800" s="84"/>
      <c r="I3800" s="94"/>
      <c r="J3800" s="94"/>
      <c r="K3800" s="91"/>
      <c r="L3800" s="91"/>
      <c r="O3800" s="84"/>
      <c r="P3800" s="84"/>
    </row>
    <row r="3801">
      <c r="A3801" s="95"/>
      <c r="B3801" s="84"/>
      <c r="C3801" s="84"/>
      <c r="D3801" s="84"/>
      <c r="E3801" s="64"/>
      <c r="F3801" s="84"/>
      <c r="G3801" s="84"/>
      <c r="H3801" s="84"/>
      <c r="I3801" s="94"/>
      <c r="J3801" s="94"/>
      <c r="K3801" s="91"/>
      <c r="L3801" s="91"/>
      <c r="O3801" s="84"/>
      <c r="P3801" s="84"/>
    </row>
    <row r="3802">
      <c r="A3802" s="95"/>
      <c r="B3802" s="84"/>
      <c r="C3802" s="84"/>
      <c r="D3802" s="84"/>
      <c r="E3802" s="64"/>
      <c r="F3802" s="84"/>
      <c r="G3802" s="84"/>
      <c r="H3802" s="84"/>
      <c r="I3802" s="94"/>
      <c r="J3802" s="94"/>
      <c r="K3802" s="91"/>
      <c r="L3802" s="91"/>
      <c r="O3802" s="84"/>
      <c r="P3802" s="84"/>
    </row>
    <row r="3803">
      <c r="A3803" s="95"/>
      <c r="B3803" s="84"/>
      <c r="C3803" s="84"/>
      <c r="D3803" s="84"/>
      <c r="E3803" s="64"/>
      <c r="F3803" s="84"/>
      <c r="G3803" s="84"/>
      <c r="H3803" s="84"/>
      <c r="I3803" s="94"/>
      <c r="J3803" s="94"/>
      <c r="K3803" s="91"/>
      <c r="L3803" s="91"/>
      <c r="O3803" s="84"/>
      <c r="P3803" s="84"/>
    </row>
    <row r="3804">
      <c r="A3804" s="95"/>
      <c r="B3804" s="84"/>
      <c r="C3804" s="84"/>
      <c r="D3804" s="84"/>
      <c r="E3804" s="64"/>
      <c r="F3804" s="84"/>
      <c r="G3804" s="84"/>
      <c r="H3804" s="84"/>
      <c r="I3804" s="94"/>
      <c r="J3804" s="94"/>
      <c r="K3804" s="91"/>
      <c r="L3804" s="91"/>
      <c r="O3804" s="84"/>
      <c r="P3804" s="84"/>
    </row>
    <row r="3805">
      <c r="A3805" s="95"/>
      <c r="B3805" s="84"/>
      <c r="C3805" s="84"/>
      <c r="D3805" s="84"/>
      <c r="E3805" s="64"/>
      <c r="F3805" s="84"/>
      <c r="G3805" s="84"/>
      <c r="H3805" s="84"/>
      <c r="I3805" s="94"/>
      <c r="J3805" s="94"/>
      <c r="K3805" s="91"/>
      <c r="L3805" s="91"/>
      <c r="O3805" s="84"/>
      <c r="P3805" s="84"/>
    </row>
    <row r="3806">
      <c r="A3806" s="95"/>
      <c r="B3806" s="84"/>
      <c r="C3806" s="84"/>
      <c r="D3806" s="84"/>
      <c r="E3806" s="64"/>
      <c r="F3806" s="84"/>
      <c r="G3806" s="84"/>
      <c r="H3806" s="84"/>
      <c r="I3806" s="94"/>
      <c r="J3806" s="94"/>
      <c r="K3806" s="91"/>
      <c r="L3806" s="91"/>
      <c r="O3806" s="84"/>
      <c r="P3806" s="84"/>
    </row>
    <row r="3807">
      <c r="A3807" s="95"/>
      <c r="B3807" s="84"/>
      <c r="C3807" s="84"/>
      <c r="D3807" s="84"/>
      <c r="E3807" s="64"/>
      <c r="F3807" s="84"/>
      <c r="G3807" s="84"/>
      <c r="H3807" s="84"/>
      <c r="I3807" s="94"/>
      <c r="J3807" s="94"/>
      <c r="K3807" s="91"/>
      <c r="L3807" s="91"/>
      <c r="O3807" s="84"/>
      <c r="P3807" s="84"/>
    </row>
    <row r="3808">
      <c r="A3808" s="95"/>
      <c r="B3808" s="84"/>
      <c r="C3808" s="84"/>
      <c r="D3808" s="84"/>
      <c r="E3808" s="64"/>
      <c r="F3808" s="84"/>
      <c r="G3808" s="84"/>
      <c r="H3808" s="84"/>
      <c r="I3808" s="94"/>
      <c r="J3808" s="94"/>
      <c r="K3808" s="91"/>
      <c r="L3808" s="91"/>
      <c r="O3808" s="84"/>
      <c r="P3808" s="84"/>
    </row>
    <row r="3809">
      <c r="A3809" s="95"/>
      <c r="B3809" s="84"/>
      <c r="C3809" s="84"/>
      <c r="D3809" s="84"/>
      <c r="E3809" s="64"/>
      <c r="F3809" s="84"/>
      <c r="G3809" s="84"/>
      <c r="H3809" s="84"/>
      <c r="I3809" s="94"/>
      <c r="J3809" s="94"/>
      <c r="K3809" s="91"/>
      <c r="L3809" s="91"/>
      <c r="O3809" s="84"/>
      <c r="P3809" s="84"/>
    </row>
    <row r="3810">
      <c r="A3810" s="95"/>
      <c r="B3810" s="84"/>
      <c r="C3810" s="84"/>
      <c r="D3810" s="84"/>
      <c r="E3810" s="64"/>
      <c r="F3810" s="84"/>
      <c r="G3810" s="84"/>
      <c r="H3810" s="84"/>
      <c r="I3810" s="94"/>
      <c r="J3810" s="94"/>
      <c r="K3810" s="91"/>
      <c r="L3810" s="91"/>
      <c r="O3810" s="84"/>
      <c r="P3810" s="84"/>
    </row>
    <row r="3811">
      <c r="A3811" s="95"/>
      <c r="B3811" s="84"/>
      <c r="C3811" s="84"/>
      <c r="D3811" s="84"/>
      <c r="E3811" s="64"/>
      <c r="F3811" s="84"/>
      <c r="G3811" s="84"/>
      <c r="H3811" s="84"/>
      <c r="I3811" s="94"/>
      <c r="J3811" s="94"/>
      <c r="K3811" s="91"/>
      <c r="L3811" s="91"/>
      <c r="O3811" s="84"/>
      <c r="P3811" s="84"/>
    </row>
    <row r="3812">
      <c r="A3812" s="95"/>
      <c r="B3812" s="84"/>
      <c r="C3812" s="84"/>
      <c r="D3812" s="84"/>
      <c r="E3812" s="64"/>
      <c r="F3812" s="84"/>
      <c r="G3812" s="84"/>
      <c r="H3812" s="84"/>
      <c r="I3812" s="94"/>
      <c r="J3812" s="94"/>
      <c r="K3812" s="91"/>
      <c r="L3812" s="91"/>
      <c r="O3812" s="84"/>
      <c r="P3812" s="84"/>
    </row>
    <row r="3813">
      <c r="A3813" s="95"/>
      <c r="B3813" s="84"/>
      <c r="C3813" s="84"/>
      <c r="D3813" s="84"/>
      <c r="E3813" s="64"/>
      <c r="F3813" s="84"/>
      <c r="G3813" s="84"/>
      <c r="H3813" s="84"/>
      <c r="I3813" s="94"/>
      <c r="J3813" s="94"/>
      <c r="K3813" s="91"/>
      <c r="L3813" s="91"/>
      <c r="O3813" s="84"/>
      <c r="P3813" s="84"/>
    </row>
    <row r="3814">
      <c r="A3814" s="95"/>
      <c r="B3814" s="84"/>
      <c r="C3814" s="84"/>
      <c r="D3814" s="84"/>
      <c r="E3814" s="64"/>
      <c r="F3814" s="84"/>
      <c r="G3814" s="84"/>
      <c r="H3814" s="84"/>
      <c r="I3814" s="94"/>
      <c r="J3814" s="94"/>
      <c r="K3814" s="91"/>
      <c r="L3814" s="91"/>
      <c r="O3814" s="84"/>
      <c r="P3814" s="84"/>
    </row>
    <row r="3815">
      <c r="A3815" s="95"/>
      <c r="B3815" s="84"/>
      <c r="C3815" s="84"/>
      <c r="D3815" s="84"/>
      <c r="E3815" s="64"/>
      <c r="F3815" s="84"/>
      <c r="G3815" s="84"/>
      <c r="H3815" s="84"/>
      <c r="I3815" s="94"/>
      <c r="J3815" s="94"/>
      <c r="K3815" s="91"/>
      <c r="L3815" s="91"/>
      <c r="O3815" s="84"/>
      <c r="P3815" s="84"/>
    </row>
    <row r="3816">
      <c r="A3816" s="95"/>
      <c r="B3816" s="84"/>
      <c r="C3816" s="84"/>
      <c r="D3816" s="84"/>
      <c r="E3816" s="64"/>
      <c r="F3816" s="84"/>
      <c r="G3816" s="84"/>
      <c r="H3816" s="84"/>
      <c r="I3816" s="94"/>
      <c r="J3816" s="94"/>
      <c r="K3816" s="91"/>
      <c r="L3816" s="91"/>
      <c r="O3816" s="84"/>
      <c r="P3816" s="84"/>
    </row>
    <row r="3817">
      <c r="A3817" s="95"/>
      <c r="B3817" s="84"/>
      <c r="C3817" s="84"/>
      <c r="D3817" s="84"/>
      <c r="E3817" s="64"/>
      <c r="F3817" s="84"/>
      <c r="G3817" s="84"/>
      <c r="H3817" s="84"/>
      <c r="I3817" s="94"/>
      <c r="J3817" s="94"/>
      <c r="K3817" s="91"/>
      <c r="L3817" s="91"/>
      <c r="O3817" s="84"/>
      <c r="P3817" s="84"/>
    </row>
    <row r="3818">
      <c r="A3818" s="95"/>
      <c r="B3818" s="84"/>
      <c r="C3818" s="84"/>
      <c r="D3818" s="84"/>
      <c r="E3818" s="64"/>
      <c r="F3818" s="84"/>
      <c r="G3818" s="84"/>
      <c r="H3818" s="84"/>
      <c r="I3818" s="94"/>
      <c r="J3818" s="94"/>
      <c r="K3818" s="91"/>
      <c r="L3818" s="91"/>
      <c r="O3818" s="84"/>
      <c r="P3818" s="84"/>
    </row>
    <row r="3819">
      <c r="A3819" s="95"/>
      <c r="B3819" s="84"/>
      <c r="C3819" s="84"/>
      <c r="D3819" s="84"/>
      <c r="E3819" s="64"/>
      <c r="F3819" s="84"/>
      <c r="G3819" s="84"/>
      <c r="H3819" s="84"/>
      <c r="I3819" s="94"/>
      <c r="J3819" s="94"/>
      <c r="K3819" s="91"/>
      <c r="L3819" s="91"/>
      <c r="O3819" s="84"/>
      <c r="P3819" s="84"/>
    </row>
    <row r="3820">
      <c r="A3820" s="95"/>
      <c r="B3820" s="84"/>
      <c r="C3820" s="84"/>
      <c r="D3820" s="84"/>
      <c r="E3820" s="64"/>
      <c r="F3820" s="84"/>
      <c r="G3820" s="84"/>
      <c r="H3820" s="84"/>
      <c r="I3820" s="94"/>
      <c r="J3820" s="94"/>
      <c r="K3820" s="91"/>
      <c r="L3820" s="91"/>
      <c r="O3820" s="84"/>
      <c r="P3820" s="84"/>
    </row>
    <row r="3821">
      <c r="A3821" s="95"/>
      <c r="B3821" s="84"/>
      <c r="C3821" s="84"/>
      <c r="D3821" s="84"/>
      <c r="E3821" s="64"/>
      <c r="F3821" s="84"/>
      <c r="G3821" s="84"/>
      <c r="H3821" s="84"/>
      <c r="I3821" s="94"/>
      <c r="J3821" s="94"/>
      <c r="K3821" s="91"/>
      <c r="L3821" s="91"/>
      <c r="O3821" s="84"/>
      <c r="P3821" s="84"/>
    </row>
    <row r="3822">
      <c r="A3822" s="95"/>
      <c r="B3822" s="84"/>
      <c r="C3822" s="84"/>
      <c r="D3822" s="84"/>
      <c r="E3822" s="64"/>
      <c r="F3822" s="84"/>
      <c r="G3822" s="84"/>
      <c r="H3822" s="84"/>
      <c r="I3822" s="94"/>
      <c r="J3822" s="94"/>
      <c r="K3822" s="91"/>
      <c r="L3822" s="91"/>
      <c r="O3822" s="84"/>
      <c r="P3822" s="84"/>
    </row>
    <row r="3823">
      <c r="A3823" s="95"/>
      <c r="B3823" s="84"/>
      <c r="C3823" s="84"/>
      <c r="D3823" s="84"/>
      <c r="E3823" s="64"/>
      <c r="F3823" s="84"/>
      <c r="G3823" s="84"/>
      <c r="H3823" s="84"/>
      <c r="I3823" s="94"/>
      <c r="J3823" s="94"/>
      <c r="K3823" s="91"/>
      <c r="L3823" s="91"/>
      <c r="O3823" s="84"/>
      <c r="P3823" s="84"/>
    </row>
    <row r="3824">
      <c r="A3824" s="95"/>
      <c r="B3824" s="84"/>
      <c r="C3824" s="84"/>
      <c r="D3824" s="84"/>
      <c r="E3824" s="64"/>
      <c r="F3824" s="84"/>
      <c r="G3824" s="84"/>
      <c r="H3824" s="84"/>
      <c r="I3824" s="94"/>
      <c r="J3824" s="94"/>
      <c r="K3824" s="91"/>
      <c r="L3824" s="91"/>
      <c r="O3824" s="84"/>
      <c r="P3824" s="84"/>
    </row>
    <row r="3825">
      <c r="A3825" s="95"/>
      <c r="B3825" s="84"/>
      <c r="C3825" s="84"/>
      <c r="D3825" s="84"/>
      <c r="E3825" s="64"/>
      <c r="F3825" s="84"/>
      <c r="G3825" s="84"/>
      <c r="H3825" s="84"/>
      <c r="I3825" s="94"/>
      <c r="J3825" s="94"/>
      <c r="K3825" s="91"/>
      <c r="L3825" s="91"/>
      <c r="O3825" s="84"/>
      <c r="P3825" s="84"/>
    </row>
    <row r="3826">
      <c r="A3826" s="95"/>
      <c r="B3826" s="84"/>
      <c r="C3826" s="84"/>
      <c r="D3826" s="84"/>
      <c r="E3826" s="64"/>
      <c r="F3826" s="84"/>
      <c r="G3826" s="84"/>
      <c r="H3826" s="84"/>
      <c r="I3826" s="94"/>
      <c r="J3826" s="94"/>
      <c r="K3826" s="91"/>
      <c r="L3826" s="91"/>
      <c r="O3826" s="84"/>
      <c r="P3826" s="84"/>
    </row>
    <row r="3827">
      <c r="A3827" s="95"/>
      <c r="B3827" s="84"/>
      <c r="C3827" s="84"/>
      <c r="D3827" s="84"/>
      <c r="E3827" s="64"/>
      <c r="F3827" s="84"/>
      <c r="G3827" s="84"/>
      <c r="H3827" s="84"/>
      <c r="I3827" s="94"/>
      <c r="J3827" s="94"/>
      <c r="K3827" s="91"/>
      <c r="L3827" s="91"/>
      <c r="O3827" s="84"/>
      <c r="P3827" s="84"/>
    </row>
    <row r="3828">
      <c r="A3828" s="95"/>
      <c r="B3828" s="84"/>
      <c r="C3828" s="84"/>
      <c r="D3828" s="84"/>
      <c r="E3828" s="64"/>
      <c r="F3828" s="84"/>
      <c r="G3828" s="84"/>
      <c r="H3828" s="84"/>
      <c r="I3828" s="94"/>
      <c r="J3828" s="94"/>
      <c r="K3828" s="91"/>
      <c r="L3828" s="91"/>
      <c r="O3828" s="84"/>
      <c r="P3828" s="84"/>
    </row>
    <row r="3829">
      <c r="A3829" s="95"/>
      <c r="B3829" s="84"/>
      <c r="C3829" s="84"/>
      <c r="D3829" s="84"/>
      <c r="E3829" s="64"/>
      <c r="F3829" s="84"/>
      <c r="G3829" s="84"/>
      <c r="H3829" s="84"/>
      <c r="I3829" s="94"/>
      <c r="J3829" s="94"/>
      <c r="K3829" s="91"/>
      <c r="L3829" s="91"/>
      <c r="O3829" s="84"/>
      <c r="P3829" s="84"/>
    </row>
    <row r="3830">
      <c r="A3830" s="95"/>
      <c r="B3830" s="84"/>
      <c r="C3830" s="84"/>
      <c r="D3830" s="84"/>
      <c r="E3830" s="64"/>
      <c r="F3830" s="84"/>
      <c r="G3830" s="84"/>
      <c r="H3830" s="84"/>
      <c r="I3830" s="94"/>
      <c r="J3830" s="94"/>
      <c r="K3830" s="91"/>
      <c r="L3830" s="91"/>
      <c r="O3830" s="84"/>
      <c r="P3830" s="84"/>
    </row>
    <row r="3831">
      <c r="A3831" s="95"/>
      <c r="B3831" s="84"/>
      <c r="C3831" s="84"/>
      <c r="D3831" s="84"/>
      <c r="E3831" s="64"/>
      <c r="F3831" s="84"/>
      <c r="G3831" s="84"/>
      <c r="H3831" s="84"/>
      <c r="I3831" s="94"/>
      <c r="J3831" s="94"/>
      <c r="K3831" s="91"/>
      <c r="L3831" s="91"/>
      <c r="O3831" s="84"/>
      <c r="P3831" s="84"/>
    </row>
    <row r="3832">
      <c r="A3832" s="95"/>
      <c r="B3832" s="84"/>
      <c r="C3832" s="84"/>
      <c r="D3832" s="84"/>
      <c r="E3832" s="64"/>
      <c r="F3832" s="84"/>
      <c r="G3832" s="84"/>
      <c r="H3832" s="84"/>
      <c r="I3832" s="94"/>
      <c r="J3832" s="94"/>
      <c r="K3832" s="91"/>
      <c r="L3832" s="91"/>
      <c r="O3832" s="84"/>
      <c r="P3832" s="84"/>
    </row>
    <row r="3833">
      <c r="A3833" s="95"/>
      <c r="B3833" s="84"/>
      <c r="C3833" s="84"/>
      <c r="D3833" s="84"/>
      <c r="E3833" s="64"/>
      <c r="F3833" s="84"/>
      <c r="G3833" s="84"/>
      <c r="H3833" s="84"/>
      <c r="I3833" s="94"/>
      <c r="J3833" s="94"/>
      <c r="K3833" s="91"/>
      <c r="L3833" s="91"/>
      <c r="O3833" s="84"/>
      <c r="P3833" s="84"/>
    </row>
    <row r="3834">
      <c r="A3834" s="95"/>
      <c r="B3834" s="84"/>
      <c r="C3834" s="84"/>
      <c r="D3834" s="84"/>
      <c r="E3834" s="64"/>
      <c r="F3834" s="84"/>
      <c r="G3834" s="84"/>
      <c r="H3834" s="84"/>
      <c r="I3834" s="94"/>
      <c r="J3834" s="94"/>
      <c r="K3834" s="91"/>
      <c r="L3834" s="91"/>
      <c r="O3834" s="84"/>
      <c r="P3834" s="84"/>
    </row>
    <row r="3835">
      <c r="A3835" s="95"/>
      <c r="B3835" s="84"/>
      <c r="C3835" s="84"/>
      <c r="D3835" s="84"/>
      <c r="E3835" s="64"/>
      <c r="F3835" s="84"/>
      <c r="G3835" s="84"/>
      <c r="H3835" s="84"/>
      <c r="I3835" s="94"/>
      <c r="J3835" s="94"/>
      <c r="K3835" s="91"/>
      <c r="L3835" s="91"/>
      <c r="O3835" s="84"/>
      <c r="P3835" s="84"/>
    </row>
    <row r="3836">
      <c r="A3836" s="95"/>
      <c r="B3836" s="84"/>
      <c r="C3836" s="84"/>
      <c r="D3836" s="84"/>
      <c r="E3836" s="64"/>
      <c r="F3836" s="84"/>
      <c r="G3836" s="84"/>
      <c r="H3836" s="84"/>
      <c r="I3836" s="94"/>
      <c r="J3836" s="94"/>
      <c r="K3836" s="91"/>
      <c r="L3836" s="91"/>
      <c r="O3836" s="84"/>
      <c r="P3836" s="84"/>
    </row>
    <row r="3837">
      <c r="A3837" s="95"/>
      <c r="B3837" s="84"/>
      <c r="C3837" s="84"/>
      <c r="D3837" s="84"/>
      <c r="E3837" s="64"/>
      <c r="F3837" s="84"/>
      <c r="G3837" s="84"/>
      <c r="H3837" s="84"/>
      <c r="I3837" s="94"/>
      <c r="J3837" s="94"/>
      <c r="K3837" s="91"/>
      <c r="L3837" s="91"/>
      <c r="O3837" s="84"/>
      <c r="P3837" s="84"/>
    </row>
    <row r="3838">
      <c r="A3838" s="95"/>
      <c r="B3838" s="84"/>
      <c r="C3838" s="84"/>
      <c r="D3838" s="84"/>
      <c r="E3838" s="64"/>
      <c r="F3838" s="84"/>
      <c r="G3838" s="84"/>
      <c r="H3838" s="84"/>
      <c r="I3838" s="94"/>
      <c r="J3838" s="94"/>
      <c r="K3838" s="91"/>
      <c r="L3838" s="91"/>
      <c r="O3838" s="84"/>
      <c r="P3838" s="84"/>
    </row>
    <row r="3839">
      <c r="A3839" s="95"/>
      <c r="B3839" s="84"/>
      <c r="C3839" s="84"/>
      <c r="D3839" s="84"/>
      <c r="E3839" s="64"/>
      <c r="F3839" s="84"/>
      <c r="G3839" s="84"/>
      <c r="H3839" s="84"/>
      <c r="I3839" s="94"/>
      <c r="J3839" s="94"/>
      <c r="K3839" s="91"/>
      <c r="L3839" s="91"/>
      <c r="O3839" s="84"/>
      <c r="P3839" s="84"/>
    </row>
    <row r="3840">
      <c r="A3840" s="95"/>
      <c r="B3840" s="84"/>
      <c r="C3840" s="84"/>
      <c r="D3840" s="84"/>
      <c r="E3840" s="64"/>
      <c r="F3840" s="84"/>
      <c r="G3840" s="84"/>
      <c r="H3840" s="84"/>
      <c r="I3840" s="94"/>
      <c r="J3840" s="94"/>
      <c r="K3840" s="91"/>
      <c r="L3840" s="91"/>
      <c r="O3840" s="84"/>
      <c r="P3840" s="84"/>
    </row>
    <row r="3841">
      <c r="A3841" s="95"/>
      <c r="B3841" s="84"/>
      <c r="C3841" s="84"/>
      <c r="D3841" s="84"/>
      <c r="E3841" s="64"/>
      <c r="F3841" s="84"/>
      <c r="G3841" s="84"/>
      <c r="H3841" s="84"/>
      <c r="I3841" s="94"/>
      <c r="J3841" s="94"/>
      <c r="K3841" s="91"/>
      <c r="L3841" s="91"/>
      <c r="O3841" s="84"/>
      <c r="P3841" s="84"/>
    </row>
    <row r="3842">
      <c r="A3842" s="95"/>
      <c r="B3842" s="84"/>
      <c r="C3842" s="84"/>
      <c r="D3842" s="84"/>
      <c r="E3842" s="64"/>
      <c r="F3842" s="84"/>
      <c r="G3842" s="84"/>
      <c r="H3842" s="84"/>
      <c r="I3842" s="94"/>
      <c r="J3842" s="94"/>
      <c r="K3842" s="91"/>
      <c r="L3842" s="91"/>
      <c r="O3842" s="84"/>
      <c r="P3842" s="84"/>
    </row>
    <row r="3843">
      <c r="A3843" s="95"/>
      <c r="B3843" s="84"/>
      <c r="C3843" s="84"/>
      <c r="D3843" s="84"/>
      <c r="E3843" s="64"/>
      <c r="F3843" s="84"/>
      <c r="G3843" s="84"/>
      <c r="H3843" s="84"/>
      <c r="I3843" s="94"/>
      <c r="J3843" s="94"/>
      <c r="K3843" s="91"/>
      <c r="L3843" s="91"/>
      <c r="O3843" s="84"/>
      <c r="P3843" s="84"/>
    </row>
    <row r="3844">
      <c r="A3844" s="95"/>
      <c r="B3844" s="84"/>
      <c r="C3844" s="84"/>
      <c r="D3844" s="84"/>
      <c r="E3844" s="64"/>
      <c r="F3844" s="84"/>
      <c r="G3844" s="84"/>
      <c r="H3844" s="84"/>
      <c r="I3844" s="94"/>
      <c r="J3844" s="94"/>
      <c r="K3844" s="91"/>
      <c r="L3844" s="91"/>
      <c r="O3844" s="84"/>
      <c r="P3844" s="84"/>
    </row>
    <row r="3845">
      <c r="A3845" s="95"/>
      <c r="B3845" s="84"/>
      <c r="C3845" s="84"/>
      <c r="D3845" s="84"/>
      <c r="E3845" s="64"/>
      <c r="F3845" s="84"/>
      <c r="G3845" s="84"/>
      <c r="H3845" s="84"/>
      <c r="I3845" s="94"/>
      <c r="J3845" s="94"/>
      <c r="K3845" s="91"/>
      <c r="L3845" s="91"/>
      <c r="O3845" s="84"/>
      <c r="P3845" s="84"/>
    </row>
    <row r="3846">
      <c r="A3846" s="95"/>
      <c r="B3846" s="84"/>
      <c r="C3846" s="84"/>
      <c r="D3846" s="84"/>
      <c r="E3846" s="64"/>
      <c r="F3846" s="84"/>
      <c r="G3846" s="84"/>
      <c r="H3846" s="84"/>
      <c r="I3846" s="94"/>
      <c r="J3846" s="94"/>
      <c r="K3846" s="91"/>
      <c r="L3846" s="91"/>
      <c r="O3846" s="84"/>
      <c r="P3846" s="84"/>
    </row>
    <row r="3847">
      <c r="A3847" s="95"/>
      <c r="B3847" s="84"/>
      <c r="C3847" s="84"/>
      <c r="D3847" s="84"/>
      <c r="E3847" s="64"/>
      <c r="F3847" s="84"/>
      <c r="G3847" s="84"/>
      <c r="H3847" s="84"/>
      <c r="I3847" s="94"/>
      <c r="J3847" s="94"/>
      <c r="K3847" s="91"/>
      <c r="L3847" s="91"/>
      <c r="O3847" s="84"/>
      <c r="P3847" s="84"/>
    </row>
    <row r="3848">
      <c r="A3848" s="95"/>
      <c r="B3848" s="84"/>
      <c r="C3848" s="84"/>
      <c r="D3848" s="84"/>
      <c r="E3848" s="64"/>
      <c r="F3848" s="84"/>
      <c r="G3848" s="84"/>
      <c r="H3848" s="84"/>
      <c r="I3848" s="94"/>
      <c r="J3848" s="94"/>
      <c r="K3848" s="91"/>
      <c r="L3848" s="91"/>
      <c r="O3848" s="84"/>
      <c r="P3848" s="84"/>
    </row>
    <row r="3849">
      <c r="A3849" s="95"/>
      <c r="B3849" s="84"/>
      <c r="C3849" s="84"/>
      <c r="D3849" s="84"/>
      <c r="E3849" s="64"/>
      <c r="F3849" s="84"/>
      <c r="G3849" s="84"/>
      <c r="H3849" s="84"/>
      <c r="I3849" s="94"/>
      <c r="J3849" s="94"/>
      <c r="K3849" s="91"/>
      <c r="L3849" s="91"/>
      <c r="O3849" s="84"/>
      <c r="P3849" s="84"/>
    </row>
    <row r="3850">
      <c r="A3850" s="95"/>
      <c r="B3850" s="84"/>
      <c r="C3850" s="84"/>
      <c r="D3850" s="84"/>
      <c r="E3850" s="64"/>
      <c r="F3850" s="84"/>
      <c r="G3850" s="84"/>
      <c r="H3850" s="84"/>
      <c r="I3850" s="94"/>
      <c r="J3850" s="94"/>
      <c r="K3850" s="91"/>
      <c r="L3850" s="91"/>
      <c r="O3850" s="84"/>
      <c r="P3850" s="84"/>
    </row>
    <row r="3851">
      <c r="A3851" s="95"/>
      <c r="B3851" s="84"/>
      <c r="C3851" s="84"/>
      <c r="D3851" s="84"/>
      <c r="E3851" s="64"/>
      <c r="F3851" s="84"/>
      <c r="G3851" s="84"/>
      <c r="H3851" s="84"/>
      <c r="I3851" s="94"/>
      <c r="J3851" s="94"/>
      <c r="K3851" s="91"/>
      <c r="L3851" s="91"/>
      <c r="O3851" s="84"/>
      <c r="P3851" s="84"/>
    </row>
    <row r="3852">
      <c r="A3852" s="95"/>
      <c r="B3852" s="84"/>
      <c r="C3852" s="84"/>
      <c r="D3852" s="84"/>
      <c r="E3852" s="64"/>
      <c r="F3852" s="84"/>
      <c r="G3852" s="84"/>
      <c r="H3852" s="84"/>
      <c r="I3852" s="94"/>
      <c r="J3852" s="94"/>
      <c r="K3852" s="91"/>
      <c r="L3852" s="91"/>
      <c r="O3852" s="84"/>
      <c r="P3852" s="84"/>
    </row>
    <row r="3853">
      <c r="A3853" s="95"/>
      <c r="B3853" s="84"/>
      <c r="C3853" s="84"/>
      <c r="D3853" s="84"/>
      <c r="E3853" s="64"/>
      <c r="F3853" s="84"/>
      <c r="G3853" s="84"/>
      <c r="H3853" s="84"/>
      <c r="I3853" s="94"/>
      <c r="J3853" s="94"/>
      <c r="K3853" s="91"/>
      <c r="L3853" s="91"/>
      <c r="O3853" s="84"/>
      <c r="P3853" s="84"/>
    </row>
    <row r="3854">
      <c r="A3854" s="95"/>
      <c r="B3854" s="84"/>
      <c r="C3854" s="84"/>
      <c r="D3854" s="84"/>
      <c r="E3854" s="64"/>
      <c r="F3854" s="84"/>
      <c r="G3854" s="84"/>
      <c r="H3854" s="84"/>
      <c r="I3854" s="94"/>
      <c r="J3854" s="94"/>
      <c r="K3854" s="91"/>
      <c r="L3854" s="91"/>
      <c r="O3854" s="84"/>
      <c r="P3854" s="84"/>
    </row>
    <row r="3855">
      <c r="A3855" s="95"/>
      <c r="B3855" s="84"/>
      <c r="C3855" s="84"/>
      <c r="D3855" s="84"/>
      <c r="E3855" s="64"/>
      <c r="F3855" s="84"/>
      <c r="G3855" s="84"/>
      <c r="H3855" s="84"/>
      <c r="I3855" s="94"/>
      <c r="J3855" s="94"/>
      <c r="K3855" s="91"/>
      <c r="L3855" s="91"/>
      <c r="O3855" s="84"/>
      <c r="P3855" s="84"/>
    </row>
    <row r="3856">
      <c r="A3856" s="95"/>
      <c r="B3856" s="84"/>
      <c r="C3856" s="84"/>
      <c r="D3856" s="84"/>
      <c r="E3856" s="64"/>
      <c r="F3856" s="84"/>
      <c r="G3856" s="84"/>
      <c r="H3856" s="84"/>
      <c r="I3856" s="94"/>
      <c r="J3856" s="94"/>
      <c r="K3856" s="91"/>
      <c r="L3856" s="91"/>
      <c r="O3856" s="84"/>
      <c r="P3856" s="84"/>
    </row>
    <row r="3857">
      <c r="A3857" s="95"/>
      <c r="B3857" s="84"/>
      <c r="C3857" s="84"/>
      <c r="D3857" s="84"/>
      <c r="E3857" s="64"/>
      <c r="F3857" s="84"/>
      <c r="G3857" s="84"/>
      <c r="H3857" s="84"/>
      <c r="I3857" s="94"/>
      <c r="J3857" s="94"/>
      <c r="K3857" s="91"/>
      <c r="L3857" s="91"/>
      <c r="O3857" s="84"/>
      <c r="P3857" s="84"/>
    </row>
    <row r="3858">
      <c r="A3858" s="95"/>
      <c r="B3858" s="84"/>
      <c r="C3858" s="84"/>
      <c r="D3858" s="84"/>
      <c r="E3858" s="64"/>
      <c r="F3858" s="84"/>
      <c r="G3858" s="84"/>
      <c r="H3858" s="84"/>
      <c r="I3858" s="94"/>
      <c r="J3858" s="94"/>
      <c r="K3858" s="91"/>
      <c r="L3858" s="91"/>
      <c r="O3858" s="84"/>
      <c r="P3858" s="84"/>
    </row>
    <row r="3859">
      <c r="A3859" s="95"/>
      <c r="B3859" s="84"/>
      <c r="C3859" s="84"/>
      <c r="D3859" s="84"/>
      <c r="E3859" s="64"/>
      <c r="F3859" s="84"/>
      <c r="G3859" s="84"/>
      <c r="H3859" s="84"/>
      <c r="I3859" s="94"/>
      <c r="J3859" s="94"/>
      <c r="K3859" s="91"/>
      <c r="L3859" s="91"/>
      <c r="O3859" s="84"/>
      <c r="P3859" s="84"/>
    </row>
    <row r="3860">
      <c r="A3860" s="95"/>
      <c r="B3860" s="84"/>
      <c r="C3860" s="84"/>
      <c r="D3860" s="84"/>
      <c r="E3860" s="64"/>
      <c r="F3860" s="84"/>
      <c r="G3860" s="84"/>
      <c r="H3860" s="84"/>
      <c r="I3860" s="94"/>
      <c r="J3860" s="94"/>
      <c r="K3860" s="91"/>
      <c r="L3860" s="91"/>
      <c r="O3860" s="84"/>
      <c r="P3860" s="84"/>
    </row>
    <row r="3861">
      <c r="A3861" s="95"/>
      <c r="B3861" s="84"/>
      <c r="C3861" s="84"/>
      <c r="D3861" s="84"/>
      <c r="E3861" s="64"/>
      <c r="F3861" s="84"/>
      <c r="G3861" s="84"/>
      <c r="H3861" s="84"/>
      <c r="I3861" s="94"/>
      <c r="J3861" s="94"/>
      <c r="K3861" s="91"/>
      <c r="L3861" s="91"/>
      <c r="O3861" s="84"/>
      <c r="P3861" s="84"/>
    </row>
    <row r="3862">
      <c r="A3862" s="95"/>
      <c r="B3862" s="84"/>
      <c r="C3862" s="84"/>
      <c r="D3862" s="84"/>
      <c r="E3862" s="64"/>
      <c r="F3862" s="84"/>
      <c r="G3862" s="84"/>
      <c r="H3862" s="84"/>
      <c r="I3862" s="94"/>
      <c r="J3862" s="94"/>
      <c r="K3862" s="91"/>
      <c r="L3862" s="91"/>
      <c r="O3862" s="84"/>
      <c r="P3862" s="84"/>
    </row>
    <row r="3863">
      <c r="A3863" s="95"/>
      <c r="B3863" s="84"/>
      <c r="C3863" s="84"/>
      <c r="D3863" s="84"/>
      <c r="E3863" s="64"/>
      <c r="F3863" s="84"/>
      <c r="G3863" s="84"/>
      <c r="H3863" s="84"/>
      <c r="I3863" s="94"/>
      <c r="J3863" s="94"/>
      <c r="K3863" s="91"/>
      <c r="L3863" s="91"/>
      <c r="O3863" s="84"/>
      <c r="P3863" s="84"/>
    </row>
    <row r="3864">
      <c r="A3864" s="95"/>
      <c r="B3864" s="84"/>
      <c r="C3864" s="84"/>
      <c r="D3864" s="84"/>
      <c r="E3864" s="64"/>
      <c r="F3864" s="84"/>
      <c r="G3864" s="84"/>
      <c r="H3864" s="84"/>
      <c r="I3864" s="94"/>
      <c r="J3864" s="94"/>
      <c r="K3864" s="91"/>
      <c r="L3864" s="91"/>
      <c r="O3864" s="84"/>
      <c r="P3864" s="84"/>
    </row>
    <row r="3865">
      <c r="A3865" s="95"/>
      <c r="B3865" s="84"/>
      <c r="C3865" s="84"/>
      <c r="D3865" s="84"/>
      <c r="E3865" s="64"/>
      <c r="F3865" s="84"/>
      <c r="G3865" s="84"/>
      <c r="H3865" s="84"/>
      <c r="I3865" s="94"/>
      <c r="J3865" s="94"/>
      <c r="K3865" s="91"/>
      <c r="L3865" s="91"/>
      <c r="O3865" s="84"/>
      <c r="P3865" s="84"/>
    </row>
    <row r="3866">
      <c r="A3866" s="95"/>
      <c r="B3866" s="84"/>
      <c r="C3866" s="84"/>
      <c r="D3866" s="84"/>
      <c r="E3866" s="64"/>
      <c r="F3866" s="84"/>
      <c r="G3866" s="84"/>
      <c r="H3866" s="84"/>
      <c r="I3866" s="94"/>
      <c r="J3866" s="94"/>
      <c r="K3866" s="91"/>
      <c r="L3866" s="91"/>
      <c r="O3866" s="84"/>
      <c r="P3866" s="84"/>
    </row>
    <row r="3867">
      <c r="A3867" s="95"/>
      <c r="B3867" s="84"/>
      <c r="C3867" s="84"/>
      <c r="D3867" s="84"/>
      <c r="E3867" s="64"/>
      <c r="F3867" s="84"/>
      <c r="G3867" s="84"/>
      <c r="H3867" s="84"/>
      <c r="I3867" s="94"/>
      <c r="J3867" s="94"/>
      <c r="K3867" s="91"/>
      <c r="L3867" s="91"/>
      <c r="O3867" s="84"/>
      <c r="P3867" s="84"/>
    </row>
    <row r="3868">
      <c r="A3868" s="95"/>
      <c r="B3868" s="84"/>
      <c r="C3868" s="84"/>
      <c r="D3868" s="84"/>
      <c r="E3868" s="64"/>
      <c r="F3868" s="84"/>
      <c r="G3868" s="84"/>
      <c r="H3868" s="84"/>
      <c r="I3868" s="94"/>
      <c r="J3868" s="94"/>
      <c r="K3868" s="91"/>
      <c r="L3868" s="91"/>
      <c r="O3868" s="84"/>
      <c r="P3868" s="84"/>
    </row>
    <row r="3869">
      <c r="A3869" s="95"/>
      <c r="B3869" s="84"/>
      <c r="C3869" s="84"/>
      <c r="D3869" s="84"/>
      <c r="E3869" s="64"/>
      <c r="F3869" s="84"/>
      <c r="G3869" s="84"/>
      <c r="H3869" s="84"/>
      <c r="I3869" s="94"/>
      <c r="J3869" s="94"/>
      <c r="K3869" s="91"/>
      <c r="L3869" s="91"/>
      <c r="O3869" s="84"/>
      <c r="P3869" s="84"/>
    </row>
    <row r="3870">
      <c r="A3870" s="95"/>
      <c r="B3870" s="84"/>
      <c r="C3870" s="84"/>
      <c r="D3870" s="84"/>
      <c r="E3870" s="64"/>
      <c r="F3870" s="84"/>
      <c r="G3870" s="84"/>
      <c r="H3870" s="84"/>
      <c r="I3870" s="94"/>
      <c r="J3870" s="94"/>
      <c r="K3870" s="91"/>
      <c r="L3870" s="91"/>
      <c r="O3870" s="84"/>
      <c r="P3870" s="84"/>
    </row>
    <row r="3871">
      <c r="A3871" s="95"/>
      <c r="B3871" s="84"/>
      <c r="C3871" s="84"/>
      <c r="D3871" s="84"/>
      <c r="E3871" s="64"/>
      <c r="F3871" s="84"/>
      <c r="G3871" s="84"/>
      <c r="H3871" s="84"/>
      <c r="I3871" s="94"/>
      <c r="J3871" s="94"/>
      <c r="K3871" s="91"/>
      <c r="L3871" s="91"/>
      <c r="O3871" s="84"/>
      <c r="P3871" s="84"/>
    </row>
    <row r="3872">
      <c r="A3872" s="95"/>
      <c r="B3872" s="84"/>
      <c r="C3872" s="84"/>
      <c r="D3872" s="84"/>
      <c r="E3872" s="64"/>
      <c r="F3872" s="84"/>
      <c r="G3872" s="84"/>
      <c r="H3872" s="84"/>
      <c r="I3872" s="94"/>
      <c r="J3872" s="94"/>
      <c r="K3872" s="91"/>
      <c r="L3872" s="91"/>
      <c r="O3872" s="84"/>
      <c r="P3872" s="84"/>
    </row>
    <row r="3873">
      <c r="A3873" s="95"/>
      <c r="B3873" s="84"/>
      <c r="C3873" s="84"/>
      <c r="D3873" s="84"/>
      <c r="E3873" s="64"/>
      <c r="F3873" s="84"/>
      <c r="G3873" s="84"/>
      <c r="H3873" s="84"/>
      <c r="I3873" s="94"/>
      <c r="J3873" s="94"/>
      <c r="K3873" s="91"/>
      <c r="L3873" s="91"/>
      <c r="O3873" s="84"/>
      <c r="P3873" s="84"/>
    </row>
    <row r="3874">
      <c r="A3874" s="95"/>
      <c r="B3874" s="84"/>
      <c r="C3874" s="84"/>
      <c r="D3874" s="84"/>
      <c r="E3874" s="64"/>
      <c r="F3874" s="84"/>
      <c r="G3874" s="84"/>
      <c r="H3874" s="84"/>
      <c r="I3874" s="94"/>
      <c r="J3874" s="94"/>
      <c r="K3874" s="91"/>
      <c r="L3874" s="91"/>
      <c r="O3874" s="84"/>
      <c r="P3874" s="84"/>
    </row>
    <row r="3875">
      <c r="A3875" s="95"/>
      <c r="B3875" s="84"/>
      <c r="C3875" s="84"/>
      <c r="D3875" s="84"/>
      <c r="E3875" s="64"/>
      <c r="F3875" s="84"/>
      <c r="G3875" s="84"/>
      <c r="H3875" s="84"/>
      <c r="I3875" s="94"/>
      <c r="J3875" s="94"/>
      <c r="K3875" s="91"/>
      <c r="L3875" s="91"/>
      <c r="O3875" s="84"/>
      <c r="P3875" s="84"/>
    </row>
    <row r="3876">
      <c r="A3876" s="95"/>
      <c r="B3876" s="84"/>
      <c r="C3876" s="84"/>
      <c r="D3876" s="84"/>
      <c r="E3876" s="64"/>
      <c r="F3876" s="84"/>
      <c r="G3876" s="84"/>
      <c r="H3876" s="84"/>
      <c r="I3876" s="94"/>
      <c r="J3876" s="94"/>
      <c r="K3876" s="91"/>
      <c r="L3876" s="91"/>
      <c r="O3876" s="84"/>
      <c r="P3876" s="84"/>
    </row>
    <row r="3877">
      <c r="A3877" s="95"/>
      <c r="B3877" s="84"/>
      <c r="C3877" s="84"/>
      <c r="D3877" s="84"/>
      <c r="E3877" s="64"/>
      <c r="F3877" s="84"/>
      <c r="G3877" s="84"/>
      <c r="H3877" s="84"/>
      <c r="I3877" s="94"/>
      <c r="J3877" s="94"/>
      <c r="K3877" s="91"/>
      <c r="L3877" s="91"/>
      <c r="O3877" s="84"/>
      <c r="P3877" s="84"/>
    </row>
    <row r="3878">
      <c r="A3878" s="95"/>
      <c r="B3878" s="84"/>
      <c r="C3878" s="84"/>
      <c r="D3878" s="84"/>
      <c r="E3878" s="64"/>
      <c r="F3878" s="84"/>
      <c r="G3878" s="84"/>
      <c r="H3878" s="84"/>
      <c r="I3878" s="94"/>
      <c r="J3878" s="94"/>
      <c r="K3878" s="91"/>
      <c r="L3878" s="91"/>
      <c r="O3878" s="84"/>
      <c r="P3878" s="84"/>
    </row>
    <row r="3879">
      <c r="A3879" s="95"/>
      <c r="B3879" s="84"/>
      <c r="C3879" s="84"/>
      <c r="D3879" s="84"/>
      <c r="E3879" s="64"/>
      <c r="F3879" s="84"/>
      <c r="G3879" s="84"/>
      <c r="H3879" s="84"/>
      <c r="I3879" s="94"/>
      <c r="J3879" s="94"/>
      <c r="K3879" s="91"/>
      <c r="L3879" s="91"/>
      <c r="O3879" s="84"/>
      <c r="P3879" s="84"/>
    </row>
    <row r="3880">
      <c r="A3880" s="95"/>
      <c r="B3880" s="84"/>
      <c r="C3880" s="84"/>
      <c r="D3880" s="84"/>
      <c r="E3880" s="64"/>
      <c r="F3880" s="84"/>
      <c r="G3880" s="84"/>
      <c r="H3880" s="84"/>
      <c r="I3880" s="94"/>
      <c r="J3880" s="94"/>
      <c r="K3880" s="91"/>
      <c r="L3880" s="91"/>
      <c r="O3880" s="84"/>
      <c r="P3880" s="84"/>
    </row>
    <row r="3881">
      <c r="A3881" s="95"/>
      <c r="B3881" s="84"/>
      <c r="C3881" s="84"/>
      <c r="D3881" s="84"/>
      <c r="E3881" s="64"/>
      <c r="F3881" s="84"/>
      <c r="G3881" s="84"/>
      <c r="H3881" s="84"/>
      <c r="I3881" s="94"/>
      <c r="J3881" s="94"/>
      <c r="K3881" s="91"/>
      <c r="L3881" s="91"/>
      <c r="O3881" s="84"/>
      <c r="P3881" s="84"/>
    </row>
    <row r="3882">
      <c r="A3882" s="95"/>
      <c r="B3882" s="84"/>
      <c r="C3882" s="84"/>
      <c r="D3882" s="84"/>
      <c r="E3882" s="64"/>
      <c r="F3882" s="84"/>
      <c r="G3882" s="84"/>
      <c r="H3882" s="84"/>
      <c r="I3882" s="94"/>
      <c r="J3882" s="94"/>
      <c r="K3882" s="91"/>
      <c r="L3882" s="91"/>
      <c r="O3882" s="84"/>
      <c r="P3882" s="84"/>
    </row>
    <row r="3883">
      <c r="A3883" s="95"/>
      <c r="B3883" s="84"/>
      <c r="C3883" s="84"/>
      <c r="D3883" s="84"/>
      <c r="E3883" s="64"/>
      <c r="F3883" s="84"/>
      <c r="G3883" s="84"/>
      <c r="H3883" s="84"/>
      <c r="I3883" s="94"/>
      <c r="J3883" s="94"/>
      <c r="K3883" s="91"/>
      <c r="L3883" s="91"/>
      <c r="O3883" s="84"/>
      <c r="P3883" s="84"/>
    </row>
    <row r="3884">
      <c r="A3884" s="95"/>
      <c r="B3884" s="84"/>
      <c r="C3884" s="84"/>
      <c r="D3884" s="84"/>
      <c r="E3884" s="64"/>
      <c r="F3884" s="84"/>
      <c r="G3884" s="84"/>
      <c r="H3884" s="84"/>
      <c r="I3884" s="94"/>
      <c r="J3884" s="94"/>
      <c r="K3884" s="91"/>
      <c r="L3884" s="91"/>
      <c r="O3884" s="84"/>
      <c r="P3884" s="8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6" t="s">
        <v>33</v>
      </c>
      <c r="B1" s="87" t="s">
        <v>34</v>
      </c>
    </row>
    <row r="2">
      <c r="A2" s="88" t="s">
        <v>35</v>
      </c>
      <c r="B2" s="89">
        <v>4903185.0</v>
      </c>
    </row>
    <row r="3">
      <c r="A3" s="88" t="s">
        <v>36</v>
      </c>
      <c r="B3" s="89">
        <v>731545.0</v>
      </c>
    </row>
    <row r="4">
      <c r="A4" s="88" t="s">
        <v>37</v>
      </c>
      <c r="B4" s="89">
        <v>7278717.0</v>
      </c>
    </row>
    <row r="5">
      <c r="A5" s="88" t="s">
        <v>38</v>
      </c>
      <c r="B5" s="89">
        <v>3017804.0</v>
      </c>
    </row>
    <row r="6">
      <c r="A6" s="88" t="s">
        <v>39</v>
      </c>
      <c r="B6" s="89">
        <v>3.9512223E7</v>
      </c>
    </row>
    <row r="7">
      <c r="A7" s="88" t="s">
        <v>40</v>
      </c>
      <c r="B7" s="89">
        <v>5758736.0</v>
      </c>
    </row>
    <row r="8">
      <c r="A8" s="88" t="s">
        <v>41</v>
      </c>
      <c r="B8" s="89">
        <v>3565287.0</v>
      </c>
    </row>
    <row r="9">
      <c r="A9" s="88" t="s">
        <v>42</v>
      </c>
      <c r="B9" s="89">
        <v>973764.0</v>
      </c>
    </row>
    <row r="10">
      <c r="A10" s="88" t="s">
        <v>43</v>
      </c>
      <c r="B10" s="89">
        <v>705749.0</v>
      </c>
    </row>
    <row r="11">
      <c r="A11" s="88" t="s">
        <v>44</v>
      </c>
      <c r="B11" s="89">
        <v>2.1477737E7</v>
      </c>
    </row>
    <row r="12">
      <c r="A12" s="88" t="s">
        <v>45</v>
      </c>
      <c r="B12" s="89">
        <v>1.0617423E7</v>
      </c>
    </row>
    <row r="13">
      <c r="A13" s="88" t="s">
        <v>46</v>
      </c>
      <c r="B13" s="89">
        <v>168485.0</v>
      </c>
    </row>
    <row r="14">
      <c r="A14" s="88" t="s">
        <v>47</v>
      </c>
      <c r="B14" s="89">
        <v>1415872.0</v>
      </c>
    </row>
    <row r="15">
      <c r="A15" s="88" t="s">
        <v>48</v>
      </c>
      <c r="B15" s="89">
        <v>1787065.0</v>
      </c>
    </row>
    <row r="16">
      <c r="A16" s="88" t="s">
        <v>49</v>
      </c>
      <c r="B16" s="89">
        <v>1.2671821E7</v>
      </c>
    </row>
    <row r="17">
      <c r="A17" s="88" t="s">
        <v>50</v>
      </c>
      <c r="B17" s="89">
        <v>6732219.0</v>
      </c>
    </row>
    <row r="18">
      <c r="A18" s="88" t="s">
        <v>51</v>
      </c>
      <c r="B18" s="89">
        <v>3155070.0</v>
      </c>
    </row>
    <row r="19">
      <c r="A19" s="88" t="s">
        <v>52</v>
      </c>
      <c r="B19" s="89">
        <v>2913314.0</v>
      </c>
    </row>
    <row r="20">
      <c r="A20" s="88" t="s">
        <v>53</v>
      </c>
      <c r="B20" s="89">
        <v>4467673.0</v>
      </c>
    </row>
    <row r="21">
      <c r="A21" s="88" t="s">
        <v>54</v>
      </c>
      <c r="B21" s="89">
        <v>4648794.0</v>
      </c>
    </row>
    <row r="22">
      <c r="A22" s="88" t="s">
        <v>55</v>
      </c>
      <c r="B22" s="89">
        <v>1344212.0</v>
      </c>
    </row>
    <row r="23">
      <c r="A23" s="88" t="s">
        <v>56</v>
      </c>
      <c r="B23" s="89">
        <v>6045680.0</v>
      </c>
    </row>
    <row r="24">
      <c r="A24" s="88" t="s">
        <v>57</v>
      </c>
      <c r="B24" s="89">
        <v>6892503.0</v>
      </c>
    </row>
    <row r="25">
      <c r="A25" s="88" t="s">
        <v>58</v>
      </c>
      <c r="B25" s="89">
        <v>9986857.0</v>
      </c>
    </row>
    <row r="26">
      <c r="A26" s="88" t="s">
        <v>59</v>
      </c>
      <c r="B26" s="89">
        <v>5639632.0</v>
      </c>
    </row>
    <row r="27">
      <c r="A27" s="88" t="s">
        <v>60</v>
      </c>
      <c r="B27" s="89">
        <v>2976149.0</v>
      </c>
    </row>
    <row r="28">
      <c r="A28" s="88" t="s">
        <v>61</v>
      </c>
      <c r="B28" s="89">
        <v>6137428.0</v>
      </c>
    </row>
    <row r="29">
      <c r="A29" s="88" t="s">
        <v>62</v>
      </c>
      <c r="B29" s="89">
        <v>1068778.0</v>
      </c>
    </row>
    <row r="30">
      <c r="A30" s="88" t="s">
        <v>63</v>
      </c>
      <c r="B30" s="89">
        <v>1934408.0</v>
      </c>
    </row>
    <row r="31">
      <c r="A31" s="88" t="s">
        <v>64</v>
      </c>
      <c r="B31" s="89">
        <v>3080156.0</v>
      </c>
    </row>
    <row r="32">
      <c r="A32" s="88" t="s">
        <v>65</v>
      </c>
      <c r="B32" s="89">
        <v>1359711.0</v>
      </c>
    </row>
    <row r="33">
      <c r="A33" s="88" t="s">
        <v>66</v>
      </c>
      <c r="B33" s="89">
        <v>8882190.0</v>
      </c>
    </row>
    <row r="34">
      <c r="A34" s="88" t="s">
        <v>67</v>
      </c>
      <c r="B34" s="89">
        <v>2096829.0</v>
      </c>
    </row>
    <row r="35">
      <c r="A35" s="88" t="s">
        <v>68</v>
      </c>
      <c r="B35" s="89">
        <v>1.9453561E7</v>
      </c>
    </row>
    <row r="36">
      <c r="A36" s="88" t="s">
        <v>69</v>
      </c>
      <c r="B36" s="89">
        <v>1.0488084E7</v>
      </c>
    </row>
    <row r="37">
      <c r="A37" s="88" t="s">
        <v>70</v>
      </c>
      <c r="B37" s="89">
        <v>762062.0</v>
      </c>
    </row>
    <row r="38">
      <c r="A38" s="88" t="s">
        <v>71</v>
      </c>
      <c r="B38" s="89">
        <v>51433.0</v>
      </c>
    </row>
    <row r="39">
      <c r="A39" s="88" t="s">
        <v>72</v>
      </c>
      <c r="B39" s="89">
        <v>1.16891E7</v>
      </c>
    </row>
    <row r="40">
      <c r="A40" s="88" t="s">
        <v>73</v>
      </c>
      <c r="B40" s="89">
        <v>3956971.0</v>
      </c>
    </row>
    <row r="41">
      <c r="A41" s="88" t="s">
        <v>74</v>
      </c>
      <c r="B41" s="89">
        <v>4217737.0</v>
      </c>
    </row>
    <row r="42">
      <c r="A42" s="88" t="s">
        <v>75</v>
      </c>
      <c r="B42" s="89">
        <v>1.2801989E7</v>
      </c>
    </row>
    <row r="43">
      <c r="A43" s="88" t="s">
        <v>76</v>
      </c>
      <c r="B43" s="89">
        <v>3193694.0</v>
      </c>
    </row>
    <row r="44">
      <c r="A44" s="88" t="s">
        <v>77</v>
      </c>
      <c r="B44" s="89">
        <v>1059361.0</v>
      </c>
    </row>
    <row r="45">
      <c r="A45" s="88" t="s">
        <v>78</v>
      </c>
      <c r="B45" s="89">
        <v>5148714.0</v>
      </c>
    </row>
    <row r="46">
      <c r="A46" s="88" t="s">
        <v>79</v>
      </c>
      <c r="B46" s="89">
        <v>884659.0</v>
      </c>
    </row>
    <row r="47">
      <c r="A47" s="88" t="s">
        <v>80</v>
      </c>
      <c r="B47" s="89">
        <v>6829174.0</v>
      </c>
    </row>
    <row r="48">
      <c r="A48" s="88" t="s">
        <v>81</v>
      </c>
      <c r="B48" s="89">
        <v>2.8995881E7</v>
      </c>
    </row>
    <row r="49">
      <c r="A49" s="88" t="s">
        <v>82</v>
      </c>
      <c r="B49" s="89">
        <v>3205958.0</v>
      </c>
    </row>
    <row r="50">
      <c r="A50" s="88" t="s">
        <v>83</v>
      </c>
      <c r="B50" s="89">
        <v>623989.0</v>
      </c>
    </row>
    <row r="51">
      <c r="A51" s="88" t="s">
        <v>84</v>
      </c>
      <c r="B51" s="89">
        <v>106235.0</v>
      </c>
    </row>
    <row r="52">
      <c r="A52" s="88" t="s">
        <v>85</v>
      </c>
      <c r="B52" s="89">
        <v>8535519.0</v>
      </c>
    </row>
    <row r="53">
      <c r="A53" s="88" t="s">
        <v>86</v>
      </c>
      <c r="B53" s="89">
        <v>7614893.0</v>
      </c>
    </row>
    <row r="54">
      <c r="A54" s="88" t="s">
        <v>87</v>
      </c>
      <c r="B54" s="89">
        <v>1792147.0</v>
      </c>
    </row>
    <row r="55">
      <c r="A55" s="88" t="s">
        <v>88</v>
      </c>
      <c r="B55" s="89">
        <v>5822434.0</v>
      </c>
    </row>
    <row r="56">
      <c r="A56" s="88" t="s">
        <v>89</v>
      </c>
      <c r="B56" s="89">
        <v>578759.0</v>
      </c>
    </row>
  </sheetData>
  <autoFilter ref="$A$1:$B$56">
    <sortState ref="A1:B56">
      <sortCondition ref="A1:A56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8" t="s">
        <v>33</v>
      </c>
      <c r="B1" s="88" t="s">
        <v>90</v>
      </c>
      <c r="C1" s="88" t="s">
        <v>91</v>
      </c>
    </row>
    <row r="2">
      <c r="A2" s="88" t="s">
        <v>35</v>
      </c>
      <c r="B2" s="88" t="s">
        <v>92</v>
      </c>
      <c r="C2" s="89">
        <v>55601.0</v>
      </c>
    </row>
    <row r="3">
      <c r="A3" s="88" t="s">
        <v>35</v>
      </c>
      <c r="B3" s="88" t="s">
        <v>93</v>
      </c>
      <c r="C3" s="89">
        <v>218022.0</v>
      </c>
    </row>
    <row r="4">
      <c r="A4" s="88" t="s">
        <v>35</v>
      </c>
      <c r="B4" s="88" t="s">
        <v>94</v>
      </c>
      <c r="C4" s="89">
        <v>24881.0</v>
      </c>
    </row>
    <row r="5">
      <c r="A5" s="88" t="s">
        <v>35</v>
      </c>
      <c r="B5" s="88" t="s">
        <v>95</v>
      </c>
      <c r="C5" s="89">
        <v>22400.0</v>
      </c>
    </row>
    <row r="6">
      <c r="A6" s="88" t="s">
        <v>35</v>
      </c>
      <c r="B6" s="88" t="s">
        <v>96</v>
      </c>
      <c r="C6" s="89">
        <v>57840.0</v>
      </c>
    </row>
    <row r="7">
      <c r="A7" s="88" t="s">
        <v>35</v>
      </c>
      <c r="B7" s="88" t="s">
        <v>97</v>
      </c>
      <c r="C7" s="89">
        <v>10138.0</v>
      </c>
    </row>
    <row r="8">
      <c r="A8" s="88" t="s">
        <v>35</v>
      </c>
      <c r="B8" s="88" t="s">
        <v>98</v>
      </c>
      <c r="C8" s="89">
        <v>19680.0</v>
      </c>
    </row>
    <row r="9">
      <c r="A9" s="88" t="s">
        <v>35</v>
      </c>
      <c r="B9" s="88" t="s">
        <v>99</v>
      </c>
      <c r="C9" s="89">
        <v>114277.0</v>
      </c>
    </row>
    <row r="10">
      <c r="A10" s="88" t="s">
        <v>35</v>
      </c>
      <c r="B10" s="88" t="s">
        <v>100</v>
      </c>
      <c r="C10" s="89">
        <v>33615.0</v>
      </c>
    </row>
    <row r="11">
      <c r="A11" s="88" t="s">
        <v>35</v>
      </c>
      <c r="B11" s="88" t="s">
        <v>101</v>
      </c>
      <c r="C11" s="89">
        <v>26032.0</v>
      </c>
    </row>
    <row r="12">
      <c r="A12" s="88" t="s">
        <v>35</v>
      </c>
      <c r="B12" s="88" t="s">
        <v>102</v>
      </c>
      <c r="C12" s="89">
        <v>44153.0</v>
      </c>
    </row>
    <row r="13">
      <c r="A13" s="88" t="s">
        <v>35</v>
      </c>
      <c r="B13" s="88" t="s">
        <v>103</v>
      </c>
      <c r="C13" s="89">
        <v>12841.0</v>
      </c>
    </row>
    <row r="14">
      <c r="A14" s="88" t="s">
        <v>35</v>
      </c>
      <c r="B14" s="88" t="s">
        <v>104</v>
      </c>
      <c r="C14" s="89">
        <v>23920.0</v>
      </c>
    </row>
    <row r="15">
      <c r="A15" s="88" t="s">
        <v>35</v>
      </c>
      <c r="B15" s="88" t="s">
        <v>105</v>
      </c>
      <c r="C15" s="89">
        <v>13275.0</v>
      </c>
    </row>
    <row r="16">
      <c r="A16" s="88" t="s">
        <v>35</v>
      </c>
      <c r="B16" s="88" t="s">
        <v>106</v>
      </c>
      <c r="C16" s="89">
        <v>14987.0</v>
      </c>
    </row>
    <row r="17">
      <c r="A17" s="88" t="s">
        <v>35</v>
      </c>
      <c r="B17" s="88" t="s">
        <v>107</v>
      </c>
      <c r="C17" s="89">
        <v>51909.0</v>
      </c>
    </row>
    <row r="18">
      <c r="A18" s="88" t="s">
        <v>35</v>
      </c>
      <c r="B18" s="88" t="s">
        <v>108</v>
      </c>
      <c r="C18" s="89">
        <v>54762.0</v>
      </c>
    </row>
    <row r="19">
      <c r="A19" s="88" t="s">
        <v>35</v>
      </c>
      <c r="B19" s="88" t="s">
        <v>109</v>
      </c>
      <c r="C19" s="89">
        <v>12277.0</v>
      </c>
    </row>
    <row r="20">
      <c r="A20" s="88" t="s">
        <v>35</v>
      </c>
      <c r="B20" s="88" t="s">
        <v>110</v>
      </c>
      <c r="C20" s="89">
        <v>10715.0</v>
      </c>
    </row>
    <row r="21">
      <c r="A21" s="88" t="s">
        <v>35</v>
      </c>
      <c r="B21" s="88" t="s">
        <v>111</v>
      </c>
      <c r="C21" s="89">
        <v>36986.0</v>
      </c>
    </row>
    <row r="22">
      <c r="A22" s="88" t="s">
        <v>35</v>
      </c>
      <c r="B22" s="88" t="s">
        <v>112</v>
      </c>
      <c r="C22" s="89">
        <v>13824.0</v>
      </c>
    </row>
    <row r="23">
      <c r="A23" s="88" t="s">
        <v>35</v>
      </c>
      <c r="B23" s="88" t="s">
        <v>113</v>
      </c>
      <c r="C23" s="89">
        <v>83442.0</v>
      </c>
    </row>
    <row r="24">
      <c r="A24" s="88" t="s">
        <v>35</v>
      </c>
      <c r="B24" s="88" t="s">
        <v>114</v>
      </c>
      <c r="C24" s="89">
        <v>48956.0</v>
      </c>
    </row>
    <row r="25">
      <c r="A25" s="88" t="s">
        <v>35</v>
      </c>
      <c r="B25" s="88" t="s">
        <v>115</v>
      </c>
      <c r="C25" s="89">
        <v>38310.0</v>
      </c>
    </row>
    <row r="26">
      <c r="A26" s="88" t="s">
        <v>35</v>
      </c>
      <c r="B26" s="88" t="s">
        <v>116</v>
      </c>
      <c r="C26" s="89">
        <v>71385.0</v>
      </c>
    </row>
    <row r="27">
      <c r="A27" s="88" t="s">
        <v>35</v>
      </c>
      <c r="B27" s="88" t="s">
        <v>117</v>
      </c>
      <c r="C27" s="89">
        <v>81887.0</v>
      </c>
    </row>
    <row r="28">
      <c r="A28" s="88" t="s">
        <v>35</v>
      </c>
      <c r="B28" s="88" t="s">
        <v>118</v>
      </c>
      <c r="C28" s="89">
        <v>36748.0</v>
      </c>
    </row>
    <row r="29">
      <c r="A29" s="88" t="s">
        <v>35</v>
      </c>
      <c r="B29" s="88" t="s">
        <v>119</v>
      </c>
      <c r="C29" s="89">
        <v>102501.0</v>
      </c>
    </row>
    <row r="30">
      <c r="A30" s="88" t="s">
        <v>35</v>
      </c>
      <c r="B30" s="88" t="s">
        <v>120</v>
      </c>
      <c r="C30" s="89">
        <v>16433.0</v>
      </c>
    </row>
    <row r="31">
      <c r="A31" s="88" t="s">
        <v>35</v>
      </c>
      <c r="B31" s="88" t="s">
        <v>121</v>
      </c>
      <c r="C31" s="89">
        <v>31363.0</v>
      </c>
    </row>
    <row r="32">
      <c r="A32" s="88" t="s">
        <v>35</v>
      </c>
      <c r="B32" s="88" t="s">
        <v>122</v>
      </c>
      <c r="C32" s="89">
        <v>26314.0</v>
      </c>
    </row>
    <row r="33">
      <c r="A33" s="88" t="s">
        <v>35</v>
      </c>
      <c r="B33" s="88" t="s">
        <v>123</v>
      </c>
      <c r="C33" s="89">
        <v>8233.0</v>
      </c>
    </row>
    <row r="34">
      <c r="A34" s="88" t="s">
        <v>35</v>
      </c>
      <c r="B34" s="88" t="s">
        <v>124</v>
      </c>
      <c r="C34" s="89">
        <v>14726.0</v>
      </c>
    </row>
    <row r="35">
      <c r="A35" s="88" t="s">
        <v>35</v>
      </c>
      <c r="B35" s="88" t="s">
        <v>125</v>
      </c>
      <c r="C35" s="89">
        <v>17209.0</v>
      </c>
    </row>
    <row r="36">
      <c r="A36" s="88" t="s">
        <v>35</v>
      </c>
      <c r="B36" s="88" t="s">
        <v>126</v>
      </c>
      <c r="C36" s="89">
        <v>104722.0</v>
      </c>
    </row>
    <row r="37">
      <c r="A37" s="88" t="s">
        <v>35</v>
      </c>
      <c r="B37" s="88" t="s">
        <v>127</v>
      </c>
      <c r="C37" s="89">
        <v>51736.0</v>
      </c>
    </row>
    <row r="38">
      <c r="A38" s="88" t="s">
        <v>35</v>
      </c>
      <c r="B38" s="88" t="s">
        <v>128</v>
      </c>
      <c r="C38" s="89">
        <v>659300.0</v>
      </c>
    </row>
    <row r="39">
      <c r="A39" s="88" t="s">
        <v>35</v>
      </c>
      <c r="B39" s="88" t="s">
        <v>129</v>
      </c>
      <c r="C39" s="89">
        <v>13844.0</v>
      </c>
    </row>
    <row r="40">
      <c r="A40" s="88" t="s">
        <v>35</v>
      </c>
      <c r="B40" s="88" t="s">
        <v>130</v>
      </c>
      <c r="C40" s="89">
        <v>92387.0</v>
      </c>
    </row>
    <row r="41">
      <c r="A41" s="88" t="s">
        <v>35</v>
      </c>
      <c r="B41" s="88" t="s">
        <v>131</v>
      </c>
      <c r="C41" s="89">
        <v>32957.0</v>
      </c>
    </row>
    <row r="42">
      <c r="A42" s="88" t="s">
        <v>35</v>
      </c>
      <c r="B42" s="88" t="s">
        <v>132</v>
      </c>
      <c r="C42" s="89">
        <v>163941.0</v>
      </c>
    </row>
    <row r="43">
      <c r="A43" s="88" t="s">
        <v>35</v>
      </c>
      <c r="B43" s="88" t="s">
        <v>133</v>
      </c>
      <c r="C43" s="89">
        <v>96174.0</v>
      </c>
    </row>
    <row r="44">
      <c r="A44" s="88" t="s">
        <v>35</v>
      </c>
      <c r="B44" s="88" t="s">
        <v>134</v>
      </c>
      <c r="C44" s="89">
        <v>9974.0</v>
      </c>
    </row>
    <row r="45">
      <c r="A45" s="88" t="s">
        <v>35</v>
      </c>
      <c r="B45" s="88" t="s">
        <v>135</v>
      </c>
      <c r="C45" s="89">
        <v>18439.0</v>
      </c>
    </row>
    <row r="46">
      <c r="A46" s="88" t="s">
        <v>35</v>
      </c>
      <c r="B46" s="88" t="s">
        <v>136</v>
      </c>
      <c r="C46" s="89">
        <v>366519.0</v>
      </c>
    </row>
    <row r="47">
      <c r="A47" s="88" t="s">
        <v>35</v>
      </c>
      <c r="B47" s="88" t="s">
        <v>137</v>
      </c>
      <c r="C47" s="89">
        <v>19066.0</v>
      </c>
    </row>
    <row r="48">
      <c r="A48" s="88" t="s">
        <v>35</v>
      </c>
      <c r="B48" s="88" t="s">
        <v>138</v>
      </c>
      <c r="C48" s="89">
        <v>29763.0</v>
      </c>
    </row>
    <row r="49">
      <c r="A49" s="88" t="s">
        <v>35</v>
      </c>
      <c r="B49" s="88" t="s">
        <v>139</v>
      </c>
      <c r="C49" s="89">
        <v>96109.0</v>
      </c>
    </row>
    <row r="50">
      <c r="A50" s="88" t="s">
        <v>35</v>
      </c>
      <c r="B50" s="88" t="s">
        <v>140</v>
      </c>
      <c r="C50" s="89">
        <v>413757.0</v>
      </c>
    </row>
    <row r="51">
      <c r="A51" s="88" t="s">
        <v>35</v>
      </c>
      <c r="B51" s="88" t="s">
        <v>141</v>
      </c>
      <c r="C51" s="89">
        <v>21067.0</v>
      </c>
    </row>
    <row r="52">
      <c r="A52" s="88" t="s">
        <v>35</v>
      </c>
      <c r="B52" s="88" t="s">
        <v>142</v>
      </c>
      <c r="C52" s="89">
        <v>225763.0</v>
      </c>
    </row>
    <row r="53">
      <c r="A53" s="88" t="s">
        <v>35</v>
      </c>
      <c r="B53" s="88" t="s">
        <v>143</v>
      </c>
      <c r="C53" s="89">
        <v>119089.0</v>
      </c>
    </row>
    <row r="54">
      <c r="A54" s="88" t="s">
        <v>35</v>
      </c>
      <c r="B54" s="88" t="s">
        <v>144</v>
      </c>
      <c r="C54" s="89">
        <v>9140.0</v>
      </c>
    </row>
    <row r="55">
      <c r="A55" s="88" t="s">
        <v>35</v>
      </c>
      <c r="B55" s="88" t="s">
        <v>145</v>
      </c>
      <c r="C55" s="89">
        <v>19938.0</v>
      </c>
    </row>
    <row r="56">
      <c r="A56" s="88" t="s">
        <v>35</v>
      </c>
      <c r="B56" s="88" t="s">
        <v>146</v>
      </c>
      <c r="C56" s="89">
        <v>33338.0</v>
      </c>
    </row>
    <row r="57">
      <c r="A57" s="88" t="s">
        <v>35</v>
      </c>
      <c r="B57" s="88" t="s">
        <v>147</v>
      </c>
      <c r="C57" s="89">
        <v>22725.0</v>
      </c>
    </row>
    <row r="58">
      <c r="A58" s="88" t="s">
        <v>35</v>
      </c>
      <c r="B58" s="88" t="s">
        <v>148</v>
      </c>
      <c r="C58" s="89">
        <v>57781.0</v>
      </c>
    </row>
    <row r="59">
      <c r="A59" s="88" t="s">
        <v>35</v>
      </c>
      <c r="B59" s="88" t="s">
        <v>149</v>
      </c>
      <c r="C59" s="89">
        <v>215707.0</v>
      </c>
    </row>
    <row r="60">
      <c r="A60" s="88" t="s">
        <v>35</v>
      </c>
      <c r="B60" s="88" t="s">
        <v>150</v>
      </c>
      <c r="C60" s="89">
        <v>88690.0</v>
      </c>
    </row>
    <row r="61">
      <c r="A61" s="88" t="s">
        <v>35</v>
      </c>
      <c r="B61" s="88" t="s">
        <v>151</v>
      </c>
      <c r="C61" s="89">
        <v>12691.0</v>
      </c>
    </row>
    <row r="62">
      <c r="A62" s="88" t="s">
        <v>35</v>
      </c>
      <c r="B62" s="88" t="s">
        <v>152</v>
      </c>
      <c r="C62" s="89">
        <v>79828.0</v>
      </c>
    </row>
    <row r="63">
      <c r="A63" s="88" t="s">
        <v>35</v>
      </c>
      <c r="B63" s="88" t="s">
        <v>153</v>
      </c>
      <c r="C63" s="89">
        <v>40497.0</v>
      </c>
    </row>
    <row r="64">
      <c r="A64" s="88" t="s">
        <v>35</v>
      </c>
      <c r="B64" s="88" t="s">
        <v>154</v>
      </c>
      <c r="C64" s="89">
        <v>208911.0</v>
      </c>
    </row>
    <row r="65">
      <c r="A65" s="88" t="s">
        <v>35</v>
      </c>
      <c r="B65" s="88" t="s">
        <v>155</v>
      </c>
      <c r="C65" s="89">
        <v>63711.0</v>
      </c>
    </row>
    <row r="66">
      <c r="A66" s="88" t="s">
        <v>35</v>
      </c>
      <c r="B66" s="88" t="s">
        <v>86</v>
      </c>
      <c r="C66" s="89">
        <v>16378.0</v>
      </c>
    </row>
    <row r="67">
      <c r="A67" s="88" t="s">
        <v>35</v>
      </c>
      <c r="B67" s="88" t="s">
        <v>156</v>
      </c>
      <c r="C67" s="89">
        <v>10627.0</v>
      </c>
    </row>
    <row r="68">
      <c r="A68" s="88" t="s">
        <v>35</v>
      </c>
      <c r="B68" s="88" t="s">
        <v>157</v>
      </c>
      <c r="C68" s="89">
        <v>23660.0</v>
      </c>
    </row>
    <row r="69">
      <c r="A69" s="88" t="s">
        <v>36</v>
      </c>
      <c r="B69" s="88" t="s">
        <v>158</v>
      </c>
      <c r="C69" s="89">
        <v>3515.0</v>
      </c>
    </row>
    <row r="70">
      <c r="A70" s="88" t="s">
        <v>36</v>
      </c>
      <c r="B70" s="88" t="s">
        <v>159</v>
      </c>
      <c r="C70" s="89">
        <v>5723.0</v>
      </c>
    </row>
    <row r="71">
      <c r="A71" s="88" t="s">
        <v>36</v>
      </c>
      <c r="B71" s="88" t="s">
        <v>160</v>
      </c>
      <c r="C71" s="89">
        <v>291538.0</v>
      </c>
    </row>
    <row r="72">
      <c r="A72" s="88" t="s">
        <v>36</v>
      </c>
      <c r="B72" s="88" t="s">
        <v>161</v>
      </c>
      <c r="C72" s="89">
        <v>18216.0</v>
      </c>
    </row>
    <row r="73">
      <c r="A73" s="88" t="s">
        <v>36</v>
      </c>
      <c r="B73" s="88" t="s">
        <v>162</v>
      </c>
      <c r="C73" s="96">
        <v>877.0</v>
      </c>
    </row>
    <row r="74">
      <c r="A74" s="88" t="s">
        <v>36</v>
      </c>
      <c r="B74" s="88" t="s">
        <v>163</v>
      </c>
      <c r="C74" s="89">
        <v>2059.0</v>
      </c>
    </row>
    <row r="75">
      <c r="A75" s="88" t="s">
        <v>36</v>
      </c>
      <c r="B75" s="88" t="s">
        <v>164</v>
      </c>
      <c r="C75" s="89">
        <v>5000.0</v>
      </c>
    </row>
    <row r="76">
      <c r="A76" s="88" t="s">
        <v>36</v>
      </c>
      <c r="B76" s="88" t="s">
        <v>165</v>
      </c>
      <c r="C76" s="89">
        <v>98971.0</v>
      </c>
    </row>
    <row r="77">
      <c r="A77" s="88" t="s">
        <v>36</v>
      </c>
      <c r="B77" s="88" t="s">
        <v>166</v>
      </c>
      <c r="C77" s="89">
        <v>2474.0</v>
      </c>
    </row>
    <row r="78">
      <c r="A78" s="88" t="s">
        <v>36</v>
      </c>
      <c r="B78" s="88" t="s">
        <v>167</v>
      </c>
      <c r="C78" s="89">
        <v>2151.0</v>
      </c>
    </row>
    <row r="79">
      <c r="A79" s="88" t="s">
        <v>36</v>
      </c>
      <c r="B79" s="88" t="s">
        <v>168</v>
      </c>
      <c r="C79" s="89">
        <v>32113.0</v>
      </c>
    </row>
    <row r="80">
      <c r="A80" s="88" t="s">
        <v>36</v>
      </c>
      <c r="B80" s="88" t="s">
        <v>169</v>
      </c>
      <c r="C80" s="89">
        <v>58533.0</v>
      </c>
    </row>
    <row r="81">
      <c r="A81" s="88" t="s">
        <v>36</v>
      </c>
      <c r="B81" s="88" t="s">
        <v>170</v>
      </c>
      <c r="C81" s="89">
        <v>13918.0</v>
      </c>
    </row>
    <row r="82">
      <c r="A82" s="88" t="s">
        <v>36</v>
      </c>
      <c r="B82" s="88" t="s">
        <v>171</v>
      </c>
      <c r="C82" s="89">
        <v>13345.0</v>
      </c>
    </row>
    <row r="83">
      <c r="A83" s="88" t="s">
        <v>36</v>
      </c>
      <c r="B83" s="88" t="s">
        <v>172</v>
      </c>
      <c r="C83" s="89">
        <v>8303.0</v>
      </c>
    </row>
    <row r="84">
      <c r="A84" s="88" t="s">
        <v>36</v>
      </c>
      <c r="B84" s="88" t="s">
        <v>173</v>
      </c>
      <c r="C84" s="89">
        <v>1587.0</v>
      </c>
    </row>
    <row r="85">
      <c r="A85" s="88" t="s">
        <v>36</v>
      </c>
      <c r="B85" s="88" t="s">
        <v>174</v>
      </c>
      <c r="C85" s="89">
        <v>107610.0</v>
      </c>
    </row>
    <row r="86">
      <c r="A86" s="88" t="s">
        <v>36</v>
      </c>
      <c r="B86" s="88" t="s">
        <v>175</v>
      </c>
      <c r="C86" s="89">
        <v>10008.0</v>
      </c>
    </row>
    <row r="87">
      <c r="A87" s="88" t="s">
        <v>36</v>
      </c>
      <c r="B87" s="88" t="s">
        <v>176</v>
      </c>
      <c r="C87" s="89">
        <v>9872.0</v>
      </c>
    </row>
    <row r="88">
      <c r="A88" s="88" t="s">
        <v>36</v>
      </c>
      <c r="B88" s="88" t="s">
        <v>177</v>
      </c>
      <c r="C88" s="89">
        <v>7671.0</v>
      </c>
    </row>
    <row r="89">
      <c r="A89" s="88" t="s">
        <v>36</v>
      </c>
      <c r="B89" s="88" t="s">
        <v>178</v>
      </c>
      <c r="C89" s="89">
        <v>3221.0</v>
      </c>
    </row>
    <row r="90">
      <c r="A90" s="88" t="s">
        <v>36</v>
      </c>
      <c r="B90" s="88" t="s">
        <v>179</v>
      </c>
      <c r="C90" s="89">
        <v>6422.0</v>
      </c>
    </row>
    <row r="91">
      <c r="A91" s="88" t="s">
        <v>36</v>
      </c>
      <c r="B91" s="88" t="s">
        <v>180</v>
      </c>
      <c r="C91" s="89">
        <v>8647.0</v>
      </c>
    </row>
    <row r="92">
      <c r="A92" s="88" t="s">
        <v>36</v>
      </c>
      <c r="B92" s="88" t="s">
        <v>181</v>
      </c>
      <c r="C92" s="89">
        <v>1148.0</v>
      </c>
    </row>
    <row r="93">
      <c r="A93" s="88" t="s">
        <v>36</v>
      </c>
      <c r="B93" s="88" t="s">
        <v>182</v>
      </c>
      <c r="C93" s="89">
        <v>6918.0</v>
      </c>
    </row>
    <row r="94">
      <c r="A94" s="88" t="s">
        <v>36</v>
      </c>
      <c r="B94" s="88" t="s">
        <v>183</v>
      </c>
      <c r="C94" s="89">
        <v>9164.0</v>
      </c>
    </row>
    <row r="95">
      <c r="A95" s="88" t="s">
        <v>36</v>
      </c>
      <c r="B95" s="88" t="s">
        <v>184</v>
      </c>
      <c r="C95" s="89">
        <v>2503.0</v>
      </c>
    </row>
    <row r="96">
      <c r="A96" s="88" t="s">
        <v>36</v>
      </c>
      <c r="B96" s="88" t="s">
        <v>185</v>
      </c>
      <c r="C96" s="96">
        <v>604.0</v>
      </c>
    </row>
    <row r="97">
      <c r="A97" s="88" t="s">
        <v>36</v>
      </c>
      <c r="B97" s="88" t="s">
        <v>186</v>
      </c>
      <c r="C97" s="89">
        <v>5327.0</v>
      </c>
    </row>
    <row r="98">
      <c r="A98" s="88" t="s">
        <v>37</v>
      </c>
      <c r="B98" s="88" t="s">
        <v>187</v>
      </c>
      <c r="C98" s="89">
        <v>71818.0</v>
      </c>
    </row>
    <row r="99">
      <c r="A99" s="88" t="s">
        <v>37</v>
      </c>
      <c r="B99" s="88" t="s">
        <v>188</v>
      </c>
      <c r="C99" s="89">
        <v>126770.0</v>
      </c>
    </row>
    <row r="100">
      <c r="A100" s="88" t="s">
        <v>37</v>
      </c>
      <c r="B100" s="88" t="s">
        <v>189</v>
      </c>
      <c r="C100" s="89">
        <v>142854.0</v>
      </c>
    </row>
    <row r="101">
      <c r="A101" s="88" t="s">
        <v>37</v>
      </c>
      <c r="B101" s="88" t="s">
        <v>190</v>
      </c>
      <c r="C101" s="89">
        <v>53889.0</v>
      </c>
    </row>
    <row r="102">
      <c r="A102" s="88" t="s">
        <v>37</v>
      </c>
      <c r="B102" s="88" t="s">
        <v>191</v>
      </c>
      <c r="C102" s="89">
        <v>38072.0</v>
      </c>
    </row>
    <row r="103">
      <c r="A103" s="88" t="s">
        <v>37</v>
      </c>
      <c r="B103" s="88" t="s">
        <v>192</v>
      </c>
      <c r="C103" s="89">
        <v>9483.0</v>
      </c>
    </row>
    <row r="104">
      <c r="A104" s="88" t="s">
        <v>37</v>
      </c>
      <c r="B104" s="88" t="s">
        <v>193</v>
      </c>
      <c r="C104" s="89">
        <v>21098.0</v>
      </c>
    </row>
    <row r="105">
      <c r="A105" s="88" t="s">
        <v>37</v>
      </c>
      <c r="B105" s="88" t="s">
        <v>194</v>
      </c>
      <c r="C105" s="89">
        <v>4410824.0</v>
      </c>
    </row>
    <row r="106">
      <c r="A106" s="88" t="s">
        <v>37</v>
      </c>
      <c r="B106" s="88" t="s">
        <v>195</v>
      </c>
      <c r="C106" s="89">
        <v>209550.0</v>
      </c>
    </row>
    <row r="107">
      <c r="A107" s="88" t="s">
        <v>37</v>
      </c>
      <c r="B107" s="88" t="s">
        <v>196</v>
      </c>
      <c r="C107" s="89">
        <v>110445.0</v>
      </c>
    </row>
    <row r="108">
      <c r="A108" s="88" t="s">
        <v>37</v>
      </c>
      <c r="B108" s="88" t="s">
        <v>197</v>
      </c>
      <c r="C108" s="89">
        <v>1039073.0</v>
      </c>
    </row>
    <row r="109">
      <c r="A109" s="88" t="s">
        <v>37</v>
      </c>
      <c r="B109" s="88" t="s">
        <v>198</v>
      </c>
      <c r="C109" s="89">
        <v>447138.0</v>
      </c>
    </row>
    <row r="110">
      <c r="A110" s="88" t="s">
        <v>37</v>
      </c>
      <c r="B110" s="88" t="s">
        <v>199</v>
      </c>
      <c r="C110" s="89">
        <v>46511.0</v>
      </c>
    </row>
    <row r="111">
      <c r="A111" s="88" t="s">
        <v>37</v>
      </c>
      <c r="B111" s="88" t="s">
        <v>200</v>
      </c>
      <c r="C111" s="89">
        <v>231993.0</v>
      </c>
    </row>
    <row r="112">
      <c r="A112" s="88" t="s">
        <v>37</v>
      </c>
      <c r="B112" s="88" t="s">
        <v>201</v>
      </c>
      <c r="C112" s="89">
        <v>212128.0</v>
      </c>
    </row>
    <row r="113">
      <c r="A113" s="88" t="s">
        <v>38</v>
      </c>
      <c r="B113" s="88" t="s">
        <v>38</v>
      </c>
      <c r="C113" s="89">
        <v>17769.0</v>
      </c>
    </row>
    <row r="114">
      <c r="A114" s="88" t="s">
        <v>38</v>
      </c>
      <c r="B114" s="88" t="s">
        <v>202</v>
      </c>
      <c r="C114" s="89">
        <v>20046.0</v>
      </c>
    </row>
    <row r="115">
      <c r="A115" s="88" t="s">
        <v>38</v>
      </c>
      <c r="B115" s="88" t="s">
        <v>203</v>
      </c>
      <c r="C115" s="89">
        <v>41619.0</v>
      </c>
    </row>
    <row r="116">
      <c r="A116" s="88" t="s">
        <v>38</v>
      </c>
      <c r="B116" s="88" t="s">
        <v>204</v>
      </c>
      <c r="C116" s="89">
        <v>272608.0</v>
      </c>
    </row>
    <row r="117">
      <c r="A117" s="88" t="s">
        <v>38</v>
      </c>
      <c r="B117" s="88" t="s">
        <v>205</v>
      </c>
      <c r="C117" s="89">
        <v>37480.0</v>
      </c>
    </row>
    <row r="118">
      <c r="A118" s="88" t="s">
        <v>38</v>
      </c>
      <c r="B118" s="88" t="s">
        <v>206</v>
      </c>
      <c r="C118" s="89">
        <v>10897.0</v>
      </c>
    </row>
    <row r="119">
      <c r="A119" s="88" t="s">
        <v>38</v>
      </c>
      <c r="B119" s="88" t="s">
        <v>99</v>
      </c>
      <c r="C119" s="89">
        <v>5277.0</v>
      </c>
    </row>
    <row r="120">
      <c r="A120" s="88" t="s">
        <v>38</v>
      </c>
      <c r="B120" s="88" t="s">
        <v>207</v>
      </c>
      <c r="C120" s="89">
        <v>28223.0</v>
      </c>
    </row>
    <row r="121">
      <c r="A121" s="88" t="s">
        <v>38</v>
      </c>
      <c r="B121" s="88" t="s">
        <v>208</v>
      </c>
      <c r="C121" s="89">
        <v>10438.0</v>
      </c>
    </row>
    <row r="122">
      <c r="A122" s="88" t="s">
        <v>38</v>
      </c>
      <c r="B122" s="88" t="s">
        <v>209</v>
      </c>
      <c r="C122" s="89">
        <v>22061.0</v>
      </c>
    </row>
    <row r="123">
      <c r="A123" s="88" t="s">
        <v>38</v>
      </c>
      <c r="B123" s="88" t="s">
        <v>105</v>
      </c>
      <c r="C123" s="89">
        <v>14847.0</v>
      </c>
    </row>
    <row r="124">
      <c r="A124" s="88" t="s">
        <v>38</v>
      </c>
      <c r="B124" s="88" t="s">
        <v>106</v>
      </c>
      <c r="C124" s="89">
        <v>24965.0</v>
      </c>
    </row>
    <row r="125">
      <c r="A125" s="88" t="s">
        <v>38</v>
      </c>
      <c r="B125" s="88" t="s">
        <v>210</v>
      </c>
      <c r="C125" s="89">
        <v>8018.0</v>
      </c>
    </row>
    <row r="126">
      <c r="A126" s="88" t="s">
        <v>38</v>
      </c>
      <c r="B126" s="88" t="s">
        <v>211</v>
      </c>
      <c r="C126" s="89">
        <v>23537.0</v>
      </c>
    </row>
    <row r="127">
      <c r="A127" s="88" t="s">
        <v>38</v>
      </c>
      <c r="B127" s="88" t="s">
        <v>212</v>
      </c>
      <c r="C127" s="89">
        <v>20891.0</v>
      </c>
    </row>
    <row r="128">
      <c r="A128" s="88" t="s">
        <v>38</v>
      </c>
      <c r="B128" s="88" t="s">
        <v>213</v>
      </c>
      <c r="C128" s="89">
        <v>108558.0</v>
      </c>
    </row>
    <row r="129">
      <c r="A129" s="88" t="s">
        <v>38</v>
      </c>
      <c r="B129" s="88" t="s">
        <v>214</v>
      </c>
      <c r="C129" s="89">
        <v>63406.0</v>
      </c>
    </row>
    <row r="130">
      <c r="A130" s="88" t="s">
        <v>38</v>
      </c>
      <c r="B130" s="88" t="s">
        <v>215</v>
      </c>
      <c r="C130" s="89">
        <v>48342.0</v>
      </c>
    </row>
    <row r="131">
      <c r="A131" s="88" t="s">
        <v>38</v>
      </c>
      <c r="B131" s="88" t="s">
        <v>216</v>
      </c>
      <c r="C131" s="89">
        <v>16676.0</v>
      </c>
    </row>
    <row r="132">
      <c r="A132" s="88" t="s">
        <v>38</v>
      </c>
      <c r="B132" s="88" t="s">
        <v>115</v>
      </c>
      <c r="C132" s="89">
        <v>7182.0</v>
      </c>
    </row>
    <row r="133">
      <c r="A133" s="88" t="s">
        <v>38</v>
      </c>
      <c r="B133" s="88" t="s">
        <v>217</v>
      </c>
      <c r="C133" s="89">
        <v>11512.0</v>
      </c>
    </row>
    <row r="134">
      <c r="A134" s="88" t="s">
        <v>38</v>
      </c>
      <c r="B134" s="88" t="s">
        <v>218</v>
      </c>
      <c r="C134" s="89">
        <v>18328.0</v>
      </c>
    </row>
    <row r="135">
      <c r="A135" s="88" t="s">
        <v>38</v>
      </c>
      <c r="B135" s="88" t="s">
        <v>219</v>
      </c>
      <c r="C135" s="89">
        <v>124806.0</v>
      </c>
    </row>
    <row r="136">
      <c r="A136" s="88" t="s">
        <v>38</v>
      </c>
      <c r="B136" s="88" t="s">
        <v>121</v>
      </c>
      <c r="C136" s="89">
        <v>17810.0</v>
      </c>
    </row>
    <row r="137">
      <c r="A137" s="88" t="s">
        <v>38</v>
      </c>
      <c r="B137" s="88" t="s">
        <v>220</v>
      </c>
      <c r="C137" s="89">
        <v>12269.0</v>
      </c>
    </row>
    <row r="138">
      <c r="A138" s="88" t="s">
        <v>38</v>
      </c>
      <c r="B138" s="88" t="s">
        <v>221</v>
      </c>
      <c r="C138" s="89">
        <v>99154.0</v>
      </c>
    </row>
    <row r="139">
      <c r="A139" s="88" t="s">
        <v>38</v>
      </c>
      <c r="B139" s="88" t="s">
        <v>222</v>
      </c>
      <c r="C139" s="89">
        <v>18188.0</v>
      </c>
    </row>
    <row r="140">
      <c r="A140" s="88" t="s">
        <v>38</v>
      </c>
      <c r="B140" s="88" t="s">
        <v>123</v>
      </c>
      <c r="C140" s="89">
        <v>45325.0</v>
      </c>
    </row>
    <row r="141">
      <c r="A141" s="88" t="s">
        <v>38</v>
      </c>
      <c r="B141" s="88" t="s">
        <v>223</v>
      </c>
      <c r="C141" s="89">
        <v>21741.0</v>
      </c>
    </row>
    <row r="142">
      <c r="A142" s="88" t="s">
        <v>38</v>
      </c>
      <c r="B142" s="88" t="s">
        <v>224</v>
      </c>
      <c r="C142" s="89">
        <v>33701.0</v>
      </c>
    </row>
    <row r="143">
      <c r="A143" s="88" t="s">
        <v>38</v>
      </c>
      <c r="B143" s="88" t="s">
        <v>225</v>
      </c>
      <c r="C143" s="89">
        <v>13341.0</v>
      </c>
    </row>
    <row r="144">
      <c r="A144" s="88" t="s">
        <v>38</v>
      </c>
      <c r="B144" s="88" t="s">
        <v>226</v>
      </c>
      <c r="C144" s="89">
        <v>37678.0</v>
      </c>
    </row>
    <row r="145">
      <c r="A145" s="88" t="s">
        <v>38</v>
      </c>
      <c r="B145" s="88" t="s">
        <v>227</v>
      </c>
      <c r="C145" s="89">
        <v>13593.0</v>
      </c>
    </row>
    <row r="146">
      <c r="A146" s="88" t="s">
        <v>38</v>
      </c>
      <c r="B146" s="88" t="s">
        <v>127</v>
      </c>
      <c r="C146" s="89">
        <v>16811.0</v>
      </c>
    </row>
    <row r="147">
      <c r="A147" s="88" t="s">
        <v>38</v>
      </c>
      <c r="B147" s="88" t="s">
        <v>128</v>
      </c>
      <c r="C147" s="89">
        <v>68114.0</v>
      </c>
    </row>
    <row r="148">
      <c r="A148" s="88" t="s">
        <v>38</v>
      </c>
      <c r="B148" s="88" t="s">
        <v>228</v>
      </c>
      <c r="C148" s="89">
        <v>26742.0</v>
      </c>
    </row>
    <row r="149">
      <c r="A149" s="88" t="s">
        <v>38</v>
      </c>
      <c r="B149" s="88" t="s">
        <v>229</v>
      </c>
      <c r="C149" s="89">
        <v>6682.0</v>
      </c>
    </row>
    <row r="150">
      <c r="A150" s="88" t="s">
        <v>38</v>
      </c>
      <c r="B150" s="88" t="s">
        <v>131</v>
      </c>
      <c r="C150" s="89">
        <v>16434.0</v>
      </c>
    </row>
    <row r="151">
      <c r="A151" s="88" t="s">
        <v>38</v>
      </c>
      <c r="B151" s="88" t="s">
        <v>132</v>
      </c>
      <c r="C151" s="89">
        <v>8985.0</v>
      </c>
    </row>
    <row r="152">
      <c r="A152" s="88" t="s">
        <v>38</v>
      </c>
      <c r="B152" s="88" t="s">
        <v>230</v>
      </c>
      <c r="C152" s="89">
        <v>13383.0</v>
      </c>
    </row>
    <row r="153">
      <c r="A153" s="88" t="s">
        <v>38</v>
      </c>
      <c r="B153" s="88" t="s">
        <v>231</v>
      </c>
      <c r="C153" s="89">
        <v>12326.0</v>
      </c>
    </row>
    <row r="154">
      <c r="A154" s="88" t="s">
        <v>38</v>
      </c>
      <c r="B154" s="88" t="s">
        <v>232</v>
      </c>
      <c r="C154" s="89">
        <v>21737.0</v>
      </c>
    </row>
    <row r="155">
      <c r="A155" s="88" t="s">
        <v>38</v>
      </c>
      <c r="B155" s="88" t="s">
        <v>233</v>
      </c>
      <c r="C155" s="89">
        <v>73657.0</v>
      </c>
    </row>
    <row r="156">
      <c r="A156" s="88" t="s">
        <v>38</v>
      </c>
      <c r="B156" s="88" t="s">
        <v>136</v>
      </c>
      <c r="C156" s="89">
        <v>16481.0</v>
      </c>
    </row>
    <row r="157">
      <c r="A157" s="88" t="s">
        <v>38</v>
      </c>
      <c r="B157" s="88" t="s">
        <v>138</v>
      </c>
      <c r="C157" s="89">
        <v>16722.0</v>
      </c>
    </row>
    <row r="158">
      <c r="A158" s="88" t="s">
        <v>38</v>
      </c>
      <c r="B158" s="88" t="s">
        <v>234</v>
      </c>
      <c r="C158" s="89">
        <v>43592.0</v>
      </c>
    </row>
    <row r="159">
      <c r="A159" s="88" t="s">
        <v>38</v>
      </c>
      <c r="B159" s="88" t="s">
        <v>60</v>
      </c>
      <c r="C159" s="89">
        <v>41239.0</v>
      </c>
    </row>
    <row r="160">
      <c r="A160" s="88" t="s">
        <v>38</v>
      </c>
      <c r="B160" s="88" t="s">
        <v>141</v>
      </c>
      <c r="C160" s="89">
        <v>6900.0</v>
      </c>
    </row>
    <row r="161">
      <c r="A161" s="88" t="s">
        <v>38</v>
      </c>
      <c r="B161" s="88" t="s">
        <v>142</v>
      </c>
      <c r="C161" s="89">
        <v>8924.0</v>
      </c>
    </row>
    <row r="162">
      <c r="A162" s="88" t="s">
        <v>38</v>
      </c>
      <c r="B162" s="88" t="s">
        <v>64</v>
      </c>
      <c r="C162" s="89">
        <v>8326.0</v>
      </c>
    </row>
    <row r="163">
      <c r="A163" s="88" t="s">
        <v>38</v>
      </c>
      <c r="B163" s="88" t="s">
        <v>235</v>
      </c>
      <c r="C163" s="89">
        <v>7805.0</v>
      </c>
    </row>
    <row r="164">
      <c r="A164" s="88" t="s">
        <v>38</v>
      </c>
      <c r="B164" s="88" t="s">
        <v>236</v>
      </c>
      <c r="C164" s="89">
        <v>23606.0</v>
      </c>
    </row>
    <row r="165">
      <c r="A165" s="88" t="s">
        <v>38</v>
      </c>
      <c r="B165" s="88" t="s">
        <v>144</v>
      </c>
      <c r="C165" s="89">
        <v>10352.0</v>
      </c>
    </row>
    <row r="166">
      <c r="A166" s="88" t="s">
        <v>38</v>
      </c>
      <c r="B166" s="88" t="s">
        <v>237</v>
      </c>
      <c r="C166" s="89">
        <v>18029.0</v>
      </c>
    </row>
    <row r="167">
      <c r="A167" s="88" t="s">
        <v>38</v>
      </c>
      <c r="B167" s="88" t="s">
        <v>146</v>
      </c>
      <c r="C167" s="89">
        <v>10673.0</v>
      </c>
    </row>
    <row r="168">
      <c r="A168" s="88" t="s">
        <v>38</v>
      </c>
      <c r="B168" s="88" t="s">
        <v>238</v>
      </c>
      <c r="C168" s="89">
        <v>23974.0</v>
      </c>
    </row>
    <row r="169">
      <c r="A169" s="88" t="s">
        <v>38</v>
      </c>
      <c r="B169" s="88" t="s">
        <v>239</v>
      </c>
      <c r="C169" s="89">
        <v>20049.0</v>
      </c>
    </row>
    <row r="170">
      <c r="A170" s="88" t="s">
        <v>38</v>
      </c>
      <c r="B170" s="88" t="s">
        <v>240</v>
      </c>
      <c r="C170" s="89">
        <v>64000.0</v>
      </c>
    </row>
    <row r="171">
      <c r="A171" s="88" t="s">
        <v>38</v>
      </c>
      <c r="B171" s="88" t="s">
        <v>241</v>
      </c>
      <c r="C171" s="89">
        <v>8074.0</v>
      </c>
    </row>
    <row r="172">
      <c r="A172" s="88" t="s">
        <v>38</v>
      </c>
      <c r="B172" s="88" t="s">
        <v>242</v>
      </c>
      <c r="C172" s="89">
        <v>392680.0</v>
      </c>
    </row>
    <row r="173">
      <c r="A173" s="88" t="s">
        <v>38</v>
      </c>
      <c r="B173" s="88" t="s">
        <v>147</v>
      </c>
      <c r="C173" s="89">
        <v>17948.0</v>
      </c>
    </row>
    <row r="174">
      <c r="A174" s="88" t="s">
        <v>38</v>
      </c>
      <c r="B174" s="88" t="s">
        <v>243</v>
      </c>
      <c r="C174" s="89">
        <v>121421.0</v>
      </c>
    </row>
    <row r="175">
      <c r="A175" s="88" t="s">
        <v>38</v>
      </c>
      <c r="B175" s="88" t="s">
        <v>244</v>
      </c>
      <c r="C175" s="89">
        <v>10319.0</v>
      </c>
    </row>
    <row r="176">
      <c r="A176" s="88" t="s">
        <v>38</v>
      </c>
      <c r="B176" s="88" t="s">
        <v>245</v>
      </c>
      <c r="C176" s="89">
        <v>7958.0</v>
      </c>
    </row>
    <row r="177">
      <c r="A177" s="88" t="s">
        <v>38</v>
      </c>
      <c r="B177" s="88" t="s">
        <v>246</v>
      </c>
      <c r="C177" s="89">
        <v>127753.0</v>
      </c>
    </row>
    <row r="178">
      <c r="A178" s="88" t="s">
        <v>38</v>
      </c>
      <c r="B178" s="88" t="s">
        <v>247</v>
      </c>
      <c r="C178" s="89">
        <v>17139.0</v>
      </c>
    </row>
    <row r="179">
      <c r="A179" s="88" t="s">
        <v>38</v>
      </c>
      <c r="B179" s="88" t="s">
        <v>248</v>
      </c>
      <c r="C179" s="89">
        <v>17366.0</v>
      </c>
    </row>
    <row r="180">
      <c r="A180" s="88" t="s">
        <v>38</v>
      </c>
      <c r="B180" s="88" t="s">
        <v>249</v>
      </c>
      <c r="C180" s="89">
        <v>25439.0</v>
      </c>
    </row>
    <row r="181">
      <c r="A181" s="88" t="s">
        <v>38</v>
      </c>
      <c r="B181" s="88" t="s">
        <v>250</v>
      </c>
      <c r="C181" s="89">
        <v>12457.0</v>
      </c>
    </row>
    <row r="182">
      <c r="A182" s="88" t="s">
        <v>38</v>
      </c>
      <c r="B182" s="88" t="s">
        <v>251</v>
      </c>
      <c r="C182" s="89">
        <v>39126.0</v>
      </c>
    </row>
    <row r="183">
      <c r="A183" s="88" t="s">
        <v>38</v>
      </c>
      <c r="B183" s="88" t="s">
        <v>252</v>
      </c>
      <c r="C183" s="89">
        <v>16603.0</v>
      </c>
    </row>
    <row r="184">
      <c r="A184" s="88" t="s">
        <v>38</v>
      </c>
      <c r="B184" s="88" t="s">
        <v>86</v>
      </c>
      <c r="C184" s="89">
        <v>236961.0</v>
      </c>
    </row>
    <row r="185">
      <c r="A185" s="88" t="s">
        <v>38</v>
      </c>
      <c r="B185" s="88" t="s">
        <v>253</v>
      </c>
      <c r="C185" s="89">
        <v>78727.0</v>
      </c>
    </row>
    <row r="186">
      <c r="A186" s="88" t="s">
        <v>38</v>
      </c>
      <c r="B186" s="88" t="s">
        <v>254</v>
      </c>
      <c r="C186" s="89">
        <v>6490.0</v>
      </c>
    </row>
    <row r="187">
      <c r="A187" s="88" t="s">
        <v>38</v>
      </c>
      <c r="B187" s="88" t="s">
        <v>255</v>
      </c>
      <c r="C187" s="89">
        <v>21535.0</v>
      </c>
    </row>
    <row r="188">
      <c r="A188" s="88" t="s">
        <v>39</v>
      </c>
      <c r="B188" s="88" t="s">
        <v>256</v>
      </c>
      <c r="C188" s="89">
        <v>1666753.0</v>
      </c>
    </row>
    <row r="189">
      <c r="A189" s="88" t="s">
        <v>39</v>
      </c>
      <c r="B189" s="88" t="s">
        <v>257</v>
      </c>
      <c r="C189" s="89">
        <v>1101.0</v>
      </c>
    </row>
    <row r="190">
      <c r="A190" s="88" t="s">
        <v>39</v>
      </c>
      <c r="B190" s="88" t="s">
        <v>258</v>
      </c>
      <c r="C190" s="89">
        <v>39383.0</v>
      </c>
    </row>
    <row r="191">
      <c r="A191" s="88" t="s">
        <v>39</v>
      </c>
      <c r="B191" s="88" t="s">
        <v>259</v>
      </c>
      <c r="C191" s="89">
        <v>231256.0</v>
      </c>
    </row>
    <row r="192">
      <c r="A192" s="88" t="s">
        <v>39</v>
      </c>
      <c r="B192" s="88" t="s">
        <v>260</v>
      </c>
      <c r="C192" s="89">
        <v>45602.0</v>
      </c>
    </row>
    <row r="193">
      <c r="A193" s="88" t="s">
        <v>39</v>
      </c>
      <c r="B193" s="88" t="s">
        <v>261</v>
      </c>
      <c r="C193" s="89">
        <v>21627.0</v>
      </c>
    </row>
    <row r="194">
      <c r="A194" s="88" t="s">
        <v>39</v>
      </c>
      <c r="B194" s="88" t="s">
        <v>262</v>
      </c>
      <c r="C194" s="89">
        <v>1150215.0</v>
      </c>
    </row>
    <row r="195">
      <c r="A195" s="88" t="s">
        <v>39</v>
      </c>
      <c r="B195" s="88" t="s">
        <v>263</v>
      </c>
      <c r="C195" s="89">
        <v>27828.0</v>
      </c>
    </row>
    <row r="196">
      <c r="A196" s="88" t="s">
        <v>39</v>
      </c>
      <c r="B196" s="88" t="s">
        <v>264</v>
      </c>
      <c r="C196" s="89">
        <v>190678.0</v>
      </c>
    </row>
    <row r="197">
      <c r="A197" s="88" t="s">
        <v>39</v>
      </c>
      <c r="B197" s="88" t="s">
        <v>265</v>
      </c>
      <c r="C197" s="89">
        <v>994400.0</v>
      </c>
    </row>
    <row r="198">
      <c r="A198" s="88" t="s">
        <v>39</v>
      </c>
      <c r="B198" s="88" t="s">
        <v>266</v>
      </c>
      <c r="C198" s="89">
        <v>28047.0</v>
      </c>
    </row>
    <row r="199">
      <c r="A199" s="88" t="s">
        <v>39</v>
      </c>
      <c r="B199" s="88" t="s">
        <v>267</v>
      </c>
      <c r="C199" s="89">
        <v>136373.0</v>
      </c>
    </row>
    <row r="200">
      <c r="A200" s="88" t="s">
        <v>39</v>
      </c>
      <c r="B200" s="88" t="s">
        <v>268</v>
      </c>
      <c r="C200" s="89">
        <v>181827.0</v>
      </c>
    </row>
    <row r="201">
      <c r="A201" s="88" t="s">
        <v>39</v>
      </c>
      <c r="B201" s="88" t="s">
        <v>269</v>
      </c>
      <c r="C201" s="89">
        <v>17987.0</v>
      </c>
    </row>
    <row r="202">
      <c r="A202" s="88" t="s">
        <v>39</v>
      </c>
      <c r="B202" s="88" t="s">
        <v>270</v>
      </c>
      <c r="C202" s="89">
        <v>896764.0</v>
      </c>
    </row>
    <row r="203">
      <c r="A203" s="88" t="s">
        <v>39</v>
      </c>
      <c r="B203" s="88" t="s">
        <v>271</v>
      </c>
      <c r="C203" s="89">
        <v>151366.0</v>
      </c>
    </row>
    <row r="204">
      <c r="A204" s="88" t="s">
        <v>39</v>
      </c>
      <c r="B204" s="88" t="s">
        <v>272</v>
      </c>
      <c r="C204" s="89">
        <v>64382.0</v>
      </c>
    </row>
    <row r="205">
      <c r="A205" s="88" t="s">
        <v>39</v>
      </c>
      <c r="B205" s="88" t="s">
        <v>273</v>
      </c>
      <c r="C205" s="89">
        <v>30802.0</v>
      </c>
    </row>
    <row r="206">
      <c r="A206" s="88" t="s">
        <v>39</v>
      </c>
      <c r="B206" s="88" t="s">
        <v>274</v>
      </c>
      <c r="C206" s="89">
        <v>1.0105518E7</v>
      </c>
    </row>
    <row r="207">
      <c r="A207" s="88" t="s">
        <v>39</v>
      </c>
      <c r="B207" s="88" t="s">
        <v>275</v>
      </c>
      <c r="C207" s="89">
        <v>157672.0</v>
      </c>
    </row>
    <row r="208">
      <c r="A208" s="88" t="s">
        <v>39</v>
      </c>
      <c r="B208" s="88" t="s">
        <v>276</v>
      </c>
      <c r="C208" s="89">
        <v>259666.0</v>
      </c>
    </row>
    <row r="209">
      <c r="A209" s="88" t="s">
        <v>39</v>
      </c>
      <c r="B209" s="88" t="s">
        <v>277</v>
      </c>
      <c r="C209" s="89">
        <v>17471.0</v>
      </c>
    </row>
    <row r="210">
      <c r="A210" s="88" t="s">
        <v>39</v>
      </c>
      <c r="B210" s="88" t="s">
        <v>278</v>
      </c>
      <c r="C210" s="89">
        <v>87606.0</v>
      </c>
    </row>
    <row r="211">
      <c r="A211" s="88" t="s">
        <v>39</v>
      </c>
      <c r="B211" s="88" t="s">
        <v>279</v>
      </c>
      <c r="C211" s="89">
        <v>274765.0</v>
      </c>
    </row>
    <row r="212">
      <c r="A212" s="88" t="s">
        <v>39</v>
      </c>
      <c r="B212" s="88" t="s">
        <v>280</v>
      </c>
      <c r="C212" s="89">
        <v>8777.0</v>
      </c>
    </row>
    <row r="213">
      <c r="A213" s="88" t="s">
        <v>39</v>
      </c>
      <c r="B213" s="88" t="s">
        <v>281</v>
      </c>
      <c r="C213" s="89">
        <v>14250.0</v>
      </c>
    </row>
    <row r="214">
      <c r="A214" s="88" t="s">
        <v>39</v>
      </c>
      <c r="B214" s="88" t="s">
        <v>282</v>
      </c>
      <c r="C214" s="89">
        <v>435594.0</v>
      </c>
    </row>
    <row r="215">
      <c r="A215" s="88" t="s">
        <v>39</v>
      </c>
      <c r="B215" s="88" t="s">
        <v>283</v>
      </c>
      <c r="C215" s="89">
        <v>139417.0</v>
      </c>
    </row>
    <row r="216">
      <c r="A216" s="88" t="s">
        <v>39</v>
      </c>
      <c r="B216" s="88" t="s">
        <v>64</v>
      </c>
      <c r="C216" s="89">
        <v>99696.0</v>
      </c>
    </row>
    <row r="217">
      <c r="A217" s="88" t="s">
        <v>39</v>
      </c>
      <c r="B217" s="88" t="s">
        <v>284</v>
      </c>
      <c r="C217" s="89">
        <v>3185968.0</v>
      </c>
    </row>
    <row r="218">
      <c r="A218" s="88" t="s">
        <v>39</v>
      </c>
      <c r="B218" s="88" t="s">
        <v>285</v>
      </c>
      <c r="C218" s="89">
        <v>393149.0</v>
      </c>
    </row>
    <row r="219">
      <c r="A219" s="88" t="s">
        <v>39</v>
      </c>
      <c r="B219" s="88" t="s">
        <v>286</v>
      </c>
      <c r="C219" s="89">
        <v>18804.0</v>
      </c>
    </row>
    <row r="220">
      <c r="A220" s="88" t="s">
        <v>39</v>
      </c>
      <c r="B220" s="88" t="s">
        <v>287</v>
      </c>
      <c r="C220" s="89">
        <v>2450758.0</v>
      </c>
    </row>
    <row r="221">
      <c r="A221" s="88" t="s">
        <v>39</v>
      </c>
      <c r="B221" s="88" t="s">
        <v>288</v>
      </c>
      <c r="C221" s="89">
        <v>1540975.0</v>
      </c>
    </row>
    <row r="222">
      <c r="A222" s="88" t="s">
        <v>39</v>
      </c>
      <c r="B222" s="88" t="s">
        <v>289</v>
      </c>
      <c r="C222" s="89">
        <v>61537.0</v>
      </c>
    </row>
    <row r="223">
      <c r="A223" s="88" t="s">
        <v>39</v>
      </c>
      <c r="B223" s="88" t="s">
        <v>290</v>
      </c>
      <c r="C223" s="89">
        <v>2171603.0</v>
      </c>
    </row>
    <row r="224">
      <c r="A224" s="88" t="s">
        <v>39</v>
      </c>
      <c r="B224" s="88" t="s">
        <v>291</v>
      </c>
      <c r="C224" s="89">
        <v>3343364.0</v>
      </c>
    </row>
    <row r="225">
      <c r="A225" s="88" t="s">
        <v>39</v>
      </c>
      <c r="B225" s="88" t="s">
        <v>292</v>
      </c>
      <c r="C225" s="89">
        <v>883305.0</v>
      </c>
    </row>
    <row r="226">
      <c r="A226" s="88" t="s">
        <v>39</v>
      </c>
      <c r="B226" s="88" t="s">
        <v>293</v>
      </c>
      <c r="C226" s="89">
        <v>752660.0</v>
      </c>
    </row>
    <row r="227">
      <c r="A227" s="88" t="s">
        <v>39</v>
      </c>
      <c r="B227" s="88" t="s">
        <v>294</v>
      </c>
      <c r="C227" s="89">
        <v>284010.0</v>
      </c>
    </row>
    <row r="228">
      <c r="A228" s="88" t="s">
        <v>39</v>
      </c>
      <c r="B228" s="88" t="s">
        <v>295</v>
      </c>
      <c r="C228" s="89">
        <v>769545.0</v>
      </c>
    </row>
    <row r="229">
      <c r="A229" s="88" t="s">
        <v>39</v>
      </c>
      <c r="B229" s="88" t="s">
        <v>296</v>
      </c>
      <c r="C229" s="89">
        <v>446527.0</v>
      </c>
    </row>
    <row r="230">
      <c r="A230" s="88" t="s">
        <v>39</v>
      </c>
      <c r="B230" s="88" t="s">
        <v>297</v>
      </c>
      <c r="C230" s="89">
        <v>1937570.0</v>
      </c>
    </row>
    <row r="231">
      <c r="A231" s="88" t="s">
        <v>39</v>
      </c>
      <c r="B231" s="88" t="s">
        <v>199</v>
      </c>
      <c r="C231" s="89">
        <v>274255.0</v>
      </c>
    </row>
    <row r="232">
      <c r="A232" s="88" t="s">
        <v>39</v>
      </c>
      <c r="B232" s="88" t="s">
        <v>298</v>
      </c>
      <c r="C232" s="89">
        <v>180040.0</v>
      </c>
    </row>
    <row r="233">
      <c r="A233" s="88" t="s">
        <v>39</v>
      </c>
      <c r="B233" s="88" t="s">
        <v>299</v>
      </c>
      <c r="C233" s="89">
        <v>2987.0</v>
      </c>
    </row>
    <row r="234">
      <c r="A234" s="88" t="s">
        <v>39</v>
      </c>
      <c r="B234" s="88" t="s">
        <v>300</v>
      </c>
      <c r="C234" s="89">
        <v>43724.0</v>
      </c>
    </row>
    <row r="235">
      <c r="A235" s="88" t="s">
        <v>39</v>
      </c>
      <c r="B235" s="88" t="s">
        <v>301</v>
      </c>
      <c r="C235" s="89">
        <v>446610.0</v>
      </c>
    </row>
    <row r="236">
      <c r="A236" s="88" t="s">
        <v>39</v>
      </c>
      <c r="B236" s="88" t="s">
        <v>302</v>
      </c>
      <c r="C236" s="89">
        <v>499942.0</v>
      </c>
    </row>
    <row r="237">
      <c r="A237" s="88" t="s">
        <v>39</v>
      </c>
      <c r="B237" s="88" t="s">
        <v>303</v>
      </c>
      <c r="C237" s="89">
        <v>549815.0</v>
      </c>
    </row>
    <row r="238">
      <c r="A238" s="88" t="s">
        <v>39</v>
      </c>
      <c r="B238" s="88" t="s">
        <v>304</v>
      </c>
      <c r="C238" s="89">
        <v>96807.0</v>
      </c>
    </row>
    <row r="239">
      <c r="A239" s="88" t="s">
        <v>39</v>
      </c>
      <c r="B239" s="88" t="s">
        <v>305</v>
      </c>
      <c r="C239" s="89">
        <v>63916.0</v>
      </c>
    </row>
    <row r="240">
      <c r="A240" s="88" t="s">
        <v>39</v>
      </c>
      <c r="B240" s="88" t="s">
        <v>306</v>
      </c>
      <c r="C240" s="89">
        <v>12535.0</v>
      </c>
    </row>
    <row r="241">
      <c r="A241" s="88" t="s">
        <v>39</v>
      </c>
      <c r="B241" s="88" t="s">
        <v>307</v>
      </c>
      <c r="C241" s="89">
        <v>465861.0</v>
      </c>
    </row>
    <row r="242">
      <c r="A242" s="88" t="s">
        <v>39</v>
      </c>
      <c r="B242" s="88" t="s">
        <v>308</v>
      </c>
      <c r="C242" s="89">
        <v>54539.0</v>
      </c>
    </row>
    <row r="243">
      <c r="A243" s="88" t="s">
        <v>39</v>
      </c>
      <c r="B243" s="88" t="s">
        <v>309</v>
      </c>
      <c r="C243" s="89">
        <v>850967.0</v>
      </c>
    </row>
    <row r="244">
      <c r="A244" s="88" t="s">
        <v>39</v>
      </c>
      <c r="B244" s="88" t="s">
        <v>310</v>
      </c>
      <c r="C244" s="89">
        <v>220408.0</v>
      </c>
    </row>
    <row r="245">
      <c r="A245" s="88" t="s">
        <v>39</v>
      </c>
      <c r="B245" s="88" t="s">
        <v>311</v>
      </c>
      <c r="C245" s="89">
        <v>78041.0</v>
      </c>
    </row>
    <row r="246">
      <c r="A246" s="88" t="s">
        <v>40</v>
      </c>
      <c r="B246" s="88" t="s">
        <v>312</v>
      </c>
      <c r="C246" s="89">
        <v>511868.0</v>
      </c>
    </row>
    <row r="247">
      <c r="A247" s="88" t="s">
        <v>40</v>
      </c>
      <c r="B247" s="88" t="s">
        <v>313</v>
      </c>
      <c r="C247" s="89">
        <v>16683.0</v>
      </c>
    </row>
    <row r="248">
      <c r="A248" s="88" t="s">
        <v>40</v>
      </c>
      <c r="B248" s="88" t="s">
        <v>314</v>
      </c>
      <c r="C248" s="89">
        <v>651215.0</v>
      </c>
    </row>
    <row r="249">
      <c r="A249" s="88" t="s">
        <v>40</v>
      </c>
      <c r="B249" s="88" t="s">
        <v>315</v>
      </c>
      <c r="C249" s="89">
        <v>13765.0</v>
      </c>
    </row>
    <row r="250">
      <c r="A250" s="88" t="s">
        <v>40</v>
      </c>
      <c r="B250" s="88" t="s">
        <v>316</v>
      </c>
      <c r="C250" s="89">
        <v>3585.0</v>
      </c>
    </row>
    <row r="251">
      <c r="A251" s="88" t="s">
        <v>40</v>
      </c>
      <c r="B251" s="88" t="s">
        <v>317</v>
      </c>
      <c r="C251" s="89">
        <v>5882.0</v>
      </c>
    </row>
    <row r="252">
      <c r="A252" s="88" t="s">
        <v>40</v>
      </c>
      <c r="B252" s="88" t="s">
        <v>318</v>
      </c>
      <c r="C252" s="89">
        <v>326078.0</v>
      </c>
    </row>
    <row r="253">
      <c r="A253" s="88" t="s">
        <v>40</v>
      </c>
      <c r="B253" s="88" t="s">
        <v>319</v>
      </c>
      <c r="C253" s="89">
        <v>69267.0</v>
      </c>
    </row>
    <row r="254">
      <c r="A254" s="88" t="s">
        <v>40</v>
      </c>
      <c r="B254" s="88" t="s">
        <v>320</v>
      </c>
      <c r="C254" s="89">
        <v>20027.0</v>
      </c>
    </row>
    <row r="255">
      <c r="A255" s="88" t="s">
        <v>40</v>
      </c>
      <c r="B255" s="88" t="s">
        <v>321</v>
      </c>
      <c r="C255" s="89">
        <v>1876.0</v>
      </c>
    </row>
    <row r="256">
      <c r="A256" s="88" t="s">
        <v>40</v>
      </c>
      <c r="B256" s="88" t="s">
        <v>322</v>
      </c>
      <c r="C256" s="89">
        <v>9605.0</v>
      </c>
    </row>
    <row r="257">
      <c r="A257" s="88" t="s">
        <v>40</v>
      </c>
      <c r="B257" s="88" t="s">
        <v>323</v>
      </c>
      <c r="C257" s="89">
        <v>8200.0</v>
      </c>
    </row>
    <row r="258">
      <c r="A258" s="88" t="s">
        <v>40</v>
      </c>
      <c r="B258" s="88" t="s">
        <v>324</v>
      </c>
      <c r="C258" s="89">
        <v>3828.0</v>
      </c>
    </row>
    <row r="259">
      <c r="A259" s="88" t="s">
        <v>40</v>
      </c>
      <c r="B259" s="88" t="s">
        <v>325</v>
      </c>
      <c r="C259" s="89">
        <v>5858.0</v>
      </c>
    </row>
    <row r="260">
      <c r="A260" s="88" t="s">
        <v>40</v>
      </c>
      <c r="B260" s="88" t="s">
        <v>326</v>
      </c>
      <c r="C260" s="89">
        <v>4954.0</v>
      </c>
    </row>
    <row r="261">
      <c r="A261" s="88" t="s">
        <v>40</v>
      </c>
      <c r="B261" s="88" t="s">
        <v>327</v>
      </c>
      <c r="C261" s="89">
        <v>30953.0</v>
      </c>
    </row>
    <row r="262">
      <c r="A262" s="88" t="s">
        <v>40</v>
      </c>
      <c r="B262" s="88" t="s">
        <v>328</v>
      </c>
      <c r="C262" s="89">
        <v>716492.0</v>
      </c>
    </row>
    <row r="263">
      <c r="A263" s="88" t="s">
        <v>40</v>
      </c>
      <c r="B263" s="88" t="s">
        <v>329</v>
      </c>
      <c r="C263" s="89">
        <v>2074.0</v>
      </c>
    </row>
    <row r="264">
      <c r="A264" s="88" t="s">
        <v>40</v>
      </c>
      <c r="B264" s="88" t="s">
        <v>330</v>
      </c>
      <c r="C264" s="89">
        <v>342776.0</v>
      </c>
    </row>
    <row r="265">
      <c r="A265" s="88" t="s">
        <v>40</v>
      </c>
      <c r="B265" s="88" t="s">
        <v>331</v>
      </c>
      <c r="C265" s="89">
        <v>54993.0</v>
      </c>
    </row>
    <row r="266">
      <c r="A266" s="88" t="s">
        <v>40</v>
      </c>
      <c r="B266" s="88" t="s">
        <v>332</v>
      </c>
      <c r="C266" s="89">
        <v>713856.0</v>
      </c>
    </row>
    <row r="267">
      <c r="A267" s="88" t="s">
        <v>40</v>
      </c>
      <c r="B267" s="88" t="s">
        <v>333</v>
      </c>
      <c r="C267" s="89">
        <v>26282.0</v>
      </c>
    </row>
    <row r="268">
      <c r="A268" s="88" t="s">
        <v>40</v>
      </c>
      <c r="B268" s="88" t="s">
        <v>334</v>
      </c>
      <c r="C268" s="89">
        <v>48021.0</v>
      </c>
    </row>
    <row r="269">
      <c r="A269" s="88" t="s">
        <v>40</v>
      </c>
      <c r="B269" s="88" t="s">
        <v>335</v>
      </c>
      <c r="C269" s="89">
        <v>59770.0</v>
      </c>
    </row>
    <row r="270">
      <c r="A270" s="88" t="s">
        <v>40</v>
      </c>
      <c r="B270" s="88" t="s">
        <v>336</v>
      </c>
      <c r="C270" s="89">
        <v>6121.0</v>
      </c>
    </row>
    <row r="271">
      <c r="A271" s="88" t="s">
        <v>40</v>
      </c>
      <c r="B271" s="88" t="s">
        <v>337</v>
      </c>
      <c r="C271" s="89">
        <v>15525.0</v>
      </c>
    </row>
    <row r="272">
      <c r="A272" s="88" t="s">
        <v>40</v>
      </c>
      <c r="B272" s="88" t="s">
        <v>338</v>
      </c>
      <c r="C272" s="89">
        <v>17246.0</v>
      </c>
    </row>
    <row r="273">
      <c r="A273" s="88" t="s">
        <v>40</v>
      </c>
      <c r="B273" s="88" t="s">
        <v>339</v>
      </c>
      <c r="C273" s="96">
        <v>811.0</v>
      </c>
    </row>
    <row r="274">
      <c r="A274" s="88" t="s">
        <v>40</v>
      </c>
      <c r="B274" s="88" t="s">
        <v>340</v>
      </c>
      <c r="C274" s="89">
        <v>6889.0</v>
      </c>
    </row>
    <row r="275">
      <c r="A275" s="88" t="s">
        <v>40</v>
      </c>
      <c r="B275" s="88" t="s">
        <v>127</v>
      </c>
      <c r="C275" s="89">
        <v>1399.0</v>
      </c>
    </row>
    <row r="276">
      <c r="A276" s="88" t="s">
        <v>40</v>
      </c>
      <c r="B276" s="88" t="s">
        <v>128</v>
      </c>
      <c r="C276" s="89">
        <v>580233.0</v>
      </c>
    </row>
    <row r="277">
      <c r="A277" s="88" t="s">
        <v>40</v>
      </c>
      <c r="B277" s="88" t="s">
        <v>341</v>
      </c>
      <c r="C277" s="89">
        <v>1383.0</v>
      </c>
    </row>
    <row r="278">
      <c r="A278" s="88" t="s">
        <v>40</v>
      </c>
      <c r="B278" s="88" t="s">
        <v>342</v>
      </c>
      <c r="C278" s="89">
        <v>7163.0</v>
      </c>
    </row>
    <row r="279">
      <c r="A279" s="88" t="s">
        <v>40</v>
      </c>
      <c r="B279" s="88" t="s">
        <v>343</v>
      </c>
      <c r="C279" s="89">
        <v>56310.0</v>
      </c>
    </row>
    <row r="280">
      <c r="A280" s="88" t="s">
        <v>40</v>
      </c>
      <c r="B280" s="88" t="s">
        <v>272</v>
      </c>
      <c r="C280" s="89">
        <v>7824.0</v>
      </c>
    </row>
    <row r="281">
      <c r="A281" s="88" t="s">
        <v>40</v>
      </c>
      <c r="B281" s="88" t="s">
        <v>344</v>
      </c>
      <c r="C281" s="89">
        <v>350518.0</v>
      </c>
    </row>
    <row r="282">
      <c r="A282" s="88" t="s">
        <v>40</v>
      </c>
      <c r="B282" s="88" t="s">
        <v>345</v>
      </c>
      <c r="C282" s="89">
        <v>14503.0</v>
      </c>
    </row>
    <row r="283">
      <c r="A283" s="88" t="s">
        <v>40</v>
      </c>
      <c r="B283" s="88" t="s">
        <v>230</v>
      </c>
      <c r="C283" s="89">
        <v>5610.0</v>
      </c>
    </row>
    <row r="284">
      <c r="A284" s="88" t="s">
        <v>40</v>
      </c>
      <c r="B284" s="88" t="s">
        <v>232</v>
      </c>
      <c r="C284" s="89">
        <v>21528.0</v>
      </c>
    </row>
    <row r="285">
      <c r="A285" s="88" t="s">
        <v>40</v>
      </c>
      <c r="B285" s="88" t="s">
        <v>346</v>
      </c>
      <c r="C285" s="89">
        <v>153207.0</v>
      </c>
    </row>
    <row r="286">
      <c r="A286" s="88" t="s">
        <v>40</v>
      </c>
      <c r="B286" s="88" t="s">
        <v>347</v>
      </c>
      <c r="C286" s="96">
        <v>776.0</v>
      </c>
    </row>
    <row r="287">
      <c r="A287" s="88" t="s">
        <v>40</v>
      </c>
      <c r="B287" s="88" t="s">
        <v>348</v>
      </c>
      <c r="C287" s="89">
        <v>13188.0</v>
      </c>
    </row>
    <row r="288">
      <c r="A288" s="88" t="s">
        <v>40</v>
      </c>
      <c r="B288" s="88" t="s">
        <v>349</v>
      </c>
      <c r="C288" s="89">
        <v>26158.0</v>
      </c>
    </row>
    <row r="289">
      <c r="A289" s="88" t="s">
        <v>40</v>
      </c>
      <c r="B289" s="88" t="s">
        <v>350</v>
      </c>
      <c r="C289" s="89">
        <v>42214.0</v>
      </c>
    </row>
    <row r="290">
      <c r="A290" s="88" t="s">
        <v>40</v>
      </c>
      <c r="B290" s="88" t="s">
        <v>143</v>
      </c>
      <c r="C290" s="89">
        <v>28558.0</v>
      </c>
    </row>
    <row r="291">
      <c r="A291" s="88" t="s">
        <v>40</v>
      </c>
      <c r="B291" s="88" t="s">
        <v>351</v>
      </c>
      <c r="C291" s="89">
        <v>18432.0</v>
      </c>
    </row>
    <row r="292">
      <c r="A292" s="88" t="s">
        <v>40</v>
      </c>
      <c r="B292" s="88" t="s">
        <v>352</v>
      </c>
      <c r="C292" s="89">
        <v>4833.0</v>
      </c>
    </row>
    <row r="293">
      <c r="A293" s="88" t="s">
        <v>40</v>
      </c>
      <c r="B293" s="88" t="s">
        <v>353</v>
      </c>
      <c r="C293" s="89">
        <v>18556.0</v>
      </c>
    </row>
    <row r="294">
      <c r="A294" s="88" t="s">
        <v>40</v>
      </c>
      <c r="B294" s="88" t="s">
        <v>237</v>
      </c>
      <c r="C294" s="89">
        <v>4286.0</v>
      </c>
    </row>
    <row r="295">
      <c r="A295" s="88" t="s">
        <v>40</v>
      </c>
      <c r="B295" s="88" t="s">
        <v>354</v>
      </c>
      <c r="C295" s="89">
        <v>17950.0</v>
      </c>
    </row>
    <row r="296">
      <c r="A296" s="88" t="s">
        <v>40</v>
      </c>
      <c r="B296" s="88" t="s">
        <v>355</v>
      </c>
      <c r="C296" s="89">
        <v>12164.0</v>
      </c>
    </row>
    <row r="297">
      <c r="A297" s="88" t="s">
        <v>40</v>
      </c>
      <c r="B297" s="88" t="s">
        <v>356</v>
      </c>
      <c r="C297" s="89">
        <v>167529.0</v>
      </c>
    </row>
    <row r="298">
      <c r="A298" s="88" t="s">
        <v>40</v>
      </c>
      <c r="B298" s="88" t="s">
        <v>357</v>
      </c>
      <c r="C298" s="89">
        <v>6336.0</v>
      </c>
    </row>
    <row r="299">
      <c r="A299" s="88" t="s">
        <v>40</v>
      </c>
      <c r="B299" s="88" t="s">
        <v>358</v>
      </c>
      <c r="C299" s="89">
        <v>11250.0</v>
      </c>
    </row>
    <row r="300">
      <c r="A300" s="88" t="s">
        <v>40</v>
      </c>
      <c r="B300" s="88" t="s">
        <v>359</v>
      </c>
      <c r="C300" s="89">
        <v>25733.0</v>
      </c>
    </row>
    <row r="301">
      <c r="A301" s="88" t="s">
        <v>40</v>
      </c>
      <c r="B301" s="88" t="s">
        <v>360</v>
      </c>
      <c r="C301" s="89">
        <v>6843.0</v>
      </c>
    </row>
    <row r="302">
      <c r="A302" s="88" t="s">
        <v>40</v>
      </c>
      <c r="B302" s="88" t="s">
        <v>361</v>
      </c>
      <c r="C302" s="96">
        <v>762.0</v>
      </c>
    </row>
    <row r="303">
      <c r="A303" s="88" t="s">
        <v>40</v>
      </c>
      <c r="B303" s="88" t="s">
        <v>362</v>
      </c>
      <c r="C303" s="89">
        <v>8191.0</v>
      </c>
    </row>
    <row r="304">
      <c r="A304" s="88" t="s">
        <v>40</v>
      </c>
      <c r="B304" s="88" t="s">
        <v>363</v>
      </c>
      <c r="C304" s="89">
        <v>2303.0</v>
      </c>
    </row>
    <row r="305">
      <c r="A305" s="88" t="s">
        <v>40</v>
      </c>
      <c r="B305" s="88" t="s">
        <v>364</v>
      </c>
      <c r="C305" s="89">
        <v>31007.0</v>
      </c>
    </row>
    <row r="306">
      <c r="A306" s="88" t="s">
        <v>40</v>
      </c>
      <c r="B306" s="88" t="s">
        <v>365</v>
      </c>
      <c r="C306" s="89">
        <v>25083.0</v>
      </c>
    </row>
    <row r="307">
      <c r="A307" s="88" t="s">
        <v>40</v>
      </c>
      <c r="B307" s="88" t="s">
        <v>86</v>
      </c>
      <c r="C307" s="89">
        <v>4909.0</v>
      </c>
    </row>
    <row r="308">
      <c r="A308" s="88" t="s">
        <v>40</v>
      </c>
      <c r="B308" s="88" t="s">
        <v>366</v>
      </c>
      <c r="C308" s="89">
        <v>314305.0</v>
      </c>
    </row>
    <row r="309">
      <c r="A309" s="88" t="s">
        <v>40</v>
      </c>
      <c r="B309" s="88" t="s">
        <v>201</v>
      </c>
      <c r="C309" s="89">
        <v>10020.0</v>
      </c>
    </row>
    <row r="310">
      <c r="A310" s="88" t="s">
        <v>41</v>
      </c>
      <c r="B310" s="88" t="s">
        <v>367</v>
      </c>
      <c r="C310" s="89">
        <v>943823.0</v>
      </c>
    </row>
    <row r="311">
      <c r="A311" s="88" t="s">
        <v>41</v>
      </c>
      <c r="B311" s="88" t="s">
        <v>368</v>
      </c>
      <c r="C311" s="89">
        <v>892697.0</v>
      </c>
    </row>
    <row r="312">
      <c r="A312" s="88" t="s">
        <v>41</v>
      </c>
      <c r="B312" s="88" t="s">
        <v>369</v>
      </c>
      <c r="C312" s="89">
        <v>181111.0</v>
      </c>
    </row>
    <row r="313">
      <c r="A313" s="88" t="s">
        <v>41</v>
      </c>
      <c r="B313" s="88" t="s">
        <v>370</v>
      </c>
      <c r="C313" s="89">
        <v>162682.0</v>
      </c>
    </row>
    <row r="314">
      <c r="A314" s="88" t="s">
        <v>41</v>
      </c>
      <c r="B314" s="88" t="s">
        <v>371</v>
      </c>
      <c r="C314" s="89">
        <v>857620.0</v>
      </c>
    </row>
    <row r="315">
      <c r="A315" s="88" t="s">
        <v>41</v>
      </c>
      <c r="B315" s="88" t="s">
        <v>372</v>
      </c>
      <c r="C315" s="89">
        <v>266784.0</v>
      </c>
    </row>
    <row r="316">
      <c r="A316" s="88" t="s">
        <v>41</v>
      </c>
      <c r="B316" s="88" t="s">
        <v>373</v>
      </c>
      <c r="C316" s="89">
        <v>150921.0</v>
      </c>
    </row>
    <row r="317">
      <c r="A317" s="88" t="s">
        <v>41</v>
      </c>
      <c r="B317" s="88" t="s">
        <v>374</v>
      </c>
      <c r="C317" s="89">
        <v>117027.0</v>
      </c>
    </row>
    <row r="318">
      <c r="A318" s="88" t="s">
        <v>42</v>
      </c>
      <c r="B318" s="88" t="s">
        <v>375</v>
      </c>
      <c r="C318" s="89">
        <v>178550.0</v>
      </c>
    </row>
    <row r="319">
      <c r="A319" s="88" t="s">
        <v>42</v>
      </c>
      <c r="B319" s="88" t="s">
        <v>376</v>
      </c>
      <c r="C319" s="89">
        <v>559335.0</v>
      </c>
    </row>
    <row r="320">
      <c r="A320" s="88" t="s">
        <v>42</v>
      </c>
      <c r="B320" s="88" t="s">
        <v>377</v>
      </c>
      <c r="C320" s="89">
        <v>229286.0</v>
      </c>
    </row>
    <row r="321">
      <c r="A321" s="88" t="s">
        <v>43</v>
      </c>
      <c r="B321" s="88" t="s">
        <v>43</v>
      </c>
      <c r="C321" s="89">
        <v>702455.0</v>
      </c>
    </row>
    <row r="322">
      <c r="A322" s="88" t="s">
        <v>44</v>
      </c>
      <c r="B322" s="88" t="s">
        <v>378</v>
      </c>
      <c r="C322" s="89">
        <v>269956.0</v>
      </c>
    </row>
    <row r="323">
      <c r="A323" s="88" t="s">
        <v>44</v>
      </c>
      <c r="B323" s="88" t="s">
        <v>379</v>
      </c>
      <c r="C323" s="89">
        <v>28355.0</v>
      </c>
    </row>
    <row r="324">
      <c r="A324" s="88" t="s">
        <v>44</v>
      </c>
      <c r="B324" s="88" t="s">
        <v>380</v>
      </c>
      <c r="C324" s="89">
        <v>185287.0</v>
      </c>
    </row>
    <row r="325">
      <c r="A325" s="88" t="s">
        <v>44</v>
      </c>
      <c r="B325" s="88" t="s">
        <v>381</v>
      </c>
      <c r="C325" s="89">
        <v>27732.0</v>
      </c>
    </row>
    <row r="326">
      <c r="A326" s="88" t="s">
        <v>44</v>
      </c>
      <c r="B326" s="88" t="s">
        <v>382</v>
      </c>
      <c r="C326" s="89">
        <v>596849.0</v>
      </c>
    </row>
    <row r="327">
      <c r="A327" s="88" t="s">
        <v>44</v>
      </c>
      <c r="B327" s="88" t="s">
        <v>383</v>
      </c>
      <c r="C327" s="89">
        <v>1951260.0</v>
      </c>
    </row>
    <row r="328">
      <c r="A328" s="88" t="s">
        <v>44</v>
      </c>
      <c r="B328" s="88" t="s">
        <v>99</v>
      </c>
      <c r="C328" s="89">
        <v>14587.0</v>
      </c>
    </row>
    <row r="329">
      <c r="A329" s="88" t="s">
        <v>44</v>
      </c>
      <c r="B329" s="88" t="s">
        <v>384</v>
      </c>
      <c r="C329" s="89">
        <v>184998.0</v>
      </c>
    </row>
    <row r="330">
      <c r="A330" s="88" t="s">
        <v>44</v>
      </c>
      <c r="B330" s="88" t="s">
        <v>385</v>
      </c>
      <c r="C330" s="89">
        <v>147929.0</v>
      </c>
    </row>
    <row r="331">
      <c r="A331" s="88" t="s">
        <v>44</v>
      </c>
      <c r="B331" s="88" t="s">
        <v>105</v>
      </c>
      <c r="C331" s="89">
        <v>216072.0</v>
      </c>
    </row>
    <row r="332">
      <c r="A332" s="88" t="s">
        <v>44</v>
      </c>
      <c r="B332" s="88" t="s">
        <v>386</v>
      </c>
      <c r="C332" s="89">
        <v>378488.0</v>
      </c>
    </row>
    <row r="333">
      <c r="A333" s="88" t="s">
        <v>44</v>
      </c>
      <c r="B333" s="88" t="s">
        <v>211</v>
      </c>
      <c r="C333" s="89">
        <v>70503.0</v>
      </c>
    </row>
    <row r="334">
      <c r="A334" s="88" t="s">
        <v>44</v>
      </c>
      <c r="B334" s="88" t="s">
        <v>387</v>
      </c>
      <c r="C334" s="89">
        <v>37489.0</v>
      </c>
    </row>
    <row r="335">
      <c r="A335" s="88" t="s">
        <v>44</v>
      </c>
      <c r="B335" s="88" t="s">
        <v>388</v>
      </c>
      <c r="C335" s="89">
        <v>16700.0</v>
      </c>
    </row>
    <row r="336">
      <c r="A336" s="88" t="s">
        <v>44</v>
      </c>
      <c r="B336" s="88" t="s">
        <v>389</v>
      </c>
      <c r="C336" s="89">
        <v>950181.0</v>
      </c>
    </row>
    <row r="337">
      <c r="A337" s="88" t="s">
        <v>44</v>
      </c>
      <c r="B337" s="88" t="s">
        <v>118</v>
      </c>
      <c r="C337" s="89">
        <v>315534.0</v>
      </c>
    </row>
    <row r="338">
      <c r="A338" s="88" t="s">
        <v>44</v>
      </c>
      <c r="B338" s="88" t="s">
        <v>390</v>
      </c>
      <c r="C338" s="89">
        <v>112067.0</v>
      </c>
    </row>
    <row r="339">
      <c r="A339" s="88" t="s">
        <v>44</v>
      </c>
      <c r="B339" s="88" t="s">
        <v>121</v>
      </c>
      <c r="C339" s="89">
        <v>11736.0</v>
      </c>
    </row>
    <row r="340">
      <c r="A340" s="88" t="s">
        <v>44</v>
      </c>
      <c r="B340" s="88" t="s">
        <v>391</v>
      </c>
      <c r="C340" s="89">
        <v>45894.0</v>
      </c>
    </row>
    <row r="341">
      <c r="A341" s="88" t="s">
        <v>44</v>
      </c>
      <c r="B341" s="88" t="s">
        <v>392</v>
      </c>
      <c r="C341" s="89">
        <v>18256.0</v>
      </c>
    </row>
    <row r="342">
      <c r="A342" s="88" t="s">
        <v>44</v>
      </c>
      <c r="B342" s="88" t="s">
        <v>393</v>
      </c>
      <c r="C342" s="89">
        <v>13724.0</v>
      </c>
    </row>
    <row r="343">
      <c r="A343" s="88" t="s">
        <v>44</v>
      </c>
      <c r="B343" s="88" t="s">
        <v>394</v>
      </c>
      <c r="C343" s="89">
        <v>16164.0</v>
      </c>
    </row>
    <row r="344">
      <c r="A344" s="88" t="s">
        <v>44</v>
      </c>
      <c r="B344" s="88" t="s">
        <v>395</v>
      </c>
      <c r="C344" s="89">
        <v>14310.0</v>
      </c>
    </row>
    <row r="345">
      <c r="A345" s="88" t="s">
        <v>44</v>
      </c>
      <c r="B345" s="88" t="s">
        <v>396</v>
      </c>
      <c r="C345" s="89">
        <v>27245.0</v>
      </c>
    </row>
    <row r="346">
      <c r="A346" s="88" t="s">
        <v>44</v>
      </c>
      <c r="B346" s="88" t="s">
        <v>397</v>
      </c>
      <c r="C346" s="89">
        <v>41556.0</v>
      </c>
    </row>
    <row r="347">
      <c r="A347" s="88" t="s">
        <v>44</v>
      </c>
      <c r="B347" s="88" t="s">
        <v>398</v>
      </c>
      <c r="C347" s="89">
        <v>190865.0</v>
      </c>
    </row>
    <row r="348">
      <c r="A348" s="88" t="s">
        <v>44</v>
      </c>
      <c r="B348" s="88" t="s">
        <v>399</v>
      </c>
      <c r="C348" s="89">
        <v>105424.0</v>
      </c>
    </row>
    <row r="349">
      <c r="A349" s="88" t="s">
        <v>44</v>
      </c>
      <c r="B349" s="88" t="s">
        <v>400</v>
      </c>
      <c r="C349" s="89">
        <v>1436888.0</v>
      </c>
    </row>
    <row r="350">
      <c r="A350" s="88" t="s">
        <v>44</v>
      </c>
      <c r="B350" s="88" t="s">
        <v>401</v>
      </c>
      <c r="C350" s="89">
        <v>19477.0</v>
      </c>
    </row>
    <row r="351">
      <c r="A351" s="88" t="s">
        <v>44</v>
      </c>
      <c r="B351" s="88" t="s">
        <v>402</v>
      </c>
      <c r="C351" s="89">
        <v>157413.0</v>
      </c>
    </row>
    <row r="352">
      <c r="A352" s="88" t="s">
        <v>44</v>
      </c>
      <c r="B352" s="88" t="s">
        <v>127</v>
      </c>
      <c r="C352" s="89">
        <v>48305.0</v>
      </c>
    </row>
    <row r="353">
      <c r="A353" s="88" t="s">
        <v>44</v>
      </c>
      <c r="B353" s="88" t="s">
        <v>128</v>
      </c>
      <c r="C353" s="89">
        <v>14288.0</v>
      </c>
    </row>
    <row r="354">
      <c r="A354" s="88" t="s">
        <v>44</v>
      </c>
      <c r="B354" s="88" t="s">
        <v>229</v>
      </c>
      <c r="C354" s="89">
        <v>8732.0</v>
      </c>
    </row>
    <row r="355">
      <c r="A355" s="88" t="s">
        <v>44</v>
      </c>
      <c r="B355" s="88" t="s">
        <v>272</v>
      </c>
      <c r="C355" s="89">
        <v>356495.0</v>
      </c>
    </row>
    <row r="356">
      <c r="A356" s="88" t="s">
        <v>44</v>
      </c>
      <c r="B356" s="88" t="s">
        <v>132</v>
      </c>
      <c r="C356" s="89">
        <v>754610.0</v>
      </c>
    </row>
    <row r="357">
      <c r="A357" s="88" t="s">
        <v>44</v>
      </c>
      <c r="B357" s="88" t="s">
        <v>403</v>
      </c>
      <c r="C357" s="89">
        <v>292502.0</v>
      </c>
    </row>
    <row r="358">
      <c r="A358" s="88" t="s">
        <v>44</v>
      </c>
      <c r="B358" s="88" t="s">
        <v>404</v>
      </c>
      <c r="C358" s="89">
        <v>40770.0</v>
      </c>
    </row>
    <row r="359">
      <c r="A359" s="88" t="s">
        <v>44</v>
      </c>
      <c r="B359" s="88" t="s">
        <v>405</v>
      </c>
      <c r="C359" s="89">
        <v>8457.0</v>
      </c>
    </row>
    <row r="360">
      <c r="A360" s="88" t="s">
        <v>44</v>
      </c>
      <c r="B360" s="88" t="s">
        <v>136</v>
      </c>
      <c r="C360" s="89">
        <v>18529.0</v>
      </c>
    </row>
    <row r="361">
      <c r="A361" s="88" t="s">
        <v>44</v>
      </c>
      <c r="B361" s="88" t="s">
        <v>406</v>
      </c>
      <c r="C361" s="89">
        <v>394855.0</v>
      </c>
    </row>
    <row r="362">
      <c r="A362" s="88" t="s">
        <v>44</v>
      </c>
      <c r="B362" s="88" t="s">
        <v>138</v>
      </c>
      <c r="C362" s="89">
        <v>359977.0</v>
      </c>
    </row>
    <row r="363">
      <c r="A363" s="88" t="s">
        <v>44</v>
      </c>
      <c r="B363" s="88" t="s">
        <v>407</v>
      </c>
      <c r="C363" s="89">
        <v>160912.0</v>
      </c>
    </row>
    <row r="364">
      <c r="A364" s="88" t="s">
        <v>44</v>
      </c>
      <c r="B364" s="88" t="s">
        <v>408</v>
      </c>
      <c r="C364" s="89">
        <v>2761581.0</v>
      </c>
    </row>
    <row r="365">
      <c r="A365" s="88" t="s">
        <v>44</v>
      </c>
      <c r="B365" s="88" t="s">
        <v>141</v>
      </c>
      <c r="C365" s="89">
        <v>75027.0</v>
      </c>
    </row>
    <row r="366">
      <c r="A366" s="88" t="s">
        <v>44</v>
      </c>
      <c r="B366" s="88" t="s">
        <v>409</v>
      </c>
      <c r="C366" s="89">
        <v>85832.0</v>
      </c>
    </row>
    <row r="367">
      <c r="A367" s="88" t="s">
        <v>44</v>
      </c>
      <c r="B367" s="88" t="s">
        <v>410</v>
      </c>
      <c r="C367" s="89">
        <v>207269.0</v>
      </c>
    </row>
    <row r="368">
      <c r="A368" s="88" t="s">
        <v>44</v>
      </c>
      <c r="B368" s="88" t="s">
        <v>411</v>
      </c>
      <c r="C368" s="89">
        <v>41537.0</v>
      </c>
    </row>
    <row r="369">
      <c r="A369" s="88" t="s">
        <v>44</v>
      </c>
      <c r="B369" s="88" t="s">
        <v>284</v>
      </c>
      <c r="C369" s="89">
        <v>1380645.0</v>
      </c>
    </row>
    <row r="370">
      <c r="A370" s="88" t="s">
        <v>44</v>
      </c>
      <c r="B370" s="88" t="s">
        <v>412</v>
      </c>
      <c r="C370" s="89">
        <v>367990.0</v>
      </c>
    </row>
    <row r="371">
      <c r="A371" s="88" t="s">
        <v>44</v>
      </c>
      <c r="B371" s="88" t="s">
        <v>413</v>
      </c>
      <c r="C371" s="89">
        <v>1485941.0</v>
      </c>
    </row>
    <row r="372">
      <c r="A372" s="88" t="s">
        <v>44</v>
      </c>
      <c r="B372" s="88" t="s">
        <v>414</v>
      </c>
      <c r="C372" s="89">
        <v>539630.0</v>
      </c>
    </row>
    <row r="373">
      <c r="A373" s="88" t="s">
        <v>44</v>
      </c>
      <c r="B373" s="88" t="s">
        <v>415</v>
      </c>
      <c r="C373" s="89">
        <v>975280.0</v>
      </c>
    </row>
    <row r="374">
      <c r="A374" s="88" t="s">
        <v>44</v>
      </c>
      <c r="B374" s="88" t="s">
        <v>239</v>
      </c>
      <c r="C374" s="89">
        <v>708009.0</v>
      </c>
    </row>
    <row r="375">
      <c r="A375" s="88" t="s">
        <v>44</v>
      </c>
      <c r="B375" s="88" t="s">
        <v>416</v>
      </c>
      <c r="C375" s="89">
        <v>74163.0</v>
      </c>
    </row>
    <row r="376">
      <c r="A376" s="88" t="s">
        <v>44</v>
      </c>
      <c r="B376" s="88" t="s">
        <v>417</v>
      </c>
      <c r="C376" s="89">
        <v>179349.0</v>
      </c>
    </row>
    <row r="377">
      <c r="A377" s="88" t="s">
        <v>44</v>
      </c>
      <c r="B377" s="88" t="s">
        <v>418</v>
      </c>
      <c r="C377" s="89">
        <v>426718.0</v>
      </c>
    </row>
    <row r="378">
      <c r="A378" s="88" t="s">
        <v>44</v>
      </c>
      <c r="B378" s="88" t="s">
        <v>419</v>
      </c>
      <c r="C378" s="89">
        <v>467832.0</v>
      </c>
    </row>
    <row r="379">
      <c r="A379" s="88" t="s">
        <v>44</v>
      </c>
      <c r="B379" s="88" t="s">
        <v>420</v>
      </c>
      <c r="C379" s="89">
        <v>254261.0</v>
      </c>
    </row>
    <row r="380">
      <c r="A380" s="88" t="s">
        <v>44</v>
      </c>
      <c r="B380" s="88" t="s">
        <v>421</v>
      </c>
      <c r="C380" s="89">
        <v>321128.0</v>
      </c>
    </row>
    <row r="381">
      <c r="A381" s="88" t="s">
        <v>44</v>
      </c>
      <c r="B381" s="88" t="s">
        <v>151</v>
      </c>
      <c r="C381" s="89">
        <v>128754.0</v>
      </c>
    </row>
    <row r="382">
      <c r="A382" s="88" t="s">
        <v>44</v>
      </c>
      <c r="B382" s="88" t="s">
        <v>422</v>
      </c>
      <c r="C382" s="89">
        <v>44191.0</v>
      </c>
    </row>
    <row r="383">
      <c r="A383" s="88" t="s">
        <v>44</v>
      </c>
      <c r="B383" s="88" t="s">
        <v>423</v>
      </c>
      <c r="C383" s="89">
        <v>21623.0</v>
      </c>
    </row>
    <row r="384">
      <c r="A384" s="88" t="s">
        <v>44</v>
      </c>
      <c r="B384" s="88" t="s">
        <v>251</v>
      </c>
      <c r="C384" s="89">
        <v>14940.0</v>
      </c>
    </row>
    <row r="385">
      <c r="A385" s="88" t="s">
        <v>44</v>
      </c>
      <c r="B385" s="88" t="s">
        <v>424</v>
      </c>
      <c r="C385" s="89">
        <v>547538.0</v>
      </c>
    </row>
    <row r="386">
      <c r="A386" s="88" t="s">
        <v>44</v>
      </c>
      <c r="B386" s="88" t="s">
        <v>425</v>
      </c>
      <c r="C386" s="89">
        <v>32461.0</v>
      </c>
    </row>
    <row r="387">
      <c r="A387" s="88" t="s">
        <v>44</v>
      </c>
      <c r="B387" s="88" t="s">
        <v>426</v>
      </c>
      <c r="C387" s="89">
        <v>71375.0</v>
      </c>
    </row>
    <row r="388">
      <c r="A388" s="88" t="s">
        <v>44</v>
      </c>
      <c r="B388" s="88" t="s">
        <v>86</v>
      </c>
      <c r="C388" s="89">
        <v>24880.0</v>
      </c>
    </row>
    <row r="389">
      <c r="A389" s="88" t="s">
        <v>427</v>
      </c>
      <c r="B389" s="88" t="s">
        <v>428</v>
      </c>
      <c r="C389" s="89">
        <v>18507.0</v>
      </c>
    </row>
    <row r="390">
      <c r="A390" s="88" t="s">
        <v>427</v>
      </c>
      <c r="B390" s="88" t="s">
        <v>429</v>
      </c>
      <c r="C390" s="89">
        <v>8297.0</v>
      </c>
    </row>
    <row r="391">
      <c r="A391" s="88" t="s">
        <v>427</v>
      </c>
      <c r="B391" s="88" t="s">
        <v>430</v>
      </c>
      <c r="C391" s="89">
        <v>11185.0</v>
      </c>
    </row>
    <row r="392">
      <c r="A392" s="88" t="s">
        <v>427</v>
      </c>
      <c r="B392" s="88" t="s">
        <v>379</v>
      </c>
      <c r="C392" s="89">
        <v>3092.0</v>
      </c>
    </row>
    <row r="393">
      <c r="A393" s="88" t="s">
        <v>427</v>
      </c>
      <c r="B393" s="88" t="s">
        <v>93</v>
      </c>
      <c r="C393" s="89">
        <v>44823.0</v>
      </c>
    </row>
    <row r="394">
      <c r="A394" s="88" t="s">
        <v>427</v>
      </c>
      <c r="B394" s="88" t="s">
        <v>431</v>
      </c>
      <c r="C394" s="89">
        <v>18988.0</v>
      </c>
    </row>
    <row r="395">
      <c r="A395" s="88" t="s">
        <v>427</v>
      </c>
      <c r="B395" s="88" t="s">
        <v>432</v>
      </c>
      <c r="C395" s="89">
        <v>80809.0</v>
      </c>
    </row>
    <row r="396">
      <c r="A396" s="88" t="s">
        <v>427</v>
      </c>
      <c r="B396" s="88" t="s">
        <v>433</v>
      </c>
      <c r="C396" s="89">
        <v>106408.0</v>
      </c>
    </row>
    <row r="397">
      <c r="A397" s="88" t="s">
        <v>427</v>
      </c>
      <c r="B397" s="88" t="s">
        <v>434</v>
      </c>
      <c r="C397" s="89">
        <v>16787.0</v>
      </c>
    </row>
    <row r="398">
      <c r="A398" s="88" t="s">
        <v>427</v>
      </c>
      <c r="B398" s="88" t="s">
        <v>435</v>
      </c>
      <c r="C398" s="89">
        <v>19252.0</v>
      </c>
    </row>
    <row r="399">
      <c r="A399" s="88" t="s">
        <v>427</v>
      </c>
      <c r="B399" s="88" t="s">
        <v>95</v>
      </c>
      <c r="C399" s="89">
        <v>153095.0</v>
      </c>
    </row>
    <row r="400">
      <c r="A400" s="88" t="s">
        <v>427</v>
      </c>
      <c r="B400" s="88" t="s">
        <v>436</v>
      </c>
      <c r="C400" s="89">
        <v>12838.0</v>
      </c>
    </row>
    <row r="401">
      <c r="A401" s="88" t="s">
        <v>427</v>
      </c>
      <c r="B401" s="88" t="s">
        <v>437</v>
      </c>
      <c r="C401" s="89">
        <v>18897.0</v>
      </c>
    </row>
    <row r="402">
      <c r="A402" s="88" t="s">
        <v>427</v>
      </c>
      <c r="B402" s="88" t="s">
        <v>438</v>
      </c>
      <c r="C402" s="89">
        <v>15513.0</v>
      </c>
    </row>
    <row r="403">
      <c r="A403" s="88" t="s">
        <v>427</v>
      </c>
      <c r="B403" s="88" t="s">
        <v>439</v>
      </c>
      <c r="C403" s="89">
        <v>38109.0</v>
      </c>
    </row>
    <row r="404">
      <c r="A404" s="88" t="s">
        <v>427</v>
      </c>
      <c r="B404" s="88" t="s">
        <v>440</v>
      </c>
      <c r="C404" s="89">
        <v>77296.0</v>
      </c>
    </row>
    <row r="405">
      <c r="A405" s="88" t="s">
        <v>427</v>
      </c>
      <c r="B405" s="88" t="s">
        <v>441</v>
      </c>
      <c r="C405" s="89">
        <v>22423.0</v>
      </c>
    </row>
    <row r="406">
      <c r="A406" s="88" t="s">
        <v>427</v>
      </c>
      <c r="B406" s="88" t="s">
        <v>442</v>
      </c>
      <c r="C406" s="89">
        <v>24193.0</v>
      </c>
    </row>
    <row r="407">
      <c r="A407" s="88" t="s">
        <v>427</v>
      </c>
      <c r="B407" s="88" t="s">
        <v>99</v>
      </c>
      <c r="C407" s="89">
        <v>6352.0</v>
      </c>
    </row>
    <row r="408">
      <c r="A408" s="88" t="s">
        <v>427</v>
      </c>
      <c r="B408" s="88" t="s">
        <v>443</v>
      </c>
      <c r="C408" s="89">
        <v>53677.0</v>
      </c>
    </row>
    <row r="409">
      <c r="A409" s="88" t="s">
        <v>427</v>
      </c>
      <c r="B409" s="88" t="s">
        <v>444</v>
      </c>
      <c r="C409" s="89">
        <v>10836.0</v>
      </c>
    </row>
    <row r="410">
      <c r="A410" s="88" t="s">
        <v>427</v>
      </c>
      <c r="B410" s="88" t="s">
        <v>207</v>
      </c>
      <c r="C410" s="89">
        <v>118121.0</v>
      </c>
    </row>
    <row r="411">
      <c r="A411" s="88" t="s">
        <v>427</v>
      </c>
      <c r="B411" s="88" t="s">
        <v>445</v>
      </c>
      <c r="C411" s="89">
        <v>67420.0</v>
      </c>
    </row>
    <row r="412">
      <c r="A412" s="88" t="s">
        <v>427</v>
      </c>
      <c r="B412" s="88" t="s">
        <v>446</v>
      </c>
      <c r="C412" s="89">
        <v>12968.0</v>
      </c>
    </row>
    <row r="413">
      <c r="A413" s="88" t="s">
        <v>427</v>
      </c>
      <c r="B413" s="88" t="s">
        <v>447</v>
      </c>
      <c r="C413" s="89">
        <v>289195.0</v>
      </c>
    </row>
    <row r="414">
      <c r="A414" s="88" t="s">
        <v>427</v>
      </c>
      <c r="B414" s="88" t="s">
        <v>448</v>
      </c>
      <c r="C414" s="89">
        <v>10684.0</v>
      </c>
    </row>
    <row r="415">
      <c r="A415" s="88" t="s">
        <v>427</v>
      </c>
      <c r="B415" s="88" t="s">
        <v>449</v>
      </c>
      <c r="C415" s="89">
        <v>24790.0</v>
      </c>
    </row>
    <row r="416">
      <c r="A416" s="88" t="s">
        <v>427</v>
      </c>
      <c r="B416" s="88" t="s">
        <v>101</v>
      </c>
      <c r="C416" s="89">
        <v>254149.0</v>
      </c>
    </row>
    <row r="417">
      <c r="A417" s="88" t="s">
        <v>427</v>
      </c>
      <c r="B417" s="88" t="s">
        <v>104</v>
      </c>
      <c r="C417" s="89">
        <v>127330.0</v>
      </c>
    </row>
    <row r="418">
      <c r="A418" s="88" t="s">
        <v>427</v>
      </c>
      <c r="B418" s="88" t="s">
        <v>105</v>
      </c>
      <c r="C418" s="89">
        <v>2887.0</v>
      </c>
    </row>
    <row r="419">
      <c r="A419" s="88" t="s">
        <v>427</v>
      </c>
      <c r="B419" s="88" t="s">
        <v>450</v>
      </c>
      <c r="C419" s="89">
        <v>289615.0</v>
      </c>
    </row>
    <row r="420">
      <c r="A420" s="88" t="s">
        <v>427</v>
      </c>
      <c r="B420" s="88" t="s">
        <v>451</v>
      </c>
      <c r="C420" s="89">
        <v>6648.0</v>
      </c>
    </row>
    <row r="421">
      <c r="A421" s="88" t="s">
        <v>427</v>
      </c>
      <c r="B421" s="88" t="s">
        <v>452</v>
      </c>
      <c r="C421" s="89">
        <v>756865.0</v>
      </c>
    </row>
    <row r="422">
      <c r="A422" s="88" t="s">
        <v>427</v>
      </c>
      <c r="B422" s="88" t="s">
        <v>107</v>
      </c>
      <c r="C422" s="89">
        <v>43093.0</v>
      </c>
    </row>
    <row r="423">
      <c r="A423" s="88" t="s">
        <v>427</v>
      </c>
      <c r="B423" s="88" t="s">
        <v>453</v>
      </c>
      <c r="C423" s="89">
        <v>45592.0</v>
      </c>
    </row>
    <row r="424">
      <c r="A424" s="88" t="s">
        <v>427</v>
      </c>
      <c r="B424" s="88" t="s">
        <v>211</v>
      </c>
      <c r="C424" s="89">
        <v>154291.0</v>
      </c>
    </row>
    <row r="425">
      <c r="A425" s="88" t="s">
        <v>427</v>
      </c>
      <c r="B425" s="88" t="s">
        <v>454</v>
      </c>
      <c r="C425" s="89">
        <v>17162.0</v>
      </c>
    </row>
    <row r="426">
      <c r="A426" s="88" t="s">
        <v>427</v>
      </c>
      <c r="B426" s="88" t="s">
        <v>455</v>
      </c>
      <c r="C426" s="89">
        <v>145864.0</v>
      </c>
    </row>
    <row r="427">
      <c r="A427" s="88" t="s">
        <v>427</v>
      </c>
      <c r="B427" s="88" t="s">
        <v>214</v>
      </c>
      <c r="C427" s="89">
        <v>12318.0</v>
      </c>
    </row>
    <row r="428">
      <c r="A428" s="88" t="s">
        <v>427</v>
      </c>
      <c r="B428" s="88" t="s">
        <v>456</v>
      </c>
      <c r="C428" s="89">
        <v>22601.0</v>
      </c>
    </row>
    <row r="429">
      <c r="A429" s="88" t="s">
        <v>427</v>
      </c>
      <c r="B429" s="88" t="s">
        <v>457</v>
      </c>
      <c r="C429" s="89">
        <v>16226.0</v>
      </c>
    </row>
    <row r="430">
      <c r="A430" s="88" t="s">
        <v>427</v>
      </c>
      <c r="B430" s="88" t="s">
        <v>458</v>
      </c>
      <c r="C430" s="89">
        <v>25083.0</v>
      </c>
    </row>
    <row r="431">
      <c r="A431" s="88" t="s">
        <v>427</v>
      </c>
      <c r="B431" s="88" t="s">
        <v>459</v>
      </c>
      <c r="C431" s="89">
        <v>26575.0</v>
      </c>
    </row>
    <row r="432">
      <c r="A432" s="88" t="s">
        <v>427</v>
      </c>
      <c r="B432" s="88" t="s">
        <v>116</v>
      </c>
      <c r="C432" s="89">
        <v>756558.0</v>
      </c>
    </row>
    <row r="433">
      <c r="A433" s="88" t="s">
        <v>427</v>
      </c>
      <c r="B433" s="88" t="s">
        <v>460</v>
      </c>
      <c r="C433" s="89">
        <v>20705.0</v>
      </c>
    </row>
    <row r="434">
      <c r="A434" s="88" t="s">
        <v>427</v>
      </c>
      <c r="B434" s="88" t="s">
        <v>461</v>
      </c>
      <c r="C434" s="89">
        <v>13706.0</v>
      </c>
    </row>
    <row r="435">
      <c r="A435" s="88" t="s">
        <v>427</v>
      </c>
      <c r="B435" s="88" t="s">
        <v>462</v>
      </c>
      <c r="C435" s="89">
        <v>91243.0</v>
      </c>
    </row>
    <row r="436">
      <c r="A436" s="88" t="s">
        <v>427</v>
      </c>
      <c r="B436" s="88" t="s">
        <v>330</v>
      </c>
      <c r="C436" s="89">
        <v>145331.0</v>
      </c>
    </row>
    <row r="437">
      <c r="A437" s="88" t="s">
        <v>427</v>
      </c>
      <c r="B437" s="88" t="s">
        <v>463</v>
      </c>
      <c r="C437" s="89">
        <v>10247.0</v>
      </c>
    </row>
    <row r="438">
      <c r="A438" s="88" t="s">
        <v>427</v>
      </c>
      <c r="B438" s="88" t="s">
        <v>464</v>
      </c>
      <c r="C438" s="89">
        <v>4000.0</v>
      </c>
    </row>
    <row r="439">
      <c r="A439" s="88" t="s">
        <v>427</v>
      </c>
      <c r="B439" s="88" t="s">
        <v>465</v>
      </c>
      <c r="C439" s="89">
        <v>62190.0</v>
      </c>
    </row>
    <row r="440">
      <c r="A440" s="88" t="s">
        <v>427</v>
      </c>
      <c r="B440" s="88" t="s">
        <v>333</v>
      </c>
      <c r="C440" s="89">
        <v>19120.0</v>
      </c>
    </row>
    <row r="441">
      <c r="A441" s="88" t="s">
        <v>427</v>
      </c>
      <c r="B441" s="88" t="s">
        <v>466</v>
      </c>
      <c r="C441" s="89">
        <v>22612.0</v>
      </c>
    </row>
    <row r="442">
      <c r="A442" s="88" t="s">
        <v>427</v>
      </c>
      <c r="B442" s="88" t="s">
        <v>467</v>
      </c>
      <c r="C442" s="89">
        <v>10721.0</v>
      </c>
    </row>
    <row r="443">
      <c r="A443" s="88" t="s">
        <v>427</v>
      </c>
      <c r="B443" s="88" t="s">
        <v>468</v>
      </c>
      <c r="C443" s="89">
        <v>25964.0</v>
      </c>
    </row>
    <row r="444">
      <c r="A444" s="88" t="s">
        <v>427</v>
      </c>
      <c r="B444" s="88" t="s">
        <v>120</v>
      </c>
      <c r="C444" s="89">
        <v>113459.0</v>
      </c>
    </row>
    <row r="445">
      <c r="A445" s="88" t="s">
        <v>427</v>
      </c>
      <c r="B445" s="88" t="s">
        <v>469</v>
      </c>
      <c r="C445" s="89">
        <v>97927.0</v>
      </c>
    </row>
    <row r="446">
      <c r="A446" s="88" t="s">
        <v>427</v>
      </c>
      <c r="B446" s="88" t="s">
        <v>470</v>
      </c>
      <c r="C446" s="89">
        <v>236612.0</v>
      </c>
    </row>
    <row r="447">
      <c r="A447" s="88" t="s">
        <v>427</v>
      </c>
      <c r="B447" s="88" t="s">
        <v>121</v>
      </c>
      <c r="C447" s="89">
        <v>23023.0</v>
      </c>
    </row>
    <row r="448">
      <c r="A448" s="88" t="s">
        <v>427</v>
      </c>
      <c r="B448" s="88" t="s">
        <v>220</v>
      </c>
      <c r="C448" s="89">
        <v>1050114.0</v>
      </c>
    </row>
    <row r="449">
      <c r="A449" s="88" t="s">
        <v>427</v>
      </c>
      <c r="B449" s="88" t="s">
        <v>471</v>
      </c>
      <c r="C449" s="89">
        <v>30816.0</v>
      </c>
    </row>
    <row r="450">
      <c r="A450" s="88" t="s">
        <v>427</v>
      </c>
      <c r="B450" s="88" t="s">
        <v>472</v>
      </c>
      <c r="C450" s="89">
        <v>2995.0</v>
      </c>
    </row>
    <row r="451">
      <c r="A451" s="88" t="s">
        <v>427</v>
      </c>
      <c r="B451" s="88" t="s">
        <v>473</v>
      </c>
      <c r="C451" s="89">
        <v>85219.0</v>
      </c>
    </row>
    <row r="452">
      <c r="A452" s="88" t="s">
        <v>427</v>
      </c>
      <c r="B452" s="88" t="s">
        <v>474</v>
      </c>
      <c r="C452" s="89">
        <v>57685.0</v>
      </c>
    </row>
    <row r="453">
      <c r="A453" s="88" t="s">
        <v>427</v>
      </c>
      <c r="B453" s="88" t="s">
        <v>475</v>
      </c>
      <c r="C453" s="89">
        <v>24748.0</v>
      </c>
    </row>
    <row r="454">
      <c r="A454" s="88" t="s">
        <v>427</v>
      </c>
      <c r="B454" s="88" t="s">
        <v>123</v>
      </c>
      <c r="C454" s="89">
        <v>17698.0</v>
      </c>
    </row>
    <row r="455">
      <c r="A455" s="88" t="s">
        <v>427</v>
      </c>
      <c r="B455" s="88" t="s">
        <v>476</v>
      </c>
      <c r="C455" s="89">
        <v>927781.0</v>
      </c>
    </row>
    <row r="456">
      <c r="A456" s="88" t="s">
        <v>427</v>
      </c>
      <c r="B456" s="88" t="s">
        <v>477</v>
      </c>
      <c r="C456" s="89">
        <v>45388.0</v>
      </c>
    </row>
    <row r="457">
      <c r="A457" s="88" t="s">
        <v>427</v>
      </c>
      <c r="B457" s="88" t="s">
        <v>478</v>
      </c>
      <c r="C457" s="89">
        <v>202148.0</v>
      </c>
    </row>
    <row r="458">
      <c r="A458" s="88" t="s">
        <v>427</v>
      </c>
      <c r="B458" s="88" t="s">
        <v>479</v>
      </c>
      <c r="C458" s="89">
        <v>8348.0</v>
      </c>
    </row>
    <row r="459">
      <c r="A459" s="88" t="s">
        <v>427</v>
      </c>
      <c r="B459" s="88" t="s">
        <v>480</v>
      </c>
      <c r="C459" s="89">
        <v>29533.0</v>
      </c>
    </row>
    <row r="460">
      <c r="A460" s="88" t="s">
        <v>427</v>
      </c>
      <c r="B460" s="88" t="s">
        <v>481</v>
      </c>
      <c r="C460" s="89">
        <v>34475.0</v>
      </c>
    </row>
    <row r="461">
      <c r="A461" s="88" t="s">
        <v>427</v>
      </c>
      <c r="B461" s="88" t="s">
        <v>482</v>
      </c>
      <c r="C461" s="89">
        <v>26099.0</v>
      </c>
    </row>
    <row r="462">
      <c r="A462" s="88" t="s">
        <v>427</v>
      </c>
      <c r="B462" s="88" t="s">
        <v>483</v>
      </c>
      <c r="C462" s="89">
        <v>11879.0</v>
      </c>
    </row>
    <row r="463">
      <c r="A463" s="88" t="s">
        <v>427</v>
      </c>
      <c r="B463" s="88" t="s">
        <v>125</v>
      </c>
      <c r="C463" s="89">
        <v>230220.0</v>
      </c>
    </row>
    <row r="464">
      <c r="A464" s="88" t="s">
        <v>427</v>
      </c>
      <c r="B464" s="88" t="s">
        <v>126</v>
      </c>
      <c r="C464" s="89">
        <v>155469.0</v>
      </c>
    </row>
    <row r="465">
      <c r="A465" s="88" t="s">
        <v>427</v>
      </c>
      <c r="B465" s="88" t="s">
        <v>484</v>
      </c>
      <c r="C465" s="89">
        <v>9398.0</v>
      </c>
    </row>
    <row r="466">
      <c r="A466" s="88" t="s">
        <v>427</v>
      </c>
      <c r="B466" s="88" t="s">
        <v>127</v>
      </c>
      <c r="C466" s="89">
        <v>70422.0</v>
      </c>
    </row>
    <row r="467">
      <c r="A467" s="88" t="s">
        <v>427</v>
      </c>
      <c r="B467" s="88" t="s">
        <v>485</v>
      </c>
      <c r="C467" s="89">
        <v>14040.0</v>
      </c>
    </row>
    <row r="468">
      <c r="A468" s="88" t="s">
        <v>427</v>
      </c>
      <c r="B468" s="88" t="s">
        <v>486</v>
      </c>
      <c r="C468" s="89">
        <v>15029.0</v>
      </c>
    </row>
    <row r="469">
      <c r="A469" s="88" t="s">
        <v>427</v>
      </c>
      <c r="B469" s="88" t="s">
        <v>128</v>
      </c>
      <c r="C469" s="89">
        <v>15430.0</v>
      </c>
    </row>
    <row r="470">
      <c r="A470" s="88" t="s">
        <v>427</v>
      </c>
      <c r="B470" s="88" t="s">
        <v>487</v>
      </c>
      <c r="C470" s="89">
        <v>8683.0</v>
      </c>
    </row>
    <row r="471">
      <c r="A471" s="88" t="s">
        <v>427</v>
      </c>
      <c r="B471" s="88" t="s">
        <v>228</v>
      </c>
      <c r="C471" s="89">
        <v>9708.0</v>
      </c>
    </row>
    <row r="472">
      <c r="A472" s="88" t="s">
        <v>427</v>
      </c>
      <c r="B472" s="88" t="s">
        <v>488</v>
      </c>
      <c r="C472" s="89">
        <v>28616.0</v>
      </c>
    </row>
    <row r="473">
      <c r="A473" s="88" t="s">
        <v>427</v>
      </c>
      <c r="B473" s="88" t="s">
        <v>129</v>
      </c>
      <c r="C473" s="89">
        <v>19000.0</v>
      </c>
    </row>
    <row r="474">
      <c r="A474" s="88" t="s">
        <v>427</v>
      </c>
      <c r="B474" s="88" t="s">
        <v>489</v>
      </c>
      <c r="C474" s="89">
        <v>10340.0</v>
      </c>
    </row>
    <row r="475">
      <c r="A475" s="88" t="s">
        <v>427</v>
      </c>
      <c r="B475" s="88" t="s">
        <v>490</v>
      </c>
      <c r="C475" s="89">
        <v>47325.0</v>
      </c>
    </row>
    <row r="476">
      <c r="A476" s="88" t="s">
        <v>427</v>
      </c>
      <c r="B476" s="88" t="s">
        <v>132</v>
      </c>
      <c r="C476" s="89">
        <v>29764.0</v>
      </c>
    </row>
    <row r="477">
      <c r="A477" s="88" t="s">
        <v>427</v>
      </c>
      <c r="B477" s="88" t="s">
        <v>405</v>
      </c>
      <c r="C477" s="89">
        <v>61497.0</v>
      </c>
    </row>
    <row r="478">
      <c r="A478" s="88" t="s">
        <v>427</v>
      </c>
      <c r="B478" s="88" t="s">
        <v>230</v>
      </c>
      <c r="C478" s="89">
        <v>7915.0</v>
      </c>
    </row>
    <row r="479">
      <c r="A479" s="88" t="s">
        <v>427</v>
      </c>
      <c r="B479" s="88" t="s">
        <v>491</v>
      </c>
      <c r="C479" s="89">
        <v>18998.0</v>
      </c>
    </row>
    <row r="480">
      <c r="A480" s="88" t="s">
        <v>427</v>
      </c>
      <c r="B480" s="88" t="s">
        <v>134</v>
      </c>
      <c r="C480" s="89">
        <v>116321.0</v>
      </c>
    </row>
    <row r="481">
      <c r="A481" s="88" t="s">
        <v>427</v>
      </c>
      <c r="B481" s="88" t="s">
        <v>492</v>
      </c>
      <c r="C481" s="89">
        <v>32955.0</v>
      </c>
    </row>
    <row r="482">
      <c r="A482" s="88" t="s">
        <v>427</v>
      </c>
      <c r="B482" s="88" t="s">
        <v>135</v>
      </c>
      <c r="C482" s="89">
        <v>13143.0</v>
      </c>
    </row>
    <row r="483">
      <c r="A483" s="88" t="s">
        <v>427</v>
      </c>
      <c r="B483" s="88" t="s">
        <v>136</v>
      </c>
      <c r="C483" s="89">
        <v>29650.0</v>
      </c>
    </row>
    <row r="484">
      <c r="A484" s="88" t="s">
        <v>427</v>
      </c>
      <c r="B484" s="88" t="s">
        <v>138</v>
      </c>
      <c r="C484" s="89">
        <v>8351.0</v>
      </c>
    </row>
    <row r="485">
      <c r="A485" s="88" t="s">
        <v>427</v>
      </c>
      <c r="B485" s="88" t="s">
        <v>493</v>
      </c>
      <c r="C485" s="89">
        <v>21531.0</v>
      </c>
    </row>
    <row r="486">
      <c r="A486" s="88" t="s">
        <v>427</v>
      </c>
      <c r="B486" s="88" t="s">
        <v>494</v>
      </c>
      <c r="C486" s="89">
        <v>14340.0</v>
      </c>
    </row>
    <row r="487">
      <c r="A487" s="88" t="s">
        <v>427</v>
      </c>
      <c r="B487" s="88" t="s">
        <v>495</v>
      </c>
      <c r="C487" s="89">
        <v>21068.0</v>
      </c>
    </row>
    <row r="488">
      <c r="A488" s="88" t="s">
        <v>427</v>
      </c>
      <c r="B488" s="88" t="s">
        <v>234</v>
      </c>
      <c r="C488" s="89">
        <v>5686.0</v>
      </c>
    </row>
    <row r="489">
      <c r="A489" s="88" t="s">
        <v>427</v>
      </c>
      <c r="B489" s="88" t="s">
        <v>496</v>
      </c>
      <c r="C489" s="89">
        <v>22192.0</v>
      </c>
    </row>
    <row r="490">
      <c r="A490" s="88" t="s">
        <v>427</v>
      </c>
      <c r="B490" s="88" t="s">
        <v>141</v>
      </c>
      <c r="C490" s="89">
        <v>27520.0</v>
      </c>
    </row>
    <row r="491">
      <c r="A491" s="88" t="s">
        <v>427</v>
      </c>
      <c r="B491" s="88" t="s">
        <v>142</v>
      </c>
      <c r="C491" s="89">
        <v>9193.0</v>
      </c>
    </row>
    <row r="492">
      <c r="A492" s="88" t="s">
        <v>427</v>
      </c>
      <c r="B492" s="88" t="s">
        <v>143</v>
      </c>
      <c r="C492" s="89">
        <v>18853.0</v>
      </c>
    </row>
    <row r="493">
      <c r="A493" s="88" t="s">
        <v>427</v>
      </c>
      <c r="B493" s="88" t="s">
        <v>497</v>
      </c>
      <c r="C493" s="89">
        <v>39921.0</v>
      </c>
    </row>
    <row r="494">
      <c r="A494" s="88" t="s">
        <v>427</v>
      </c>
      <c r="B494" s="88" t="s">
        <v>498</v>
      </c>
      <c r="C494" s="89">
        <v>194160.0</v>
      </c>
    </row>
    <row r="495">
      <c r="A495" s="88" t="s">
        <v>427</v>
      </c>
      <c r="B495" s="88" t="s">
        <v>235</v>
      </c>
      <c r="C495" s="89">
        <v>109541.0</v>
      </c>
    </row>
    <row r="496">
      <c r="A496" s="88" t="s">
        <v>427</v>
      </c>
      <c r="B496" s="88" t="s">
        <v>499</v>
      </c>
      <c r="C496" s="89">
        <v>39272.0</v>
      </c>
    </row>
    <row r="497">
      <c r="A497" s="88" t="s">
        <v>427</v>
      </c>
      <c r="B497" s="88" t="s">
        <v>500</v>
      </c>
      <c r="C497" s="89">
        <v>15054.0</v>
      </c>
    </row>
    <row r="498">
      <c r="A498" s="88" t="s">
        <v>427</v>
      </c>
      <c r="B498" s="88" t="s">
        <v>501</v>
      </c>
      <c r="C498" s="89">
        <v>164044.0</v>
      </c>
    </row>
    <row r="499">
      <c r="A499" s="88" t="s">
        <v>427</v>
      </c>
      <c r="B499" s="88" t="s">
        <v>502</v>
      </c>
      <c r="C499" s="89">
        <v>27297.0</v>
      </c>
    </row>
    <row r="500">
      <c r="A500" s="88" t="s">
        <v>427</v>
      </c>
      <c r="B500" s="88" t="s">
        <v>145</v>
      </c>
      <c r="C500" s="89">
        <v>31980.0</v>
      </c>
    </row>
    <row r="501">
      <c r="A501" s="88" t="s">
        <v>427</v>
      </c>
      <c r="B501" s="88" t="s">
        <v>503</v>
      </c>
      <c r="C501" s="89">
        <v>19389.0</v>
      </c>
    </row>
    <row r="502">
      <c r="A502" s="88" t="s">
        <v>427</v>
      </c>
      <c r="B502" s="88" t="s">
        <v>146</v>
      </c>
      <c r="C502" s="89">
        <v>18634.0</v>
      </c>
    </row>
    <row r="503">
      <c r="A503" s="88" t="s">
        <v>427</v>
      </c>
      <c r="B503" s="88" t="s">
        <v>239</v>
      </c>
      <c r="C503" s="89">
        <v>42470.0</v>
      </c>
    </row>
    <row r="504">
      <c r="A504" s="88" t="s">
        <v>427</v>
      </c>
      <c r="B504" s="88" t="s">
        <v>242</v>
      </c>
      <c r="C504" s="89">
        <v>11069.0</v>
      </c>
    </row>
    <row r="505">
      <c r="A505" s="88" t="s">
        <v>427</v>
      </c>
      <c r="B505" s="88" t="s">
        <v>416</v>
      </c>
      <c r="C505" s="89">
        <v>21809.0</v>
      </c>
    </row>
    <row r="506">
      <c r="A506" s="88" t="s">
        <v>427</v>
      </c>
      <c r="B506" s="88" t="s">
        <v>504</v>
      </c>
      <c r="C506" s="89">
        <v>2279.0</v>
      </c>
    </row>
    <row r="507">
      <c r="A507" s="88" t="s">
        <v>427</v>
      </c>
      <c r="B507" s="88" t="s">
        <v>505</v>
      </c>
      <c r="C507" s="89">
        <v>16867.0</v>
      </c>
    </row>
    <row r="508">
      <c r="A508" s="88" t="s">
        <v>427</v>
      </c>
      <c r="B508" s="88" t="s">
        <v>147</v>
      </c>
      <c r="C508" s="89">
        <v>6833.0</v>
      </c>
    </row>
    <row r="509">
      <c r="A509" s="88" t="s">
        <v>427</v>
      </c>
      <c r="B509" s="88" t="s">
        <v>506</v>
      </c>
      <c r="C509" s="89">
        <v>201554.0</v>
      </c>
    </row>
    <row r="510">
      <c r="A510" s="88" t="s">
        <v>427</v>
      </c>
      <c r="B510" s="88" t="s">
        <v>507</v>
      </c>
      <c r="C510" s="89">
        <v>90594.0</v>
      </c>
    </row>
    <row r="511">
      <c r="A511" s="88" t="s">
        <v>427</v>
      </c>
      <c r="B511" s="88" t="s">
        <v>508</v>
      </c>
      <c r="C511" s="89">
        <v>5236.0</v>
      </c>
    </row>
    <row r="512">
      <c r="A512" s="88" t="s">
        <v>427</v>
      </c>
      <c r="B512" s="88" t="s">
        <v>509</v>
      </c>
      <c r="C512" s="89">
        <v>13938.0</v>
      </c>
    </row>
    <row r="513">
      <c r="A513" s="88" t="s">
        <v>427</v>
      </c>
      <c r="B513" s="88" t="s">
        <v>419</v>
      </c>
      <c r="C513" s="89">
        <v>8315.0</v>
      </c>
    </row>
    <row r="514">
      <c r="A514" s="88" t="s">
        <v>427</v>
      </c>
      <c r="B514" s="88" t="s">
        <v>510</v>
      </c>
      <c r="C514" s="89">
        <v>66100.0</v>
      </c>
    </row>
    <row r="515">
      <c r="A515" s="88" t="s">
        <v>427</v>
      </c>
      <c r="B515" s="88" t="s">
        <v>511</v>
      </c>
      <c r="C515" s="89">
        <v>26035.0</v>
      </c>
    </row>
    <row r="516">
      <c r="A516" s="88" t="s">
        <v>427</v>
      </c>
      <c r="B516" s="88" t="s">
        <v>512</v>
      </c>
      <c r="C516" s="89">
        <v>6199.0</v>
      </c>
    </row>
    <row r="517">
      <c r="A517" s="88" t="s">
        <v>427</v>
      </c>
      <c r="B517" s="88" t="s">
        <v>151</v>
      </c>
      <c r="C517" s="89">
        <v>29733.0</v>
      </c>
    </row>
    <row r="518">
      <c r="A518" s="88" t="s">
        <v>427</v>
      </c>
      <c r="B518" s="88" t="s">
        <v>513</v>
      </c>
      <c r="C518" s="89">
        <v>6272.0</v>
      </c>
    </row>
    <row r="519">
      <c r="A519" s="88" t="s">
        <v>427</v>
      </c>
      <c r="B519" s="88" t="s">
        <v>514</v>
      </c>
      <c r="C519" s="89">
        <v>1608.0</v>
      </c>
    </row>
    <row r="520">
      <c r="A520" s="88" t="s">
        <v>427</v>
      </c>
      <c r="B520" s="88" t="s">
        <v>515</v>
      </c>
      <c r="C520" s="89">
        <v>25391.0</v>
      </c>
    </row>
    <row r="521">
      <c r="A521" s="88" t="s">
        <v>427</v>
      </c>
      <c r="B521" s="88" t="s">
        <v>423</v>
      </c>
      <c r="C521" s="89">
        <v>8039.0</v>
      </c>
    </row>
    <row r="522">
      <c r="A522" s="88" t="s">
        <v>427</v>
      </c>
      <c r="B522" s="88" t="s">
        <v>516</v>
      </c>
      <c r="C522" s="89">
        <v>15876.0</v>
      </c>
    </row>
    <row r="523">
      <c r="A523" s="88" t="s">
        <v>427</v>
      </c>
      <c r="B523" s="88" t="s">
        <v>517</v>
      </c>
      <c r="C523" s="89">
        <v>8611.0</v>
      </c>
    </row>
    <row r="524">
      <c r="A524" s="88" t="s">
        <v>427</v>
      </c>
      <c r="B524" s="88" t="s">
        <v>518</v>
      </c>
      <c r="C524" s="89">
        <v>44448.0</v>
      </c>
    </row>
    <row r="525">
      <c r="A525" s="88" t="s">
        <v>427</v>
      </c>
      <c r="B525" s="88" t="s">
        <v>519</v>
      </c>
      <c r="C525" s="89">
        <v>40571.0</v>
      </c>
    </row>
    <row r="526">
      <c r="A526" s="88" t="s">
        <v>427</v>
      </c>
      <c r="B526" s="88" t="s">
        <v>520</v>
      </c>
      <c r="C526" s="89">
        <v>26887.0</v>
      </c>
    </row>
    <row r="527">
      <c r="A527" s="88" t="s">
        <v>427</v>
      </c>
      <c r="B527" s="88" t="s">
        <v>521</v>
      </c>
      <c r="C527" s="89">
        <v>11852.0</v>
      </c>
    </row>
    <row r="528">
      <c r="A528" s="88" t="s">
        <v>427</v>
      </c>
      <c r="B528" s="88" t="s">
        <v>522</v>
      </c>
      <c r="C528" s="89">
        <v>6809.0</v>
      </c>
    </row>
    <row r="529">
      <c r="A529" s="88" t="s">
        <v>427</v>
      </c>
      <c r="B529" s="88" t="s">
        <v>523</v>
      </c>
      <c r="C529" s="89">
        <v>70034.0</v>
      </c>
    </row>
    <row r="530">
      <c r="A530" s="88" t="s">
        <v>427</v>
      </c>
      <c r="B530" s="88" t="s">
        <v>524</v>
      </c>
      <c r="C530" s="89">
        <v>7912.0</v>
      </c>
    </row>
    <row r="531">
      <c r="A531" s="88" t="s">
        <v>427</v>
      </c>
      <c r="B531" s="88" t="s">
        <v>525</v>
      </c>
      <c r="C531" s="89">
        <v>8188.0</v>
      </c>
    </row>
    <row r="532">
      <c r="A532" s="88" t="s">
        <v>427</v>
      </c>
      <c r="B532" s="88" t="s">
        <v>251</v>
      </c>
      <c r="C532" s="89">
        <v>24001.0</v>
      </c>
    </row>
    <row r="533">
      <c r="A533" s="88" t="s">
        <v>427</v>
      </c>
      <c r="B533" s="88" t="s">
        <v>526</v>
      </c>
      <c r="C533" s="89">
        <v>26215.0</v>
      </c>
    </row>
    <row r="534">
      <c r="A534" s="88" t="s">
        <v>427</v>
      </c>
      <c r="B534" s="88" t="s">
        <v>155</v>
      </c>
      <c r="C534" s="89">
        <v>69410.0</v>
      </c>
    </row>
    <row r="535">
      <c r="A535" s="88" t="s">
        <v>427</v>
      </c>
      <c r="B535" s="88" t="s">
        <v>426</v>
      </c>
      <c r="C535" s="89">
        <v>93503.0</v>
      </c>
    </row>
    <row r="536">
      <c r="A536" s="88" t="s">
        <v>427</v>
      </c>
      <c r="B536" s="88" t="s">
        <v>527</v>
      </c>
      <c r="C536" s="89">
        <v>35680.0</v>
      </c>
    </row>
    <row r="537">
      <c r="A537" s="88" t="s">
        <v>427</v>
      </c>
      <c r="B537" s="88" t="s">
        <v>528</v>
      </c>
      <c r="C537" s="89">
        <v>5251.0</v>
      </c>
    </row>
    <row r="538">
      <c r="A538" s="88" t="s">
        <v>427</v>
      </c>
      <c r="B538" s="88" t="s">
        <v>86</v>
      </c>
      <c r="C538" s="89">
        <v>20386.0</v>
      </c>
    </row>
    <row r="539">
      <c r="A539" s="88" t="s">
        <v>427</v>
      </c>
      <c r="B539" s="88" t="s">
        <v>529</v>
      </c>
      <c r="C539" s="89">
        <v>29808.0</v>
      </c>
    </row>
    <row r="540">
      <c r="A540" s="88" t="s">
        <v>427</v>
      </c>
      <c r="B540" s="88" t="s">
        <v>530</v>
      </c>
      <c r="C540" s="89">
        <v>2611.0</v>
      </c>
    </row>
    <row r="541">
      <c r="A541" s="88" t="s">
        <v>427</v>
      </c>
      <c r="B541" s="88" t="s">
        <v>531</v>
      </c>
      <c r="C541" s="89">
        <v>7879.0</v>
      </c>
    </row>
    <row r="542">
      <c r="A542" s="88" t="s">
        <v>427</v>
      </c>
      <c r="B542" s="88" t="s">
        <v>253</v>
      </c>
      <c r="C542" s="89">
        <v>29970.0</v>
      </c>
    </row>
    <row r="543">
      <c r="A543" s="88" t="s">
        <v>427</v>
      </c>
      <c r="B543" s="88" t="s">
        <v>532</v>
      </c>
      <c r="C543" s="89">
        <v>104062.0</v>
      </c>
    </row>
    <row r="544">
      <c r="A544" s="88" t="s">
        <v>427</v>
      </c>
      <c r="B544" s="88" t="s">
        <v>156</v>
      </c>
      <c r="C544" s="89">
        <v>8812.0</v>
      </c>
    </row>
    <row r="545">
      <c r="A545" s="88" t="s">
        <v>427</v>
      </c>
      <c r="B545" s="88" t="s">
        <v>533</v>
      </c>
      <c r="C545" s="89">
        <v>9876.0</v>
      </c>
    </row>
    <row r="546">
      <c r="A546" s="88" t="s">
        <v>427</v>
      </c>
      <c r="B546" s="88" t="s">
        <v>534</v>
      </c>
      <c r="C546" s="89">
        <v>9036.0</v>
      </c>
    </row>
    <row r="547">
      <c r="A547" s="88" t="s">
        <v>427</v>
      </c>
      <c r="B547" s="88" t="s">
        <v>535</v>
      </c>
      <c r="C547" s="89">
        <v>20299.0</v>
      </c>
    </row>
    <row r="548">
      <c r="A548" s="88" t="s">
        <v>46</v>
      </c>
      <c r="B548" s="88" t="s">
        <v>536</v>
      </c>
      <c r="C548" s="89">
        <v>168485.0</v>
      </c>
    </row>
    <row r="549">
      <c r="A549" s="88" t="s">
        <v>47</v>
      </c>
      <c r="B549" s="88" t="s">
        <v>47</v>
      </c>
      <c r="C549" s="89">
        <v>200983.0</v>
      </c>
    </row>
    <row r="550">
      <c r="A550" s="88" t="s">
        <v>47</v>
      </c>
      <c r="B550" s="88" t="s">
        <v>537</v>
      </c>
      <c r="C550" s="89">
        <v>980080.0</v>
      </c>
    </row>
    <row r="551">
      <c r="A551" s="88" t="s">
        <v>47</v>
      </c>
      <c r="B551" s="88" t="s">
        <v>538</v>
      </c>
      <c r="C551" s="96">
        <v>88.0</v>
      </c>
    </row>
    <row r="552">
      <c r="A552" s="88" t="s">
        <v>47</v>
      </c>
      <c r="B552" s="88" t="s">
        <v>539</v>
      </c>
      <c r="C552" s="89">
        <v>72133.0</v>
      </c>
    </row>
    <row r="553">
      <c r="A553" s="88" t="s">
        <v>47</v>
      </c>
      <c r="B553" s="88" t="s">
        <v>540</v>
      </c>
      <c r="C553" s="89">
        <v>167207.0</v>
      </c>
    </row>
    <row r="554">
      <c r="A554" s="88" t="s">
        <v>48</v>
      </c>
      <c r="B554" s="88" t="s">
        <v>541</v>
      </c>
      <c r="C554" s="89">
        <v>469966.0</v>
      </c>
    </row>
    <row r="555">
      <c r="A555" s="88" t="s">
        <v>48</v>
      </c>
      <c r="B555" s="88" t="s">
        <v>312</v>
      </c>
      <c r="C555" s="89">
        <v>4250.0</v>
      </c>
    </row>
    <row r="556">
      <c r="A556" s="88" t="s">
        <v>48</v>
      </c>
      <c r="B556" s="88" t="s">
        <v>542</v>
      </c>
      <c r="C556" s="89">
        <v>87138.0</v>
      </c>
    </row>
    <row r="557">
      <c r="A557" s="88" t="s">
        <v>48</v>
      </c>
      <c r="B557" s="88" t="s">
        <v>543</v>
      </c>
      <c r="C557" s="89">
        <v>6050.0</v>
      </c>
    </row>
    <row r="558">
      <c r="A558" s="88" t="s">
        <v>48</v>
      </c>
      <c r="B558" s="88" t="s">
        <v>544</v>
      </c>
      <c r="C558" s="89">
        <v>9226.0</v>
      </c>
    </row>
    <row r="559">
      <c r="A559" s="88" t="s">
        <v>48</v>
      </c>
      <c r="B559" s="88" t="s">
        <v>545</v>
      </c>
      <c r="C559" s="89">
        <v>46236.0</v>
      </c>
    </row>
    <row r="560">
      <c r="A560" s="88" t="s">
        <v>48</v>
      </c>
      <c r="B560" s="88" t="s">
        <v>546</v>
      </c>
      <c r="C560" s="89">
        <v>22601.0</v>
      </c>
    </row>
    <row r="561">
      <c r="A561" s="88" t="s">
        <v>48</v>
      </c>
      <c r="B561" s="88" t="s">
        <v>547</v>
      </c>
      <c r="C561" s="89">
        <v>7634.0</v>
      </c>
    </row>
    <row r="562">
      <c r="A562" s="88" t="s">
        <v>48</v>
      </c>
      <c r="B562" s="88" t="s">
        <v>548</v>
      </c>
      <c r="C562" s="89">
        <v>44727.0</v>
      </c>
    </row>
    <row r="563">
      <c r="A563" s="88" t="s">
        <v>48</v>
      </c>
      <c r="B563" s="88" t="s">
        <v>549</v>
      </c>
      <c r="C563" s="89">
        <v>116854.0</v>
      </c>
    </row>
    <row r="564">
      <c r="A564" s="88" t="s">
        <v>48</v>
      </c>
      <c r="B564" s="88" t="s">
        <v>550</v>
      </c>
      <c r="C564" s="89">
        <v>11948.0</v>
      </c>
    </row>
    <row r="565">
      <c r="A565" s="88" t="s">
        <v>48</v>
      </c>
      <c r="B565" s="88" t="s">
        <v>259</v>
      </c>
      <c r="C565" s="89">
        <v>2611.0</v>
      </c>
    </row>
    <row r="566">
      <c r="A566" s="88" t="s">
        <v>48</v>
      </c>
      <c r="B566" s="88" t="s">
        <v>551</v>
      </c>
      <c r="C566" s="89">
        <v>1127.0</v>
      </c>
    </row>
    <row r="567">
      <c r="A567" s="88" t="s">
        <v>48</v>
      </c>
      <c r="B567" s="88" t="s">
        <v>552</v>
      </c>
      <c r="C567" s="89">
        <v>223499.0</v>
      </c>
    </row>
    <row r="568">
      <c r="A568" s="88" t="s">
        <v>48</v>
      </c>
      <c r="B568" s="88" t="s">
        <v>553</v>
      </c>
      <c r="C568" s="89">
        <v>7060.0</v>
      </c>
    </row>
    <row r="569">
      <c r="A569" s="88" t="s">
        <v>48</v>
      </c>
      <c r="B569" s="88" t="s">
        <v>554</v>
      </c>
      <c r="C569" s="89">
        <v>23864.0</v>
      </c>
    </row>
    <row r="570">
      <c r="A570" s="88" t="s">
        <v>48</v>
      </c>
      <c r="B570" s="88" t="s">
        <v>209</v>
      </c>
      <c r="C570" s="96">
        <v>852.0</v>
      </c>
    </row>
    <row r="571">
      <c r="A571" s="88" t="s">
        <v>48</v>
      </c>
      <c r="B571" s="88" t="s">
        <v>555</v>
      </c>
      <c r="C571" s="89">
        <v>8758.0</v>
      </c>
    </row>
    <row r="572">
      <c r="A572" s="88" t="s">
        <v>48</v>
      </c>
      <c r="B572" s="88" t="s">
        <v>326</v>
      </c>
      <c r="C572" s="89">
        <v>4280.0</v>
      </c>
    </row>
    <row r="573">
      <c r="A573" s="88" t="s">
        <v>48</v>
      </c>
      <c r="B573" s="88" t="s">
        <v>117</v>
      </c>
      <c r="C573" s="89">
        <v>27259.0</v>
      </c>
    </row>
    <row r="574">
      <c r="A574" s="88" t="s">
        <v>48</v>
      </c>
      <c r="B574" s="88" t="s">
        <v>121</v>
      </c>
      <c r="C574" s="89">
        <v>13726.0</v>
      </c>
    </row>
    <row r="575">
      <c r="A575" s="88" t="s">
        <v>48</v>
      </c>
      <c r="B575" s="88" t="s">
        <v>334</v>
      </c>
      <c r="C575" s="89">
        <v>13168.0</v>
      </c>
    </row>
    <row r="576">
      <c r="A576" s="88" t="s">
        <v>48</v>
      </c>
      <c r="B576" s="88" t="s">
        <v>556</v>
      </c>
      <c r="C576" s="89">
        <v>17634.0</v>
      </c>
    </row>
    <row r="577">
      <c r="A577" s="88" t="s">
        <v>48</v>
      </c>
      <c r="B577" s="88" t="s">
        <v>557</v>
      </c>
      <c r="C577" s="89">
        <v>15196.0</v>
      </c>
    </row>
    <row r="578">
      <c r="A578" s="88" t="s">
        <v>48</v>
      </c>
      <c r="B578" s="88" t="s">
        <v>48</v>
      </c>
      <c r="C578" s="89">
        <v>16513.0</v>
      </c>
    </row>
    <row r="579">
      <c r="A579" s="88" t="s">
        <v>48</v>
      </c>
      <c r="B579" s="88" t="s">
        <v>128</v>
      </c>
      <c r="C579" s="89">
        <v>29439.0</v>
      </c>
    </row>
    <row r="580">
      <c r="A580" s="88" t="s">
        <v>48</v>
      </c>
      <c r="B580" s="88" t="s">
        <v>558</v>
      </c>
      <c r="C580" s="89">
        <v>24015.0</v>
      </c>
    </row>
    <row r="581">
      <c r="A581" s="88" t="s">
        <v>48</v>
      </c>
      <c r="B581" s="88" t="s">
        <v>559</v>
      </c>
      <c r="C581" s="89">
        <v>161505.0</v>
      </c>
    </row>
    <row r="582">
      <c r="A582" s="88" t="s">
        <v>48</v>
      </c>
      <c r="B582" s="88" t="s">
        <v>560</v>
      </c>
      <c r="C582" s="89">
        <v>40134.0</v>
      </c>
    </row>
    <row r="583">
      <c r="A583" s="88" t="s">
        <v>48</v>
      </c>
      <c r="B583" s="88" t="s">
        <v>561</v>
      </c>
      <c r="C583" s="89">
        <v>7961.0</v>
      </c>
    </row>
    <row r="584">
      <c r="A584" s="88" t="s">
        <v>48</v>
      </c>
      <c r="B584" s="88" t="s">
        <v>562</v>
      </c>
      <c r="C584" s="89">
        <v>3861.0</v>
      </c>
    </row>
    <row r="585">
      <c r="A585" s="88" t="s">
        <v>48</v>
      </c>
      <c r="B585" s="88" t="s">
        <v>230</v>
      </c>
      <c r="C585" s="89">
        <v>5360.0</v>
      </c>
    </row>
    <row r="586">
      <c r="A586" s="88" t="s">
        <v>48</v>
      </c>
      <c r="B586" s="88" t="s">
        <v>136</v>
      </c>
      <c r="C586" s="89">
        <v>39304.0</v>
      </c>
    </row>
    <row r="587">
      <c r="A587" s="88" t="s">
        <v>48</v>
      </c>
      <c r="B587" s="88" t="s">
        <v>563</v>
      </c>
      <c r="C587" s="89">
        <v>20825.0</v>
      </c>
    </row>
    <row r="588">
      <c r="A588" s="88" t="s">
        <v>48</v>
      </c>
      <c r="B588" s="88" t="s">
        <v>564</v>
      </c>
      <c r="C588" s="89">
        <v>40408.0</v>
      </c>
    </row>
    <row r="589">
      <c r="A589" s="88" t="s">
        <v>48</v>
      </c>
      <c r="B589" s="88" t="s">
        <v>565</v>
      </c>
      <c r="C589" s="89">
        <v>4488.0</v>
      </c>
    </row>
    <row r="590">
      <c r="A590" s="88" t="s">
        <v>48</v>
      </c>
      <c r="B590" s="88" t="s">
        <v>566</v>
      </c>
      <c r="C590" s="89">
        <v>11693.0</v>
      </c>
    </row>
    <row r="591">
      <c r="A591" s="88" t="s">
        <v>48</v>
      </c>
      <c r="B591" s="88" t="s">
        <v>567</v>
      </c>
      <c r="C591" s="89">
        <v>23551.0</v>
      </c>
    </row>
    <row r="592">
      <c r="A592" s="88" t="s">
        <v>48</v>
      </c>
      <c r="B592" s="88" t="s">
        <v>568</v>
      </c>
      <c r="C592" s="89">
        <v>7768.0</v>
      </c>
    </row>
    <row r="593">
      <c r="A593" s="88" t="s">
        <v>48</v>
      </c>
      <c r="B593" s="88" t="s">
        <v>569</v>
      </c>
      <c r="C593" s="89">
        <v>12796.0</v>
      </c>
    </row>
    <row r="594">
      <c r="A594" s="88" t="s">
        <v>48</v>
      </c>
      <c r="B594" s="88" t="s">
        <v>570</v>
      </c>
      <c r="C594" s="89">
        <v>11640.0</v>
      </c>
    </row>
    <row r="595">
      <c r="A595" s="88" t="s">
        <v>48</v>
      </c>
      <c r="B595" s="88" t="s">
        <v>571</v>
      </c>
      <c r="C595" s="89">
        <v>86081.0</v>
      </c>
    </row>
    <row r="596">
      <c r="A596" s="88" t="s">
        <v>48</v>
      </c>
      <c r="B596" s="88" t="s">
        <v>572</v>
      </c>
      <c r="C596" s="89">
        <v>11041.0</v>
      </c>
    </row>
    <row r="597">
      <c r="A597" s="88" t="s">
        <v>48</v>
      </c>
      <c r="B597" s="88" t="s">
        <v>86</v>
      </c>
      <c r="C597" s="89">
        <v>10161.0</v>
      </c>
    </row>
    <row r="598">
      <c r="A598" s="88" t="s">
        <v>49</v>
      </c>
      <c r="B598" s="88" t="s">
        <v>312</v>
      </c>
      <c r="C598" s="89">
        <v>65691.0</v>
      </c>
    </row>
    <row r="599">
      <c r="A599" s="88" t="s">
        <v>49</v>
      </c>
      <c r="B599" s="88" t="s">
        <v>573</v>
      </c>
      <c r="C599" s="89">
        <v>6060.0</v>
      </c>
    </row>
    <row r="600">
      <c r="A600" s="88" t="s">
        <v>49</v>
      </c>
      <c r="B600" s="88" t="s">
        <v>574</v>
      </c>
      <c r="C600" s="89">
        <v>16630.0</v>
      </c>
    </row>
    <row r="601">
      <c r="A601" s="88" t="s">
        <v>49</v>
      </c>
      <c r="B601" s="88" t="s">
        <v>205</v>
      </c>
      <c r="C601" s="89">
        <v>53577.0</v>
      </c>
    </row>
    <row r="602">
      <c r="A602" s="88" t="s">
        <v>49</v>
      </c>
      <c r="B602" s="88" t="s">
        <v>575</v>
      </c>
      <c r="C602" s="89">
        <v>6556.0</v>
      </c>
    </row>
    <row r="603">
      <c r="A603" s="88" t="s">
        <v>49</v>
      </c>
      <c r="B603" s="88" t="s">
        <v>576</v>
      </c>
      <c r="C603" s="89">
        <v>32993.0</v>
      </c>
    </row>
    <row r="604">
      <c r="A604" s="88" t="s">
        <v>49</v>
      </c>
      <c r="B604" s="88" t="s">
        <v>99</v>
      </c>
      <c r="C604" s="89">
        <v>4802.0</v>
      </c>
    </row>
    <row r="605">
      <c r="A605" s="88" t="s">
        <v>49</v>
      </c>
      <c r="B605" s="88" t="s">
        <v>207</v>
      </c>
      <c r="C605" s="89">
        <v>14312.0</v>
      </c>
    </row>
    <row r="606">
      <c r="A606" s="88" t="s">
        <v>49</v>
      </c>
      <c r="B606" s="88" t="s">
        <v>577</v>
      </c>
      <c r="C606" s="89">
        <v>12260.0</v>
      </c>
    </row>
    <row r="607">
      <c r="A607" s="88" t="s">
        <v>49</v>
      </c>
      <c r="B607" s="88" t="s">
        <v>578</v>
      </c>
      <c r="C607" s="89">
        <v>209983.0</v>
      </c>
    </row>
    <row r="608">
      <c r="A608" s="88" t="s">
        <v>49</v>
      </c>
      <c r="B608" s="88" t="s">
        <v>579</v>
      </c>
      <c r="C608" s="89">
        <v>32661.0</v>
      </c>
    </row>
    <row r="609">
      <c r="A609" s="88" t="s">
        <v>49</v>
      </c>
      <c r="B609" s="88" t="s">
        <v>209</v>
      </c>
      <c r="C609" s="89">
        <v>15596.0</v>
      </c>
    </row>
    <row r="610">
      <c r="A610" s="88" t="s">
        <v>49</v>
      </c>
      <c r="B610" s="88" t="s">
        <v>105</v>
      </c>
      <c r="C610" s="89">
        <v>13253.0</v>
      </c>
    </row>
    <row r="611">
      <c r="A611" s="88" t="s">
        <v>49</v>
      </c>
      <c r="B611" s="88" t="s">
        <v>580</v>
      </c>
      <c r="C611" s="89">
        <v>37639.0</v>
      </c>
    </row>
    <row r="612">
      <c r="A612" s="88" t="s">
        <v>49</v>
      </c>
      <c r="B612" s="88" t="s">
        <v>581</v>
      </c>
      <c r="C612" s="89">
        <v>50885.0</v>
      </c>
    </row>
    <row r="613">
      <c r="A613" s="88" t="s">
        <v>49</v>
      </c>
      <c r="B613" s="88" t="s">
        <v>454</v>
      </c>
      <c r="C613" s="89">
        <v>5180493.0</v>
      </c>
    </row>
    <row r="614">
      <c r="A614" s="88" t="s">
        <v>49</v>
      </c>
      <c r="B614" s="88" t="s">
        <v>214</v>
      </c>
      <c r="C614" s="89">
        <v>18807.0</v>
      </c>
    </row>
    <row r="615">
      <c r="A615" s="88" t="s">
        <v>49</v>
      </c>
      <c r="B615" s="88" t="s">
        <v>582</v>
      </c>
      <c r="C615" s="89">
        <v>10808.0</v>
      </c>
    </row>
    <row r="616">
      <c r="A616" s="88" t="s">
        <v>49</v>
      </c>
      <c r="B616" s="88" t="s">
        <v>583</v>
      </c>
      <c r="C616" s="89">
        <v>15769.0</v>
      </c>
    </row>
    <row r="617">
      <c r="A617" s="88" t="s">
        <v>49</v>
      </c>
      <c r="B617" s="88" t="s">
        <v>116</v>
      </c>
      <c r="C617" s="89">
        <v>104143.0</v>
      </c>
    </row>
    <row r="618">
      <c r="A618" s="88" t="s">
        <v>49</v>
      </c>
      <c r="B618" s="88" t="s">
        <v>330</v>
      </c>
      <c r="C618" s="89">
        <v>19479.0</v>
      </c>
    </row>
    <row r="619">
      <c r="A619" s="88" t="s">
        <v>49</v>
      </c>
      <c r="B619" s="88" t="s">
        <v>584</v>
      </c>
      <c r="C619" s="89">
        <v>928589.0</v>
      </c>
    </row>
    <row r="620">
      <c r="A620" s="88" t="s">
        <v>49</v>
      </c>
      <c r="B620" s="88" t="s">
        <v>585</v>
      </c>
      <c r="C620" s="89">
        <v>17360.0</v>
      </c>
    </row>
    <row r="621">
      <c r="A621" s="88" t="s">
        <v>49</v>
      </c>
      <c r="B621" s="88" t="s">
        <v>586</v>
      </c>
      <c r="C621" s="89">
        <v>6392.0</v>
      </c>
    </row>
    <row r="622">
      <c r="A622" s="88" t="s">
        <v>49</v>
      </c>
      <c r="B622" s="88" t="s">
        <v>465</v>
      </c>
      <c r="C622" s="89">
        <v>34208.0</v>
      </c>
    </row>
    <row r="623">
      <c r="A623" s="88" t="s">
        <v>49</v>
      </c>
      <c r="B623" s="88" t="s">
        <v>120</v>
      </c>
      <c r="C623" s="89">
        <v>21416.0</v>
      </c>
    </row>
    <row r="624">
      <c r="A624" s="88" t="s">
        <v>49</v>
      </c>
      <c r="B624" s="88" t="s">
        <v>587</v>
      </c>
      <c r="C624" s="89">
        <v>13264.0</v>
      </c>
    </row>
    <row r="625">
      <c r="A625" s="88" t="s">
        <v>49</v>
      </c>
      <c r="B625" s="88" t="s">
        <v>121</v>
      </c>
      <c r="C625" s="89">
        <v>38701.0</v>
      </c>
    </row>
    <row r="626">
      <c r="A626" s="88" t="s">
        <v>49</v>
      </c>
      <c r="B626" s="88" t="s">
        <v>220</v>
      </c>
      <c r="C626" s="89">
        <v>34844.0</v>
      </c>
    </row>
    <row r="627">
      <c r="A627" s="88" t="s">
        <v>49</v>
      </c>
      <c r="B627" s="88" t="s">
        <v>588</v>
      </c>
      <c r="C627" s="89">
        <v>5058.0</v>
      </c>
    </row>
    <row r="628">
      <c r="A628" s="88" t="s">
        <v>49</v>
      </c>
      <c r="B628" s="88" t="s">
        <v>123</v>
      </c>
      <c r="C628" s="89">
        <v>13044.0</v>
      </c>
    </row>
    <row r="629">
      <c r="A629" s="88" t="s">
        <v>49</v>
      </c>
      <c r="B629" s="88" t="s">
        <v>589</v>
      </c>
      <c r="C629" s="89">
        <v>50972.0</v>
      </c>
    </row>
    <row r="630">
      <c r="A630" s="88" t="s">
        <v>49</v>
      </c>
      <c r="B630" s="88" t="s">
        <v>395</v>
      </c>
      <c r="C630" s="89">
        <v>8163.0</v>
      </c>
    </row>
    <row r="631">
      <c r="A631" s="88" t="s">
        <v>49</v>
      </c>
      <c r="B631" s="88" t="s">
        <v>479</v>
      </c>
      <c r="C631" s="89">
        <v>17844.0</v>
      </c>
    </row>
    <row r="632">
      <c r="A632" s="88" t="s">
        <v>49</v>
      </c>
      <c r="B632" s="88" t="s">
        <v>590</v>
      </c>
      <c r="C632" s="89">
        <v>3910.0</v>
      </c>
    </row>
    <row r="633">
      <c r="A633" s="88" t="s">
        <v>49</v>
      </c>
      <c r="B633" s="88" t="s">
        <v>591</v>
      </c>
      <c r="C633" s="89">
        <v>6709.0</v>
      </c>
    </row>
    <row r="634">
      <c r="A634" s="88" t="s">
        <v>49</v>
      </c>
      <c r="B634" s="88" t="s">
        <v>125</v>
      </c>
      <c r="C634" s="89">
        <v>49090.0</v>
      </c>
    </row>
    <row r="635">
      <c r="A635" s="88" t="s">
        <v>49</v>
      </c>
      <c r="B635" s="88" t="s">
        <v>592</v>
      </c>
      <c r="C635" s="89">
        <v>27604.0</v>
      </c>
    </row>
    <row r="636">
      <c r="A636" s="88" t="s">
        <v>49</v>
      </c>
      <c r="B636" s="88" t="s">
        <v>127</v>
      </c>
      <c r="C636" s="89">
        <v>57419.0</v>
      </c>
    </row>
    <row r="637">
      <c r="A637" s="88" t="s">
        <v>49</v>
      </c>
      <c r="B637" s="88" t="s">
        <v>485</v>
      </c>
      <c r="C637" s="89">
        <v>9611.0</v>
      </c>
    </row>
    <row r="638">
      <c r="A638" s="88" t="s">
        <v>49</v>
      </c>
      <c r="B638" s="88" t="s">
        <v>128</v>
      </c>
      <c r="C638" s="89">
        <v>37820.0</v>
      </c>
    </row>
    <row r="639">
      <c r="A639" s="88" t="s">
        <v>49</v>
      </c>
      <c r="B639" s="88" t="s">
        <v>593</v>
      </c>
      <c r="C639" s="89">
        <v>21847.0</v>
      </c>
    </row>
    <row r="640">
      <c r="A640" s="88" t="s">
        <v>49</v>
      </c>
      <c r="B640" s="88" t="s">
        <v>594</v>
      </c>
      <c r="C640" s="89">
        <v>21366.0</v>
      </c>
    </row>
    <row r="641">
      <c r="A641" s="88" t="s">
        <v>49</v>
      </c>
      <c r="B641" s="88" t="s">
        <v>228</v>
      </c>
      <c r="C641" s="89">
        <v>12456.0</v>
      </c>
    </row>
    <row r="642">
      <c r="A642" s="88" t="s">
        <v>49</v>
      </c>
      <c r="B642" s="88" t="s">
        <v>595</v>
      </c>
      <c r="C642" s="89">
        <v>534216.0</v>
      </c>
    </row>
    <row r="643">
      <c r="A643" s="88" t="s">
        <v>49</v>
      </c>
      <c r="B643" s="88" t="s">
        <v>596</v>
      </c>
      <c r="C643" s="89">
        <v>110024.0</v>
      </c>
    </row>
    <row r="644">
      <c r="A644" s="88" t="s">
        <v>49</v>
      </c>
      <c r="B644" s="88" t="s">
        <v>597</v>
      </c>
      <c r="C644" s="89">
        <v>127915.0</v>
      </c>
    </row>
    <row r="645">
      <c r="A645" s="88" t="s">
        <v>49</v>
      </c>
      <c r="B645" s="88" t="s">
        <v>598</v>
      </c>
      <c r="C645" s="89">
        <v>50112.0</v>
      </c>
    </row>
    <row r="646">
      <c r="A646" s="88" t="s">
        <v>49</v>
      </c>
      <c r="B646" s="88" t="s">
        <v>272</v>
      </c>
      <c r="C646" s="89">
        <v>700832.0</v>
      </c>
    </row>
    <row r="647">
      <c r="A647" s="88" t="s">
        <v>49</v>
      </c>
      <c r="B647" s="88" t="s">
        <v>599</v>
      </c>
      <c r="C647" s="89">
        <v>109430.0</v>
      </c>
    </row>
    <row r="648">
      <c r="A648" s="88" t="s">
        <v>49</v>
      </c>
      <c r="B648" s="88" t="s">
        <v>131</v>
      </c>
      <c r="C648" s="89">
        <v>15765.0</v>
      </c>
    </row>
    <row r="649">
      <c r="A649" s="88" t="s">
        <v>49</v>
      </c>
      <c r="B649" s="88" t="s">
        <v>132</v>
      </c>
      <c r="C649" s="89">
        <v>34223.0</v>
      </c>
    </row>
    <row r="650">
      <c r="A650" s="88" t="s">
        <v>49</v>
      </c>
      <c r="B650" s="88" t="s">
        <v>600</v>
      </c>
      <c r="C650" s="89">
        <v>35761.0</v>
      </c>
    </row>
    <row r="651">
      <c r="A651" s="88" t="s">
        <v>49</v>
      </c>
      <c r="B651" s="88" t="s">
        <v>232</v>
      </c>
      <c r="C651" s="89">
        <v>28925.0</v>
      </c>
    </row>
    <row r="652">
      <c r="A652" s="88" t="s">
        <v>49</v>
      </c>
      <c r="B652" s="88" t="s">
        <v>135</v>
      </c>
      <c r="C652" s="89">
        <v>104712.0</v>
      </c>
    </row>
    <row r="653">
      <c r="A653" s="88" t="s">
        <v>49</v>
      </c>
      <c r="B653" s="88" t="s">
        <v>601</v>
      </c>
      <c r="C653" s="89">
        <v>45313.0</v>
      </c>
    </row>
    <row r="654">
      <c r="A654" s="88" t="s">
        <v>49</v>
      </c>
      <c r="B654" s="88" t="s">
        <v>136</v>
      </c>
      <c r="C654" s="89">
        <v>264461.0</v>
      </c>
    </row>
    <row r="655">
      <c r="A655" s="88" t="s">
        <v>49</v>
      </c>
      <c r="B655" s="88" t="s">
        <v>138</v>
      </c>
      <c r="C655" s="89">
        <v>37620.0</v>
      </c>
    </row>
    <row r="656">
      <c r="A656" s="88" t="s">
        <v>49</v>
      </c>
      <c r="B656" s="88" t="s">
        <v>139</v>
      </c>
      <c r="C656" s="89">
        <v>11534.0</v>
      </c>
    </row>
    <row r="657">
      <c r="A657" s="88" t="s">
        <v>49</v>
      </c>
      <c r="B657" s="88" t="s">
        <v>602</v>
      </c>
      <c r="C657" s="89">
        <v>13565.0</v>
      </c>
    </row>
    <row r="658">
      <c r="A658" s="88" t="s">
        <v>49</v>
      </c>
      <c r="B658" s="88" t="s">
        <v>603</v>
      </c>
      <c r="C658" s="89">
        <v>14080.0</v>
      </c>
    </row>
    <row r="659">
      <c r="A659" s="88" t="s">
        <v>49</v>
      </c>
      <c r="B659" s="88" t="s">
        <v>604</v>
      </c>
      <c r="C659" s="89">
        <v>29955.0</v>
      </c>
    </row>
    <row r="660">
      <c r="A660" s="88" t="s">
        <v>49</v>
      </c>
      <c r="B660" s="88" t="s">
        <v>605</v>
      </c>
      <c r="C660" s="89">
        <v>308570.0</v>
      </c>
    </row>
    <row r="661">
      <c r="A661" s="88" t="s">
        <v>49</v>
      </c>
      <c r="B661" s="88" t="s">
        <v>606</v>
      </c>
      <c r="C661" s="89">
        <v>172828.0</v>
      </c>
    </row>
    <row r="662">
      <c r="A662" s="88" t="s">
        <v>49</v>
      </c>
      <c r="B662" s="88" t="s">
        <v>607</v>
      </c>
      <c r="C662" s="89">
        <v>12288.0</v>
      </c>
    </row>
    <row r="663">
      <c r="A663" s="88" t="s">
        <v>49</v>
      </c>
      <c r="B663" s="88" t="s">
        <v>608</v>
      </c>
      <c r="C663" s="89">
        <v>15601.0</v>
      </c>
    </row>
    <row r="664">
      <c r="A664" s="88" t="s">
        <v>49</v>
      </c>
      <c r="B664" s="88" t="s">
        <v>141</v>
      </c>
      <c r="C664" s="89">
        <v>34335.0</v>
      </c>
    </row>
    <row r="665">
      <c r="A665" s="88" t="s">
        <v>49</v>
      </c>
      <c r="B665" s="88" t="s">
        <v>142</v>
      </c>
      <c r="C665" s="89">
        <v>28601.0</v>
      </c>
    </row>
    <row r="666">
      <c r="A666" s="88" t="s">
        <v>49</v>
      </c>
      <c r="B666" s="88" t="s">
        <v>143</v>
      </c>
      <c r="C666" s="89">
        <v>33976.0</v>
      </c>
    </row>
    <row r="667">
      <c r="A667" s="88" t="s">
        <v>49</v>
      </c>
      <c r="B667" s="88" t="s">
        <v>609</v>
      </c>
      <c r="C667" s="89">
        <v>14717.0</v>
      </c>
    </row>
    <row r="668">
      <c r="A668" s="88" t="s">
        <v>49</v>
      </c>
      <c r="B668" s="88" t="s">
        <v>610</v>
      </c>
      <c r="C668" s="89">
        <v>50923.0</v>
      </c>
    </row>
    <row r="669">
      <c r="A669" s="88" t="s">
        <v>49</v>
      </c>
      <c r="B669" s="88" t="s">
        <v>611</v>
      </c>
      <c r="C669" s="89">
        <v>180621.0</v>
      </c>
    </row>
    <row r="670">
      <c r="A670" s="88" t="s">
        <v>49</v>
      </c>
      <c r="B670" s="88" t="s">
        <v>144</v>
      </c>
      <c r="C670" s="89">
        <v>21174.0</v>
      </c>
    </row>
    <row r="671">
      <c r="A671" s="88" t="s">
        <v>49</v>
      </c>
      <c r="B671" s="88" t="s">
        <v>612</v>
      </c>
      <c r="C671" s="89">
        <v>16396.0</v>
      </c>
    </row>
    <row r="672">
      <c r="A672" s="88" t="s">
        <v>49</v>
      </c>
      <c r="B672" s="88" t="s">
        <v>146</v>
      </c>
      <c r="C672" s="89">
        <v>15611.0</v>
      </c>
    </row>
    <row r="673">
      <c r="A673" s="88" t="s">
        <v>49</v>
      </c>
      <c r="B673" s="88" t="s">
        <v>240</v>
      </c>
      <c r="C673" s="89">
        <v>4212.0</v>
      </c>
    </row>
    <row r="674">
      <c r="A674" s="88" t="s">
        <v>49</v>
      </c>
      <c r="B674" s="88" t="s">
        <v>242</v>
      </c>
      <c r="C674" s="89">
        <v>5463.0</v>
      </c>
    </row>
    <row r="675">
      <c r="A675" s="88" t="s">
        <v>49</v>
      </c>
      <c r="B675" s="88" t="s">
        <v>416</v>
      </c>
      <c r="C675" s="89">
        <v>5740.0</v>
      </c>
    </row>
    <row r="676">
      <c r="A676" s="88" t="s">
        <v>49</v>
      </c>
      <c r="B676" s="88" t="s">
        <v>147</v>
      </c>
      <c r="C676" s="89">
        <v>32106.0</v>
      </c>
    </row>
    <row r="677">
      <c r="A677" s="88" t="s">
        <v>49</v>
      </c>
      <c r="B677" s="88" t="s">
        <v>613</v>
      </c>
      <c r="C677" s="89">
        <v>15763.0</v>
      </c>
    </row>
    <row r="678">
      <c r="A678" s="88" t="s">
        <v>49</v>
      </c>
      <c r="B678" s="88" t="s">
        <v>614</v>
      </c>
      <c r="C678" s="89">
        <v>143477.0</v>
      </c>
    </row>
    <row r="679">
      <c r="A679" s="88" t="s">
        <v>49</v>
      </c>
      <c r="B679" s="88" t="s">
        <v>243</v>
      </c>
      <c r="C679" s="89">
        <v>23906.0</v>
      </c>
    </row>
    <row r="680">
      <c r="A680" s="88" t="s">
        <v>49</v>
      </c>
      <c r="B680" s="88" t="s">
        <v>615</v>
      </c>
      <c r="C680" s="89">
        <v>195348.0</v>
      </c>
    </row>
    <row r="681">
      <c r="A681" s="88" t="s">
        <v>49</v>
      </c>
      <c r="B681" s="88" t="s">
        <v>616</v>
      </c>
      <c r="C681" s="89">
        <v>6907.0</v>
      </c>
    </row>
    <row r="682">
      <c r="A682" s="88" t="s">
        <v>49</v>
      </c>
      <c r="B682" s="88" t="s">
        <v>244</v>
      </c>
      <c r="C682" s="89">
        <v>4926.0</v>
      </c>
    </row>
    <row r="683">
      <c r="A683" s="88" t="s">
        <v>49</v>
      </c>
      <c r="B683" s="88" t="s">
        <v>149</v>
      </c>
      <c r="C683" s="89">
        <v>21741.0</v>
      </c>
    </row>
    <row r="684">
      <c r="A684" s="88" t="s">
        <v>49</v>
      </c>
      <c r="B684" s="88" t="s">
        <v>150</v>
      </c>
      <c r="C684" s="89">
        <v>261059.0</v>
      </c>
    </row>
    <row r="685">
      <c r="A685" s="88" t="s">
        <v>49</v>
      </c>
      <c r="B685" s="88" t="s">
        <v>617</v>
      </c>
      <c r="C685" s="89">
        <v>5427.0</v>
      </c>
    </row>
    <row r="686">
      <c r="A686" s="88" t="s">
        <v>49</v>
      </c>
      <c r="B686" s="88" t="s">
        <v>618</v>
      </c>
      <c r="C686" s="89">
        <v>44753.0</v>
      </c>
    </row>
    <row r="687">
      <c r="A687" s="88" t="s">
        <v>49</v>
      </c>
      <c r="B687" s="88" t="s">
        <v>619</v>
      </c>
      <c r="C687" s="89">
        <v>132328.0</v>
      </c>
    </row>
    <row r="688">
      <c r="A688" s="88" t="s">
        <v>49</v>
      </c>
      <c r="B688" s="88" t="s">
        <v>251</v>
      </c>
      <c r="C688" s="89">
        <v>16841.0</v>
      </c>
    </row>
    <row r="689">
      <c r="A689" s="88" t="s">
        <v>49</v>
      </c>
      <c r="B689" s="88" t="s">
        <v>620</v>
      </c>
      <c r="C689" s="89">
        <v>76806.0</v>
      </c>
    </row>
    <row r="690">
      <c r="A690" s="88" t="s">
        <v>49</v>
      </c>
      <c r="B690" s="88" t="s">
        <v>621</v>
      </c>
      <c r="C690" s="89">
        <v>11549.0</v>
      </c>
    </row>
    <row r="691">
      <c r="A691" s="88" t="s">
        <v>49</v>
      </c>
      <c r="B691" s="88" t="s">
        <v>528</v>
      </c>
      <c r="C691" s="89">
        <v>17032.0</v>
      </c>
    </row>
    <row r="692">
      <c r="A692" s="88" t="s">
        <v>49</v>
      </c>
      <c r="B692" s="88" t="s">
        <v>86</v>
      </c>
      <c r="C692" s="89">
        <v>13995.0</v>
      </c>
    </row>
    <row r="693">
      <c r="A693" s="88" t="s">
        <v>49</v>
      </c>
      <c r="B693" s="88" t="s">
        <v>529</v>
      </c>
      <c r="C693" s="89">
        <v>16332.0</v>
      </c>
    </row>
    <row r="694">
      <c r="A694" s="88" t="s">
        <v>49</v>
      </c>
      <c r="B694" s="88" t="s">
        <v>253</v>
      </c>
      <c r="C694" s="89">
        <v>13665.0</v>
      </c>
    </row>
    <row r="695">
      <c r="A695" s="88" t="s">
        <v>49</v>
      </c>
      <c r="B695" s="88" t="s">
        <v>622</v>
      </c>
      <c r="C695" s="89">
        <v>55626.0</v>
      </c>
    </row>
    <row r="696">
      <c r="A696" s="88" t="s">
        <v>49</v>
      </c>
      <c r="B696" s="88" t="s">
        <v>623</v>
      </c>
      <c r="C696" s="89">
        <v>692310.0</v>
      </c>
    </row>
    <row r="697">
      <c r="A697" s="88" t="s">
        <v>49</v>
      </c>
      <c r="B697" s="88" t="s">
        <v>624</v>
      </c>
      <c r="C697" s="89">
        <v>67056.0</v>
      </c>
    </row>
    <row r="698">
      <c r="A698" s="88" t="s">
        <v>49</v>
      </c>
      <c r="B698" s="88" t="s">
        <v>625</v>
      </c>
      <c r="C698" s="89">
        <v>284081.0</v>
      </c>
    </row>
    <row r="699">
      <c r="A699" s="88" t="s">
        <v>49</v>
      </c>
      <c r="B699" s="88" t="s">
        <v>626</v>
      </c>
      <c r="C699" s="89">
        <v>38463.0</v>
      </c>
    </row>
    <row r="700">
      <c r="A700" s="88" t="s">
        <v>50</v>
      </c>
      <c r="B700" s="88" t="s">
        <v>312</v>
      </c>
      <c r="C700" s="89">
        <v>35636.0</v>
      </c>
    </row>
    <row r="701">
      <c r="A701" s="88" t="s">
        <v>50</v>
      </c>
      <c r="B701" s="88" t="s">
        <v>627</v>
      </c>
      <c r="C701" s="89">
        <v>375351.0</v>
      </c>
    </row>
    <row r="702">
      <c r="A702" s="88" t="s">
        <v>50</v>
      </c>
      <c r="B702" s="88" t="s">
        <v>628</v>
      </c>
      <c r="C702" s="89">
        <v>82753.0</v>
      </c>
    </row>
    <row r="703">
      <c r="A703" s="88" t="s">
        <v>50</v>
      </c>
      <c r="B703" s="88" t="s">
        <v>204</v>
      </c>
      <c r="C703" s="89">
        <v>8653.0</v>
      </c>
    </row>
    <row r="704">
      <c r="A704" s="88" t="s">
        <v>50</v>
      </c>
      <c r="B704" s="88" t="s">
        <v>629</v>
      </c>
      <c r="C704" s="89">
        <v>11930.0</v>
      </c>
    </row>
    <row r="705">
      <c r="A705" s="88" t="s">
        <v>50</v>
      </c>
      <c r="B705" s="88" t="s">
        <v>205</v>
      </c>
      <c r="C705" s="89">
        <v>66999.0</v>
      </c>
    </row>
    <row r="706">
      <c r="A706" s="88" t="s">
        <v>50</v>
      </c>
      <c r="B706" s="88" t="s">
        <v>575</v>
      </c>
      <c r="C706" s="89">
        <v>15234.0</v>
      </c>
    </row>
    <row r="707">
      <c r="A707" s="88" t="s">
        <v>50</v>
      </c>
      <c r="B707" s="88" t="s">
        <v>207</v>
      </c>
      <c r="C707" s="89">
        <v>20127.0</v>
      </c>
    </row>
    <row r="708">
      <c r="A708" s="88" t="s">
        <v>50</v>
      </c>
      <c r="B708" s="88" t="s">
        <v>577</v>
      </c>
      <c r="C708" s="89">
        <v>37955.0</v>
      </c>
    </row>
    <row r="709">
      <c r="A709" s="88" t="s">
        <v>50</v>
      </c>
      <c r="B709" s="88" t="s">
        <v>209</v>
      </c>
      <c r="C709" s="89">
        <v>117360.0</v>
      </c>
    </row>
    <row r="710">
      <c r="A710" s="88" t="s">
        <v>50</v>
      </c>
      <c r="B710" s="88" t="s">
        <v>105</v>
      </c>
      <c r="C710" s="89">
        <v>26170.0</v>
      </c>
    </row>
    <row r="711">
      <c r="A711" s="88" t="s">
        <v>50</v>
      </c>
      <c r="B711" s="88" t="s">
        <v>580</v>
      </c>
      <c r="C711" s="89">
        <v>32250.0</v>
      </c>
    </row>
    <row r="712">
      <c r="A712" s="88" t="s">
        <v>50</v>
      </c>
      <c r="B712" s="88" t="s">
        <v>214</v>
      </c>
      <c r="C712" s="89">
        <v>10558.0</v>
      </c>
    </row>
    <row r="713">
      <c r="A713" s="88" t="s">
        <v>50</v>
      </c>
      <c r="B713" s="88" t="s">
        <v>630</v>
      </c>
      <c r="C713" s="89">
        <v>33147.0</v>
      </c>
    </row>
    <row r="714">
      <c r="A714" s="88" t="s">
        <v>50</v>
      </c>
      <c r="B714" s="88" t="s">
        <v>631</v>
      </c>
      <c r="C714" s="89">
        <v>49568.0</v>
      </c>
    </row>
    <row r="715">
      <c r="A715" s="88" t="s">
        <v>50</v>
      </c>
      <c r="B715" s="88" t="s">
        <v>459</v>
      </c>
      <c r="C715" s="89">
        <v>26794.0</v>
      </c>
    </row>
    <row r="716">
      <c r="A716" s="88" t="s">
        <v>50</v>
      </c>
      <c r="B716" s="88" t="s">
        <v>116</v>
      </c>
      <c r="C716" s="89">
        <v>43226.0</v>
      </c>
    </row>
    <row r="717">
      <c r="A717" s="88" t="s">
        <v>50</v>
      </c>
      <c r="B717" s="88" t="s">
        <v>42</v>
      </c>
      <c r="C717" s="89">
        <v>114772.0</v>
      </c>
    </row>
    <row r="718">
      <c r="A718" s="88" t="s">
        <v>50</v>
      </c>
      <c r="B718" s="88" t="s">
        <v>632</v>
      </c>
      <c r="C718" s="89">
        <v>42565.0</v>
      </c>
    </row>
    <row r="719">
      <c r="A719" s="88" t="s">
        <v>50</v>
      </c>
      <c r="B719" s="88" t="s">
        <v>633</v>
      </c>
      <c r="C719" s="89">
        <v>205560.0</v>
      </c>
    </row>
    <row r="720">
      <c r="A720" s="88" t="s">
        <v>50</v>
      </c>
      <c r="B720" s="88" t="s">
        <v>120</v>
      </c>
      <c r="C720" s="89">
        <v>23047.0</v>
      </c>
    </row>
    <row r="721">
      <c r="A721" s="88" t="s">
        <v>50</v>
      </c>
      <c r="B721" s="88" t="s">
        <v>469</v>
      </c>
      <c r="C721" s="89">
        <v>77781.0</v>
      </c>
    </row>
    <row r="722">
      <c r="A722" s="88" t="s">
        <v>50</v>
      </c>
      <c r="B722" s="88" t="s">
        <v>634</v>
      </c>
      <c r="C722" s="89">
        <v>16351.0</v>
      </c>
    </row>
    <row r="723">
      <c r="A723" s="88" t="s">
        <v>50</v>
      </c>
      <c r="B723" s="88" t="s">
        <v>121</v>
      </c>
      <c r="C723" s="89">
        <v>22736.0</v>
      </c>
    </row>
    <row r="724">
      <c r="A724" s="88" t="s">
        <v>50</v>
      </c>
      <c r="B724" s="88" t="s">
        <v>220</v>
      </c>
      <c r="C724" s="89">
        <v>20092.0</v>
      </c>
    </row>
    <row r="725">
      <c r="A725" s="88" t="s">
        <v>50</v>
      </c>
      <c r="B725" s="88" t="s">
        <v>635</v>
      </c>
      <c r="C725" s="89">
        <v>33452.0</v>
      </c>
    </row>
    <row r="726">
      <c r="A726" s="88" t="s">
        <v>50</v>
      </c>
      <c r="B726" s="88" t="s">
        <v>222</v>
      </c>
      <c r="C726" s="89">
        <v>65936.0</v>
      </c>
    </row>
    <row r="727">
      <c r="A727" s="88" t="s">
        <v>50</v>
      </c>
      <c r="B727" s="88" t="s">
        <v>123</v>
      </c>
      <c r="C727" s="89">
        <v>32006.0</v>
      </c>
    </row>
    <row r="728">
      <c r="A728" s="88" t="s">
        <v>50</v>
      </c>
      <c r="B728" s="88" t="s">
        <v>395</v>
      </c>
      <c r="C728" s="89">
        <v>330086.0</v>
      </c>
    </row>
    <row r="729">
      <c r="A729" s="88" t="s">
        <v>50</v>
      </c>
      <c r="B729" s="88" t="s">
        <v>479</v>
      </c>
      <c r="C729" s="89">
        <v>76351.0</v>
      </c>
    </row>
    <row r="730">
      <c r="A730" s="88" t="s">
        <v>50</v>
      </c>
      <c r="B730" s="88" t="s">
        <v>636</v>
      </c>
      <c r="C730" s="89">
        <v>40350.0</v>
      </c>
    </row>
    <row r="731">
      <c r="A731" s="88" t="s">
        <v>50</v>
      </c>
      <c r="B731" s="88" t="s">
        <v>637</v>
      </c>
      <c r="C731" s="89">
        <v>167009.0</v>
      </c>
    </row>
    <row r="732">
      <c r="A732" s="88" t="s">
        <v>50</v>
      </c>
      <c r="B732" s="88" t="s">
        <v>125</v>
      </c>
      <c r="C732" s="89">
        <v>48271.0</v>
      </c>
    </row>
    <row r="733">
      <c r="A733" s="88" t="s">
        <v>50</v>
      </c>
      <c r="B733" s="88" t="s">
        <v>225</v>
      </c>
      <c r="C733" s="89">
        <v>82366.0</v>
      </c>
    </row>
    <row r="734">
      <c r="A734" s="88" t="s">
        <v>50</v>
      </c>
      <c r="B734" s="88" t="s">
        <v>638</v>
      </c>
      <c r="C734" s="89">
        <v>36240.0</v>
      </c>
    </row>
    <row r="735">
      <c r="A735" s="88" t="s">
        <v>50</v>
      </c>
      <c r="B735" s="88" t="s">
        <v>127</v>
      </c>
      <c r="C735" s="89">
        <v>44111.0</v>
      </c>
    </row>
    <row r="736">
      <c r="A736" s="88" t="s">
        <v>50</v>
      </c>
      <c r="B736" s="88" t="s">
        <v>485</v>
      </c>
      <c r="C736" s="89">
        <v>33370.0</v>
      </c>
    </row>
    <row r="737">
      <c r="A737" s="88" t="s">
        <v>50</v>
      </c>
      <c r="B737" s="88" t="s">
        <v>639</v>
      </c>
      <c r="C737" s="89">
        <v>20764.0</v>
      </c>
    </row>
    <row r="738">
      <c r="A738" s="88" t="s">
        <v>50</v>
      </c>
      <c r="B738" s="88" t="s">
        <v>128</v>
      </c>
      <c r="C738" s="89">
        <v>32208.0</v>
      </c>
    </row>
    <row r="739">
      <c r="A739" s="88" t="s">
        <v>50</v>
      </c>
      <c r="B739" s="88" t="s">
        <v>640</v>
      </c>
      <c r="C739" s="89">
        <v>27611.0</v>
      </c>
    </row>
    <row r="740">
      <c r="A740" s="88" t="s">
        <v>50</v>
      </c>
      <c r="B740" s="88" t="s">
        <v>228</v>
      </c>
      <c r="C740" s="89">
        <v>156225.0</v>
      </c>
    </row>
    <row r="741">
      <c r="A741" s="88" t="s">
        <v>50</v>
      </c>
      <c r="B741" s="88" t="s">
        <v>598</v>
      </c>
      <c r="C741" s="89">
        <v>36895.0</v>
      </c>
    </row>
    <row r="742">
      <c r="A742" s="88" t="s">
        <v>50</v>
      </c>
      <c r="B742" s="88" t="s">
        <v>641</v>
      </c>
      <c r="C742" s="89">
        <v>79344.0</v>
      </c>
    </row>
    <row r="743">
      <c r="A743" s="88" t="s">
        <v>50</v>
      </c>
      <c r="B743" s="88" t="s">
        <v>642</v>
      </c>
      <c r="C743" s="89">
        <v>39330.0</v>
      </c>
    </row>
    <row r="744">
      <c r="A744" s="88" t="s">
        <v>50</v>
      </c>
      <c r="B744" s="88" t="s">
        <v>272</v>
      </c>
      <c r="C744" s="89">
        <v>484411.0</v>
      </c>
    </row>
    <row r="745">
      <c r="A745" s="88" t="s">
        <v>50</v>
      </c>
      <c r="B745" s="88" t="s">
        <v>643</v>
      </c>
      <c r="C745" s="89">
        <v>110007.0</v>
      </c>
    </row>
    <row r="746">
      <c r="A746" s="88" t="s">
        <v>50</v>
      </c>
      <c r="B746" s="88" t="s">
        <v>131</v>
      </c>
      <c r="C746" s="89">
        <v>45668.0</v>
      </c>
    </row>
    <row r="747">
      <c r="A747" s="88" t="s">
        <v>50</v>
      </c>
      <c r="B747" s="88" t="s">
        <v>136</v>
      </c>
      <c r="C747" s="89">
        <v>129641.0</v>
      </c>
    </row>
    <row r="748">
      <c r="A748" s="88" t="s">
        <v>50</v>
      </c>
      <c r="B748" s="88" t="s">
        <v>138</v>
      </c>
      <c r="C748" s="89">
        <v>954670.0</v>
      </c>
    </row>
    <row r="749">
      <c r="A749" s="88" t="s">
        <v>50</v>
      </c>
      <c r="B749" s="88" t="s">
        <v>139</v>
      </c>
      <c r="C749" s="89">
        <v>46248.0</v>
      </c>
    </row>
    <row r="750">
      <c r="A750" s="88" t="s">
        <v>50</v>
      </c>
      <c r="B750" s="88" t="s">
        <v>407</v>
      </c>
      <c r="C750" s="89">
        <v>10217.0</v>
      </c>
    </row>
    <row r="751">
      <c r="A751" s="88" t="s">
        <v>50</v>
      </c>
      <c r="B751" s="88" t="s">
        <v>644</v>
      </c>
      <c r="C751" s="89">
        <v>35567.0</v>
      </c>
    </row>
    <row r="752">
      <c r="A752" s="88" t="s">
        <v>50</v>
      </c>
      <c r="B752" s="88" t="s">
        <v>141</v>
      </c>
      <c r="C752" s="89">
        <v>146917.0</v>
      </c>
    </row>
    <row r="753">
      <c r="A753" s="88" t="s">
        <v>50</v>
      </c>
      <c r="B753" s="88" t="s">
        <v>142</v>
      </c>
      <c r="C753" s="89">
        <v>38346.0</v>
      </c>
    </row>
    <row r="754">
      <c r="A754" s="88" t="s">
        <v>50</v>
      </c>
      <c r="B754" s="88" t="s">
        <v>143</v>
      </c>
      <c r="C754" s="89">
        <v>70116.0</v>
      </c>
    </row>
    <row r="755">
      <c r="A755" s="88" t="s">
        <v>50</v>
      </c>
      <c r="B755" s="88" t="s">
        <v>235</v>
      </c>
      <c r="C755" s="89">
        <v>14011.0</v>
      </c>
    </row>
    <row r="756">
      <c r="A756" s="88" t="s">
        <v>50</v>
      </c>
      <c r="B756" s="88" t="s">
        <v>645</v>
      </c>
      <c r="C756" s="89">
        <v>47532.0</v>
      </c>
    </row>
    <row r="757">
      <c r="A757" s="88" t="s">
        <v>50</v>
      </c>
      <c r="B757" s="88" t="s">
        <v>72</v>
      </c>
      <c r="C757" s="89">
        <v>5844.0</v>
      </c>
    </row>
    <row r="758">
      <c r="A758" s="88" t="s">
        <v>50</v>
      </c>
      <c r="B758" s="88" t="s">
        <v>284</v>
      </c>
      <c r="C758" s="89">
        <v>19489.0</v>
      </c>
    </row>
    <row r="759">
      <c r="A759" s="88" t="s">
        <v>50</v>
      </c>
      <c r="B759" s="88" t="s">
        <v>646</v>
      </c>
      <c r="C759" s="89">
        <v>20845.0</v>
      </c>
    </row>
    <row r="760">
      <c r="A760" s="88" t="s">
        <v>50</v>
      </c>
      <c r="B760" s="88" t="s">
        <v>647</v>
      </c>
      <c r="C760" s="89">
        <v>16927.0</v>
      </c>
    </row>
    <row r="761">
      <c r="A761" s="88" t="s">
        <v>50</v>
      </c>
      <c r="B761" s="88" t="s">
        <v>144</v>
      </c>
      <c r="C761" s="89">
        <v>19102.0</v>
      </c>
    </row>
    <row r="762">
      <c r="A762" s="88" t="s">
        <v>50</v>
      </c>
      <c r="B762" s="88" t="s">
        <v>146</v>
      </c>
      <c r="C762" s="89">
        <v>12410.0</v>
      </c>
    </row>
    <row r="763">
      <c r="A763" s="88" t="s">
        <v>50</v>
      </c>
      <c r="B763" s="88" t="s">
        <v>648</v>
      </c>
      <c r="C763" s="89">
        <v>169594.0</v>
      </c>
    </row>
    <row r="764">
      <c r="A764" s="88" t="s">
        <v>50</v>
      </c>
      <c r="B764" s="88" t="s">
        <v>649</v>
      </c>
      <c r="C764" s="89">
        <v>25540.0</v>
      </c>
    </row>
    <row r="765">
      <c r="A765" s="88" t="s">
        <v>50</v>
      </c>
      <c r="B765" s="88" t="s">
        <v>242</v>
      </c>
      <c r="C765" s="89">
        <v>12469.0</v>
      </c>
    </row>
    <row r="766">
      <c r="A766" s="88" t="s">
        <v>50</v>
      </c>
      <c r="B766" s="88" t="s">
        <v>416</v>
      </c>
      <c r="C766" s="89">
        <v>37779.0</v>
      </c>
    </row>
    <row r="767">
      <c r="A767" s="88" t="s">
        <v>50</v>
      </c>
      <c r="B767" s="88" t="s">
        <v>147</v>
      </c>
      <c r="C767" s="89">
        <v>24851.0</v>
      </c>
    </row>
    <row r="768">
      <c r="A768" s="88" t="s">
        <v>50</v>
      </c>
      <c r="B768" s="88" t="s">
        <v>650</v>
      </c>
      <c r="C768" s="89">
        <v>28523.0</v>
      </c>
    </row>
    <row r="769">
      <c r="A769" s="88" t="s">
        <v>50</v>
      </c>
      <c r="B769" s="88" t="s">
        <v>651</v>
      </c>
      <c r="C769" s="89">
        <v>16663.0</v>
      </c>
    </row>
    <row r="770">
      <c r="A770" s="88" t="s">
        <v>50</v>
      </c>
      <c r="B770" s="88" t="s">
        <v>244</v>
      </c>
      <c r="C770" s="89">
        <v>23878.0</v>
      </c>
    </row>
    <row r="771">
      <c r="A771" s="88" t="s">
        <v>50</v>
      </c>
      <c r="B771" s="88" t="s">
        <v>149</v>
      </c>
      <c r="C771" s="89">
        <v>44593.0</v>
      </c>
    </row>
    <row r="772">
      <c r="A772" s="88" t="s">
        <v>50</v>
      </c>
      <c r="B772" s="88" t="s">
        <v>652</v>
      </c>
      <c r="C772" s="89">
        <v>20327.0</v>
      </c>
    </row>
    <row r="773">
      <c r="A773" s="88" t="s">
        <v>50</v>
      </c>
      <c r="B773" s="88" t="s">
        <v>653</v>
      </c>
      <c r="C773" s="89">
        <v>270771.0</v>
      </c>
    </row>
    <row r="774">
      <c r="A774" s="88" t="s">
        <v>50</v>
      </c>
      <c r="B774" s="88" t="s">
        <v>654</v>
      </c>
      <c r="C774" s="89">
        <v>22935.0</v>
      </c>
    </row>
    <row r="775">
      <c r="A775" s="88" t="s">
        <v>50</v>
      </c>
      <c r="B775" s="88" t="s">
        <v>655</v>
      </c>
      <c r="C775" s="89">
        <v>34586.0</v>
      </c>
    </row>
    <row r="776">
      <c r="A776" s="88" t="s">
        <v>50</v>
      </c>
      <c r="B776" s="88" t="s">
        <v>656</v>
      </c>
      <c r="C776" s="89">
        <v>20690.0</v>
      </c>
    </row>
    <row r="777">
      <c r="A777" s="88" t="s">
        <v>50</v>
      </c>
      <c r="B777" s="88" t="s">
        <v>657</v>
      </c>
      <c r="C777" s="89">
        <v>10717.0</v>
      </c>
    </row>
    <row r="778">
      <c r="A778" s="88" t="s">
        <v>50</v>
      </c>
      <c r="B778" s="88" t="s">
        <v>658</v>
      </c>
      <c r="C778" s="89">
        <v>193048.0</v>
      </c>
    </row>
    <row r="779">
      <c r="A779" s="88" t="s">
        <v>50</v>
      </c>
      <c r="B779" s="88" t="s">
        <v>659</v>
      </c>
      <c r="C779" s="89">
        <v>15128.0</v>
      </c>
    </row>
    <row r="780">
      <c r="A780" s="88" t="s">
        <v>50</v>
      </c>
      <c r="B780" s="88" t="s">
        <v>251</v>
      </c>
      <c r="C780" s="89">
        <v>7037.0</v>
      </c>
    </row>
    <row r="781">
      <c r="A781" s="88" t="s">
        <v>50</v>
      </c>
      <c r="B781" s="88" t="s">
        <v>660</v>
      </c>
      <c r="C781" s="89">
        <v>180974.0</v>
      </c>
    </row>
    <row r="782">
      <c r="A782" s="88" t="s">
        <v>50</v>
      </c>
      <c r="B782" s="88" t="s">
        <v>661</v>
      </c>
      <c r="C782" s="89">
        <v>15479.0</v>
      </c>
    </row>
    <row r="783">
      <c r="A783" s="88" t="s">
        <v>50</v>
      </c>
      <c r="B783" s="88" t="s">
        <v>662</v>
      </c>
      <c r="C783" s="89">
        <v>107386.0</v>
      </c>
    </row>
    <row r="784">
      <c r="A784" s="88" t="s">
        <v>50</v>
      </c>
      <c r="B784" s="88" t="s">
        <v>621</v>
      </c>
      <c r="C784" s="89">
        <v>31280.0</v>
      </c>
    </row>
    <row r="785">
      <c r="A785" s="88" t="s">
        <v>50</v>
      </c>
      <c r="B785" s="88" t="s">
        <v>528</v>
      </c>
      <c r="C785" s="89">
        <v>8263.0</v>
      </c>
    </row>
    <row r="786">
      <c r="A786" s="88" t="s">
        <v>50</v>
      </c>
      <c r="B786" s="88" t="s">
        <v>663</v>
      </c>
      <c r="C786" s="89">
        <v>62567.0</v>
      </c>
    </row>
    <row r="787">
      <c r="A787" s="88" t="s">
        <v>50</v>
      </c>
      <c r="B787" s="88" t="s">
        <v>86</v>
      </c>
      <c r="C787" s="89">
        <v>27943.0</v>
      </c>
    </row>
    <row r="788">
      <c r="A788" s="88" t="s">
        <v>50</v>
      </c>
      <c r="B788" s="88" t="s">
        <v>529</v>
      </c>
      <c r="C788" s="89">
        <v>65936.0</v>
      </c>
    </row>
    <row r="789">
      <c r="A789" s="88" t="s">
        <v>50</v>
      </c>
      <c r="B789" s="88" t="s">
        <v>664</v>
      </c>
      <c r="C789" s="89">
        <v>28206.0</v>
      </c>
    </row>
    <row r="790">
      <c r="A790" s="88" t="s">
        <v>50</v>
      </c>
      <c r="B790" s="88" t="s">
        <v>253</v>
      </c>
      <c r="C790" s="89">
        <v>24133.0</v>
      </c>
    </row>
    <row r="791">
      <c r="A791" s="88" t="s">
        <v>50</v>
      </c>
      <c r="B791" s="88" t="s">
        <v>665</v>
      </c>
      <c r="C791" s="89">
        <v>34074.0</v>
      </c>
    </row>
    <row r="792">
      <c r="A792" s="88" t="s">
        <v>51</v>
      </c>
      <c r="B792" s="88" t="s">
        <v>666</v>
      </c>
      <c r="C792" s="89">
        <v>7063.0</v>
      </c>
    </row>
    <row r="793">
      <c r="A793" s="88" t="s">
        <v>51</v>
      </c>
      <c r="B793" s="88" t="s">
        <v>312</v>
      </c>
      <c r="C793" s="89">
        <v>3645.0</v>
      </c>
    </row>
    <row r="794">
      <c r="A794" s="88" t="s">
        <v>51</v>
      </c>
      <c r="B794" s="88" t="s">
        <v>667</v>
      </c>
      <c r="C794" s="89">
        <v>13832.0</v>
      </c>
    </row>
    <row r="795">
      <c r="A795" s="88" t="s">
        <v>51</v>
      </c>
      <c r="B795" s="88" t="s">
        <v>668</v>
      </c>
      <c r="C795" s="89">
        <v>12437.0</v>
      </c>
    </row>
    <row r="796">
      <c r="A796" s="88" t="s">
        <v>51</v>
      </c>
      <c r="B796" s="88" t="s">
        <v>669</v>
      </c>
      <c r="C796" s="89">
        <v>5506.0</v>
      </c>
    </row>
    <row r="797">
      <c r="A797" s="88" t="s">
        <v>51</v>
      </c>
      <c r="B797" s="88" t="s">
        <v>204</v>
      </c>
      <c r="C797" s="89">
        <v>25642.0</v>
      </c>
    </row>
    <row r="798">
      <c r="A798" s="88" t="s">
        <v>51</v>
      </c>
      <c r="B798" s="88" t="s">
        <v>670</v>
      </c>
      <c r="C798" s="89">
        <v>132408.0</v>
      </c>
    </row>
    <row r="799">
      <c r="A799" s="88" t="s">
        <v>51</v>
      </c>
      <c r="B799" s="88" t="s">
        <v>205</v>
      </c>
      <c r="C799" s="89">
        <v>26346.0</v>
      </c>
    </row>
    <row r="800">
      <c r="A800" s="88" t="s">
        <v>51</v>
      </c>
      <c r="B800" s="88" t="s">
        <v>671</v>
      </c>
      <c r="C800" s="89">
        <v>24947.0</v>
      </c>
    </row>
    <row r="801">
      <c r="A801" s="88" t="s">
        <v>51</v>
      </c>
      <c r="B801" s="88" t="s">
        <v>672</v>
      </c>
      <c r="C801" s="89">
        <v>21199.0</v>
      </c>
    </row>
    <row r="802">
      <c r="A802" s="88" t="s">
        <v>51</v>
      </c>
      <c r="B802" s="88" t="s">
        <v>673</v>
      </c>
      <c r="C802" s="89">
        <v>19874.0</v>
      </c>
    </row>
    <row r="803">
      <c r="A803" s="88" t="s">
        <v>51</v>
      </c>
      <c r="B803" s="88" t="s">
        <v>98</v>
      </c>
      <c r="C803" s="89">
        <v>14539.0</v>
      </c>
    </row>
    <row r="804">
      <c r="A804" s="88" t="s">
        <v>51</v>
      </c>
      <c r="B804" s="88" t="s">
        <v>99</v>
      </c>
      <c r="C804" s="89">
        <v>9699.0</v>
      </c>
    </row>
    <row r="805">
      <c r="A805" s="88" t="s">
        <v>51</v>
      </c>
      <c r="B805" s="88" t="s">
        <v>207</v>
      </c>
      <c r="C805" s="89">
        <v>20154.0</v>
      </c>
    </row>
    <row r="806">
      <c r="A806" s="88" t="s">
        <v>51</v>
      </c>
      <c r="B806" s="88" t="s">
        <v>577</v>
      </c>
      <c r="C806" s="89">
        <v>12930.0</v>
      </c>
    </row>
    <row r="807">
      <c r="A807" s="88" t="s">
        <v>51</v>
      </c>
      <c r="B807" s="88" t="s">
        <v>674</v>
      </c>
      <c r="C807" s="89">
        <v>18627.0</v>
      </c>
    </row>
    <row r="808">
      <c r="A808" s="88" t="s">
        <v>51</v>
      </c>
      <c r="B808" s="88" t="s">
        <v>675</v>
      </c>
      <c r="C808" s="89">
        <v>42647.0</v>
      </c>
    </row>
    <row r="809">
      <c r="A809" s="88" t="s">
        <v>51</v>
      </c>
      <c r="B809" s="88" t="s">
        <v>101</v>
      </c>
      <c r="C809" s="89">
        <v>11321.0</v>
      </c>
    </row>
    <row r="810">
      <c r="A810" s="88" t="s">
        <v>51</v>
      </c>
      <c r="B810" s="88" t="s">
        <v>676</v>
      </c>
      <c r="C810" s="89">
        <v>11964.0</v>
      </c>
    </row>
    <row r="811">
      <c r="A811" s="88" t="s">
        <v>51</v>
      </c>
      <c r="B811" s="88" t="s">
        <v>104</v>
      </c>
      <c r="C811" s="89">
        <v>9423.0</v>
      </c>
    </row>
    <row r="812">
      <c r="A812" s="88" t="s">
        <v>51</v>
      </c>
      <c r="B812" s="88" t="s">
        <v>105</v>
      </c>
      <c r="C812" s="89">
        <v>16134.0</v>
      </c>
    </row>
    <row r="813">
      <c r="A813" s="88" t="s">
        <v>51</v>
      </c>
      <c r="B813" s="88" t="s">
        <v>450</v>
      </c>
      <c r="C813" s="89">
        <v>17556.0</v>
      </c>
    </row>
    <row r="814">
      <c r="A814" s="88" t="s">
        <v>51</v>
      </c>
      <c r="B814" s="88" t="s">
        <v>580</v>
      </c>
      <c r="C814" s="89">
        <v>46518.0</v>
      </c>
    </row>
    <row r="815">
      <c r="A815" s="88" t="s">
        <v>51</v>
      </c>
      <c r="B815" s="88" t="s">
        <v>214</v>
      </c>
      <c r="C815" s="89">
        <v>17158.0</v>
      </c>
    </row>
    <row r="816">
      <c r="A816" s="88" t="s">
        <v>51</v>
      </c>
      <c r="B816" s="88" t="s">
        <v>115</v>
      </c>
      <c r="C816" s="89">
        <v>90180.0</v>
      </c>
    </row>
    <row r="817">
      <c r="A817" s="88" t="s">
        <v>51</v>
      </c>
      <c r="B817" s="88" t="s">
        <v>677</v>
      </c>
      <c r="C817" s="89">
        <v>9017.0</v>
      </c>
    </row>
    <row r="818">
      <c r="A818" s="88" t="s">
        <v>51</v>
      </c>
      <c r="B818" s="88" t="s">
        <v>459</v>
      </c>
      <c r="C818" s="89">
        <v>7890.0</v>
      </c>
    </row>
    <row r="819">
      <c r="A819" s="88" t="s">
        <v>51</v>
      </c>
      <c r="B819" s="88" t="s">
        <v>42</v>
      </c>
      <c r="C819" s="89">
        <v>17069.0</v>
      </c>
    </row>
    <row r="820">
      <c r="A820" s="88" t="s">
        <v>51</v>
      </c>
      <c r="B820" s="88" t="s">
        <v>678</v>
      </c>
      <c r="C820" s="89">
        <v>39138.0</v>
      </c>
    </row>
    <row r="821">
      <c r="A821" s="88" t="s">
        <v>51</v>
      </c>
      <c r="B821" s="88" t="s">
        <v>679</v>
      </c>
      <c r="C821" s="89">
        <v>17153.0</v>
      </c>
    </row>
    <row r="822">
      <c r="A822" s="88" t="s">
        <v>51</v>
      </c>
      <c r="B822" s="88" t="s">
        <v>680</v>
      </c>
      <c r="C822" s="89">
        <v>96854.0</v>
      </c>
    </row>
    <row r="823">
      <c r="A823" s="88" t="s">
        <v>51</v>
      </c>
      <c r="B823" s="88" t="s">
        <v>681</v>
      </c>
      <c r="C823" s="89">
        <v>9253.0</v>
      </c>
    </row>
    <row r="824">
      <c r="A824" s="88" t="s">
        <v>51</v>
      </c>
      <c r="B824" s="88" t="s">
        <v>120</v>
      </c>
      <c r="C824" s="89">
        <v>19660.0</v>
      </c>
    </row>
    <row r="825">
      <c r="A825" s="88" t="s">
        <v>51</v>
      </c>
      <c r="B825" s="88" t="s">
        <v>469</v>
      </c>
      <c r="C825" s="89">
        <v>15761.0</v>
      </c>
    </row>
    <row r="826">
      <c r="A826" s="88" t="s">
        <v>51</v>
      </c>
      <c r="B826" s="88" t="s">
        <v>121</v>
      </c>
      <c r="C826" s="89">
        <v>10124.0</v>
      </c>
    </row>
    <row r="827">
      <c r="A827" s="88" t="s">
        <v>51</v>
      </c>
      <c r="B827" s="88" t="s">
        <v>334</v>
      </c>
      <c r="C827" s="89">
        <v>6993.0</v>
      </c>
    </row>
    <row r="828">
      <c r="A828" s="88" t="s">
        <v>51</v>
      </c>
      <c r="B828" s="88" t="s">
        <v>123</v>
      </c>
      <c r="C828" s="89">
        <v>8981.0</v>
      </c>
    </row>
    <row r="829">
      <c r="A829" s="88" t="s">
        <v>51</v>
      </c>
      <c r="B829" s="88" t="s">
        <v>589</v>
      </c>
      <c r="C829" s="89">
        <v>12304.0</v>
      </c>
    </row>
    <row r="830">
      <c r="A830" s="88" t="s">
        <v>51</v>
      </c>
      <c r="B830" s="88" t="s">
        <v>682</v>
      </c>
      <c r="C830" s="89">
        <v>10720.0</v>
      </c>
    </row>
    <row r="831">
      <c r="A831" s="88" t="s">
        <v>51</v>
      </c>
      <c r="B831" s="88" t="s">
        <v>395</v>
      </c>
      <c r="C831" s="89">
        <v>14952.0</v>
      </c>
    </row>
    <row r="832">
      <c r="A832" s="88" t="s">
        <v>51</v>
      </c>
      <c r="B832" s="88" t="s">
        <v>479</v>
      </c>
      <c r="C832" s="89">
        <v>10712.0</v>
      </c>
    </row>
    <row r="833">
      <c r="A833" s="88" t="s">
        <v>51</v>
      </c>
      <c r="B833" s="88" t="s">
        <v>590</v>
      </c>
      <c r="C833" s="89">
        <v>16868.0</v>
      </c>
    </row>
    <row r="834">
      <c r="A834" s="88" t="s">
        <v>51</v>
      </c>
      <c r="B834" s="88" t="s">
        <v>636</v>
      </c>
      <c r="C834" s="89">
        <v>14134.0</v>
      </c>
    </row>
    <row r="835">
      <c r="A835" s="88" t="s">
        <v>51</v>
      </c>
      <c r="B835" s="88" t="s">
        <v>125</v>
      </c>
      <c r="C835" s="89">
        <v>20067.0</v>
      </c>
    </row>
    <row r="836">
      <c r="A836" s="88" t="s">
        <v>51</v>
      </c>
      <c r="B836" s="88" t="s">
        <v>225</v>
      </c>
      <c r="C836" s="89">
        <v>9187.0</v>
      </c>
    </row>
    <row r="837">
      <c r="A837" s="88" t="s">
        <v>51</v>
      </c>
      <c r="B837" s="88" t="s">
        <v>267</v>
      </c>
      <c r="C837" s="89">
        <v>9547.0</v>
      </c>
    </row>
    <row r="838">
      <c r="A838" s="88" t="s">
        <v>51</v>
      </c>
      <c r="B838" s="88" t="s">
        <v>683</v>
      </c>
      <c r="C838" s="89">
        <v>6841.0</v>
      </c>
    </row>
    <row r="839">
      <c r="A839" s="88" t="s">
        <v>51</v>
      </c>
      <c r="B839" s="88" t="s">
        <v>51</v>
      </c>
      <c r="C839" s="89">
        <v>16141.0</v>
      </c>
    </row>
    <row r="840">
      <c r="A840" s="88" t="s">
        <v>51</v>
      </c>
      <c r="B840" s="88" t="s">
        <v>127</v>
      </c>
      <c r="C840" s="89">
        <v>19432.0</v>
      </c>
    </row>
    <row r="841">
      <c r="A841" s="88" t="s">
        <v>51</v>
      </c>
      <c r="B841" s="88" t="s">
        <v>485</v>
      </c>
      <c r="C841" s="89">
        <v>37147.0</v>
      </c>
    </row>
    <row r="842">
      <c r="A842" s="88" t="s">
        <v>51</v>
      </c>
      <c r="B842" s="88" t="s">
        <v>128</v>
      </c>
      <c r="C842" s="89">
        <v>18381.0</v>
      </c>
    </row>
    <row r="843">
      <c r="A843" s="88" t="s">
        <v>51</v>
      </c>
      <c r="B843" s="88" t="s">
        <v>228</v>
      </c>
      <c r="C843" s="89">
        <v>151260.0</v>
      </c>
    </row>
    <row r="844">
      <c r="A844" s="88" t="s">
        <v>51</v>
      </c>
      <c r="B844" s="88" t="s">
        <v>488</v>
      </c>
      <c r="C844" s="89">
        <v>20744.0</v>
      </c>
    </row>
    <row r="845">
      <c r="A845" s="88" t="s">
        <v>51</v>
      </c>
      <c r="B845" s="88" t="s">
        <v>684</v>
      </c>
      <c r="C845" s="89">
        <v>10225.0</v>
      </c>
    </row>
    <row r="846">
      <c r="A846" s="88" t="s">
        <v>51</v>
      </c>
      <c r="B846" s="88" t="s">
        <v>685</v>
      </c>
      <c r="C846" s="89">
        <v>14908.0</v>
      </c>
    </row>
    <row r="847">
      <c r="A847" s="88" t="s">
        <v>51</v>
      </c>
      <c r="B847" s="88" t="s">
        <v>132</v>
      </c>
      <c r="C847" s="89">
        <v>34055.0</v>
      </c>
    </row>
    <row r="848">
      <c r="A848" s="88" t="s">
        <v>51</v>
      </c>
      <c r="B848" s="88" t="s">
        <v>686</v>
      </c>
      <c r="C848" s="89">
        <v>225909.0</v>
      </c>
    </row>
    <row r="849">
      <c r="A849" s="88" t="s">
        <v>51</v>
      </c>
      <c r="B849" s="88" t="s">
        <v>687</v>
      </c>
      <c r="C849" s="89">
        <v>11169.0</v>
      </c>
    </row>
    <row r="850">
      <c r="A850" s="88" t="s">
        <v>51</v>
      </c>
      <c r="B850" s="88" t="s">
        <v>688</v>
      </c>
      <c r="C850" s="89">
        <v>8645.0</v>
      </c>
    </row>
    <row r="851">
      <c r="A851" s="88" t="s">
        <v>51</v>
      </c>
      <c r="B851" s="88" t="s">
        <v>689</v>
      </c>
      <c r="C851" s="89">
        <v>11811.0</v>
      </c>
    </row>
    <row r="852">
      <c r="A852" s="88" t="s">
        <v>51</v>
      </c>
      <c r="B852" s="88" t="s">
        <v>136</v>
      </c>
      <c r="C852" s="89">
        <v>16249.0</v>
      </c>
    </row>
    <row r="853">
      <c r="A853" s="88" t="s">
        <v>51</v>
      </c>
      <c r="B853" s="88" t="s">
        <v>690</v>
      </c>
      <c r="C853" s="89">
        <v>22000.0</v>
      </c>
    </row>
    <row r="854">
      <c r="A854" s="88" t="s">
        <v>51</v>
      </c>
      <c r="B854" s="88" t="s">
        <v>138</v>
      </c>
      <c r="C854" s="89">
        <v>33407.0</v>
      </c>
    </row>
    <row r="855">
      <c r="A855" s="88" t="s">
        <v>51</v>
      </c>
      <c r="B855" s="88" t="s">
        <v>139</v>
      </c>
      <c r="C855" s="89">
        <v>39981.0</v>
      </c>
    </row>
    <row r="856">
      <c r="A856" s="88" t="s">
        <v>51</v>
      </c>
      <c r="B856" s="88" t="s">
        <v>691</v>
      </c>
      <c r="C856" s="89">
        <v>15063.0</v>
      </c>
    </row>
    <row r="857">
      <c r="A857" s="88" t="s">
        <v>51</v>
      </c>
      <c r="B857" s="88" t="s">
        <v>496</v>
      </c>
      <c r="C857" s="89">
        <v>10569.0</v>
      </c>
    </row>
    <row r="858">
      <c r="A858" s="88" t="s">
        <v>51</v>
      </c>
      <c r="B858" s="88" t="s">
        <v>692</v>
      </c>
      <c r="C858" s="89">
        <v>8679.0</v>
      </c>
    </row>
    <row r="859">
      <c r="A859" s="88" t="s">
        <v>51</v>
      </c>
      <c r="B859" s="88" t="s">
        <v>141</v>
      </c>
      <c r="C859" s="89">
        <v>7790.0</v>
      </c>
    </row>
    <row r="860">
      <c r="A860" s="88" t="s">
        <v>51</v>
      </c>
      <c r="B860" s="88" t="s">
        <v>142</v>
      </c>
      <c r="C860" s="89">
        <v>10003.0</v>
      </c>
    </row>
    <row r="861">
      <c r="A861" s="88" t="s">
        <v>51</v>
      </c>
      <c r="B861" s="88" t="s">
        <v>693</v>
      </c>
      <c r="C861" s="89">
        <v>42929.0</v>
      </c>
    </row>
    <row r="862">
      <c r="A862" s="88" t="s">
        <v>51</v>
      </c>
      <c r="B862" s="88" t="s">
        <v>694</v>
      </c>
      <c r="C862" s="89">
        <v>13840.0</v>
      </c>
    </row>
    <row r="863">
      <c r="A863" s="88" t="s">
        <v>51</v>
      </c>
      <c r="B863" s="88" t="s">
        <v>412</v>
      </c>
      <c r="C863" s="89">
        <v>6040.0</v>
      </c>
    </row>
    <row r="864">
      <c r="A864" s="88" t="s">
        <v>51</v>
      </c>
      <c r="B864" s="88" t="s">
        <v>695</v>
      </c>
      <c r="C864" s="89">
        <v>15249.0</v>
      </c>
    </row>
    <row r="865">
      <c r="A865" s="88" t="s">
        <v>51</v>
      </c>
      <c r="B865" s="88" t="s">
        <v>696</v>
      </c>
      <c r="C865" s="89">
        <v>8929.0</v>
      </c>
    </row>
    <row r="866">
      <c r="A866" s="88" t="s">
        <v>51</v>
      </c>
      <c r="B866" s="88" t="s">
        <v>697</v>
      </c>
      <c r="C866" s="89">
        <v>25095.0</v>
      </c>
    </row>
    <row r="867">
      <c r="A867" s="88" t="s">
        <v>51</v>
      </c>
      <c r="B867" s="88" t="s">
        <v>698</v>
      </c>
      <c r="C867" s="89">
        <v>6740.0</v>
      </c>
    </row>
    <row r="868">
      <c r="A868" s="88" t="s">
        <v>51</v>
      </c>
      <c r="B868" s="88" t="s">
        <v>239</v>
      </c>
      <c r="C868" s="89">
        <v>487204.0</v>
      </c>
    </row>
    <row r="869">
      <c r="A869" s="88" t="s">
        <v>51</v>
      </c>
      <c r="B869" s="88" t="s">
        <v>699</v>
      </c>
      <c r="C869" s="89">
        <v>93533.0</v>
      </c>
    </row>
    <row r="870">
      <c r="A870" s="88" t="s">
        <v>51</v>
      </c>
      <c r="B870" s="88" t="s">
        <v>700</v>
      </c>
      <c r="C870" s="89">
        <v>18699.0</v>
      </c>
    </row>
    <row r="871">
      <c r="A871" s="88" t="s">
        <v>51</v>
      </c>
      <c r="B871" s="88" t="s">
        <v>701</v>
      </c>
      <c r="C871" s="89">
        <v>4968.0</v>
      </c>
    </row>
    <row r="872">
      <c r="A872" s="88" t="s">
        <v>51</v>
      </c>
      <c r="B872" s="88" t="s">
        <v>702</v>
      </c>
      <c r="C872" s="89">
        <v>9719.0</v>
      </c>
    </row>
    <row r="873">
      <c r="A873" s="88" t="s">
        <v>51</v>
      </c>
      <c r="B873" s="88" t="s">
        <v>244</v>
      </c>
      <c r="C873" s="89">
        <v>173283.0</v>
      </c>
    </row>
    <row r="874">
      <c r="A874" s="88" t="s">
        <v>51</v>
      </c>
      <c r="B874" s="88" t="s">
        <v>149</v>
      </c>
      <c r="C874" s="89">
        <v>11578.0</v>
      </c>
    </row>
    <row r="875">
      <c r="A875" s="88" t="s">
        <v>51</v>
      </c>
      <c r="B875" s="88" t="s">
        <v>703</v>
      </c>
      <c r="C875" s="89">
        <v>34909.0</v>
      </c>
    </row>
    <row r="876">
      <c r="A876" s="88" t="s">
        <v>51</v>
      </c>
      <c r="B876" s="88" t="s">
        <v>704</v>
      </c>
      <c r="C876" s="89">
        <v>98105.0</v>
      </c>
    </row>
    <row r="877">
      <c r="A877" s="88" t="s">
        <v>51</v>
      </c>
      <c r="B877" s="88" t="s">
        <v>705</v>
      </c>
      <c r="C877" s="89">
        <v>16904.0</v>
      </c>
    </row>
    <row r="878">
      <c r="A878" s="88" t="s">
        <v>51</v>
      </c>
      <c r="B878" s="88" t="s">
        <v>423</v>
      </c>
      <c r="C878" s="89">
        <v>6191.0</v>
      </c>
    </row>
    <row r="879">
      <c r="A879" s="88" t="s">
        <v>51</v>
      </c>
      <c r="B879" s="88" t="s">
        <v>251</v>
      </c>
      <c r="C879" s="89">
        <v>12359.0</v>
      </c>
    </row>
    <row r="880">
      <c r="A880" s="88" t="s">
        <v>51</v>
      </c>
      <c r="B880" s="88" t="s">
        <v>252</v>
      </c>
      <c r="C880" s="89">
        <v>7020.0</v>
      </c>
    </row>
    <row r="881">
      <c r="A881" s="88" t="s">
        <v>51</v>
      </c>
      <c r="B881" s="88" t="s">
        <v>706</v>
      </c>
      <c r="C881" s="89">
        <v>35205.0</v>
      </c>
    </row>
    <row r="882">
      <c r="A882" s="88" t="s">
        <v>51</v>
      </c>
      <c r="B882" s="88" t="s">
        <v>528</v>
      </c>
      <c r="C882" s="89">
        <v>51056.0</v>
      </c>
    </row>
    <row r="883">
      <c r="A883" s="88" t="s">
        <v>51</v>
      </c>
      <c r="B883" s="88" t="s">
        <v>86</v>
      </c>
      <c r="C883" s="89">
        <v>22141.0</v>
      </c>
    </row>
    <row r="884">
      <c r="A884" s="88" t="s">
        <v>51</v>
      </c>
      <c r="B884" s="88" t="s">
        <v>529</v>
      </c>
      <c r="C884" s="89">
        <v>6401.0</v>
      </c>
    </row>
    <row r="885">
      <c r="A885" s="88" t="s">
        <v>51</v>
      </c>
      <c r="B885" s="88" t="s">
        <v>530</v>
      </c>
      <c r="C885" s="89">
        <v>36277.0</v>
      </c>
    </row>
    <row r="886">
      <c r="A886" s="88" t="s">
        <v>51</v>
      </c>
      <c r="B886" s="88" t="s">
        <v>625</v>
      </c>
      <c r="C886" s="89">
        <v>10518.0</v>
      </c>
    </row>
    <row r="887">
      <c r="A887" s="88" t="s">
        <v>51</v>
      </c>
      <c r="B887" s="88" t="s">
        <v>707</v>
      </c>
      <c r="C887" s="89">
        <v>20029.0</v>
      </c>
    </row>
    <row r="888">
      <c r="A888" s="88" t="s">
        <v>51</v>
      </c>
      <c r="B888" s="88" t="s">
        <v>708</v>
      </c>
      <c r="C888" s="89">
        <v>102539.0</v>
      </c>
    </row>
    <row r="889">
      <c r="A889" s="88" t="s">
        <v>51</v>
      </c>
      <c r="B889" s="88" t="s">
        <v>535</v>
      </c>
      <c r="C889" s="89">
        <v>7453.0</v>
      </c>
    </row>
    <row r="890">
      <c r="A890" s="88" t="s">
        <v>51</v>
      </c>
      <c r="B890" s="88" t="s">
        <v>709</v>
      </c>
      <c r="C890" s="89">
        <v>12690.0</v>
      </c>
    </row>
    <row r="891">
      <c r="A891" s="88" t="s">
        <v>52</v>
      </c>
      <c r="B891" s="88" t="s">
        <v>627</v>
      </c>
      <c r="C891" s="89">
        <v>12444.0</v>
      </c>
    </row>
    <row r="892">
      <c r="A892" s="88" t="s">
        <v>52</v>
      </c>
      <c r="B892" s="88" t="s">
        <v>710</v>
      </c>
      <c r="C892" s="89">
        <v>7878.0</v>
      </c>
    </row>
    <row r="893">
      <c r="A893" s="88" t="s">
        <v>52</v>
      </c>
      <c r="B893" s="88" t="s">
        <v>711</v>
      </c>
      <c r="C893" s="89">
        <v>16193.0</v>
      </c>
    </row>
    <row r="894">
      <c r="A894" s="88" t="s">
        <v>52</v>
      </c>
      <c r="B894" s="88" t="s">
        <v>712</v>
      </c>
      <c r="C894" s="89">
        <v>4472.0</v>
      </c>
    </row>
    <row r="895">
      <c r="A895" s="88" t="s">
        <v>52</v>
      </c>
      <c r="B895" s="88" t="s">
        <v>713</v>
      </c>
      <c r="C895" s="89">
        <v>26111.0</v>
      </c>
    </row>
    <row r="896">
      <c r="A896" s="88" t="s">
        <v>52</v>
      </c>
      <c r="B896" s="88" t="s">
        <v>714</v>
      </c>
      <c r="C896" s="89">
        <v>14653.0</v>
      </c>
    </row>
    <row r="897">
      <c r="A897" s="88" t="s">
        <v>52</v>
      </c>
      <c r="B897" s="88" t="s">
        <v>575</v>
      </c>
      <c r="C897" s="89">
        <v>9598.0</v>
      </c>
    </row>
    <row r="898">
      <c r="A898" s="88" t="s">
        <v>52</v>
      </c>
      <c r="B898" s="88" t="s">
        <v>98</v>
      </c>
      <c r="C898" s="89">
        <v>66765.0</v>
      </c>
    </row>
    <row r="899">
      <c r="A899" s="88" t="s">
        <v>52</v>
      </c>
      <c r="B899" s="88" t="s">
        <v>715</v>
      </c>
      <c r="C899" s="89">
        <v>2629.0</v>
      </c>
    </row>
    <row r="900">
      <c r="A900" s="88" t="s">
        <v>52</v>
      </c>
      <c r="B900" s="88" t="s">
        <v>716</v>
      </c>
      <c r="C900" s="89">
        <v>3309.0</v>
      </c>
    </row>
    <row r="901">
      <c r="A901" s="88" t="s">
        <v>52</v>
      </c>
      <c r="B901" s="88" t="s">
        <v>101</v>
      </c>
      <c r="C901" s="89">
        <v>20015.0</v>
      </c>
    </row>
    <row r="902">
      <c r="A902" s="88" t="s">
        <v>52</v>
      </c>
      <c r="B902" s="88" t="s">
        <v>321</v>
      </c>
      <c r="C902" s="89">
        <v>2660.0</v>
      </c>
    </row>
    <row r="903">
      <c r="A903" s="88" t="s">
        <v>52</v>
      </c>
      <c r="B903" s="88" t="s">
        <v>209</v>
      </c>
      <c r="C903" s="89">
        <v>2005.0</v>
      </c>
    </row>
    <row r="904">
      <c r="A904" s="88" t="s">
        <v>52</v>
      </c>
      <c r="B904" s="88" t="s">
        <v>105</v>
      </c>
      <c r="C904" s="89">
        <v>7997.0</v>
      </c>
    </row>
    <row r="905">
      <c r="A905" s="88" t="s">
        <v>52</v>
      </c>
      <c r="B905" s="88" t="s">
        <v>717</v>
      </c>
      <c r="C905" s="89">
        <v>8729.0</v>
      </c>
    </row>
    <row r="906">
      <c r="A906" s="88" t="s">
        <v>52</v>
      </c>
      <c r="B906" s="88" t="s">
        <v>718</v>
      </c>
      <c r="C906" s="89">
        <v>8233.0</v>
      </c>
    </row>
    <row r="907">
      <c r="A907" s="88" t="s">
        <v>52</v>
      </c>
      <c r="B907" s="88" t="s">
        <v>719</v>
      </c>
      <c r="C907" s="89">
        <v>1748.0</v>
      </c>
    </row>
    <row r="908">
      <c r="A908" s="88" t="s">
        <v>52</v>
      </c>
      <c r="B908" s="88" t="s">
        <v>720</v>
      </c>
      <c r="C908" s="89">
        <v>35218.0</v>
      </c>
    </row>
    <row r="909">
      <c r="A909" s="88" t="s">
        <v>52</v>
      </c>
      <c r="B909" s="88" t="s">
        <v>214</v>
      </c>
      <c r="C909" s="89">
        <v>39019.0</v>
      </c>
    </row>
    <row r="910">
      <c r="A910" s="88" t="s">
        <v>52</v>
      </c>
      <c r="B910" s="88" t="s">
        <v>459</v>
      </c>
      <c r="C910" s="89">
        <v>2871.0</v>
      </c>
    </row>
    <row r="911">
      <c r="A911" s="88" t="s">
        <v>52</v>
      </c>
      <c r="B911" s="88" t="s">
        <v>679</v>
      </c>
      <c r="C911" s="89">
        <v>18717.0</v>
      </c>
    </row>
    <row r="912">
      <c r="A912" s="88" t="s">
        <v>52</v>
      </c>
      <c r="B912" s="88" t="s">
        <v>721</v>
      </c>
      <c r="C912" s="89">
        <v>7682.0</v>
      </c>
    </row>
    <row r="913">
      <c r="A913" s="88" t="s">
        <v>52</v>
      </c>
      <c r="B913" s="88" t="s">
        <v>330</v>
      </c>
      <c r="C913" s="89">
        <v>121436.0</v>
      </c>
    </row>
    <row r="914">
      <c r="A914" s="88" t="s">
        <v>52</v>
      </c>
      <c r="B914" s="88" t="s">
        <v>586</v>
      </c>
      <c r="C914" s="89">
        <v>2849.0</v>
      </c>
    </row>
    <row r="915">
      <c r="A915" s="88" t="s">
        <v>52</v>
      </c>
      <c r="B915" s="88" t="s">
        <v>722</v>
      </c>
      <c r="C915" s="89">
        <v>2508.0</v>
      </c>
    </row>
    <row r="916">
      <c r="A916" s="88" t="s">
        <v>52</v>
      </c>
      <c r="B916" s="88" t="s">
        <v>723</v>
      </c>
      <c r="C916" s="89">
        <v>28710.0</v>
      </c>
    </row>
    <row r="917">
      <c r="A917" s="88" t="s">
        <v>52</v>
      </c>
      <c r="B917" s="88" t="s">
        <v>724</v>
      </c>
      <c r="C917" s="89">
        <v>6196.0</v>
      </c>
    </row>
    <row r="918">
      <c r="A918" s="88" t="s">
        <v>52</v>
      </c>
      <c r="B918" s="88" t="s">
        <v>725</v>
      </c>
      <c r="C918" s="89">
        <v>36611.0</v>
      </c>
    </row>
    <row r="919">
      <c r="A919" s="88" t="s">
        <v>52</v>
      </c>
      <c r="B919" s="88" t="s">
        <v>587</v>
      </c>
      <c r="C919" s="89">
        <v>33888.0</v>
      </c>
    </row>
    <row r="920">
      <c r="A920" s="88" t="s">
        <v>52</v>
      </c>
      <c r="B920" s="88" t="s">
        <v>121</v>
      </c>
      <c r="C920" s="89">
        <v>25631.0</v>
      </c>
    </row>
    <row r="921">
      <c r="A921" s="88" t="s">
        <v>52</v>
      </c>
      <c r="B921" s="88" t="s">
        <v>726</v>
      </c>
      <c r="C921" s="89">
        <v>32594.0</v>
      </c>
    </row>
    <row r="922">
      <c r="A922" s="88" t="s">
        <v>52</v>
      </c>
      <c r="B922" s="88" t="s">
        <v>727</v>
      </c>
      <c r="C922" s="89">
        <v>2612.0</v>
      </c>
    </row>
    <row r="923">
      <c r="A923" s="88" t="s">
        <v>52</v>
      </c>
      <c r="B923" s="88" t="s">
        <v>191</v>
      </c>
      <c r="C923" s="89">
        <v>2492.0</v>
      </c>
    </row>
    <row r="924">
      <c r="A924" s="88" t="s">
        <v>52</v>
      </c>
      <c r="B924" s="88" t="s">
        <v>222</v>
      </c>
      <c r="C924" s="89">
        <v>7336.0</v>
      </c>
    </row>
    <row r="925">
      <c r="A925" s="88" t="s">
        <v>52</v>
      </c>
      <c r="B925" s="88" t="s">
        <v>728</v>
      </c>
      <c r="C925" s="89">
        <v>6033.0</v>
      </c>
    </row>
    <row r="926">
      <c r="A926" s="88" t="s">
        <v>52</v>
      </c>
      <c r="B926" s="88" t="s">
        <v>729</v>
      </c>
      <c r="C926" s="89">
        <v>1227.0</v>
      </c>
    </row>
    <row r="927">
      <c r="A927" s="88" t="s">
        <v>52</v>
      </c>
      <c r="B927" s="88" t="s">
        <v>730</v>
      </c>
      <c r="C927" s="89">
        <v>6055.0</v>
      </c>
    </row>
    <row r="928">
      <c r="A928" s="88" t="s">
        <v>52</v>
      </c>
      <c r="B928" s="88" t="s">
        <v>395</v>
      </c>
      <c r="C928" s="89">
        <v>2607.0</v>
      </c>
    </row>
    <row r="929">
      <c r="A929" s="88" t="s">
        <v>52</v>
      </c>
      <c r="B929" s="88" t="s">
        <v>731</v>
      </c>
      <c r="C929" s="89">
        <v>5506.0</v>
      </c>
    </row>
    <row r="930">
      <c r="A930" s="88" t="s">
        <v>52</v>
      </c>
      <c r="B930" s="88" t="s">
        <v>732</v>
      </c>
      <c r="C930" s="89">
        <v>34210.0</v>
      </c>
    </row>
    <row r="931">
      <c r="A931" s="88" t="s">
        <v>52</v>
      </c>
      <c r="B931" s="88" t="s">
        <v>733</v>
      </c>
      <c r="C931" s="89">
        <v>3997.0</v>
      </c>
    </row>
    <row r="932">
      <c r="A932" s="88" t="s">
        <v>52</v>
      </c>
      <c r="B932" s="88" t="s">
        <v>734</v>
      </c>
      <c r="C932" s="89">
        <v>1818.0</v>
      </c>
    </row>
    <row r="933">
      <c r="A933" s="88" t="s">
        <v>52</v>
      </c>
      <c r="B933" s="88" t="s">
        <v>127</v>
      </c>
      <c r="C933" s="89">
        <v>13280.0</v>
      </c>
    </row>
    <row r="934">
      <c r="A934" s="88" t="s">
        <v>52</v>
      </c>
      <c r="B934" s="88" t="s">
        <v>128</v>
      </c>
      <c r="C934" s="89">
        <v>18975.0</v>
      </c>
    </row>
    <row r="935">
      <c r="A935" s="88" t="s">
        <v>52</v>
      </c>
      <c r="B935" s="88" t="s">
        <v>735</v>
      </c>
      <c r="C935" s="89">
        <v>2841.0</v>
      </c>
    </row>
    <row r="936">
      <c r="A936" s="88" t="s">
        <v>52</v>
      </c>
      <c r="B936" s="88" t="s">
        <v>228</v>
      </c>
      <c r="C936" s="89">
        <v>597555.0</v>
      </c>
    </row>
    <row r="937">
      <c r="A937" s="88" t="s">
        <v>52</v>
      </c>
      <c r="B937" s="88" t="s">
        <v>736</v>
      </c>
      <c r="C937" s="89">
        <v>3943.0</v>
      </c>
    </row>
    <row r="938">
      <c r="A938" s="88" t="s">
        <v>52</v>
      </c>
      <c r="B938" s="88" t="s">
        <v>737</v>
      </c>
      <c r="C938" s="89">
        <v>7310.0</v>
      </c>
    </row>
    <row r="939">
      <c r="A939" s="88" t="s">
        <v>52</v>
      </c>
      <c r="B939" s="88" t="s">
        <v>341</v>
      </c>
      <c r="C939" s="89">
        <v>2516.0</v>
      </c>
    </row>
    <row r="940">
      <c r="A940" s="88" t="s">
        <v>52</v>
      </c>
      <c r="B940" s="88" t="s">
        <v>738</v>
      </c>
      <c r="C940" s="89">
        <v>19964.0</v>
      </c>
    </row>
    <row r="941">
      <c r="A941" s="88" t="s">
        <v>52</v>
      </c>
      <c r="B941" s="88" t="s">
        <v>739</v>
      </c>
      <c r="C941" s="89">
        <v>1560.0</v>
      </c>
    </row>
    <row r="942">
      <c r="A942" s="88" t="s">
        <v>52</v>
      </c>
      <c r="B942" s="88" t="s">
        <v>740</v>
      </c>
      <c r="C942" s="89">
        <v>81352.0</v>
      </c>
    </row>
    <row r="943">
      <c r="A943" s="88" t="s">
        <v>52</v>
      </c>
      <c r="B943" s="88" t="s">
        <v>230</v>
      </c>
      <c r="C943" s="89">
        <v>3023.0</v>
      </c>
    </row>
    <row r="944">
      <c r="A944" s="88" t="s">
        <v>52</v>
      </c>
      <c r="B944" s="88" t="s">
        <v>686</v>
      </c>
      <c r="C944" s="89">
        <v>9750.0</v>
      </c>
    </row>
    <row r="945">
      <c r="A945" s="88" t="s">
        <v>52</v>
      </c>
      <c r="B945" s="88" t="s">
        <v>232</v>
      </c>
      <c r="C945" s="89">
        <v>2844.0</v>
      </c>
    </row>
    <row r="946">
      <c r="A946" s="88" t="s">
        <v>52</v>
      </c>
      <c r="B946" s="88" t="s">
        <v>689</v>
      </c>
      <c r="C946" s="89">
        <v>33406.0</v>
      </c>
    </row>
    <row r="947">
      <c r="A947" s="88" t="s">
        <v>52</v>
      </c>
      <c r="B947" s="88" t="s">
        <v>138</v>
      </c>
      <c r="C947" s="89">
        <v>11950.0</v>
      </c>
    </row>
    <row r="948">
      <c r="A948" s="88" t="s">
        <v>52</v>
      </c>
      <c r="B948" s="88" t="s">
        <v>139</v>
      </c>
      <c r="C948" s="89">
        <v>9722.0</v>
      </c>
    </row>
    <row r="949">
      <c r="A949" s="88" t="s">
        <v>52</v>
      </c>
      <c r="B949" s="88" t="s">
        <v>741</v>
      </c>
      <c r="C949" s="89">
        <v>28537.0</v>
      </c>
    </row>
    <row r="950">
      <c r="A950" s="88" t="s">
        <v>52</v>
      </c>
      <c r="B950" s="88" t="s">
        <v>742</v>
      </c>
      <c r="C950" s="89">
        <v>4146.0</v>
      </c>
    </row>
    <row r="951">
      <c r="A951" s="88" t="s">
        <v>52</v>
      </c>
      <c r="B951" s="88" t="s">
        <v>644</v>
      </c>
      <c r="C951" s="89">
        <v>33680.0</v>
      </c>
    </row>
    <row r="952">
      <c r="A952" s="88" t="s">
        <v>52</v>
      </c>
      <c r="B952" s="88" t="s">
        <v>496</v>
      </c>
      <c r="C952" s="89">
        <v>6150.0</v>
      </c>
    </row>
    <row r="953">
      <c r="A953" s="88" t="s">
        <v>52</v>
      </c>
      <c r="B953" s="88" t="s">
        <v>142</v>
      </c>
      <c r="C953" s="89">
        <v>32120.0</v>
      </c>
    </row>
    <row r="954">
      <c r="A954" s="88" t="s">
        <v>52</v>
      </c>
      <c r="B954" s="88" t="s">
        <v>743</v>
      </c>
      <c r="C954" s="89">
        <v>5521.0</v>
      </c>
    </row>
    <row r="955">
      <c r="A955" s="88" t="s">
        <v>52</v>
      </c>
      <c r="B955" s="88" t="s">
        <v>744</v>
      </c>
      <c r="C955" s="89">
        <v>2667.0</v>
      </c>
    </row>
    <row r="956">
      <c r="A956" s="88" t="s">
        <v>52</v>
      </c>
      <c r="B956" s="88" t="s">
        <v>745</v>
      </c>
      <c r="C956" s="89">
        <v>10155.0</v>
      </c>
    </row>
    <row r="957">
      <c r="A957" s="88" t="s">
        <v>52</v>
      </c>
      <c r="B957" s="88" t="s">
        <v>746</v>
      </c>
      <c r="C957" s="89">
        <v>15951.0</v>
      </c>
    </row>
    <row r="958">
      <c r="A958" s="88" t="s">
        <v>52</v>
      </c>
      <c r="B958" s="88" t="s">
        <v>747</v>
      </c>
      <c r="C958" s="89">
        <v>2840.0</v>
      </c>
    </row>
    <row r="959">
      <c r="A959" s="88" t="s">
        <v>52</v>
      </c>
      <c r="B959" s="88" t="s">
        <v>748</v>
      </c>
      <c r="C959" s="89">
        <v>5430.0</v>
      </c>
    </row>
    <row r="960">
      <c r="A960" s="88" t="s">
        <v>52</v>
      </c>
      <c r="B960" s="88" t="s">
        <v>749</v>
      </c>
      <c r="C960" s="89">
        <v>15941.0</v>
      </c>
    </row>
    <row r="961">
      <c r="A961" s="88" t="s">
        <v>52</v>
      </c>
      <c r="B961" s="88" t="s">
        <v>750</v>
      </c>
      <c r="C961" s="89">
        <v>3475.0</v>
      </c>
    </row>
    <row r="962">
      <c r="A962" s="88" t="s">
        <v>52</v>
      </c>
      <c r="B962" s="88" t="s">
        <v>751</v>
      </c>
      <c r="C962" s="89">
        <v>5802.0</v>
      </c>
    </row>
    <row r="963">
      <c r="A963" s="88" t="s">
        <v>52</v>
      </c>
      <c r="B963" s="88" t="s">
        <v>752</v>
      </c>
      <c r="C963" s="89">
        <v>6562.0</v>
      </c>
    </row>
    <row r="964">
      <c r="A964" s="88" t="s">
        <v>52</v>
      </c>
      <c r="B964" s="88" t="s">
        <v>237</v>
      </c>
      <c r="C964" s="89">
        <v>5317.0</v>
      </c>
    </row>
    <row r="965">
      <c r="A965" s="88" t="s">
        <v>52</v>
      </c>
      <c r="B965" s="88" t="s">
        <v>753</v>
      </c>
      <c r="C965" s="89">
        <v>24277.0</v>
      </c>
    </row>
    <row r="966">
      <c r="A966" s="88" t="s">
        <v>52</v>
      </c>
      <c r="B966" s="88" t="s">
        <v>754</v>
      </c>
      <c r="C966" s="89">
        <v>9378.0</v>
      </c>
    </row>
    <row r="967">
      <c r="A967" s="88" t="s">
        <v>52</v>
      </c>
      <c r="B967" s="88" t="s">
        <v>755</v>
      </c>
      <c r="C967" s="89">
        <v>2508.0</v>
      </c>
    </row>
    <row r="968">
      <c r="A968" s="88" t="s">
        <v>52</v>
      </c>
      <c r="B968" s="88" t="s">
        <v>756</v>
      </c>
      <c r="C968" s="89">
        <v>62342.0</v>
      </c>
    </row>
    <row r="969">
      <c r="A969" s="88" t="s">
        <v>52</v>
      </c>
      <c r="B969" s="88" t="s">
        <v>757</v>
      </c>
      <c r="C969" s="89">
        <v>4664.0</v>
      </c>
    </row>
    <row r="970">
      <c r="A970" s="88" t="s">
        <v>52</v>
      </c>
      <c r="B970" s="88" t="s">
        <v>758</v>
      </c>
      <c r="C970" s="89">
        <v>9531.0</v>
      </c>
    </row>
    <row r="971">
      <c r="A971" s="88" t="s">
        <v>52</v>
      </c>
      <c r="B971" s="88" t="s">
        <v>759</v>
      </c>
      <c r="C971" s="89">
        <v>73703.0</v>
      </c>
    </row>
    <row r="972">
      <c r="A972" s="88" t="s">
        <v>52</v>
      </c>
      <c r="B972" s="88" t="s">
        <v>760</v>
      </c>
      <c r="C972" s="89">
        <v>5013.0</v>
      </c>
    </row>
    <row r="973">
      <c r="A973" s="88" t="s">
        <v>52</v>
      </c>
      <c r="B973" s="88" t="s">
        <v>651</v>
      </c>
      <c r="C973" s="89">
        <v>3093.0</v>
      </c>
    </row>
    <row r="974">
      <c r="A974" s="88" t="s">
        <v>52</v>
      </c>
      <c r="B974" s="88" t="s">
        <v>148</v>
      </c>
      <c r="C974" s="89">
        <v>6907.0</v>
      </c>
    </row>
    <row r="975">
      <c r="A975" s="88" t="s">
        <v>52</v>
      </c>
      <c r="B975" s="88" t="s">
        <v>243</v>
      </c>
      <c r="C975" s="89">
        <v>54401.0</v>
      </c>
    </row>
    <row r="976">
      <c r="A976" s="88" t="s">
        <v>52</v>
      </c>
      <c r="B976" s="88" t="s">
        <v>244</v>
      </c>
      <c r="C976" s="89">
        <v>4897.0</v>
      </c>
    </row>
    <row r="977">
      <c r="A977" s="88" t="s">
        <v>52</v>
      </c>
      <c r="B977" s="88" t="s">
        <v>363</v>
      </c>
      <c r="C977" s="89">
        <v>513607.0</v>
      </c>
    </row>
    <row r="978">
      <c r="A978" s="88" t="s">
        <v>52</v>
      </c>
      <c r="B978" s="88" t="s">
        <v>761</v>
      </c>
      <c r="C978" s="89">
        <v>21780.0</v>
      </c>
    </row>
    <row r="979">
      <c r="A979" s="88" t="s">
        <v>52</v>
      </c>
      <c r="B979" s="88" t="s">
        <v>762</v>
      </c>
      <c r="C979" s="89">
        <v>177499.0</v>
      </c>
    </row>
    <row r="980">
      <c r="A980" s="88" t="s">
        <v>52</v>
      </c>
      <c r="B980" s="88" t="s">
        <v>763</v>
      </c>
      <c r="C980" s="89">
        <v>2533.0</v>
      </c>
    </row>
    <row r="981">
      <c r="A981" s="88" t="s">
        <v>52</v>
      </c>
      <c r="B981" s="88" t="s">
        <v>764</v>
      </c>
      <c r="C981" s="89">
        <v>5899.0</v>
      </c>
    </row>
    <row r="982">
      <c r="A982" s="88" t="s">
        <v>52</v>
      </c>
      <c r="B982" s="88" t="s">
        <v>765</v>
      </c>
      <c r="C982" s="89">
        <v>3603.0</v>
      </c>
    </row>
    <row r="983">
      <c r="A983" s="88" t="s">
        <v>52</v>
      </c>
      <c r="B983" s="88" t="s">
        <v>766</v>
      </c>
      <c r="C983" s="89">
        <v>4178.0</v>
      </c>
    </row>
    <row r="984">
      <c r="A984" s="88" t="s">
        <v>52</v>
      </c>
      <c r="B984" s="88" t="s">
        <v>767</v>
      </c>
      <c r="C984" s="89">
        <v>1987.0</v>
      </c>
    </row>
    <row r="985">
      <c r="A985" s="88" t="s">
        <v>52</v>
      </c>
      <c r="B985" s="88" t="s">
        <v>768</v>
      </c>
      <c r="C985" s="89">
        <v>5559.0</v>
      </c>
    </row>
    <row r="986">
      <c r="A986" s="88" t="s">
        <v>52</v>
      </c>
      <c r="B986" s="88" t="s">
        <v>769</v>
      </c>
      <c r="C986" s="89">
        <v>22996.0</v>
      </c>
    </row>
    <row r="987">
      <c r="A987" s="88" t="s">
        <v>52</v>
      </c>
      <c r="B987" s="88" t="s">
        <v>518</v>
      </c>
      <c r="C987" s="89">
        <v>7711.0</v>
      </c>
    </row>
    <row r="988">
      <c r="A988" s="88" t="s">
        <v>52</v>
      </c>
      <c r="B988" s="88" t="s">
        <v>770</v>
      </c>
      <c r="C988" s="89">
        <v>2793.0</v>
      </c>
    </row>
    <row r="989">
      <c r="A989" s="88" t="s">
        <v>52</v>
      </c>
      <c r="B989" s="88" t="s">
        <v>771</v>
      </c>
      <c r="C989" s="89">
        <v>6899.0</v>
      </c>
    </row>
    <row r="990">
      <c r="A990" s="88" t="s">
        <v>52</v>
      </c>
      <c r="B990" s="88" t="s">
        <v>772</v>
      </c>
      <c r="C990" s="89">
        <v>1503.0</v>
      </c>
    </row>
    <row r="991">
      <c r="A991" s="88" t="s">
        <v>52</v>
      </c>
      <c r="B991" s="88" t="s">
        <v>86</v>
      </c>
      <c r="C991" s="89">
        <v>5420.0</v>
      </c>
    </row>
    <row r="992">
      <c r="A992" s="88" t="s">
        <v>52</v>
      </c>
      <c r="B992" s="88" t="s">
        <v>773</v>
      </c>
      <c r="C992" s="89">
        <v>2105.0</v>
      </c>
    </row>
    <row r="993">
      <c r="A993" s="88" t="s">
        <v>52</v>
      </c>
      <c r="B993" s="88" t="s">
        <v>774</v>
      </c>
      <c r="C993" s="89">
        <v>8665.0</v>
      </c>
    </row>
    <row r="994">
      <c r="A994" s="88" t="s">
        <v>52</v>
      </c>
      <c r="B994" s="88" t="s">
        <v>775</v>
      </c>
      <c r="C994" s="89">
        <v>3183.0</v>
      </c>
    </row>
    <row r="995">
      <c r="A995" s="88" t="s">
        <v>52</v>
      </c>
      <c r="B995" s="88" t="s">
        <v>776</v>
      </c>
      <c r="C995" s="89">
        <v>165324.0</v>
      </c>
    </row>
    <row r="996">
      <c r="A996" s="88" t="s">
        <v>53</v>
      </c>
      <c r="B996" s="88" t="s">
        <v>666</v>
      </c>
      <c r="C996" s="89">
        <v>19215.0</v>
      </c>
    </row>
    <row r="997">
      <c r="A997" s="88" t="s">
        <v>53</v>
      </c>
      <c r="B997" s="88" t="s">
        <v>627</v>
      </c>
      <c r="C997" s="89">
        <v>21122.0</v>
      </c>
    </row>
    <row r="998">
      <c r="A998" s="88" t="s">
        <v>53</v>
      </c>
      <c r="B998" s="88" t="s">
        <v>710</v>
      </c>
      <c r="C998" s="89">
        <v>22663.0</v>
      </c>
    </row>
    <row r="999">
      <c r="A999" s="88" t="s">
        <v>53</v>
      </c>
      <c r="B999" s="88" t="s">
        <v>777</v>
      </c>
      <c r="C999" s="89">
        <v>7979.0</v>
      </c>
    </row>
    <row r="1000">
      <c r="A1000" s="88" t="s">
        <v>53</v>
      </c>
      <c r="B1000" s="88" t="s">
        <v>778</v>
      </c>
      <c r="C1000" s="89">
        <v>44176.0</v>
      </c>
    </row>
    <row r="1001">
      <c r="A1001" s="88" t="s">
        <v>53</v>
      </c>
      <c r="B1001" s="88" t="s">
        <v>779</v>
      </c>
      <c r="C1001" s="89">
        <v>12383.0</v>
      </c>
    </row>
    <row r="1002">
      <c r="A1002" s="88" t="s">
        <v>53</v>
      </c>
      <c r="B1002" s="88" t="s">
        <v>780</v>
      </c>
      <c r="C1002" s="89">
        <v>26569.0</v>
      </c>
    </row>
    <row r="1003">
      <c r="A1003" s="88" t="s">
        <v>53</v>
      </c>
      <c r="B1003" s="88" t="s">
        <v>205</v>
      </c>
      <c r="C1003" s="89">
        <v>131533.0</v>
      </c>
    </row>
    <row r="1004">
      <c r="A1004" s="88" t="s">
        <v>53</v>
      </c>
      <c r="B1004" s="88" t="s">
        <v>714</v>
      </c>
      <c r="C1004" s="89">
        <v>20184.0</v>
      </c>
    </row>
    <row r="1005">
      <c r="A1005" s="88" t="s">
        <v>53</v>
      </c>
      <c r="B1005" s="88" t="s">
        <v>781</v>
      </c>
      <c r="C1005" s="89">
        <v>47240.0</v>
      </c>
    </row>
    <row r="1006">
      <c r="A1006" s="88" t="s">
        <v>53</v>
      </c>
      <c r="B1006" s="88" t="s">
        <v>782</v>
      </c>
      <c r="C1006" s="89">
        <v>30100.0</v>
      </c>
    </row>
    <row r="1007">
      <c r="A1007" s="88" t="s">
        <v>53</v>
      </c>
      <c r="B1007" s="88" t="s">
        <v>783</v>
      </c>
      <c r="C1007" s="89">
        <v>8239.0</v>
      </c>
    </row>
    <row r="1008">
      <c r="A1008" s="88" t="s">
        <v>53</v>
      </c>
      <c r="B1008" s="88" t="s">
        <v>784</v>
      </c>
      <c r="C1008" s="89">
        <v>12726.0</v>
      </c>
    </row>
    <row r="1009">
      <c r="A1009" s="88" t="s">
        <v>53</v>
      </c>
      <c r="B1009" s="88" t="s">
        <v>785</v>
      </c>
      <c r="C1009" s="89">
        <v>20388.0</v>
      </c>
    </row>
    <row r="1010">
      <c r="A1010" s="88" t="s">
        <v>53</v>
      </c>
      <c r="B1010" s="88" t="s">
        <v>786</v>
      </c>
      <c r="C1010" s="89">
        <v>81069.0</v>
      </c>
    </row>
    <row r="1011">
      <c r="A1011" s="88" t="s">
        <v>53</v>
      </c>
      <c r="B1011" s="88" t="s">
        <v>98</v>
      </c>
      <c r="C1011" s="89">
        <v>12772.0</v>
      </c>
    </row>
    <row r="1012">
      <c r="A1012" s="88" t="s">
        <v>53</v>
      </c>
      <c r="B1012" s="88" t="s">
        <v>787</v>
      </c>
      <c r="C1012" s="89">
        <v>12715.0</v>
      </c>
    </row>
    <row r="1013">
      <c r="A1013" s="88" t="s">
        <v>53</v>
      </c>
      <c r="B1013" s="88" t="s">
        <v>788</v>
      </c>
      <c r="C1013" s="89">
        <v>39135.0</v>
      </c>
    </row>
    <row r="1014">
      <c r="A1014" s="88" t="s">
        <v>53</v>
      </c>
      <c r="B1014" s="88" t="s">
        <v>789</v>
      </c>
      <c r="C1014" s="89">
        <v>93152.0</v>
      </c>
    </row>
    <row r="1015">
      <c r="A1015" s="88" t="s">
        <v>53</v>
      </c>
      <c r="B1015" s="88" t="s">
        <v>790</v>
      </c>
      <c r="C1015" s="89">
        <v>4771.0</v>
      </c>
    </row>
    <row r="1016">
      <c r="A1016" s="88" t="s">
        <v>53</v>
      </c>
      <c r="B1016" s="88" t="s">
        <v>207</v>
      </c>
      <c r="C1016" s="89">
        <v>10737.0</v>
      </c>
    </row>
    <row r="1017">
      <c r="A1017" s="88" t="s">
        <v>53</v>
      </c>
      <c r="B1017" s="88" t="s">
        <v>791</v>
      </c>
      <c r="C1017" s="89">
        <v>27004.0</v>
      </c>
    </row>
    <row r="1018">
      <c r="A1018" s="88" t="s">
        <v>53</v>
      </c>
      <c r="B1018" s="88" t="s">
        <v>792</v>
      </c>
      <c r="C1018" s="89">
        <v>15888.0</v>
      </c>
    </row>
    <row r="1019">
      <c r="A1019" s="88" t="s">
        <v>53</v>
      </c>
      <c r="B1019" s="88" t="s">
        <v>579</v>
      </c>
      <c r="C1019" s="89">
        <v>71671.0</v>
      </c>
    </row>
    <row r="1020">
      <c r="A1020" s="88" t="s">
        <v>53</v>
      </c>
      <c r="B1020" s="88" t="s">
        <v>209</v>
      </c>
      <c r="C1020" s="89">
        <v>36249.0</v>
      </c>
    </row>
    <row r="1021">
      <c r="A1021" s="88" t="s">
        <v>53</v>
      </c>
      <c r="B1021" s="88" t="s">
        <v>105</v>
      </c>
      <c r="C1021" s="89">
        <v>20105.0</v>
      </c>
    </row>
    <row r="1022">
      <c r="A1022" s="88" t="s">
        <v>53</v>
      </c>
      <c r="B1022" s="88" t="s">
        <v>580</v>
      </c>
      <c r="C1022" s="89">
        <v>10206.0</v>
      </c>
    </row>
    <row r="1023">
      <c r="A1023" s="88" t="s">
        <v>53</v>
      </c>
      <c r="B1023" s="88" t="s">
        <v>215</v>
      </c>
      <c r="C1023" s="89">
        <v>8915.0</v>
      </c>
    </row>
    <row r="1024">
      <c r="A1024" s="88" t="s">
        <v>53</v>
      </c>
      <c r="B1024" s="88" t="s">
        <v>582</v>
      </c>
      <c r="C1024" s="89">
        <v>6659.0</v>
      </c>
    </row>
    <row r="1025">
      <c r="A1025" s="88" t="s">
        <v>53</v>
      </c>
      <c r="B1025" s="88" t="s">
        <v>630</v>
      </c>
      <c r="C1025" s="89">
        <v>101104.0</v>
      </c>
    </row>
    <row r="1026">
      <c r="A1026" s="88" t="s">
        <v>53</v>
      </c>
      <c r="B1026" s="88" t="s">
        <v>793</v>
      </c>
      <c r="C1026" s="89">
        <v>12274.0</v>
      </c>
    </row>
    <row r="1027">
      <c r="A1027" s="88" t="s">
        <v>53</v>
      </c>
      <c r="B1027" s="88" t="s">
        <v>794</v>
      </c>
      <c r="C1027" s="89">
        <v>7508.0</v>
      </c>
    </row>
    <row r="1028">
      <c r="A1028" s="88" t="s">
        <v>53</v>
      </c>
      <c r="B1028" s="88" t="s">
        <v>795</v>
      </c>
      <c r="C1028" s="89">
        <v>14198.0</v>
      </c>
    </row>
    <row r="1029">
      <c r="A1029" s="88" t="s">
        <v>53</v>
      </c>
      <c r="B1029" s="88" t="s">
        <v>120</v>
      </c>
      <c r="C1029" s="89">
        <v>323780.0</v>
      </c>
    </row>
    <row r="1030">
      <c r="A1030" s="88" t="s">
        <v>53</v>
      </c>
      <c r="B1030" s="88" t="s">
        <v>796</v>
      </c>
      <c r="C1030" s="89">
        <v>14432.0</v>
      </c>
    </row>
    <row r="1031">
      <c r="A1031" s="88" t="s">
        <v>53</v>
      </c>
      <c r="B1031" s="88" t="s">
        <v>469</v>
      </c>
      <c r="C1031" s="89">
        <v>35845.0</v>
      </c>
    </row>
    <row r="1032">
      <c r="A1032" s="88" t="s">
        <v>53</v>
      </c>
      <c r="B1032" s="88" t="s">
        <v>121</v>
      </c>
      <c r="C1032" s="89">
        <v>50815.0</v>
      </c>
    </row>
    <row r="1033">
      <c r="A1033" s="88" t="s">
        <v>53</v>
      </c>
      <c r="B1033" s="88" t="s">
        <v>220</v>
      </c>
      <c r="C1033" s="89">
        <v>6120.0</v>
      </c>
    </row>
    <row r="1034">
      <c r="A1034" s="88" t="s">
        <v>53</v>
      </c>
      <c r="B1034" s="88" t="s">
        <v>588</v>
      </c>
      <c r="C1034" s="89">
        <v>8832.0</v>
      </c>
    </row>
    <row r="1035">
      <c r="A1035" s="88" t="s">
        <v>53</v>
      </c>
      <c r="B1035" s="88" t="s">
        <v>797</v>
      </c>
      <c r="C1035" s="89">
        <v>17560.0</v>
      </c>
    </row>
    <row r="1036">
      <c r="A1036" s="88" t="s">
        <v>53</v>
      </c>
      <c r="B1036" s="88" t="s">
        <v>222</v>
      </c>
      <c r="C1036" s="89">
        <v>25121.0</v>
      </c>
    </row>
    <row r="1037">
      <c r="A1037" s="88" t="s">
        <v>53</v>
      </c>
      <c r="B1037" s="88" t="s">
        <v>798</v>
      </c>
      <c r="C1037" s="89">
        <v>37317.0</v>
      </c>
    </row>
    <row r="1038">
      <c r="A1038" s="88" t="s">
        <v>53</v>
      </c>
      <c r="B1038" s="88" t="s">
        <v>799</v>
      </c>
      <c r="C1038" s="89">
        <v>26321.0</v>
      </c>
    </row>
    <row r="1039">
      <c r="A1039" s="88" t="s">
        <v>53</v>
      </c>
      <c r="B1039" s="88" t="s">
        <v>800</v>
      </c>
      <c r="C1039" s="89">
        <v>11049.0</v>
      </c>
    </row>
    <row r="1040">
      <c r="A1040" s="88" t="s">
        <v>53</v>
      </c>
      <c r="B1040" s="88" t="s">
        <v>801</v>
      </c>
      <c r="C1040" s="89">
        <v>35268.0</v>
      </c>
    </row>
    <row r="1041">
      <c r="A1041" s="88" t="s">
        <v>53</v>
      </c>
      <c r="B1041" s="88" t="s">
        <v>479</v>
      </c>
      <c r="C1041" s="89">
        <v>8758.0</v>
      </c>
    </row>
    <row r="1042">
      <c r="A1042" s="88" t="s">
        <v>53</v>
      </c>
      <c r="B1042" s="88" t="s">
        <v>590</v>
      </c>
      <c r="C1042" s="89">
        <v>110356.0</v>
      </c>
    </row>
    <row r="1043">
      <c r="A1043" s="88" t="s">
        <v>53</v>
      </c>
      <c r="B1043" s="88" t="s">
        <v>802</v>
      </c>
      <c r="C1043" s="89">
        <v>26409.0</v>
      </c>
    </row>
    <row r="1044">
      <c r="A1044" s="88" t="s">
        <v>53</v>
      </c>
      <c r="B1044" s="88" t="s">
        <v>636</v>
      </c>
      <c r="C1044" s="89">
        <v>18778.0</v>
      </c>
    </row>
    <row r="1045">
      <c r="A1045" s="88" t="s">
        <v>53</v>
      </c>
      <c r="B1045" s="88" t="s">
        <v>482</v>
      </c>
      <c r="C1045" s="89">
        <v>18906.0</v>
      </c>
    </row>
    <row r="1046">
      <c r="A1046" s="88" t="s">
        <v>53</v>
      </c>
      <c r="B1046" s="88" t="s">
        <v>591</v>
      </c>
      <c r="C1046" s="89">
        <v>45591.0</v>
      </c>
    </row>
    <row r="1047">
      <c r="A1047" s="88" t="s">
        <v>53</v>
      </c>
      <c r="B1047" s="88" t="s">
        <v>125</v>
      </c>
      <c r="C1047" s="89">
        <v>16106.0</v>
      </c>
    </row>
    <row r="1048">
      <c r="A1048" s="88" t="s">
        <v>53</v>
      </c>
      <c r="B1048" s="88" t="s">
        <v>803</v>
      </c>
      <c r="C1048" s="89">
        <v>4421.0</v>
      </c>
    </row>
    <row r="1049">
      <c r="A1049" s="88" t="s">
        <v>53</v>
      </c>
      <c r="B1049" s="88" t="s">
        <v>804</v>
      </c>
      <c r="C1049" s="89">
        <v>45068.0</v>
      </c>
    </row>
    <row r="1050">
      <c r="A1050" s="88" t="s">
        <v>53</v>
      </c>
      <c r="B1050" s="88" t="s">
        <v>127</v>
      </c>
      <c r="C1050" s="89">
        <v>13442.0</v>
      </c>
    </row>
    <row r="1051">
      <c r="A1051" s="88" t="s">
        <v>53</v>
      </c>
      <c r="B1051" s="88" t="s">
        <v>128</v>
      </c>
      <c r="C1051" s="89">
        <v>770517.0</v>
      </c>
    </row>
    <row r="1052">
      <c r="A1052" s="88" t="s">
        <v>53</v>
      </c>
      <c r="B1052" s="88" t="s">
        <v>805</v>
      </c>
      <c r="C1052" s="89">
        <v>53920.0</v>
      </c>
    </row>
    <row r="1053">
      <c r="A1053" s="88" t="s">
        <v>53</v>
      </c>
      <c r="B1053" s="88" t="s">
        <v>228</v>
      </c>
      <c r="C1053" s="89">
        <v>22386.0</v>
      </c>
    </row>
    <row r="1054">
      <c r="A1054" s="88" t="s">
        <v>53</v>
      </c>
      <c r="B1054" s="88" t="s">
        <v>806</v>
      </c>
      <c r="C1054" s="89">
        <v>166051.0</v>
      </c>
    </row>
    <row r="1055">
      <c r="A1055" s="88" t="s">
        <v>53</v>
      </c>
      <c r="B1055" s="88" t="s">
        <v>807</v>
      </c>
      <c r="C1055" s="89">
        <v>15126.0</v>
      </c>
    </row>
    <row r="1056">
      <c r="A1056" s="88" t="s">
        <v>53</v>
      </c>
      <c r="B1056" s="88" t="s">
        <v>598</v>
      </c>
      <c r="C1056" s="89">
        <v>31304.0</v>
      </c>
    </row>
    <row r="1057">
      <c r="A1057" s="88" t="s">
        <v>53</v>
      </c>
      <c r="B1057" s="88" t="s">
        <v>808</v>
      </c>
      <c r="C1057" s="89">
        <v>14307.0</v>
      </c>
    </row>
    <row r="1058">
      <c r="A1058" s="88" t="s">
        <v>53</v>
      </c>
      <c r="B1058" s="88" t="s">
        <v>809</v>
      </c>
      <c r="C1058" s="89">
        <v>60669.0</v>
      </c>
    </row>
    <row r="1059">
      <c r="A1059" s="88" t="s">
        <v>53</v>
      </c>
      <c r="B1059" s="88" t="s">
        <v>131</v>
      </c>
      <c r="C1059" s="89">
        <v>15571.0</v>
      </c>
    </row>
    <row r="1060">
      <c r="A1060" s="88" t="s">
        <v>53</v>
      </c>
      <c r="B1060" s="88" t="s">
        <v>132</v>
      </c>
      <c r="C1060" s="89">
        <v>7033.0</v>
      </c>
    </row>
    <row r="1061">
      <c r="A1061" s="88" t="s">
        <v>53</v>
      </c>
      <c r="B1061" s="88" t="s">
        <v>810</v>
      </c>
      <c r="C1061" s="89">
        <v>10143.0</v>
      </c>
    </row>
    <row r="1062">
      <c r="A1062" s="88" t="s">
        <v>53</v>
      </c>
      <c r="B1062" s="88" t="s">
        <v>811</v>
      </c>
      <c r="C1062" s="89">
        <v>21899.0</v>
      </c>
    </row>
    <row r="1063">
      <c r="A1063" s="88" t="s">
        <v>53</v>
      </c>
      <c r="B1063" s="88" t="s">
        <v>562</v>
      </c>
      <c r="C1063" s="89">
        <v>13257.0</v>
      </c>
    </row>
    <row r="1064">
      <c r="A1064" s="88" t="s">
        <v>53</v>
      </c>
      <c r="B1064" s="88" t="s">
        <v>230</v>
      </c>
      <c r="C1064" s="89">
        <v>24644.0</v>
      </c>
    </row>
    <row r="1065">
      <c r="A1065" s="88" t="s">
        <v>53</v>
      </c>
      <c r="B1065" s="88" t="s">
        <v>600</v>
      </c>
      <c r="C1065" s="89">
        <v>9242.0</v>
      </c>
    </row>
    <row r="1066">
      <c r="A1066" s="88" t="s">
        <v>53</v>
      </c>
      <c r="B1066" s="88" t="s">
        <v>232</v>
      </c>
      <c r="C1066" s="89">
        <v>26989.0</v>
      </c>
    </row>
    <row r="1067">
      <c r="A1067" s="88" t="s">
        <v>53</v>
      </c>
      <c r="B1067" s="88" t="s">
        <v>689</v>
      </c>
      <c r="C1067" s="89">
        <v>8009.0</v>
      </c>
    </row>
    <row r="1068">
      <c r="A1068" s="88" t="s">
        <v>53</v>
      </c>
      <c r="B1068" s="88" t="s">
        <v>136</v>
      </c>
      <c r="C1068" s="89">
        <v>92368.0</v>
      </c>
    </row>
    <row r="1069">
      <c r="A1069" s="88" t="s">
        <v>53</v>
      </c>
      <c r="B1069" s="88" t="s">
        <v>812</v>
      </c>
      <c r="C1069" s="89">
        <v>12362.0</v>
      </c>
    </row>
    <row r="1070">
      <c r="A1070" s="88" t="s">
        <v>53</v>
      </c>
      <c r="B1070" s="88" t="s">
        <v>138</v>
      </c>
      <c r="C1070" s="89">
        <v>19404.0</v>
      </c>
    </row>
    <row r="1071">
      <c r="A1071" s="88" t="s">
        <v>53</v>
      </c>
      <c r="B1071" s="88" t="s">
        <v>139</v>
      </c>
      <c r="C1071" s="89">
        <v>31191.0</v>
      </c>
    </row>
    <row r="1072">
      <c r="A1072" s="88" t="s">
        <v>53</v>
      </c>
      <c r="B1072" s="88" t="s">
        <v>407</v>
      </c>
      <c r="C1072" s="89">
        <v>11323.0</v>
      </c>
    </row>
    <row r="1073">
      <c r="A1073" s="88" t="s">
        <v>53</v>
      </c>
      <c r="B1073" s="88" t="s">
        <v>602</v>
      </c>
      <c r="C1073" s="89">
        <v>17150.0</v>
      </c>
    </row>
    <row r="1074">
      <c r="A1074" s="88" t="s">
        <v>53</v>
      </c>
      <c r="B1074" s="88" t="s">
        <v>813</v>
      </c>
      <c r="C1074" s="89">
        <v>65346.0</v>
      </c>
    </row>
    <row r="1075">
      <c r="A1075" s="88" t="s">
        <v>53</v>
      </c>
      <c r="B1075" s="88" t="s">
        <v>814</v>
      </c>
      <c r="C1075" s="89">
        <v>17408.0</v>
      </c>
    </row>
    <row r="1076">
      <c r="A1076" s="88" t="s">
        <v>53</v>
      </c>
      <c r="B1076" s="88" t="s">
        <v>606</v>
      </c>
      <c r="C1076" s="89">
        <v>9252.0</v>
      </c>
    </row>
    <row r="1077">
      <c r="A1077" s="88" t="s">
        <v>53</v>
      </c>
      <c r="B1077" s="88" t="s">
        <v>742</v>
      </c>
      <c r="C1077" s="89">
        <v>28715.0</v>
      </c>
    </row>
    <row r="1078">
      <c r="A1078" s="88" t="s">
        <v>53</v>
      </c>
      <c r="B1078" s="88" t="s">
        <v>815</v>
      </c>
      <c r="C1078" s="89">
        <v>6451.0</v>
      </c>
    </row>
    <row r="1079">
      <c r="A1079" s="88" t="s">
        <v>53</v>
      </c>
      <c r="B1079" s="88" t="s">
        <v>608</v>
      </c>
      <c r="C1079" s="89">
        <v>21774.0</v>
      </c>
    </row>
    <row r="1080">
      <c r="A1080" s="88" t="s">
        <v>53</v>
      </c>
      <c r="B1080" s="88" t="s">
        <v>816</v>
      </c>
      <c r="C1080" s="89">
        <v>10030.0</v>
      </c>
    </row>
    <row r="1081">
      <c r="A1081" s="88" t="s">
        <v>53</v>
      </c>
      <c r="B1081" s="88" t="s">
        <v>141</v>
      </c>
      <c r="C1081" s="89">
        <v>10718.0</v>
      </c>
    </row>
    <row r="1082">
      <c r="A1082" s="88" t="s">
        <v>53</v>
      </c>
      <c r="B1082" s="88" t="s">
        <v>142</v>
      </c>
      <c r="C1082" s="89">
        <v>28203.0</v>
      </c>
    </row>
    <row r="1083">
      <c r="A1083" s="88" t="s">
        <v>53</v>
      </c>
      <c r="B1083" s="88" t="s">
        <v>143</v>
      </c>
      <c r="C1083" s="89">
        <v>13345.0</v>
      </c>
    </row>
    <row r="1084">
      <c r="A1084" s="88" t="s">
        <v>53</v>
      </c>
      <c r="B1084" s="88" t="s">
        <v>817</v>
      </c>
      <c r="C1084" s="89">
        <v>30774.0</v>
      </c>
    </row>
    <row r="1085">
      <c r="A1085" s="88" t="s">
        <v>53</v>
      </c>
      <c r="B1085" s="88" t="s">
        <v>818</v>
      </c>
      <c r="C1085" s="89">
        <v>45851.0</v>
      </c>
    </row>
    <row r="1086">
      <c r="A1086" s="88" t="s">
        <v>53</v>
      </c>
      <c r="B1086" s="88" t="s">
        <v>819</v>
      </c>
      <c r="C1086" s="89">
        <v>7166.0</v>
      </c>
    </row>
    <row r="1087">
      <c r="A1087" s="88" t="s">
        <v>53</v>
      </c>
      <c r="B1087" s="88" t="s">
        <v>72</v>
      </c>
      <c r="C1087" s="89">
        <v>24087.0</v>
      </c>
    </row>
    <row r="1088">
      <c r="A1088" s="88" t="s">
        <v>53</v>
      </c>
      <c r="B1088" s="88" t="s">
        <v>820</v>
      </c>
      <c r="C1088" s="89">
        <v>66470.0</v>
      </c>
    </row>
    <row r="1089">
      <c r="A1089" s="88" t="s">
        <v>53</v>
      </c>
      <c r="B1089" s="88" t="s">
        <v>646</v>
      </c>
      <c r="C1089" s="89">
        <v>10880.0</v>
      </c>
    </row>
    <row r="1090">
      <c r="A1090" s="88" t="s">
        <v>53</v>
      </c>
      <c r="B1090" s="88" t="s">
        <v>821</v>
      </c>
      <c r="C1090" s="89">
        <v>4472.0</v>
      </c>
    </row>
    <row r="1091">
      <c r="A1091" s="88" t="s">
        <v>53</v>
      </c>
      <c r="B1091" s="88" t="s">
        <v>822</v>
      </c>
      <c r="C1091" s="89">
        <v>14529.0</v>
      </c>
    </row>
    <row r="1092">
      <c r="A1092" s="88" t="s">
        <v>53</v>
      </c>
      <c r="B1092" s="88" t="s">
        <v>144</v>
      </c>
      <c r="C1092" s="89">
        <v>26092.0</v>
      </c>
    </row>
    <row r="1093">
      <c r="A1093" s="88" t="s">
        <v>53</v>
      </c>
      <c r="B1093" s="88" t="s">
        <v>146</v>
      </c>
      <c r="C1093" s="89">
        <v>58402.0</v>
      </c>
    </row>
    <row r="1094">
      <c r="A1094" s="88" t="s">
        <v>53</v>
      </c>
      <c r="B1094" s="88" t="s">
        <v>823</v>
      </c>
      <c r="C1094" s="89">
        <v>12442.0</v>
      </c>
    </row>
    <row r="1095">
      <c r="A1095" s="88" t="s">
        <v>53</v>
      </c>
      <c r="B1095" s="88" t="s">
        <v>242</v>
      </c>
      <c r="C1095" s="89">
        <v>64623.0</v>
      </c>
    </row>
    <row r="1096">
      <c r="A1096" s="88" t="s">
        <v>53</v>
      </c>
      <c r="B1096" s="88" t="s">
        <v>824</v>
      </c>
      <c r="C1096" s="89">
        <v>2135.0</v>
      </c>
    </row>
    <row r="1097">
      <c r="A1097" s="88" t="s">
        <v>53</v>
      </c>
      <c r="B1097" s="88" t="s">
        <v>825</v>
      </c>
      <c r="C1097" s="89">
        <v>16750.0</v>
      </c>
    </row>
    <row r="1098">
      <c r="A1098" s="88" t="s">
        <v>53</v>
      </c>
      <c r="B1098" s="88" t="s">
        <v>826</v>
      </c>
      <c r="C1098" s="89">
        <v>24583.0</v>
      </c>
    </row>
    <row r="1099">
      <c r="A1099" s="88" t="s">
        <v>53</v>
      </c>
      <c r="B1099" s="88" t="s">
        <v>148</v>
      </c>
      <c r="C1099" s="89">
        <v>17821.0</v>
      </c>
    </row>
    <row r="1100">
      <c r="A1100" s="88" t="s">
        <v>53</v>
      </c>
      <c r="B1100" s="88" t="s">
        <v>244</v>
      </c>
      <c r="C1100" s="89">
        <v>56031.0</v>
      </c>
    </row>
    <row r="1101">
      <c r="A1101" s="88" t="s">
        <v>53</v>
      </c>
      <c r="B1101" s="88" t="s">
        <v>149</v>
      </c>
      <c r="C1101" s="89">
        <v>48518.0</v>
      </c>
    </row>
    <row r="1102">
      <c r="A1102" s="88" t="s">
        <v>53</v>
      </c>
      <c r="B1102" s="88" t="s">
        <v>827</v>
      </c>
      <c r="C1102" s="89">
        <v>18529.0</v>
      </c>
    </row>
    <row r="1103">
      <c r="A1103" s="88" t="s">
        <v>53</v>
      </c>
      <c r="B1103" s="88" t="s">
        <v>652</v>
      </c>
      <c r="C1103" s="89">
        <v>18794.0</v>
      </c>
    </row>
    <row r="1104">
      <c r="A1104" s="88" t="s">
        <v>53</v>
      </c>
      <c r="B1104" s="88" t="s">
        <v>423</v>
      </c>
      <c r="C1104" s="89">
        <v>25549.0</v>
      </c>
    </row>
    <row r="1105">
      <c r="A1105" s="88" t="s">
        <v>53</v>
      </c>
      <c r="B1105" s="88" t="s">
        <v>828</v>
      </c>
      <c r="C1105" s="89">
        <v>12311.0</v>
      </c>
    </row>
    <row r="1106">
      <c r="A1106" s="88" t="s">
        <v>53</v>
      </c>
      <c r="B1106" s="88" t="s">
        <v>829</v>
      </c>
      <c r="C1106" s="89">
        <v>14643.0</v>
      </c>
    </row>
    <row r="1107">
      <c r="A1107" s="88" t="s">
        <v>53</v>
      </c>
      <c r="B1107" s="88" t="s">
        <v>830</v>
      </c>
      <c r="C1107" s="89">
        <v>8515.0</v>
      </c>
    </row>
    <row r="1108">
      <c r="A1108" s="88" t="s">
        <v>53</v>
      </c>
      <c r="B1108" s="88" t="s">
        <v>251</v>
      </c>
      <c r="C1108" s="89">
        <v>14505.0</v>
      </c>
    </row>
    <row r="1109">
      <c r="A1109" s="88" t="s">
        <v>53</v>
      </c>
      <c r="B1109" s="88" t="s">
        <v>528</v>
      </c>
      <c r="C1109" s="89">
        <v>131264.0</v>
      </c>
    </row>
    <row r="1110">
      <c r="A1110" s="88" t="s">
        <v>53</v>
      </c>
      <c r="B1110" s="88" t="s">
        <v>86</v>
      </c>
      <c r="C1110" s="89">
        <v>12084.0</v>
      </c>
    </row>
    <row r="1111">
      <c r="A1111" s="88" t="s">
        <v>53</v>
      </c>
      <c r="B1111" s="88" t="s">
        <v>529</v>
      </c>
      <c r="C1111" s="89">
        <v>20468.0</v>
      </c>
    </row>
    <row r="1112">
      <c r="A1112" s="88" t="s">
        <v>53</v>
      </c>
      <c r="B1112" s="88" t="s">
        <v>530</v>
      </c>
      <c r="C1112" s="89">
        <v>13111.0</v>
      </c>
    </row>
    <row r="1113">
      <c r="A1113" s="88" t="s">
        <v>53</v>
      </c>
      <c r="B1113" s="88" t="s">
        <v>665</v>
      </c>
      <c r="C1113" s="89">
        <v>36242.0</v>
      </c>
    </row>
    <row r="1114">
      <c r="A1114" s="88" t="s">
        <v>53</v>
      </c>
      <c r="B1114" s="88" t="s">
        <v>831</v>
      </c>
      <c r="C1114" s="89">
        <v>7177.0</v>
      </c>
    </row>
    <row r="1115">
      <c r="A1115" s="88" t="s">
        <v>53</v>
      </c>
      <c r="B1115" s="88" t="s">
        <v>626</v>
      </c>
      <c r="C1115" s="89">
        <v>26533.0</v>
      </c>
    </row>
    <row r="1116">
      <c r="A1116" s="88" t="s">
        <v>54</v>
      </c>
      <c r="B1116" s="88" t="s">
        <v>832</v>
      </c>
      <c r="C1116" s="89">
        <v>62190.0</v>
      </c>
    </row>
    <row r="1117">
      <c r="A1117" s="88" t="s">
        <v>54</v>
      </c>
      <c r="B1117" s="88" t="s">
        <v>627</v>
      </c>
      <c r="C1117" s="89">
        <v>25605.0</v>
      </c>
    </row>
    <row r="1118">
      <c r="A1118" s="88" t="s">
        <v>54</v>
      </c>
      <c r="B1118" s="88" t="s">
        <v>833</v>
      </c>
      <c r="C1118" s="89">
        <v>124672.0</v>
      </c>
    </row>
    <row r="1119">
      <c r="A1119" s="88" t="s">
        <v>54</v>
      </c>
      <c r="B1119" s="88" t="s">
        <v>834</v>
      </c>
      <c r="C1119" s="89">
        <v>22300.0</v>
      </c>
    </row>
    <row r="1120">
      <c r="A1120" s="88" t="s">
        <v>54</v>
      </c>
      <c r="B1120" s="88" t="s">
        <v>835</v>
      </c>
      <c r="C1120" s="89">
        <v>40462.0</v>
      </c>
    </row>
    <row r="1121">
      <c r="A1121" s="88" t="s">
        <v>54</v>
      </c>
      <c r="B1121" s="88" t="s">
        <v>836</v>
      </c>
      <c r="C1121" s="89">
        <v>37253.0</v>
      </c>
    </row>
    <row r="1122">
      <c r="A1122" s="88" t="s">
        <v>54</v>
      </c>
      <c r="B1122" s="88" t="s">
        <v>837</v>
      </c>
      <c r="C1122" s="89">
        <v>13308.0</v>
      </c>
    </row>
    <row r="1123">
      <c r="A1123" s="88" t="s">
        <v>54</v>
      </c>
      <c r="B1123" s="88" t="s">
        <v>838</v>
      </c>
      <c r="C1123" s="89">
        <v>127185.0</v>
      </c>
    </row>
    <row r="1124">
      <c r="A1124" s="88" t="s">
        <v>54</v>
      </c>
      <c r="B1124" s="88" t="s">
        <v>839</v>
      </c>
      <c r="C1124" s="89">
        <v>242922.0</v>
      </c>
    </row>
    <row r="1125">
      <c r="A1125" s="88" t="s">
        <v>54</v>
      </c>
      <c r="B1125" s="88" t="s">
        <v>840</v>
      </c>
      <c r="C1125" s="89">
        <v>203112.0</v>
      </c>
    </row>
    <row r="1126">
      <c r="A1126" s="88" t="s">
        <v>54</v>
      </c>
      <c r="B1126" s="88" t="s">
        <v>787</v>
      </c>
      <c r="C1126" s="89">
        <v>9960.0</v>
      </c>
    </row>
    <row r="1127">
      <c r="A1127" s="88" t="s">
        <v>54</v>
      </c>
      <c r="B1127" s="88" t="s">
        <v>841</v>
      </c>
      <c r="C1127" s="89">
        <v>6968.0</v>
      </c>
    </row>
    <row r="1128">
      <c r="A1128" s="88" t="s">
        <v>54</v>
      </c>
      <c r="B1128" s="88" t="s">
        <v>842</v>
      </c>
      <c r="C1128" s="89">
        <v>9608.0</v>
      </c>
    </row>
    <row r="1129">
      <c r="A1129" s="88" t="s">
        <v>54</v>
      </c>
      <c r="B1129" s="88" t="s">
        <v>843</v>
      </c>
      <c r="C1129" s="89">
        <v>15944.0</v>
      </c>
    </row>
    <row r="1130">
      <c r="A1130" s="88" t="s">
        <v>54</v>
      </c>
      <c r="B1130" s="88" t="s">
        <v>844</v>
      </c>
      <c r="C1130" s="89">
        <v>19572.0</v>
      </c>
    </row>
    <row r="1131">
      <c r="A1131" s="88" t="s">
        <v>54</v>
      </c>
      <c r="B1131" s="88" t="s">
        <v>845</v>
      </c>
      <c r="C1131" s="89">
        <v>27436.0</v>
      </c>
    </row>
    <row r="1132">
      <c r="A1132" s="88" t="s">
        <v>54</v>
      </c>
      <c r="B1132" s="88" t="s">
        <v>846</v>
      </c>
      <c r="C1132" s="89">
        <v>440956.0</v>
      </c>
    </row>
    <row r="1133">
      <c r="A1133" s="88" t="s">
        <v>54</v>
      </c>
      <c r="B1133" s="88" t="s">
        <v>847</v>
      </c>
      <c r="C1133" s="89">
        <v>7037.0</v>
      </c>
    </row>
    <row r="1134">
      <c r="A1134" s="88" t="s">
        <v>54</v>
      </c>
      <c r="B1134" s="88" t="s">
        <v>848</v>
      </c>
      <c r="C1134" s="89">
        <v>19305.0</v>
      </c>
    </row>
    <row r="1135">
      <c r="A1135" s="88" t="s">
        <v>54</v>
      </c>
      <c r="B1135" s="88" t="s">
        <v>849</v>
      </c>
      <c r="C1135" s="89">
        <v>33443.0</v>
      </c>
    </row>
    <row r="1136">
      <c r="A1136" s="88" t="s">
        <v>54</v>
      </c>
      <c r="B1136" s="88" t="s">
        <v>121</v>
      </c>
      <c r="C1136" s="89">
        <v>20156.0</v>
      </c>
    </row>
    <row r="1137">
      <c r="A1137" s="88" t="s">
        <v>54</v>
      </c>
      <c r="B1137" s="88" t="s">
        <v>222</v>
      </c>
      <c r="C1137" s="89">
        <v>22482.0</v>
      </c>
    </row>
    <row r="1138">
      <c r="A1138" s="88" t="s">
        <v>54</v>
      </c>
      <c r="B1138" s="88" t="s">
        <v>850</v>
      </c>
      <c r="C1138" s="89">
        <v>70941.0</v>
      </c>
    </row>
    <row r="1139">
      <c r="A1139" s="88" t="s">
        <v>54</v>
      </c>
      <c r="B1139" s="88" t="s">
        <v>851</v>
      </c>
      <c r="C1139" s="89">
        <v>32721.0</v>
      </c>
    </row>
    <row r="1140">
      <c r="A1140" s="88" t="s">
        <v>54</v>
      </c>
      <c r="B1140" s="88" t="s">
        <v>127</v>
      </c>
      <c r="C1140" s="89">
        <v>15902.0</v>
      </c>
    </row>
    <row r="1141">
      <c r="A1141" s="88" t="s">
        <v>54</v>
      </c>
      <c r="B1141" s="88" t="s">
        <v>128</v>
      </c>
      <c r="C1141" s="89">
        <v>434051.0</v>
      </c>
    </row>
    <row r="1142">
      <c r="A1142" s="88" t="s">
        <v>54</v>
      </c>
      <c r="B1142" s="88" t="s">
        <v>852</v>
      </c>
      <c r="C1142" s="89">
        <v>31582.0</v>
      </c>
    </row>
    <row r="1143">
      <c r="A1143" s="88" t="s">
        <v>54</v>
      </c>
      <c r="B1143" s="88" t="s">
        <v>229</v>
      </c>
      <c r="C1143" s="89">
        <v>242782.0</v>
      </c>
    </row>
    <row r="1144">
      <c r="A1144" s="88" t="s">
        <v>54</v>
      </c>
      <c r="B1144" s="88" t="s">
        <v>853</v>
      </c>
      <c r="C1144" s="89">
        <v>98115.0</v>
      </c>
    </row>
    <row r="1145">
      <c r="A1145" s="88" t="s">
        <v>54</v>
      </c>
      <c r="B1145" s="88" t="s">
        <v>599</v>
      </c>
      <c r="C1145" s="89">
        <v>14917.0</v>
      </c>
    </row>
    <row r="1146">
      <c r="A1146" s="88" t="s">
        <v>54</v>
      </c>
      <c r="B1146" s="88" t="s">
        <v>230</v>
      </c>
      <c r="C1146" s="89">
        <v>47196.0</v>
      </c>
    </row>
    <row r="1147">
      <c r="A1147" s="88" t="s">
        <v>54</v>
      </c>
      <c r="B1147" s="88" t="s">
        <v>600</v>
      </c>
      <c r="C1147" s="89">
        <v>139567.0</v>
      </c>
    </row>
    <row r="1148">
      <c r="A1148" s="88" t="s">
        <v>54</v>
      </c>
      <c r="B1148" s="88" t="s">
        <v>136</v>
      </c>
      <c r="C1148" s="89">
        <v>11161.0</v>
      </c>
    </row>
    <row r="1149">
      <c r="A1149" s="88" t="s">
        <v>54</v>
      </c>
      <c r="B1149" s="88" t="s">
        <v>854</v>
      </c>
      <c r="C1149" s="89">
        <v>25398.0</v>
      </c>
    </row>
    <row r="1150">
      <c r="A1150" s="88" t="s">
        <v>54</v>
      </c>
      <c r="B1150" s="88" t="s">
        <v>855</v>
      </c>
      <c r="C1150" s="89">
        <v>38659.0</v>
      </c>
    </row>
    <row r="1151">
      <c r="A1151" s="88" t="s">
        <v>54</v>
      </c>
      <c r="B1151" s="88" t="s">
        <v>856</v>
      </c>
      <c r="C1151" s="89">
        <v>391006.0</v>
      </c>
    </row>
    <row r="1152">
      <c r="A1152" s="88" t="s">
        <v>54</v>
      </c>
      <c r="B1152" s="88" t="s">
        <v>236</v>
      </c>
      <c r="C1152" s="89">
        <v>154475.0</v>
      </c>
    </row>
    <row r="1153">
      <c r="A1153" s="88" t="s">
        <v>54</v>
      </c>
      <c r="B1153" s="88" t="s">
        <v>857</v>
      </c>
      <c r="C1153" s="89">
        <v>23410.0</v>
      </c>
    </row>
    <row r="1154">
      <c r="A1154" s="88" t="s">
        <v>54</v>
      </c>
      <c r="B1154" s="88" t="s">
        <v>858</v>
      </c>
      <c r="C1154" s="89">
        <v>21940.0</v>
      </c>
    </row>
    <row r="1155">
      <c r="A1155" s="88" t="s">
        <v>54</v>
      </c>
      <c r="B1155" s="88" t="s">
        <v>859</v>
      </c>
      <c r="C1155" s="89">
        <v>130562.0</v>
      </c>
    </row>
    <row r="1156">
      <c r="A1156" s="88" t="s">
        <v>54</v>
      </c>
      <c r="B1156" s="88" t="s">
        <v>860</v>
      </c>
      <c r="C1156" s="89">
        <v>8477.0</v>
      </c>
    </row>
    <row r="1157">
      <c r="A1157" s="88" t="s">
        <v>54</v>
      </c>
      <c r="B1157" s="88" t="s">
        <v>613</v>
      </c>
      <c r="C1157" s="89">
        <v>20192.0</v>
      </c>
    </row>
    <row r="1158">
      <c r="A1158" s="88" t="s">
        <v>54</v>
      </c>
      <c r="B1158" s="88" t="s">
        <v>861</v>
      </c>
      <c r="C1158" s="89">
        <v>24032.0</v>
      </c>
    </row>
    <row r="1159">
      <c r="A1159" s="88" t="s">
        <v>54</v>
      </c>
      <c r="B1159" s="88" t="s">
        <v>862</v>
      </c>
      <c r="C1159" s="89">
        <v>46721.0</v>
      </c>
    </row>
    <row r="1160">
      <c r="A1160" s="88" t="s">
        <v>54</v>
      </c>
      <c r="B1160" s="88" t="s">
        <v>863</v>
      </c>
      <c r="C1160" s="89">
        <v>52879.0</v>
      </c>
    </row>
    <row r="1161">
      <c r="A1161" s="88" t="s">
        <v>54</v>
      </c>
      <c r="B1161" s="88" t="s">
        <v>864</v>
      </c>
      <c r="C1161" s="89">
        <v>10262.0</v>
      </c>
    </row>
    <row r="1162">
      <c r="A1162" s="88" t="s">
        <v>54</v>
      </c>
      <c r="B1162" s="88" t="s">
        <v>865</v>
      </c>
      <c r="C1162" s="89">
        <v>21037.0</v>
      </c>
    </row>
    <row r="1163">
      <c r="A1163" s="88" t="s">
        <v>54</v>
      </c>
      <c r="B1163" s="88" t="s">
        <v>866</v>
      </c>
      <c r="C1163" s="89">
        <v>43184.0</v>
      </c>
    </row>
    <row r="1164">
      <c r="A1164" s="88" t="s">
        <v>54</v>
      </c>
      <c r="B1164" s="88" t="s">
        <v>867</v>
      </c>
      <c r="C1164" s="89">
        <v>82764.0</v>
      </c>
    </row>
    <row r="1165">
      <c r="A1165" s="88" t="s">
        <v>54</v>
      </c>
      <c r="B1165" s="88" t="s">
        <v>868</v>
      </c>
      <c r="C1165" s="89">
        <v>53621.0</v>
      </c>
    </row>
    <row r="1166">
      <c r="A1166" s="88" t="s">
        <v>54</v>
      </c>
      <c r="B1166" s="88" t="s">
        <v>869</v>
      </c>
      <c r="C1166" s="89">
        <v>49774.0</v>
      </c>
    </row>
    <row r="1167">
      <c r="A1167" s="88" t="s">
        <v>54</v>
      </c>
      <c r="B1167" s="88" t="s">
        <v>870</v>
      </c>
      <c r="C1167" s="89">
        <v>258111.0</v>
      </c>
    </row>
    <row r="1168">
      <c r="A1168" s="88" t="s">
        <v>54</v>
      </c>
      <c r="B1168" s="88" t="s">
        <v>871</v>
      </c>
      <c r="C1168" s="89">
        <v>133777.0</v>
      </c>
    </row>
    <row r="1169">
      <c r="A1169" s="88" t="s">
        <v>54</v>
      </c>
      <c r="B1169" s="88" t="s">
        <v>872</v>
      </c>
      <c r="C1169" s="89">
        <v>4462.0</v>
      </c>
    </row>
    <row r="1170">
      <c r="A1170" s="88" t="s">
        <v>54</v>
      </c>
      <c r="B1170" s="88" t="s">
        <v>873</v>
      </c>
      <c r="C1170" s="89">
        <v>111021.0</v>
      </c>
    </row>
    <row r="1171">
      <c r="A1171" s="88" t="s">
        <v>54</v>
      </c>
      <c r="B1171" s="88" t="s">
        <v>251</v>
      </c>
      <c r="C1171" s="89">
        <v>22330.0</v>
      </c>
    </row>
    <row r="1172">
      <c r="A1172" s="88" t="s">
        <v>54</v>
      </c>
      <c r="B1172" s="88" t="s">
        <v>620</v>
      </c>
      <c r="C1172" s="89">
        <v>59830.0</v>
      </c>
    </row>
    <row r="1173">
      <c r="A1173" s="88" t="s">
        <v>54</v>
      </c>
      <c r="B1173" s="88" t="s">
        <v>874</v>
      </c>
      <c r="C1173" s="89">
        <v>48860.0</v>
      </c>
    </row>
    <row r="1174">
      <c r="A1174" s="88" t="s">
        <v>54</v>
      </c>
      <c r="B1174" s="88" t="s">
        <v>86</v>
      </c>
      <c r="C1174" s="89">
        <v>46582.0</v>
      </c>
    </row>
    <row r="1175">
      <c r="A1175" s="88" t="s">
        <v>54</v>
      </c>
      <c r="B1175" s="88" t="s">
        <v>530</v>
      </c>
      <c r="C1175" s="89">
        <v>38798.0</v>
      </c>
    </row>
    <row r="1176">
      <c r="A1176" s="88" t="s">
        <v>54</v>
      </c>
      <c r="B1176" s="88" t="s">
        <v>875</v>
      </c>
      <c r="C1176" s="89">
        <v>26427.0</v>
      </c>
    </row>
    <row r="1177">
      <c r="A1177" s="88" t="s">
        <v>54</v>
      </c>
      <c r="B1177" s="88" t="s">
        <v>876</v>
      </c>
      <c r="C1177" s="89">
        <v>10982.0</v>
      </c>
    </row>
    <row r="1178">
      <c r="A1178" s="88" t="s">
        <v>54</v>
      </c>
      <c r="B1178" s="88" t="s">
        <v>877</v>
      </c>
      <c r="C1178" s="89">
        <v>15460.0</v>
      </c>
    </row>
    <row r="1179">
      <c r="A1179" s="88" t="s">
        <v>54</v>
      </c>
      <c r="B1179" s="88" t="s">
        <v>878</v>
      </c>
      <c r="C1179" s="89">
        <v>14134.0</v>
      </c>
    </row>
    <row r="1180">
      <c r="A1180" s="88" t="s">
        <v>55</v>
      </c>
      <c r="B1180" s="88" t="s">
        <v>879</v>
      </c>
      <c r="C1180" s="89">
        <v>107679.0</v>
      </c>
    </row>
    <row r="1181">
      <c r="A1181" s="88" t="s">
        <v>55</v>
      </c>
      <c r="B1181" s="88" t="s">
        <v>880</v>
      </c>
      <c r="C1181" s="89">
        <v>67111.0</v>
      </c>
    </row>
    <row r="1182">
      <c r="A1182" s="88" t="s">
        <v>55</v>
      </c>
      <c r="B1182" s="88" t="s">
        <v>582</v>
      </c>
      <c r="C1182" s="89">
        <v>293557.0</v>
      </c>
    </row>
    <row r="1183">
      <c r="A1183" s="88" t="s">
        <v>55</v>
      </c>
      <c r="B1183" s="88" t="s">
        <v>121</v>
      </c>
      <c r="C1183" s="89">
        <v>29897.0</v>
      </c>
    </row>
    <row r="1184">
      <c r="A1184" s="88" t="s">
        <v>55</v>
      </c>
      <c r="B1184" s="88" t="s">
        <v>479</v>
      </c>
      <c r="C1184" s="89">
        <v>54811.0</v>
      </c>
    </row>
    <row r="1185">
      <c r="A1185" s="88" t="s">
        <v>55</v>
      </c>
      <c r="B1185" s="88" t="s">
        <v>881</v>
      </c>
      <c r="C1185" s="89">
        <v>122083.0</v>
      </c>
    </row>
    <row r="1186">
      <c r="A1186" s="88" t="s">
        <v>55</v>
      </c>
      <c r="B1186" s="88" t="s">
        <v>598</v>
      </c>
      <c r="C1186" s="89">
        <v>39771.0</v>
      </c>
    </row>
    <row r="1187">
      <c r="A1187" s="88" t="s">
        <v>55</v>
      </c>
      <c r="B1187" s="88" t="s">
        <v>230</v>
      </c>
      <c r="C1187" s="89">
        <v>34342.0</v>
      </c>
    </row>
    <row r="1188">
      <c r="A1188" s="88" t="s">
        <v>55</v>
      </c>
      <c r="B1188" s="88" t="s">
        <v>882</v>
      </c>
      <c r="C1188" s="89">
        <v>57618.0</v>
      </c>
    </row>
    <row r="1189">
      <c r="A1189" s="88" t="s">
        <v>55</v>
      </c>
      <c r="B1189" s="88" t="s">
        <v>883</v>
      </c>
      <c r="C1189" s="89">
        <v>151096.0</v>
      </c>
    </row>
    <row r="1190">
      <c r="A1190" s="88" t="s">
        <v>55</v>
      </c>
      <c r="B1190" s="88" t="s">
        <v>884</v>
      </c>
      <c r="C1190" s="89">
        <v>16800.0</v>
      </c>
    </row>
    <row r="1191">
      <c r="A1191" s="88" t="s">
        <v>55</v>
      </c>
      <c r="B1191" s="88" t="s">
        <v>885</v>
      </c>
      <c r="C1191" s="89">
        <v>35634.0</v>
      </c>
    </row>
    <row r="1192">
      <c r="A1192" s="88" t="s">
        <v>55</v>
      </c>
      <c r="B1192" s="88" t="s">
        <v>886</v>
      </c>
      <c r="C1192" s="89">
        <v>50592.0</v>
      </c>
    </row>
    <row r="1193">
      <c r="A1193" s="88" t="s">
        <v>55</v>
      </c>
      <c r="B1193" s="88" t="s">
        <v>887</v>
      </c>
      <c r="C1193" s="89">
        <v>39694.0</v>
      </c>
    </row>
    <row r="1194">
      <c r="A1194" s="88" t="s">
        <v>55</v>
      </c>
      <c r="B1194" s="88" t="s">
        <v>86</v>
      </c>
      <c r="C1194" s="89">
        <v>31490.0</v>
      </c>
    </row>
    <row r="1195">
      <c r="A1195" s="88" t="s">
        <v>55</v>
      </c>
      <c r="B1195" s="88" t="s">
        <v>888</v>
      </c>
      <c r="C1195" s="89">
        <v>206229.0</v>
      </c>
    </row>
    <row r="1196">
      <c r="A1196" s="88" t="s">
        <v>56</v>
      </c>
      <c r="B1196" s="88" t="s">
        <v>889</v>
      </c>
      <c r="C1196" s="89">
        <v>70975.0</v>
      </c>
    </row>
    <row r="1197">
      <c r="A1197" s="88" t="s">
        <v>56</v>
      </c>
      <c r="B1197" s="88" t="s">
        <v>890</v>
      </c>
      <c r="C1197" s="89">
        <v>576031.0</v>
      </c>
    </row>
    <row r="1198">
      <c r="A1198" s="88" t="s">
        <v>56</v>
      </c>
      <c r="B1198" s="88" t="s">
        <v>891</v>
      </c>
      <c r="C1198" s="89">
        <v>828431.0</v>
      </c>
    </row>
    <row r="1199">
      <c r="A1199" s="88" t="s">
        <v>56</v>
      </c>
      <c r="B1199" s="88" t="s">
        <v>892</v>
      </c>
      <c r="C1199" s="89">
        <v>602495.0</v>
      </c>
    </row>
    <row r="1200">
      <c r="A1200" s="88" t="s">
        <v>56</v>
      </c>
      <c r="B1200" s="88" t="s">
        <v>893</v>
      </c>
      <c r="C1200" s="89">
        <v>92003.0</v>
      </c>
    </row>
    <row r="1201">
      <c r="A1201" s="88" t="s">
        <v>56</v>
      </c>
      <c r="B1201" s="88" t="s">
        <v>894</v>
      </c>
      <c r="C1201" s="89">
        <v>33304.0</v>
      </c>
    </row>
    <row r="1202">
      <c r="A1202" s="88" t="s">
        <v>56</v>
      </c>
      <c r="B1202" s="88" t="s">
        <v>207</v>
      </c>
      <c r="C1202" s="89">
        <v>168429.0</v>
      </c>
    </row>
    <row r="1203">
      <c r="A1203" s="88" t="s">
        <v>56</v>
      </c>
      <c r="B1203" s="88" t="s">
        <v>895</v>
      </c>
      <c r="C1203" s="89">
        <v>102826.0</v>
      </c>
    </row>
    <row r="1204">
      <c r="A1204" s="88" t="s">
        <v>56</v>
      </c>
      <c r="B1204" s="88" t="s">
        <v>896</v>
      </c>
      <c r="C1204" s="89">
        <v>161503.0</v>
      </c>
    </row>
    <row r="1205">
      <c r="A1205" s="88" t="s">
        <v>56</v>
      </c>
      <c r="B1205" s="88" t="s">
        <v>897</v>
      </c>
      <c r="C1205" s="89">
        <v>31998.0</v>
      </c>
    </row>
    <row r="1206">
      <c r="A1206" s="88" t="s">
        <v>56</v>
      </c>
      <c r="B1206" s="88" t="s">
        <v>898</v>
      </c>
      <c r="C1206" s="89">
        <v>255648.0</v>
      </c>
    </row>
    <row r="1207">
      <c r="A1207" s="88" t="s">
        <v>56</v>
      </c>
      <c r="B1207" s="88" t="s">
        <v>899</v>
      </c>
      <c r="C1207" s="89">
        <v>29163.0</v>
      </c>
    </row>
    <row r="1208">
      <c r="A1208" s="88" t="s">
        <v>56</v>
      </c>
      <c r="B1208" s="88" t="s">
        <v>900</v>
      </c>
      <c r="C1208" s="89">
        <v>253956.0</v>
      </c>
    </row>
    <row r="1209">
      <c r="A1209" s="88" t="s">
        <v>56</v>
      </c>
      <c r="B1209" s="88" t="s">
        <v>225</v>
      </c>
      <c r="C1209" s="89">
        <v>323196.0</v>
      </c>
    </row>
    <row r="1210">
      <c r="A1210" s="88" t="s">
        <v>56</v>
      </c>
      <c r="B1210" s="88" t="s">
        <v>375</v>
      </c>
      <c r="C1210" s="89">
        <v>19383.0</v>
      </c>
    </row>
    <row r="1211">
      <c r="A1211" s="88" t="s">
        <v>56</v>
      </c>
      <c r="B1211" s="88" t="s">
        <v>142</v>
      </c>
      <c r="C1211" s="89">
        <v>1052567.0</v>
      </c>
    </row>
    <row r="1212">
      <c r="A1212" s="88" t="s">
        <v>56</v>
      </c>
      <c r="B1212" s="88" t="s">
        <v>901</v>
      </c>
      <c r="C1212" s="89">
        <v>909308.0</v>
      </c>
    </row>
    <row r="1213">
      <c r="A1213" s="88" t="s">
        <v>56</v>
      </c>
      <c r="B1213" s="88" t="s">
        <v>902</v>
      </c>
      <c r="C1213" s="89">
        <v>50251.0</v>
      </c>
    </row>
    <row r="1214">
      <c r="A1214" s="88" t="s">
        <v>56</v>
      </c>
      <c r="B1214" s="88" t="s">
        <v>886</v>
      </c>
      <c r="C1214" s="89">
        <v>25675.0</v>
      </c>
    </row>
    <row r="1215">
      <c r="A1215" s="88" t="s">
        <v>56</v>
      </c>
      <c r="B1215" s="88" t="s">
        <v>903</v>
      </c>
      <c r="C1215" s="89">
        <v>112664.0</v>
      </c>
    </row>
    <row r="1216">
      <c r="A1216" s="88" t="s">
        <v>56</v>
      </c>
      <c r="B1216" s="88" t="s">
        <v>513</v>
      </c>
      <c r="C1216" s="89">
        <v>36968.0</v>
      </c>
    </row>
    <row r="1217">
      <c r="A1217" s="88" t="s">
        <v>56</v>
      </c>
      <c r="B1217" s="88" t="s">
        <v>86</v>
      </c>
      <c r="C1217" s="89">
        <v>150926.0</v>
      </c>
    </row>
    <row r="1218">
      <c r="A1218" s="88" t="s">
        <v>56</v>
      </c>
      <c r="B1218" s="88" t="s">
        <v>904</v>
      </c>
      <c r="C1218" s="89">
        <v>103195.0</v>
      </c>
    </row>
    <row r="1219">
      <c r="A1219" s="88" t="s">
        <v>56</v>
      </c>
      <c r="B1219" s="88" t="s">
        <v>905</v>
      </c>
      <c r="C1219" s="89">
        <v>51823.0</v>
      </c>
    </row>
    <row r="1220">
      <c r="A1220" s="88" t="s">
        <v>57</v>
      </c>
      <c r="B1220" s="88" t="s">
        <v>906</v>
      </c>
      <c r="C1220" s="89">
        <v>213413.0</v>
      </c>
    </row>
    <row r="1221">
      <c r="A1221" s="88" t="s">
        <v>57</v>
      </c>
      <c r="B1221" s="88" t="s">
        <v>907</v>
      </c>
      <c r="C1221" s="89">
        <v>126348.0</v>
      </c>
    </row>
    <row r="1222">
      <c r="A1222" s="88" t="s">
        <v>57</v>
      </c>
      <c r="B1222" s="88" t="s">
        <v>908</v>
      </c>
      <c r="C1222" s="89">
        <v>564022.0</v>
      </c>
    </row>
    <row r="1223">
      <c r="A1223" s="88" t="s">
        <v>57</v>
      </c>
      <c r="B1223" s="88" t="s">
        <v>909</v>
      </c>
      <c r="C1223" s="89">
        <v>17352.0</v>
      </c>
    </row>
    <row r="1224">
      <c r="A1224" s="88" t="s">
        <v>57</v>
      </c>
      <c r="B1224" s="88" t="s">
        <v>910</v>
      </c>
      <c r="C1224" s="89">
        <v>790638.0</v>
      </c>
    </row>
    <row r="1225">
      <c r="A1225" s="88" t="s">
        <v>57</v>
      </c>
      <c r="B1225" s="88" t="s">
        <v>121</v>
      </c>
      <c r="C1225" s="89">
        <v>70963.0</v>
      </c>
    </row>
    <row r="1226">
      <c r="A1226" s="88" t="s">
        <v>57</v>
      </c>
      <c r="B1226" s="88" t="s">
        <v>911</v>
      </c>
      <c r="C1226" s="89">
        <v>470406.0</v>
      </c>
    </row>
    <row r="1227">
      <c r="A1227" s="88" t="s">
        <v>57</v>
      </c>
      <c r="B1227" s="88" t="s">
        <v>912</v>
      </c>
      <c r="C1227" s="89">
        <v>161355.0</v>
      </c>
    </row>
    <row r="1228">
      <c r="A1228" s="88" t="s">
        <v>57</v>
      </c>
      <c r="B1228" s="88" t="s">
        <v>370</v>
      </c>
      <c r="C1228" s="89">
        <v>1614714.0</v>
      </c>
    </row>
    <row r="1229">
      <c r="A1229" s="88" t="s">
        <v>57</v>
      </c>
      <c r="B1229" s="88" t="s">
        <v>913</v>
      </c>
      <c r="C1229" s="89">
        <v>11327.0</v>
      </c>
    </row>
    <row r="1230">
      <c r="A1230" s="88" t="s">
        <v>57</v>
      </c>
      <c r="B1230" s="88" t="s">
        <v>914</v>
      </c>
      <c r="C1230" s="89">
        <v>705388.0</v>
      </c>
    </row>
    <row r="1231">
      <c r="A1231" s="88" t="s">
        <v>57</v>
      </c>
      <c r="B1231" s="88" t="s">
        <v>697</v>
      </c>
      <c r="C1231" s="89">
        <v>518132.0</v>
      </c>
    </row>
    <row r="1232">
      <c r="A1232" s="88" t="s">
        <v>57</v>
      </c>
      <c r="B1232" s="88" t="s">
        <v>915</v>
      </c>
      <c r="C1232" s="89">
        <v>807252.0</v>
      </c>
    </row>
    <row r="1233">
      <c r="A1233" s="88" t="s">
        <v>57</v>
      </c>
      <c r="B1233" s="88" t="s">
        <v>905</v>
      </c>
      <c r="C1233" s="89">
        <v>830839.0</v>
      </c>
    </row>
    <row r="1234">
      <c r="A1234" s="88" t="s">
        <v>58</v>
      </c>
      <c r="B1234" s="88" t="s">
        <v>916</v>
      </c>
      <c r="C1234" s="89">
        <v>10362.0</v>
      </c>
    </row>
    <row r="1235">
      <c r="A1235" s="88" t="s">
        <v>58</v>
      </c>
      <c r="B1235" s="88" t="s">
        <v>917</v>
      </c>
      <c r="C1235" s="89">
        <v>9097.0</v>
      </c>
    </row>
    <row r="1236">
      <c r="A1236" s="88" t="s">
        <v>58</v>
      </c>
      <c r="B1236" s="88" t="s">
        <v>918</v>
      </c>
      <c r="C1236" s="89">
        <v>117327.0</v>
      </c>
    </row>
    <row r="1237">
      <c r="A1237" s="88" t="s">
        <v>58</v>
      </c>
      <c r="B1237" s="88" t="s">
        <v>919</v>
      </c>
      <c r="C1237" s="89">
        <v>28360.0</v>
      </c>
    </row>
    <row r="1238">
      <c r="A1238" s="88" t="s">
        <v>58</v>
      </c>
      <c r="B1238" s="88" t="s">
        <v>920</v>
      </c>
      <c r="C1238" s="89">
        <v>23365.0</v>
      </c>
    </row>
    <row r="1239">
      <c r="A1239" s="88" t="s">
        <v>58</v>
      </c>
      <c r="B1239" s="88" t="s">
        <v>921</v>
      </c>
      <c r="C1239" s="89">
        <v>15041.0</v>
      </c>
    </row>
    <row r="1240">
      <c r="A1240" s="88" t="s">
        <v>58</v>
      </c>
      <c r="B1240" s="88" t="s">
        <v>922</v>
      </c>
      <c r="C1240" s="89">
        <v>8320.0</v>
      </c>
    </row>
    <row r="1241">
      <c r="A1241" s="88" t="s">
        <v>58</v>
      </c>
      <c r="B1241" s="88" t="s">
        <v>923</v>
      </c>
      <c r="C1241" s="89">
        <v>61157.0</v>
      </c>
    </row>
    <row r="1242">
      <c r="A1242" s="88" t="s">
        <v>58</v>
      </c>
      <c r="B1242" s="88" t="s">
        <v>380</v>
      </c>
      <c r="C1242" s="89">
        <v>103923.0</v>
      </c>
    </row>
    <row r="1243">
      <c r="A1243" s="88" t="s">
        <v>58</v>
      </c>
      <c r="B1243" s="88" t="s">
        <v>924</v>
      </c>
      <c r="C1243" s="89">
        <v>17753.0</v>
      </c>
    </row>
    <row r="1244">
      <c r="A1244" s="88" t="s">
        <v>58</v>
      </c>
      <c r="B1244" s="88" t="s">
        <v>435</v>
      </c>
      <c r="C1244" s="89">
        <v>154141.0</v>
      </c>
    </row>
    <row r="1245">
      <c r="A1245" s="88" t="s">
        <v>58</v>
      </c>
      <c r="B1245" s="88" t="s">
        <v>925</v>
      </c>
      <c r="C1245" s="89">
        <v>43622.0</v>
      </c>
    </row>
    <row r="1246">
      <c r="A1246" s="88" t="s">
        <v>58</v>
      </c>
      <c r="B1246" s="88" t="s">
        <v>99</v>
      </c>
      <c r="C1246" s="89">
        <v>134487.0</v>
      </c>
    </row>
    <row r="1247">
      <c r="A1247" s="88" t="s">
        <v>58</v>
      </c>
      <c r="B1247" s="88" t="s">
        <v>577</v>
      </c>
      <c r="C1247" s="89">
        <v>51653.0</v>
      </c>
    </row>
    <row r="1248">
      <c r="A1248" s="88" t="s">
        <v>58</v>
      </c>
      <c r="B1248" s="88" t="s">
        <v>926</v>
      </c>
      <c r="C1248" s="89">
        <v>26244.0</v>
      </c>
    </row>
    <row r="1249">
      <c r="A1249" s="88" t="s">
        <v>58</v>
      </c>
      <c r="B1249" s="88" t="s">
        <v>927</v>
      </c>
      <c r="C1249" s="89">
        <v>25413.0</v>
      </c>
    </row>
    <row r="1250">
      <c r="A1250" s="88" t="s">
        <v>58</v>
      </c>
      <c r="B1250" s="88" t="s">
        <v>928</v>
      </c>
      <c r="C1250" s="89">
        <v>37517.0</v>
      </c>
    </row>
    <row r="1251">
      <c r="A1251" s="88" t="s">
        <v>58</v>
      </c>
      <c r="B1251" s="88" t="s">
        <v>929</v>
      </c>
      <c r="C1251" s="89">
        <v>30757.0</v>
      </c>
    </row>
    <row r="1252">
      <c r="A1252" s="88" t="s">
        <v>58</v>
      </c>
      <c r="B1252" s="88" t="s">
        <v>580</v>
      </c>
      <c r="C1252" s="89">
        <v>79332.0</v>
      </c>
    </row>
    <row r="1253">
      <c r="A1253" s="88" t="s">
        <v>58</v>
      </c>
      <c r="B1253" s="88" t="s">
        <v>214</v>
      </c>
      <c r="C1253" s="89">
        <v>13901.0</v>
      </c>
    </row>
    <row r="1254">
      <c r="A1254" s="88" t="s">
        <v>58</v>
      </c>
      <c r="B1254" s="88" t="s">
        <v>327</v>
      </c>
      <c r="C1254" s="89">
        <v>35857.0</v>
      </c>
    </row>
    <row r="1255">
      <c r="A1255" s="88" t="s">
        <v>58</v>
      </c>
      <c r="B1255" s="88" t="s">
        <v>679</v>
      </c>
      <c r="C1255" s="89">
        <v>25383.0</v>
      </c>
    </row>
    <row r="1256">
      <c r="A1256" s="88" t="s">
        <v>58</v>
      </c>
      <c r="B1256" s="88" t="s">
        <v>930</v>
      </c>
      <c r="C1256" s="89">
        <v>109826.0</v>
      </c>
    </row>
    <row r="1257">
      <c r="A1257" s="88" t="s">
        <v>58</v>
      </c>
      <c r="B1257" s="88" t="s">
        <v>681</v>
      </c>
      <c r="C1257" s="89">
        <v>33308.0</v>
      </c>
    </row>
    <row r="1258">
      <c r="A1258" s="88" t="s">
        <v>58</v>
      </c>
      <c r="B1258" s="88" t="s">
        <v>931</v>
      </c>
      <c r="C1258" s="89">
        <v>406892.0</v>
      </c>
    </row>
    <row r="1259">
      <c r="A1259" s="88" t="s">
        <v>58</v>
      </c>
      <c r="B1259" s="88" t="s">
        <v>932</v>
      </c>
      <c r="C1259" s="89">
        <v>25337.0</v>
      </c>
    </row>
    <row r="1260">
      <c r="A1260" s="88" t="s">
        <v>58</v>
      </c>
      <c r="B1260" s="88" t="s">
        <v>933</v>
      </c>
      <c r="C1260" s="89">
        <v>15096.0</v>
      </c>
    </row>
    <row r="1261">
      <c r="A1261" s="88" t="s">
        <v>58</v>
      </c>
      <c r="B1261" s="88" t="s">
        <v>934</v>
      </c>
      <c r="C1261" s="89">
        <v>92573.0</v>
      </c>
    </row>
    <row r="1262">
      <c r="A1262" s="88" t="s">
        <v>58</v>
      </c>
      <c r="B1262" s="88" t="s">
        <v>935</v>
      </c>
      <c r="C1262" s="89">
        <v>40599.0</v>
      </c>
    </row>
    <row r="1263">
      <c r="A1263" s="88" t="s">
        <v>58</v>
      </c>
      <c r="B1263" s="88" t="s">
        <v>936</v>
      </c>
      <c r="C1263" s="89">
        <v>45749.0</v>
      </c>
    </row>
    <row r="1264">
      <c r="A1264" s="88" t="s">
        <v>58</v>
      </c>
      <c r="B1264" s="88" t="s">
        <v>937</v>
      </c>
      <c r="C1264" s="89">
        <v>36219.0</v>
      </c>
    </row>
    <row r="1265">
      <c r="A1265" s="88" t="s">
        <v>58</v>
      </c>
      <c r="B1265" s="88" t="s">
        <v>938</v>
      </c>
      <c r="C1265" s="89">
        <v>31166.0</v>
      </c>
    </row>
    <row r="1266">
      <c r="A1266" s="88" t="s">
        <v>58</v>
      </c>
      <c r="B1266" s="88" t="s">
        <v>939</v>
      </c>
      <c r="C1266" s="89">
        <v>292735.0</v>
      </c>
    </row>
    <row r="1267">
      <c r="A1267" s="88" t="s">
        <v>58</v>
      </c>
      <c r="B1267" s="88" t="s">
        <v>940</v>
      </c>
      <c r="C1267" s="89">
        <v>64210.0</v>
      </c>
    </row>
    <row r="1268">
      <c r="A1268" s="88" t="s">
        <v>58</v>
      </c>
      <c r="B1268" s="88" t="s">
        <v>941</v>
      </c>
      <c r="C1268" s="89">
        <v>25081.0</v>
      </c>
    </row>
    <row r="1269">
      <c r="A1269" s="88" t="s">
        <v>58</v>
      </c>
      <c r="B1269" s="88" t="s">
        <v>942</v>
      </c>
      <c r="C1269" s="89">
        <v>11117.0</v>
      </c>
    </row>
    <row r="1270">
      <c r="A1270" s="88" t="s">
        <v>58</v>
      </c>
      <c r="B1270" s="88" t="s">
        <v>943</v>
      </c>
      <c r="C1270" s="89">
        <v>70562.0</v>
      </c>
    </row>
    <row r="1271">
      <c r="A1271" s="88" t="s">
        <v>58</v>
      </c>
      <c r="B1271" s="88" t="s">
        <v>127</v>
      </c>
      <c r="C1271" s="89">
        <v>158823.0</v>
      </c>
    </row>
    <row r="1272">
      <c r="A1272" s="88" t="s">
        <v>58</v>
      </c>
      <c r="B1272" s="88" t="s">
        <v>944</v>
      </c>
      <c r="C1272" s="89">
        <v>264870.0</v>
      </c>
    </row>
    <row r="1273">
      <c r="A1273" s="88" t="s">
        <v>58</v>
      </c>
      <c r="B1273" s="88" t="s">
        <v>945</v>
      </c>
      <c r="C1273" s="89">
        <v>17824.0</v>
      </c>
    </row>
    <row r="1274">
      <c r="A1274" s="88" t="s">
        <v>58</v>
      </c>
      <c r="B1274" s="88" t="s">
        <v>375</v>
      </c>
      <c r="C1274" s="89">
        <v>653786.0</v>
      </c>
    </row>
    <row r="1275">
      <c r="A1275" s="88" t="s">
        <v>58</v>
      </c>
      <c r="B1275" s="88" t="s">
        <v>946</v>
      </c>
      <c r="C1275" s="89">
        <v>2113.0</v>
      </c>
    </row>
    <row r="1276">
      <c r="A1276" s="88" t="s">
        <v>58</v>
      </c>
      <c r="B1276" s="88" t="s">
        <v>272</v>
      </c>
      <c r="C1276" s="89">
        <v>11881.0</v>
      </c>
    </row>
    <row r="1277">
      <c r="A1277" s="88" t="s">
        <v>58</v>
      </c>
      <c r="B1277" s="88" t="s">
        <v>947</v>
      </c>
      <c r="C1277" s="89">
        <v>88028.0</v>
      </c>
    </row>
    <row r="1278">
      <c r="A1278" s="88" t="s">
        <v>58</v>
      </c>
      <c r="B1278" s="88" t="s">
        <v>948</v>
      </c>
      <c r="C1278" s="89">
        <v>21764.0</v>
      </c>
    </row>
    <row r="1279">
      <c r="A1279" s="88" t="s">
        <v>58</v>
      </c>
      <c r="B1279" s="88" t="s">
        <v>949</v>
      </c>
      <c r="C1279" s="89">
        <v>98266.0</v>
      </c>
    </row>
    <row r="1280">
      <c r="A1280" s="88" t="s">
        <v>58</v>
      </c>
      <c r="B1280" s="88" t="s">
        <v>600</v>
      </c>
      <c r="C1280" s="89">
        <v>191224.0</v>
      </c>
    </row>
    <row r="1281">
      <c r="A1281" s="88" t="s">
        <v>58</v>
      </c>
      <c r="B1281" s="88" t="s">
        <v>950</v>
      </c>
      <c r="C1281" s="89">
        <v>6283.0</v>
      </c>
    </row>
    <row r="1282">
      <c r="A1282" s="88" t="s">
        <v>58</v>
      </c>
      <c r="B1282" s="88" t="s">
        <v>951</v>
      </c>
      <c r="C1282" s="89">
        <v>10787.0</v>
      </c>
    </row>
    <row r="1283">
      <c r="A1283" s="88" t="s">
        <v>58</v>
      </c>
      <c r="B1283" s="88" t="s">
        <v>952</v>
      </c>
      <c r="C1283" s="89">
        <v>874759.0</v>
      </c>
    </row>
    <row r="1284">
      <c r="A1284" s="88" t="s">
        <v>58</v>
      </c>
      <c r="B1284" s="88" t="s">
        <v>953</v>
      </c>
      <c r="C1284" s="89">
        <v>24528.0</v>
      </c>
    </row>
    <row r="1285">
      <c r="A1285" s="88" t="s">
        <v>58</v>
      </c>
      <c r="B1285" s="88" t="s">
        <v>954</v>
      </c>
      <c r="C1285" s="89">
        <v>66516.0</v>
      </c>
    </row>
    <row r="1286">
      <c r="A1286" s="88" t="s">
        <v>58</v>
      </c>
      <c r="B1286" s="88" t="s">
        <v>602</v>
      </c>
      <c r="C1286" s="89">
        <v>29100.0</v>
      </c>
    </row>
    <row r="1287">
      <c r="A1287" s="88" t="s">
        <v>58</v>
      </c>
      <c r="B1287" s="88" t="s">
        <v>955</v>
      </c>
      <c r="C1287" s="89">
        <v>43545.0</v>
      </c>
    </row>
    <row r="1288">
      <c r="A1288" s="88" t="s">
        <v>58</v>
      </c>
      <c r="B1288" s="88" t="s">
        <v>956</v>
      </c>
      <c r="C1288" s="89">
        <v>22983.0</v>
      </c>
    </row>
    <row r="1289">
      <c r="A1289" s="88" t="s">
        <v>58</v>
      </c>
      <c r="B1289" s="88" t="s">
        <v>957</v>
      </c>
      <c r="C1289" s="89">
        <v>83209.0</v>
      </c>
    </row>
    <row r="1290">
      <c r="A1290" s="88" t="s">
        <v>58</v>
      </c>
      <c r="B1290" s="88" t="s">
        <v>958</v>
      </c>
      <c r="C1290" s="89">
        <v>15113.0</v>
      </c>
    </row>
    <row r="1291">
      <c r="A1291" s="88" t="s">
        <v>58</v>
      </c>
      <c r="B1291" s="88" t="s">
        <v>141</v>
      </c>
      <c r="C1291" s="89">
        <v>150439.0</v>
      </c>
    </row>
    <row r="1292">
      <c r="A1292" s="88" t="s">
        <v>58</v>
      </c>
      <c r="B1292" s="88" t="s">
        <v>959</v>
      </c>
      <c r="C1292" s="89">
        <v>63968.0</v>
      </c>
    </row>
    <row r="1293">
      <c r="A1293" s="88" t="s">
        <v>58</v>
      </c>
      <c r="B1293" s="88" t="s">
        <v>960</v>
      </c>
      <c r="C1293" s="89">
        <v>9265.0</v>
      </c>
    </row>
    <row r="1294">
      <c r="A1294" s="88" t="s">
        <v>58</v>
      </c>
      <c r="B1294" s="88" t="s">
        <v>961</v>
      </c>
      <c r="C1294" s="89">
        <v>173588.0</v>
      </c>
    </row>
    <row r="1295">
      <c r="A1295" s="88" t="s">
        <v>58</v>
      </c>
      <c r="B1295" s="88" t="s">
        <v>962</v>
      </c>
      <c r="C1295" s="89">
        <v>48892.0</v>
      </c>
    </row>
    <row r="1296">
      <c r="A1296" s="88" t="s">
        <v>58</v>
      </c>
      <c r="B1296" s="88" t="s">
        <v>963</v>
      </c>
      <c r="C1296" s="89">
        <v>1259201.0</v>
      </c>
    </row>
    <row r="1297">
      <c r="A1297" s="88" t="s">
        <v>58</v>
      </c>
      <c r="B1297" s="88" t="s">
        <v>964</v>
      </c>
      <c r="C1297" s="89">
        <v>26625.0</v>
      </c>
    </row>
    <row r="1298">
      <c r="A1298" s="88" t="s">
        <v>58</v>
      </c>
      <c r="B1298" s="88" t="s">
        <v>965</v>
      </c>
      <c r="C1298" s="89">
        <v>20952.0</v>
      </c>
    </row>
    <row r="1299">
      <c r="A1299" s="88" t="s">
        <v>58</v>
      </c>
      <c r="B1299" s="88" t="s">
        <v>966</v>
      </c>
      <c r="C1299" s="89">
        <v>5795.0</v>
      </c>
    </row>
    <row r="1300">
      <c r="A1300" s="88" t="s">
        <v>58</v>
      </c>
      <c r="B1300" s="88" t="s">
        <v>412</v>
      </c>
      <c r="C1300" s="89">
        <v>23341.0</v>
      </c>
    </row>
    <row r="1301">
      <c r="A1301" s="88" t="s">
        <v>58</v>
      </c>
      <c r="B1301" s="88" t="s">
        <v>967</v>
      </c>
      <c r="C1301" s="89">
        <v>8276.0</v>
      </c>
    </row>
    <row r="1302">
      <c r="A1302" s="88" t="s">
        <v>58</v>
      </c>
      <c r="B1302" s="88" t="s">
        <v>968</v>
      </c>
      <c r="C1302" s="89">
        <v>24665.0</v>
      </c>
    </row>
    <row r="1303">
      <c r="A1303" s="88" t="s">
        <v>58</v>
      </c>
      <c r="B1303" s="88" t="s">
        <v>751</v>
      </c>
      <c r="C1303" s="89">
        <v>290494.0</v>
      </c>
    </row>
    <row r="1304">
      <c r="A1304" s="88" t="s">
        <v>58</v>
      </c>
      <c r="B1304" s="88" t="s">
        <v>969</v>
      </c>
      <c r="C1304" s="89">
        <v>12738.0</v>
      </c>
    </row>
    <row r="1305">
      <c r="A1305" s="88" t="s">
        <v>58</v>
      </c>
      <c r="B1305" s="88" t="s">
        <v>970</v>
      </c>
      <c r="C1305" s="89">
        <v>23884.0</v>
      </c>
    </row>
    <row r="1306">
      <c r="A1306" s="88" t="s">
        <v>58</v>
      </c>
      <c r="B1306" s="88" t="s">
        <v>971</v>
      </c>
      <c r="C1306" s="89">
        <v>190800.0</v>
      </c>
    </row>
    <row r="1307">
      <c r="A1307" s="88" t="s">
        <v>58</v>
      </c>
      <c r="B1307" s="88" t="s">
        <v>972</v>
      </c>
      <c r="C1307" s="89">
        <v>41182.0</v>
      </c>
    </row>
    <row r="1308">
      <c r="A1308" s="88" t="s">
        <v>58</v>
      </c>
      <c r="B1308" s="88" t="s">
        <v>973</v>
      </c>
      <c r="C1308" s="89">
        <v>8068.0</v>
      </c>
    </row>
    <row r="1309">
      <c r="A1309" s="88" t="s">
        <v>58</v>
      </c>
      <c r="B1309" s="88" t="s">
        <v>974</v>
      </c>
      <c r="C1309" s="89">
        <v>68192.0</v>
      </c>
    </row>
    <row r="1310">
      <c r="A1310" s="88" t="s">
        <v>58</v>
      </c>
      <c r="B1310" s="88" t="s">
        <v>150</v>
      </c>
      <c r="C1310" s="89">
        <v>159337.0</v>
      </c>
    </row>
    <row r="1311">
      <c r="A1311" s="88" t="s">
        <v>58</v>
      </c>
      <c r="B1311" s="88" t="s">
        <v>653</v>
      </c>
      <c r="C1311" s="89">
        <v>61043.0</v>
      </c>
    </row>
    <row r="1312">
      <c r="A1312" s="88" t="s">
        <v>58</v>
      </c>
      <c r="B1312" s="88" t="s">
        <v>975</v>
      </c>
      <c r="C1312" s="89">
        <v>52516.0</v>
      </c>
    </row>
    <row r="1313">
      <c r="A1313" s="88" t="s">
        <v>58</v>
      </c>
      <c r="B1313" s="88" t="s">
        <v>252</v>
      </c>
      <c r="C1313" s="89">
        <v>75448.0</v>
      </c>
    </row>
    <row r="1314">
      <c r="A1314" s="88" t="s">
        <v>58</v>
      </c>
      <c r="B1314" s="88" t="s">
        <v>976</v>
      </c>
      <c r="C1314" s="89">
        <v>370963.0</v>
      </c>
    </row>
    <row r="1315">
      <c r="A1315" s="88" t="s">
        <v>58</v>
      </c>
      <c r="B1315" s="88" t="s">
        <v>529</v>
      </c>
      <c r="C1315" s="89">
        <v>1753893.0</v>
      </c>
    </row>
    <row r="1316">
      <c r="A1316" s="88" t="s">
        <v>58</v>
      </c>
      <c r="B1316" s="88" t="s">
        <v>977</v>
      </c>
      <c r="C1316" s="89">
        <v>33466.0</v>
      </c>
    </row>
    <row r="1317">
      <c r="A1317" s="88" t="s">
        <v>59</v>
      </c>
      <c r="B1317" s="88" t="s">
        <v>978</v>
      </c>
      <c r="C1317" s="89">
        <v>15902.0</v>
      </c>
    </row>
    <row r="1318">
      <c r="A1318" s="88" t="s">
        <v>59</v>
      </c>
      <c r="B1318" s="88" t="s">
        <v>979</v>
      </c>
      <c r="C1318" s="89">
        <v>353813.0</v>
      </c>
    </row>
    <row r="1319">
      <c r="A1319" s="88" t="s">
        <v>59</v>
      </c>
      <c r="B1319" s="88" t="s">
        <v>980</v>
      </c>
      <c r="C1319" s="89">
        <v>34371.0</v>
      </c>
    </row>
    <row r="1320">
      <c r="A1320" s="88" t="s">
        <v>59</v>
      </c>
      <c r="B1320" s="88" t="s">
        <v>981</v>
      </c>
      <c r="C1320" s="89">
        <v>46847.0</v>
      </c>
    </row>
    <row r="1321">
      <c r="A1321" s="88" t="s">
        <v>59</v>
      </c>
      <c r="B1321" s="88" t="s">
        <v>204</v>
      </c>
      <c r="C1321" s="89">
        <v>40545.0</v>
      </c>
    </row>
    <row r="1322">
      <c r="A1322" s="88" t="s">
        <v>59</v>
      </c>
      <c r="B1322" s="88" t="s">
        <v>982</v>
      </c>
      <c r="C1322" s="89">
        <v>4989.0</v>
      </c>
    </row>
    <row r="1323">
      <c r="A1323" s="88" t="s">
        <v>59</v>
      </c>
      <c r="B1323" s="88" t="s">
        <v>983</v>
      </c>
      <c r="C1323" s="89">
        <v>67427.0</v>
      </c>
    </row>
    <row r="1324">
      <c r="A1324" s="88" t="s">
        <v>59</v>
      </c>
      <c r="B1324" s="88" t="s">
        <v>575</v>
      </c>
      <c r="C1324" s="89">
        <v>25111.0</v>
      </c>
    </row>
    <row r="1325">
      <c r="A1325" s="88" t="s">
        <v>59</v>
      </c>
      <c r="B1325" s="88" t="s">
        <v>984</v>
      </c>
      <c r="C1325" s="89">
        <v>35837.0</v>
      </c>
    </row>
    <row r="1326">
      <c r="A1326" s="88" t="s">
        <v>59</v>
      </c>
      <c r="B1326" s="88" t="s">
        <v>985</v>
      </c>
      <c r="C1326" s="89">
        <v>103551.0</v>
      </c>
    </row>
    <row r="1327">
      <c r="A1327" s="88" t="s">
        <v>59</v>
      </c>
      <c r="B1327" s="88" t="s">
        <v>577</v>
      </c>
      <c r="C1327" s="89">
        <v>29519.0</v>
      </c>
    </row>
    <row r="1328">
      <c r="A1328" s="88" t="s">
        <v>59</v>
      </c>
      <c r="B1328" s="88" t="s">
        <v>928</v>
      </c>
      <c r="C1328" s="89">
        <v>11924.0</v>
      </c>
    </row>
    <row r="1329">
      <c r="A1329" s="88" t="s">
        <v>59</v>
      </c>
      <c r="B1329" s="88" t="s">
        <v>986</v>
      </c>
      <c r="C1329" s="89">
        <v>55922.0</v>
      </c>
    </row>
    <row r="1330">
      <c r="A1330" s="88" t="s">
        <v>59</v>
      </c>
      <c r="B1330" s="88" t="s">
        <v>105</v>
      </c>
      <c r="C1330" s="89">
        <v>63955.0</v>
      </c>
    </row>
    <row r="1331">
      <c r="A1331" s="88" t="s">
        <v>59</v>
      </c>
      <c r="B1331" s="88" t="s">
        <v>555</v>
      </c>
      <c r="C1331" s="89">
        <v>8810.0</v>
      </c>
    </row>
    <row r="1332">
      <c r="A1332" s="88" t="s">
        <v>59</v>
      </c>
      <c r="B1332" s="88" t="s">
        <v>454</v>
      </c>
      <c r="C1332" s="89">
        <v>5393.0</v>
      </c>
    </row>
    <row r="1333">
      <c r="A1333" s="88" t="s">
        <v>59</v>
      </c>
      <c r="B1333" s="88" t="s">
        <v>987</v>
      </c>
      <c r="C1333" s="89">
        <v>11277.0</v>
      </c>
    </row>
    <row r="1334">
      <c r="A1334" s="88" t="s">
        <v>59</v>
      </c>
      <c r="B1334" s="88" t="s">
        <v>988</v>
      </c>
      <c r="C1334" s="89">
        <v>64889.0</v>
      </c>
    </row>
    <row r="1335">
      <c r="A1335" s="88" t="s">
        <v>59</v>
      </c>
      <c r="B1335" s="88" t="s">
        <v>989</v>
      </c>
      <c r="C1335" s="89">
        <v>425423.0</v>
      </c>
    </row>
    <row r="1336">
      <c r="A1336" s="88" t="s">
        <v>59</v>
      </c>
      <c r="B1336" s="88" t="s">
        <v>460</v>
      </c>
      <c r="C1336" s="89">
        <v>20822.0</v>
      </c>
    </row>
    <row r="1337">
      <c r="A1337" s="88" t="s">
        <v>59</v>
      </c>
      <c r="B1337" s="88" t="s">
        <v>330</v>
      </c>
      <c r="C1337" s="89">
        <v>37964.0</v>
      </c>
    </row>
    <row r="1338">
      <c r="A1338" s="88" t="s">
        <v>59</v>
      </c>
      <c r="B1338" s="88" t="s">
        <v>990</v>
      </c>
      <c r="C1338" s="89">
        <v>13758.0</v>
      </c>
    </row>
    <row r="1339">
      <c r="A1339" s="88" t="s">
        <v>59</v>
      </c>
      <c r="B1339" s="88" t="s">
        <v>991</v>
      </c>
      <c r="C1339" s="89">
        <v>21058.0</v>
      </c>
    </row>
    <row r="1340">
      <c r="A1340" s="88" t="s">
        <v>59</v>
      </c>
      <c r="B1340" s="88" t="s">
        <v>992</v>
      </c>
      <c r="C1340" s="89">
        <v>30444.0</v>
      </c>
    </row>
    <row r="1341">
      <c r="A1341" s="88" t="s">
        <v>59</v>
      </c>
      <c r="B1341" s="88" t="s">
        <v>993</v>
      </c>
      <c r="C1341" s="89">
        <v>46403.0</v>
      </c>
    </row>
    <row r="1342">
      <c r="A1342" s="88" t="s">
        <v>59</v>
      </c>
      <c r="B1342" s="88" t="s">
        <v>222</v>
      </c>
      <c r="C1342" s="89">
        <v>6021.0</v>
      </c>
    </row>
    <row r="1343">
      <c r="A1343" s="88" t="s">
        <v>59</v>
      </c>
      <c r="B1343" s="88" t="s">
        <v>994</v>
      </c>
      <c r="C1343" s="89">
        <v>1259428.0</v>
      </c>
    </row>
    <row r="1344">
      <c r="A1344" s="88" t="s">
        <v>59</v>
      </c>
      <c r="B1344" s="88" t="s">
        <v>126</v>
      </c>
      <c r="C1344" s="89">
        <v>18578.0</v>
      </c>
    </row>
    <row r="1345">
      <c r="A1345" s="88" t="s">
        <v>59</v>
      </c>
      <c r="B1345" s="88" t="s">
        <v>995</v>
      </c>
      <c r="C1345" s="89">
        <v>21332.0</v>
      </c>
    </row>
    <row r="1346">
      <c r="A1346" s="88" t="s">
        <v>59</v>
      </c>
      <c r="B1346" s="88" t="s">
        <v>996</v>
      </c>
      <c r="C1346" s="89">
        <v>39966.0</v>
      </c>
    </row>
    <row r="1347">
      <c r="A1347" s="88" t="s">
        <v>59</v>
      </c>
      <c r="B1347" s="88" t="s">
        <v>997</v>
      </c>
      <c r="C1347" s="89">
        <v>45108.0</v>
      </c>
    </row>
    <row r="1348">
      <c r="A1348" s="88" t="s">
        <v>59</v>
      </c>
      <c r="B1348" s="88" t="s">
        <v>127</v>
      </c>
      <c r="C1348" s="89">
        <v>9911.0</v>
      </c>
    </row>
    <row r="1349">
      <c r="A1349" s="88" t="s">
        <v>59</v>
      </c>
      <c r="B1349" s="88" t="s">
        <v>998</v>
      </c>
      <c r="C1349" s="89">
        <v>16207.0</v>
      </c>
    </row>
    <row r="1350">
      <c r="A1350" s="88" t="s">
        <v>59</v>
      </c>
      <c r="B1350" s="88" t="s">
        <v>999</v>
      </c>
      <c r="C1350" s="89">
        <v>42855.0</v>
      </c>
    </row>
    <row r="1351">
      <c r="A1351" s="88" t="s">
        <v>59</v>
      </c>
      <c r="B1351" s="88" t="s">
        <v>1000</v>
      </c>
      <c r="C1351" s="89">
        <v>4248.0</v>
      </c>
    </row>
    <row r="1352">
      <c r="A1352" s="88" t="s">
        <v>59</v>
      </c>
      <c r="B1352" s="88" t="s">
        <v>1001</v>
      </c>
      <c r="C1352" s="89">
        <v>12440.0</v>
      </c>
    </row>
    <row r="1353">
      <c r="A1353" s="88" t="s">
        <v>59</v>
      </c>
      <c r="B1353" s="88" t="s">
        <v>1002</v>
      </c>
      <c r="C1353" s="89">
        <v>6658.0</v>
      </c>
    </row>
    <row r="1354">
      <c r="A1354" s="88" t="s">
        <v>59</v>
      </c>
      <c r="B1354" s="88" t="s">
        <v>272</v>
      </c>
      <c r="C1354" s="89">
        <v>10658.0</v>
      </c>
    </row>
    <row r="1355">
      <c r="A1355" s="88" t="s">
        <v>59</v>
      </c>
      <c r="B1355" s="88" t="s">
        <v>1003</v>
      </c>
      <c r="C1355" s="89">
        <v>3758.0</v>
      </c>
    </row>
    <row r="1356">
      <c r="A1356" s="88" t="s">
        <v>59</v>
      </c>
      <c r="B1356" s="88" t="s">
        <v>1004</v>
      </c>
      <c r="C1356" s="89">
        <v>28494.0</v>
      </c>
    </row>
    <row r="1357">
      <c r="A1357" s="88" t="s">
        <v>59</v>
      </c>
      <c r="B1357" s="88" t="s">
        <v>230</v>
      </c>
      <c r="C1357" s="89">
        <v>5673.0</v>
      </c>
    </row>
    <row r="1358">
      <c r="A1358" s="88" t="s">
        <v>59</v>
      </c>
      <c r="B1358" s="88" t="s">
        <v>689</v>
      </c>
      <c r="C1358" s="89">
        <v>25629.0</v>
      </c>
    </row>
    <row r="1359">
      <c r="A1359" s="88" t="s">
        <v>59</v>
      </c>
      <c r="B1359" s="88" t="s">
        <v>1005</v>
      </c>
      <c r="C1359" s="89">
        <v>5519.0</v>
      </c>
    </row>
    <row r="1360">
      <c r="A1360" s="88" t="s">
        <v>59</v>
      </c>
      <c r="B1360" s="88" t="s">
        <v>139</v>
      </c>
      <c r="C1360" s="89">
        <v>9390.0</v>
      </c>
    </row>
    <row r="1361">
      <c r="A1361" s="88" t="s">
        <v>59</v>
      </c>
      <c r="B1361" s="88" t="s">
        <v>407</v>
      </c>
      <c r="C1361" s="89">
        <v>19785.0</v>
      </c>
    </row>
    <row r="1362">
      <c r="A1362" s="88" t="s">
        <v>59</v>
      </c>
      <c r="B1362" s="88" t="s">
        <v>1006</v>
      </c>
      <c r="C1362" s="89">
        <v>35873.0</v>
      </c>
    </row>
    <row r="1363">
      <c r="A1363" s="88" t="s">
        <v>59</v>
      </c>
      <c r="B1363" s="88" t="s">
        <v>1007</v>
      </c>
      <c r="C1363" s="89">
        <v>23141.0</v>
      </c>
    </row>
    <row r="1364">
      <c r="A1364" s="88" t="s">
        <v>59</v>
      </c>
      <c r="B1364" s="88" t="s">
        <v>1008</v>
      </c>
      <c r="C1364" s="89">
        <v>26139.0</v>
      </c>
    </row>
    <row r="1365">
      <c r="A1365" s="88" t="s">
        <v>59</v>
      </c>
      <c r="B1365" s="88" t="s">
        <v>1009</v>
      </c>
      <c r="C1365" s="89">
        <v>33169.0</v>
      </c>
    </row>
    <row r="1366">
      <c r="A1366" s="88" t="s">
        <v>59</v>
      </c>
      <c r="B1366" s="88" t="s">
        <v>1010</v>
      </c>
      <c r="C1366" s="89">
        <v>40011.0</v>
      </c>
    </row>
    <row r="1367">
      <c r="A1367" s="88" t="s">
        <v>59</v>
      </c>
      <c r="B1367" s="88" t="s">
        <v>497</v>
      </c>
      <c r="C1367" s="89">
        <v>8276.0</v>
      </c>
    </row>
    <row r="1368">
      <c r="A1368" s="88" t="s">
        <v>59</v>
      </c>
      <c r="B1368" s="88" t="s">
        <v>1011</v>
      </c>
      <c r="C1368" s="89">
        <v>34220.0</v>
      </c>
    </row>
    <row r="1369">
      <c r="A1369" s="88" t="s">
        <v>59</v>
      </c>
      <c r="B1369" s="88" t="s">
        <v>1012</v>
      </c>
      <c r="C1369" s="89">
        <v>21924.0</v>
      </c>
    </row>
    <row r="1370">
      <c r="A1370" s="88" t="s">
        <v>59</v>
      </c>
      <c r="B1370" s="88" t="s">
        <v>1013</v>
      </c>
      <c r="C1370" s="89">
        <v>6475.0</v>
      </c>
    </row>
    <row r="1371">
      <c r="A1371" s="88" t="s">
        <v>59</v>
      </c>
      <c r="B1371" s="88" t="s">
        <v>1014</v>
      </c>
      <c r="C1371" s="89">
        <v>156277.0</v>
      </c>
    </row>
    <row r="1372">
      <c r="A1372" s="88" t="s">
        <v>59</v>
      </c>
      <c r="B1372" s="88" t="s">
        <v>1015</v>
      </c>
      <c r="C1372" s="89">
        <v>58812.0</v>
      </c>
    </row>
    <row r="1373">
      <c r="A1373" s="88" t="s">
        <v>59</v>
      </c>
      <c r="B1373" s="88" t="s">
        <v>1016</v>
      </c>
      <c r="C1373" s="89">
        <v>14178.0</v>
      </c>
    </row>
    <row r="1374">
      <c r="A1374" s="88" t="s">
        <v>59</v>
      </c>
      <c r="B1374" s="88" t="s">
        <v>1017</v>
      </c>
      <c r="C1374" s="89">
        <v>29483.0</v>
      </c>
    </row>
    <row r="1375">
      <c r="A1375" s="88" t="s">
        <v>59</v>
      </c>
      <c r="B1375" s="88" t="s">
        <v>1018</v>
      </c>
      <c r="C1375" s="89">
        <v>9047.0</v>
      </c>
    </row>
    <row r="1376">
      <c r="A1376" s="88" t="s">
        <v>59</v>
      </c>
      <c r="B1376" s="88" t="s">
        <v>239</v>
      </c>
      <c r="C1376" s="89">
        <v>31529.0</v>
      </c>
    </row>
    <row r="1377">
      <c r="A1377" s="88" t="s">
        <v>59</v>
      </c>
      <c r="B1377" s="88" t="s">
        <v>240</v>
      </c>
      <c r="C1377" s="89">
        <v>11097.0</v>
      </c>
    </row>
    <row r="1378">
      <c r="A1378" s="88" t="s">
        <v>59</v>
      </c>
      <c r="B1378" s="88" t="s">
        <v>1019</v>
      </c>
      <c r="C1378" s="89">
        <v>550210.0</v>
      </c>
    </row>
    <row r="1379">
      <c r="A1379" s="88" t="s">
        <v>59</v>
      </c>
      <c r="B1379" s="88" t="s">
        <v>1020</v>
      </c>
      <c r="C1379" s="89">
        <v>3999.0</v>
      </c>
    </row>
    <row r="1380">
      <c r="A1380" s="88" t="s">
        <v>59</v>
      </c>
      <c r="B1380" s="88" t="s">
        <v>1021</v>
      </c>
      <c r="C1380" s="89">
        <v>15249.0</v>
      </c>
    </row>
    <row r="1381">
      <c r="A1381" s="88" t="s">
        <v>59</v>
      </c>
      <c r="B1381" s="88" t="s">
        <v>1022</v>
      </c>
      <c r="C1381" s="89">
        <v>14612.0</v>
      </c>
    </row>
    <row r="1382">
      <c r="A1382" s="88" t="s">
        <v>59</v>
      </c>
      <c r="B1382" s="88" t="s">
        <v>758</v>
      </c>
      <c r="C1382" s="89">
        <v>66523.0</v>
      </c>
    </row>
    <row r="1383">
      <c r="A1383" s="88" t="s">
        <v>59</v>
      </c>
      <c r="B1383" s="88" t="s">
        <v>1023</v>
      </c>
      <c r="C1383" s="89">
        <v>9414.0</v>
      </c>
    </row>
    <row r="1384">
      <c r="A1384" s="88" t="s">
        <v>59</v>
      </c>
      <c r="B1384" s="88" t="s">
        <v>1024</v>
      </c>
      <c r="C1384" s="89">
        <v>15150.0</v>
      </c>
    </row>
    <row r="1385">
      <c r="A1385" s="88" t="s">
        <v>59</v>
      </c>
      <c r="B1385" s="88" t="s">
        <v>244</v>
      </c>
      <c r="C1385" s="89">
        <v>147381.0</v>
      </c>
    </row>
    <row r="1386">
      <c r="A1386" s="88" t="s">
        <v>59</v>
      </c>
      <c r="B1386" s="88" t="s">
        <v>1025</v>
      </c>
      <c r="C1386" s="89">
        <v>96036.0</v>
      </c>
    </row>
    <row r="1387">
      <c r="A1387" s="88" t="s">
        <v>59</v>
      </c>
      <c r="B1387" s="88" t="s">
        <v>1026</v>
      </c>
      <c r="C1387" s="89">
        <v>15028.0</v>
      </c>
    </row>
    <row r="1388">
      <c r="A1388" s="88" t="s">
        <v>59</v>
      </c>
      <c r="B1388" s="88" t="s">
        <v>1027</v>
      </c>
      <c r="C1388" s="89">
        <v>199754.0</v>
      </c>
    </row>
    <row r="1389">
      <c r="A1389" s="88" t="s">
        <v>59</v>
      </c>
      <c r="B1389" s="88" t="s">
        <v>1028</v>
      </c>
      <c r="C1389" s="89">
        <v>159256.0</v>
      </c>
    </row>
    <row r="1390">
      <c r="A1390" s="88" t="s">
        <v>59</v>
      </c>
      <c r="B1390" s="88" t="s">
        <v>1029</v>
      </c>
      <c r="C1390" s="89">
        <v>36803.0</v>
      </c>
    </row>
    <row r="1391">
      <c r="A1391" s="88" t="s">
        <v>59</v>
      </c>
      <c r="B1391" s="88" t="s">
        <v>768</v>
      </c>
      <c r="C1391" s="89">
        <v>9753.0</v>
      </c>
    </row>
    <row r="1392">
      <c r="A1392" s="88" t="s">
        <v>59</v>
      </c>
      <c r="B1392" s="88" t="s">
        <v>1030</v>
      </c>
      <c r="C1392" s="89">
        <v>9345.0</v>
      </c>
    </row>
    <row r="1393">
      <c r="A1393" s="88" t="s">
        <v>59</v>
      </c>
      <c r="B1393" s="88" t="s">
        <v>828</v>
      </c>
      <c r="C1393" s="89">
        <v>24582.0</v>
      </c>
    </row>
    <row r="1394">
      <c r="A1394" s="88" t="s">
        <v>59</v>
      </c>
      <c r="B1394" s="88" t="s">
        <v>1031</v>
      </c>
      <c r="C1394" s="89">
        <v>3308.0</v>
      </c>
    </row>
    <row r="1395">
      <c r="A1395" s="88" t="s">
        <v>59</v>
      </c>
      <c r="B1395" s="88" t="s">
        <v>1032</v>
      </c>
      <c r="C1395" s="89">
        <v>21645.0</v>
      </c>
    </row>
    <row r="1396">
      <c r="A1396" s="88" t="s">
        <v>59</v>
      </c>
      <c r="B1396" s="88" t="s">
        <v>1033</v>
      </c>
      <c r="C1396" s="89">
        <v>13773.0</v>
      </c>
    </row>
    <row r="1397">
      <c r="A1397" s="88" t="s">
        <v>59</v>
      </c>
      <c r="B1397" s="88" t="s">
        <v>1034</v>
      </c>
      <c r="C1397" s="89">
        <v>18691.0</v>
      </c>
    </row>
    <row r="1398">
      <c r="A1398" s="88" t="s">
        <v>59</v>
      </c>
      <c r="B1398" s="88" t="s">
        <v>86</v>
      </c>
      <c r="C1398" s="89">
        <v>259201.0</v>
      </c>
    </row>
    <row r="1399">
      <c r="A1399" s="88" t="s">
        <v>59</v>
      </c>
      <c r="B1399" s="88" t="s">
        <v>1035</v>
      </c>
      <c r="C1399" s="89">
        <v>10980.0</v>
      </c>
    </row>
    <row r="1400">
      <c r="A1400" s="88" t="s">
        <v>59</v>
      </c>
      <c r="B1400" s="88" t="s">
        <v>1036</v>
      </c>
      <c r="C1400" s="89">
        <v>6254.0</v>
      </c>
    </row>
    <row r="1401">
      <c r="A1401" s="88" t="s">
        <v>59</v>
      </c>
      <c r="B1401" s="88" t="s">
        <v>1037</v>
      </c>
      <c r="C1401" s="89">
        <v>50825.0</v>
      </c>
    </row>
    <row r="1402">
      <c r="A1402" s="88" t="s">
        <v>59</v>
      </c>
      <c r="B1402" s="88" t="s">
        <v>709</v>
      </c>
      <c r="C1402" s="89">
        <v>136349.0</v>
      </c>
    </row>
    <row r="1403">
      <c r="A1403" s="88" t="s">
        <v>59</v>
      </c>
      <c r="B1403" s="88" t="s">
        <v>1038</v>
      </c>
      <c r="C1403" s="89">
        <v>9795.0</v>
      </c>
    </row>
    <row r="1404">
      <c r="A1404" s="88" t="s">
        <v>60</v>
      </c>
      <c r="B1404" s="88" t="s">
        <v>312</v>
      </c>
      <c r="C1404" s="89">
        <v>31192.0</v>
      </c>
    </row>
    <row r="1405">
      <c r="A1405" s="88" t="s">
        <v>60</v>
      </c>
      <c r="B1405" s="88" t="s">
        <v>1039</v>
      </c>
      <c r="C1405" s="89">
        <v>36925.0</v>
      </c>
    </row>
    <row r="1406">
      <c r="A1406" s="88" t="s">
        <v>60</v>
      </c>
      <c r="B1406" s="88" t="s">
        <v>1040</v>
      </c>
      <c r="C1406" s="89">
        <v>12326.0</v>
      </c>
    </row>
    <row r="1407">
      <c r="A1407" s="88" t="s">
        <v>60</v>
      </c>
      <c r="B1407" s="88" t="s">
        <v>1041</v>
      </c>
      <c r="C1407" s="89">
        <v>18365.0</v>
      </c>
    </row>
    <row r="1408">
      <c r="A1408" s="88" t="s">
        <v>60</v>
      </c>
      <c r="B1408" s="88" t="s">
        <v>204</v>
      </c>
      <c r="C1408" s="89">
        <v>8271.0</v>
      </c>
    </row>
    <row r="1409">
      <c r="A1409" s="88" t="s">
        <v>60</v>
      </c>
      <c r="B1409" s="88" t="s">
        <v>1042</v>
      </c>
      <c r="C1409" s="89">
        <v>31333.0</v>
      </c>
    </row>
    <row r="1410">
      <c r="A1410" s="88" t="s">
        <v>60</v>
      </c>
      <c r="B1410" s="88" t="s">
        <v>99</v>
      </c>
      <c r="C1410" s="89">
        <v>14436.0</v>
      </c>
    </row>
    <row r="1411">
      <c r="A1411" s="88" t="s">
        <v>60</v>
      </c>
      <c r="B1411" s="88" t="s">
        <v>207</v>
      </c>
      <c r="C1411" s="89">
        <v>9911.0</v>
      </c>
    </row>
    <row r="1412">
      <c r="A1412" s="88" t="s">
        <v>60</v>
      </c>
      <c r="B1412" s="88" t="s">
        <v>676</v>
      </c>
      <c r="C1412" s="89">
        <v>17171.0</v>
      </c>
    </row>
    <row r="1413">
      <c r="A1413" s="88" t="s">
        <v>60</v>
      </c>
      <c r="B1413" s="88" t="s">
        <v>103</v>
      </c>
      <c r="C1413" s="89">
        <v>8278.0</v>
      </c>
    </row>
    <row r="1414">
      <c r="A1414" s="88" t="s">
        <v>60</v>
      </c>
      <c r="B1414" s="88" t="s">
        <v>843</v>
      </c>
      <c r="C1414" s="89">
        <v>9002.0</v>
      </c>
    </row>
    <row r="1415">
      <c r="A1415" s="88" t="s">
        <v>60</v>
      </c>
      <c r="B1415" s="88" t="s">
        <v>104</v>
      </c>
      <c r="C1415" s="89">
        <v>15604.0</v>
      </c>
    </row>
    <row r="1416">
      <c r="A1416" s="88" t="s">
        <v>60</v>
      </c>
      <c r="B1416" s="88" t="s">
        <v>105</v>
      </c>
      <c r="C1416" s="89">
        <v>19386.0</v>
      </c>
    </row>
    <row r="1417">
      <c r="A1417" s="88" t="s">
        <v>60</v>
      </c>
      <c r="B1417" s="88" t="s">
        <v>1043</v>
      </c>
      <c r="C1417" s="89">
        <v>22628.0</v>
      </c>
    </row>
    <row r="1418">
      <c r="A1418" s="88" t="s">
        <v>60</v>
      </c>
      <c r="B1418" s="88" t="s">
        <v>1044</v>
      </c>
      <c r="C1418" s="89">
        <v>28543.0</v>
      </c>
    </row>
    <row r="1419">
      <c r="A1419" s="88" t="s">
        <v>60</v>
      </c>
      <c r="B1419" s="88" t="s">
        <v>111</v>
      </c>
      <c r="C1419" s="89">
        <v>18853.0</v>
      </c>
    </row>
    <row r="1420">
      <c r="A1420" s="88" t="s">
        <v>60</v>
      </c>
      <c r="B1420" s="88" t="s">
        <v>387</v>
      </c>
      <c r="C1420" s="89">
        <v>182001.0</v>
      </c>
    </row>
    <row r="1421">
      <c r="A1421" s="88" t="s">
        <v>60</v>
      </c>
      <c r="B1421" s="88" t="s">
        <v>1045</v>
      </c>
      <c r="C1421" s="89">
        <v>75036.0</v>
      </c>
    </row>
    <row r="1422">
      <c r="A1422" s="88" t="s">
        <v>60</v>
      </c>
      <c r="B1422" s="88" t="s">
        <v>121</v>
      </c>
      <c r="C1422" s="89">
        <v>7788.0</v>
      </c>
    </row>
    <row r="1423">
      <c r="A1423" s="88" t="s">
        <v>60</v>
      </c>
      <c r="B1423" s="88" t="s">
        <v>1046</v>
      </c>
      <c r="C1423" s="89">
        <v>24250.0</v>
      </c>
    </row>
    <row r="1424">
      <c r="A1424" s="88" t="s">
        <v>60</v>
      </c>
      <c r="B1424" s="88" t="s">
        <v>123</v>
      </c>
      <c r="C1424" s="89">
        <v>13586.0</v>
      </c>
    </row>
    <row r="1425">
      <c r="A1425" s="88" t="s">
        <v>60</v>
      </c>
      <c r="B1425" s="88" t="s">
        <v>1047</v>
      </c>
      <c r="C1425" s="89">
        <v>21055.0</v>
      </c>
    </row>
    <row r="1426">
      <c r="A1426" s="88" t="s">
        <v>60</v>
      </c>
      <c r="B1426" s="88" t="s">
        <v>479</v>
      </c>
      <c r="C1426" s="89">
        <v>47334.0</v>
      </c>
    </row>
    <row r="1427">
      <c r="A1427" s="88" t="s">
        <v>60</v>
      </c>
      <c r="B1427" s="88" t="s">
        <v>636</v>
      </c>
      <c r="C1427" s="89">
        <v>206650.0</v>
      </c>
    </row>
    <row r="1428">
      <c r="A1428" s="88" t="s">
        <v>60</v>
      </c>
      <c r="B1428" s="88" t="s">
        <v>1048</v>
      </c>
      <c r="C1428" s="89">
        <v>237085.0</v>
      </c>
    </row>
    <row r="1429">
      <c r="A1429" s="88" t="s">
        <v>60</v>
      </c>
      <c r="B1429" s="88" t="s">
        <v>401</v>
      </c>
      <c r="C1429" s="89">
        <v>17622.0</v>
      </c>
    </row>
    <row r="1430">
      <c r="A1430" s="88" t="s">
        <v>60</v>
      </c>
      <c r="B1430" s="88" t="s">
        <v>1049</v>
      </c>
      <c r="C1430" s="89">
        <v>8257.0</v>
      </c>
    </row>
    <row r="1431">
      <c r="A1431" s="88" t="s">
        <v>60</v>
      </c>
      <c r="B1431" s="88" t="s">
        <v>1050</v>
      </c>
      <c r="C1431" s="89">
        <v>1308.0</v>
      </c>
    </row>
    <row r="1432">
      <c r="A1432" s="88" t="s">
        <v>60</v>
      </c>
      <c r="B1432" s="88" t="s">
        <v>1051</v>
      </c>
      <c r="C1432" s="89">
        <v>23517.0</v>
      </c>
    </row>
    <row r="1433">
      <c r="A1433" s="88" t="s">
        <v>60</v>
      </c>
      <c r="B1433" s="88" t="s">
        <v>127</v>
      </c>
      <c r="C1433" s="89">
        <v>143277.0</v>
      </c>
    </row>
    <row r="1434">
      <c r="A1434" s="88" t="s">
        <v>60</v>
      </c>
      <c r="B1434" s="88" t="s">
        <v>485</v>
      </c>
      <c r="C1434" s="89">
        <v>16428.0</v>
      </c>
    </row>
    <row r="1435">
      <c r="A1435" s="88" t="s">
        <v>60</v>
      </c>
      <c r="B1435" s="88" t="s">
        <v>128</v>
      </c>
      <c r="C1435" s="89">
        <v>7106.0</v>
      </c>
    </row>
    <row r="1436">
      <c r="A1436" s="88" t="s">
        <v>60</v>
      </c>
      <c r="B1436" s="88" t="s">
        <v>852</v>
      </c>
      <c r="C1436" s="89">
        <v>11234.0</v>
      </c>
    </row>
    <row r="1437">
      <c r="A1437" s="88" t="s">
        <v>60</v>
      </c>
      <c r="B1437" s="88" t="s">
        <v>488</v>
      </c>
      <c r="C1437" s="89">
        <v>68461.0</v>
      </c>
    </row>
    <row r="1438">
      <c r="A1438" s="88" t="s">
        <v>60</v>
      </c>
      <c r="B1438" s="88" t="s">
        <v>1052</v>
      </c>
      <c r="C1438" s="89">
        <v>10027.0</v>
      </c>
    </row>
    <row r="1439">
      <c r="A1439" s="88" t="s">
        <v>60</v>
      </c>
      <c r="B1439" s="88" t="s">
        <v>229</v>
      </c>
      <c r="C1439" s="89">
        <v>54793.0</v>
      </c>
    </row>
    <row r="1440">
      <c r="A1440" s="88" t="s">
        <v>60</v>
      </c>
      <c r="B1440" s="88" t="s">
        <v>129</v>
      </c>
      <c r="C1440" s="89">
        <v>62447.0</v>
      </c>
    </row>
    <row r="1441">
      <c r="A1441" s="88" t="s">
        <v>60</v>
      </c>
      <c r="B1441" s="88" t="s">
        <v>130</v>
      </c>
      <c r="C1441" s="89">
        <v>75317.0</v>
      </c>
    </row>
    <row r="1442">
      <c r="A1442" s="88" t="s">
        <v>60</v>
      </c>
      <c r="B1442" s="88" t="s">
        <v>131</v>
      </c>
      <c r="C1442" s="89">
        <v>12455.0</v>
      </c>
    </row>
    <row r="1443">
      <c r="A1443" s="88" t="s">
        <v>60</v>
      </c>
      <c r="B1443" s="88" t="s">
        <v>1053</v>
      </c>
      <c r="C1443" s="89">
        <v>22763.0</v>
      </c>
    </row>
    <row r="1444">
      <c r="A1444" s="88" t="s">
        <v>60</v>
      </c>
      <c r="B1444" s="88" t="s">
        <v>132</v>
      </c>
      <c r="C1444" s="89">
        <v>85202.0</v>
      </c>
    </row>
    <row r="1445">
      <c r="A1445" s="88" t="s">
        <v>60</v>
      </c>
      <c r="B1445" s="88" t="s">
        <v>1054</v>
      </c>
      <c r="C1445" s="89">
        <v>28919.0</v>
      </c>
    </row>
    <row r="1446">
      <c r="A1446" s="88" t="s">
        <v>60</v>
      </c>
      <c r="B1446" s="88" t="s">
        <v>230</v>
      </c>
      <c r="C1446" s="89">
        <v>34205.0</v>
      </c>
    </row>
    <row r="1447">
      <c r="A1447" s="88" t="s">
        <v>60</v>
      </c>
      <c r="B1447" s="88" t="s">
        <v>134</v>
      </c>
      <c r="C1447" s="89">
        <v>58930.0</v>
      </c>
    </row>
    <row r="1448">
      <c r="A1448" s="88" t="s">
        <v>60</v>
      </c>
      <c r="B1448" s="88" t="s">
        <v>136</v>
      </c>
      <c r="C1448" s="89">
        <v>105630.0</v>
      </c>
    </row>
    <row r="1449">
      <c r="A1449" s="88" t="s">
        <v>60</v>
      </c>
      <c r="B1449" s="88" t="s">
        <v>138</v>
      </c>
      <c r="C1449" s="89">
        <v>24715.0</v>
      </c>
    </row>
    <row r="1450">
      <c r="A1450" s="88" t="s">
        <v>60</v>
      </c>
      <c r="B1450" s="88" t="s">
        <v>139</v>
      </c>
      <c r="C1450" s="89">
        <v>35451.0</v>
      </c>
    </row>
    <row r="1451">
      <c r="A1451" s="88" t="s">
        <v>60</v>
      </c>
      <c r="B1451" s="88" t="s">
        <v>141</v>
      </c>
      <c r="C1451" s="89">
        <v>35564.0</v>
      </c>
    </row>
    <row r="1452">
      <c r="A1452" s="88" t="s">
        <v>60</v>
      </c>
      <c r="B1452" s="88" t="s">
        <v>142</v>
      </c>
      <c r="C1452" s="89">
        <v>10023.0</v>
      </c>
    </row>
    <row r="1453">
      <c r="A1453" s="88" t="s">
        <v>60</v>
      </c>
      <c r="B1453" s="88" t="s">
        <v>1055</v>
      </c>
      <c r="C1453" s="89">
        <v>29125.0</v>
      </c>
    </row>
    <row r="1454">
      <c r="A1454" s="88" t="s">
        <v>60</v>
      </c>
      <c r="B1454" s="88" t="s">
        <v>235</v>
      </c>
      <c r="C1454" s="89">
        <v>21443.0</v>
      </c>
    </row>
    <row r="1455">
      <c r="A1455" s="88" t="s">
        <v>60</v>
      </c>
      <c r="B1455" s="88" t="s">
        <v>1056</v>
      </c>
      <c r="C1455" s="89">
        <v>10535.0</v>
      </c>
    </row>
    <row r="1456">
      <c r="A1456" s="88" t="s">
        <v>60</v>
      </c>
      <c r="B1456" s="88" t="s">
        <v>1057</v>
      </c>
      <c r="C1456" s="89">
        <v>49599.0</v>
      </c>
    </row>
    <row r="1457">
      <c r="A1457" s="88" t="s">
        <v>60</v>
      </c>
      <c r="B1457" s="88" t="s">
        <v>1058</v>
      </c>
      <c r="C1457" s="89">
        <v>34178.0</v>
      </c>
    </row>
    <row r="1458">
      <c r="A1458" s="88" t="s">
        <v>60</v>
      </c>
      <c r="B1458" s="88" t="s">
        <v>1059</v>
      </c>
      <c r="C1458" s="89">
        <v>55387.0</v>
      </c>
    </row>
    <row r="1459">
      <c r="A1459" s="88" t="s">
        <v>60</v>
      </c>
      <c r="B1459" s="88" t="s">
        <v>144</v>
      </c>
      <c r="C1459" s="89">
        <v>11931.0</v>
      </c>
    </row>
    <row r="1460">
      <c r="A1460" s="88" t="s">
        <v>60</v>
      </c>
      <c r="B1460" s="88" t="s">
        <v>146</v>
      </c>
      <c r="C1460" s="89">
        <v>39563.0</v>
      </c>
    </row>
    <row r="1461">
      <c r="A1461" s="88" t="s">
        <v>60</v>
      </c>
      <c r="B1461" s="88" t="s">
        <v>1060</v>
      </c>
      <c r="C1461" s="89">
        <v>31833.0</v>
      </c>
    </row>
    <row r="1462">
      <c r="A1462" s="88" t="s">
        <v>60</v>
      </c>
      <c r="B1462" s="88" t="s">
        <v>1061</v>
      </c>
      <c r="C1462" s="89">
        <v>25315.0</v>
      </c>
    </row>
    <row r="1463">
      <c r="A1463" s="88" t="s">
        <v>60</v>
      </c>
      <c r="B1463" s="88" t="s">
        <v>504</v>
      </c>
      <c r="C1463" s="89">
        <v>7051.0</v>
      </c>
    </row>
    <row r="1464">
      <c r="A1464" s="88" t="s">
        <v>60</v>
      </c>
      <c r="B1464" s="88" t="s">
        <v>1062</v>
      </c>
      <c r="C1464" s="89">
        <v>153902.0</v>
      </c>
    </row>
    <row r="1465">
      <c r="A1465" s="88" t="s">
        <v>60</v>
      </c>
      <c r="B1465" s="88" t="s">
        <v>244</v>
      </c>
      <c r="C1465" s="89">
        <v>28287.0</v>
      </c>
    </row>
    <row r="1466">
      <c r="A1466" s="88" t="s">
        <v>60</v>
      </c>
      <c r="B1466" s="88" t="s">
        <v>1063</v>
      </c>
      <c r="C1466" s="89">
        <v>4377.0</v>
      </c>
    </row>
    <row r="1467">
      <c r="A1467" s="88" t="s">
        <v>60</v>
      </c>
      <c r="B1467" s="88" t="s">
        <v>827</v>
      </c>
      <c r="C1467" s="89">
        <v>26758.0</v>
      </c>
    </row>
    <row r="1468">
      <c r="A1468" s="88" t="s">
        <v>60</v>
      </c>
      <c r="B1468" s="88" t="s">
        <v>765</v>
      </c>
      <c r="C1468" s="89">
        <v>16002.0</v>
      </c>
    </row>
    <row r="1469">
      <c r="A1469" s="88" t="s">
        <v>60</v>
      </c>
      <c r="B1469" s="88" t="s">
        <v>250</v>
      </c>
      <c r="C1469" s="89">
        <v>18717.0</v>
      </c>
    </row>
    <row r="1470">
      <c r="A1470" s="88" t="s">
        <v>60</v>
      </c>
      <c r="B1470" s="88" t="s">
        <v>1064</v>
      </c>
      <c r="C1470" s="89">
        <v>25735.0</v>
      </c>
    </row>
    <row r="1471">
      <c r="A1471" s="88" t="s">
        <v>60</v>
      </c>
      <c r="B1471" s="88" t="s">
        <v>1065</v>
      </c>
      <c r="C1471" s="89">
        <v>13987.0</v>
      </c>
    </row>
    <row r="1472">
      <c r="A1472" s="88" t="s">
        <v>60</v>
      </c>
      <c r="B1472" s="88" t="s">
        <v>1066</v>
      </c>
      <c r="C1472" s="89">
        <v>28759.0</v>
      </c>
    </row>
    <row r="1473">
      <c r="A1473" s="88" t="s">
        <v>60</v>
      </c>
      <c r="B1473" s="88" t="s">
        <v>1067</v>
      </c>
      <c r="C1473" s="89">
        <v>21995.0</v>
      </c>
    </row>
    <row r="1474">
      <c r="A1474" s="88" t="s">
        <v>60</v>
      </c>
      <c r="B1474" s="88" t="s">
        <v>1068</v>
      </c>
      <c r="C1474" s="89">
        <v>19454.0</v>
      </c>
    </row>
    <row r="1475">
      <c r="A1475" s="88" t="s">
        <v>60</v>
      </c>
      <c r="B1475" s="88" t="s">
        <v>1069</v>
      </c>
      <c r="C1475" s="89">
        <v>9944.0</v>
      </c>
    </row>
    <row r="1476">
      <c r="A1476" s="88" t="s">
        <v>60</v>
      </c>
      <c r="B1476" s="88" t="s">
        <v>251</v>
      </c>
      <c r="C1476" s="89">
        <v>28606.0</v>
      </c>
    </row>
    <row r="1477">
      <c r="A1477" s="88" t="s">
        <v>60</v>
      </c>
      <c r="B1477" s="88" t="s">
        <v>1070</v>
      </c>
      <c r="C1477" s="89">
        <v>14465.0</v>
      </c>
    </row>
    <row r="1478">
      <c r="A1478" s="88" t="s">
        <v>60</v>
      </c>
      <c r="B1478" s="88" t="s">
        <v>528</v>
      </c>
      <c r="C1478" s="89">
        <v>46176.0</v>
      </c>
    </row>
    <row r="1479">
      <c r="A1479" s="88" t="s">
        <v>60</v>
      </c>
      <c r="B1479" s="88" t="s">
        <v>86</v>
      </c>
      <c r="C1479" s="89">
        <v>45063.0</v>
      </c>
    </row>
    <row r="1480">
      <c r="A1480" s="88" t="s">
        <v>60</v>
      </c>
      <c r="B1480" s="88" t="s">
        <v>529</v>
      </c>
      <c r="C1480" s="89">
        <v>20298.0</v>
      </c>
    </row>
    <row r="1481">
      <c r="A1481" s="88" t="s">
        <v>60</v>
      </c>
      <c r="B1481" s="88" t="s">
        <v>530</v>
      </c>
      <c r="C1481" s="89">
        <v>9788.0</v>
      </c>
    </row>
    <row r="1482">
      <c r="A1482" s="88" t="s">
        <v>60</v>
      </c>
      <c r="B1482" s="88" t="s">
        <v>534</v>
      </c>
      <c r="C1482" s="89">
        <v>8792.0</v>
      </c>
    </row>
    <row r="1483">
      <c r="A1483" s="88" t="s">
        <v>60</v>
      </c>
      <c r="B1483" s="88" t="s">
        <v>157</v>
      </c>
      <c r="C1483" s="89">
        <v>18165.0</v>
      </c>
    </row>
    <row r="1484">
      <c r="A1484" s="88" t="s">
        <v>60</v>
      </c>
      <c r="B1484" s="88" t="s">
        <v>1071</v>
      </c>
      <c r="C1484" s="89">
        <v>12392.0</v>
      </c>
    </row>
    <row r="1485">
      <c r="A1485" s="88" t="s">
        <v>60</v>
      </c>
      <c r="B1485" s="88" t="s">
        <v>1072</v>
      </c>
      <c r="C1485" s="89">
        <v>28248.0</v>
      </c>
    </row>
    <row r="1486">
      <c r="A1486" s="88" t="s">
        <v>61</v>
      </c>
      <c r="B1486" s="88" t="s">
        <v>666</v>
      </c>
      <c r="C1486" s="89">
        <v>25339.0</v>
      </c>
    </row>
    <row r="1487">
      <c r="A1487" s="88" t="s">
        <v>61</v>
      </c>
      <c r="B1487" s="88" t="s">
        <v>1073</v>
      </c>
      <c r="C1487" s="89">
        <v>17607.0</v>
      </c>
    </row>
    <row r="1488">
      <c r="A1488" s="88" t="s">
        <v>61</v>
      </c>
      <c r="B1488" s="88" t="s">
        <v>711</v>
      </c>
      <c r="C1488" s="89">
        <v>5171.0</v>
      </c>
    </row>
    <row r="1489">
      <c r="A1489" s="88" t="s">
        <v>61</v>
      </c>
      <c r="B1489" s="88" t="s">
        <v>1074</v>
      </c>
      <c r="C1489" s="89">
        <v>25473.0</v>
      </c>
    </row>
    <row r="1490">
      <c r="A1490" s="88" t="s">
        <v>61</v>
      </c>
      <c r="B1490" s="88" t="s">
        <v>923</v>
      </c>
      <c r="C1490" s="89">
        <v>35886.0</v>
      </c>
    </row>
    <row r="1491">
      <c r="A1491" s="88" t="s">
        <v>61</v>
      </c>
      <c r="B1491" s="88" t="s">
        <v>713</v>
      </c>
      <c r="C1491" s="89">
        <v>11798.0</v>
      </c>
    </row>
    <row r="1492">
      <c r="A1492" s="88" t="s">
        <v>61</v>
      </c>
      <c r="B1492" s="88" t="s">
        <v>1075</v>
      </c>
      <c r="C1492" s="89">
        <v>16320.0</v>
      </c>
    </row>
    <row r="1493">
      <c r="A1493" s="88" t="s">
        <v>61</v>
      </c>
      <c r="B1493" s="88" t="s">
        <v>204</v>
      </c>
      <c r="C1493" s="89">
        <v>19278.0</v>
      </c>
    </row>
    <row r="1494">
      <c r="A1494" s="88" t="s">
        <v>61</v>
      </c>
      <c r="B1494" s="88" t="s">
        <v>1076</v>
      </c>
      <c r="C1494" s="89">
        <v>12169.0</v>
      </c>
    </row>
    <row r="1495">
      <c r="A1495" s="88" t="s">
        <v>61</v>
      </c>
      <c r="B1495" s="88" t="s">
        <v>205</v>
      </c>
      <c r="C1495" s="89">
        <v>180005.0</v>
      </c>
    </row>
    <row r="1496">
      <c r="A1496" s="88" t="s">
        <v>61</v>
      </c>
      <c r="B1496" s="88" t="s">
        <v>672</v>
      </c>
      <c r="C1496" s="89">
        <v>88571.0</v>
      </c>
    </row>
    <row r="1497">
      <c r="A1497" s="88" t="s">
        <v>61</v>
      </c>
      <c r="B1497" s="88" t="s">
        <v>98</v>
      </c>
      <c r="C1497" s="89">
        <v>42639.0</v>
      </c>
    </row>
    <row r="1498">
      <c r="A1498" s="88" t="s">
        <v>61</v>
      </c>
      <c r="B1498" s="88" t="s">
        <v>787</v>
      </c>
      <c r="C1498" s="89">
        <v>9108.0</v>
      </c>
    </row>
    <row r="1499">
      <c r="A1499" s="88" t="s">
        <v>61</v>
      </c>
      <c r="B1499" s="88" t="s">
        <v>1077</v>
      </c>
      <c r="C1499" s="89">
        <v>44889.0</v>
      </c>
    </row>
    <row r="1500">
      <c r="A1500" s="88" t="s">
        <v>61</v>
      </c>
      <c r="B1500" s="88" t="s">
        <v>443</v>
      </c>
      <c r="C1500" s="89">
        <v>45815.0</v>
      </c>
    </row>
    <row r="1501">
      <c r="A1501" s="88" t="s">
        <v>61</v>
      </c>
      <c r="B1501" s="88" t="s">
        <v>1078</v>
      </c>
      <c r="C1501" s="89">
        <v>78753.0</v>
      </c>
    </row>
    <row r="1502">
      <c r="A1502" s="88" t="s">
        <v>61</v>
      </c>
      <c r="B1502" s="88" t="s">
        <v>207</v>
      </c>
      <c r="C1502" s="89">
        <v>8743.0</v>
      </c>
    </row>
    <row r="1503">
      <c r="A1503" s="88" t="s">
        <v>61</v>
      </c>
      <c r="B1503" s="88" t="s">
        <v>791</v>
      </c>
      <c r="C1503" s="89">
        <v>6054.0</v>
      </c>
    </row>
    <row r="1504">
      <c r="A1504" s="88" t="s">
        <v>61</v>
      </c>
      <c r="B1504" s="88" t="s">
        <v>577</v>
      </c>
      <c r="C1504" s="89">
        <v>104954.0</v>
      </c>
    </row>
    <row r="1505">
      <c r="A1505" s="88" t="s">
        <v>61</v>
      </c>
      <c r="B1505" s="88" t="s">
        <v>674</v>
      </c>
      <c r="C1505" s="89">
        <v>14165.0</v>
      </c>
    </row>
    <row r="1506">
      <c r="A1506" s="88" t="s">
        <v>61</v>
      </c>
      <c r="B1506" s="88" t="s">
        <v>1079</v>
      </c>
      <c r="C1506" s="89">
        <v>7451.0</v>
      </c>
    </row>
    <row r="1507">
      <c r="A1507" s="88" t="s">
        <v>61</v>
      </c>
      <c r="B1507" s="88" t="s">
        <v>579</v>
      </c>
      <c r="C1507" s="89">
        <v>86983.0</v>
      </c>
    </row>
    <row r="1508">
      <c r="A1508" s="88" t="s">
        <v>61</v>
      </c>
      <c r="B1508" s="88" t="s">
        <v>209</v>
      </c>
      <c r="C1508" s="89">
        <v>6842.0</v>
      </c>
    </row>
    <row r="1509">
      <c r="A1509" s="88" t="s">
        <v>61</v>
      </c>
      <c r="B1509" s="88" t="s">
        <v>105</v>
      </c>
      <c r="C1509" s="89">
        <v>246365.0</v>
      </c>
    </row>
    <row r="1510">
      <c r="A1510" s="88" t="s">
        <v>61</v>
      </c>
      <c r="B1510" s="88" t="s">
        <v>580</v>
      </c>
      <c r="C1510" s="89">
        <v>20470.0</v>
      </c>
    </row>
    <row r="1511">
      <c r="A1511" s="88" t="s">
        <v>61</v>
      </c>
      <c r="B1511" s="88" t="s">
        <v>1080</v>
      </c>
      <c r="C1511" s="89">
        <v>76796.0</v>
      </c>
    </row>
    <row r="1512">
      <c r="A1512" s="88" t="s">
        <v>61</v>
      </c>
      <c r="B1512" s="88" t="s">
        <v>1081</v>
      </c>
      <c r="C1512" s="89">
        <v>17603.0</v>
      </c>
    </row>
    <row r="1513">
      <c r="A1513" s="88" t="s">
        <v>61</v>
      </c>
      <c r="B1513" s="88" t="s">
        <v>214</v>
      </c>
      <c r="C1513" s="89">
        <v>23957.0</v>
      </c>
    </row>
    <row r="1514">
      <c r="A1514" s="88" t="s">
        <v>61</v>
      </c>
      <c r="B1514" s="88" t="s">
        <v>457</v>
      </c>
      <c r="C1514" s="89">
        <v>7569.0</v>
      </c>
    </row>
    <row r="1515">
      <c r="A1515" s="88" t="s">
        <v>61</v>
      </c>
      <c r="B1515" s="88" t="s">
        <v>115</v>
      </c>
      <c r="C1515" s="89">
        <v>16762.0</v>
      </c>
    </row>
    <row r="1516">
      <c r="A1516" s="88" t="s">
        <v>61</v>
      </c>
      <c r="B1516" s="88" t="s">
        <v>630</v>
      </c>
      <c r="C1516" s="89">
        <v>8313.0</v>
      </c>
    </row>
    <row r="1517">
      <c r="A1517" s="88" t="s">
        <v>61</v>
      </c>
      <c r="B1517" s="88" t="s">
        <v>116</v>
      </c>
      <c r="C1517" s="89">
        <v>12630.0</v>
      </c>
    </row>
    <row r="1518">
      <c r="A1518" s="88" t="s">
        <v>61</v>
      </c>
      <c r="B1518" s="88" t="s">
        <v>1082</v>
      </c>
      <c r="C1518" s="89">
        <v>15441.0</v>
      </c>
    </row>
    <row r="1519">
      <c r="A1519" s="88" t="s">
        <v>61</v>
      </c>
      <c r="B1519" s="88" t="s">
        <v>330</v>
      </c>
      <c r="C1519" s="89">
        <v>13373.0</v>
      </c>
    </row>
    <row r="1520">
      <c r="A1520" s="88" t="s">
        <v>61</v>
      </c>
      <c r="B1520" s="88" t="s">
        <v>1083</v>
      </c>
      <c r="C1520" s="89">
        <v>29423.0</v>
      </c>
    </row>
    <row r="1521">
      <c r="A1521" s="88" t="s">
        <v>61</v>
      </c>
      <c r="B1521" s="88" t="s">
        <v>121</v>
      </c>
      <c r="C1521" s="89">
        <v>103670.0</v>
      </c>
    </row>
    <row r="1522">
      <c r="A1522" s="88" t="s">
        <v>61</v>
      </c>
      <c r="B1522" s="88" t="s">
        <v>1084</v>
      </c>
      <c r="C1522" s="89">
        <v>14705.0</v>
      </c>
    </row>
    <row r="1523">
      <c r="A1523" s="88" t="s">
        <v>61</v>
      </c>
      <c r="B1523" s="88" t="s">
        <v>1085</v>
      </c>
      <c r="C1523" s="89">
        <v>6628.0</v>
      </c>
    </row>
    <row r="1524">
      <c r="A1524" s="88" t="s">
        <v>61</v>
      </c>
      <c r="B1524" s="88" t="s">
        <v>123</v>
      </c>
      <c r="C1524" s="89">
        <v>291923.0</v>
      </c>
    </row>
    <row r="1525">
      <c r="A1525" s="88" t="s">
        <v>61</v>
      </c>
      <c r="B1525" s="88" t="s">
        <v>589</v>
      </c>
      <c r="C1525" s="89">
        <v>9914.0</v>
      </c>
    </row>
    <row r="1526">
      <c r="A1526" s="88" t="s">
        <v>61</v>
      </c>
      <c r="B1526" s="88" t="s">
        <v>636</v>
      </c>
      <c r="C1526" s="89">
        <v>8414.0</v>
      </c>
    </row>
    <row r="1527">
      <c r="A1527" s="88" t="s">
        <v>61</v>
      </c>
      <c r="B1527" s="88" t="s">
        <v>125</v>
      </c>
      <c r="C1527" s="89">
        <v>21792.0</v>
      </c>
    </row>
    <row r="1528">
      <c r="A1528" s="88" t="s">
        <v>61</v>
      </c>
      <c r="B1528" s="88" t="s">
        <v>1086</v>
      </c>
      <c r="C1528" s="89">
        <v>9509.0</v>
      </c>
    </row>
    <row r="1529">
      <c r="A1529" s="88" t="s">
        <v>61</v>
      </c>
      <c r="B1529" s="88" t="s">
        <v>1087</v>
      </c>
      <c r="C1529" s="89">
        <v>4404.0</v>
      </c>
    </row>
    <row r="1530">
      <c r="A1530" s="88" t="s">
        <v>61</v>
      </c>
      <c r="B1530" s="88" t="s">
        <v>225</v>
      </c>
      <c r="C1530" s="89">
        <v>10137.0</v>
      </c>
    </row>
    <row r="1531">
      <c r="A1531" s="88" t="s">
        <v>61</v>
      </c>
      <c r="B1531" s="88" t="s">
        <v>1088</v>
      </c>
      <c r="C1531" s="89">
        <v>40076.0</v>
      </c>
    </row>
    <row r="1532">
      <c r="A1532" s="88" t="s">
        <v>61</v>
      </c>
      <c r="B1532" s="88" t="s">
        <v>942</v>
      </c>
      <c r="C1532" s="89">
        <v>10177.0</v>
      </c>
    </row>
    <row r="1533">
      <c r="A1533" s="88" t="s">
        <v>61</v>
      </c>
      <c r="B1533" s="88" t="s">
        <v>127</v>
      </c>
      <c r="C1533" s="89">
        <v>700307.0</v>
      </c>
    </row>
    <row r="1534">
      <c r="A1534" s="88" t="s">
        <v>61</v>
      </c>
      <c r="B1534" s="88" t="s">
        <v>485</v>
      </c>
      <c r="C1534" s="89">
        <v>120636.0</v>
      </c>
    </row>
    <row r="1535">
      <c r="A1535" s="88" t="s">
        <v>61</v>
      </c>
      <c r="B1535" s="88" t="s">
        <v>128</v>
      </c>
      <c r="C1535" s="89">
        <v>224347.0</v>
      </c>
    </row>
    <row r="1536">
      <c r="A1536" s="88" t="s">
        <v>61</v>
      </c>
      <c r="B1536" s="88" t="s">
        <v>228</v>
      </c>
      <c r="C1536" s="89">
        <v>53652.0</v>
      </c>
    </row>
    <row r="1537">
      <c r="A1537" s="88" t="s">
        <v>61</v>
      </c>
      <c r="B1537" s="88" t="s">
        <v>598</v>
      </c>
      <c r="C1537" s="89">
        <v>3947.0</v>
      </c>
    </row>
    <row r="1538">
      <c r="A1538" s="88" t="s">
        <v>61</v>
      </c>
      <c r="B1538" s="88" t="s">
        <v>1089</v>
      </c>
      <c r="C1538" s="89">
        <v>35713.0</v>
      </c>
    </row>
    <row r="1539">
      <c r="A1539" s="88" t="s">
        <v>61</v>
      </c>
      <c r="B1539" s="88" t="s">
        <v>229</v>
      </c>
      <c r="C1539" s="89">
        <v>32598.0</v>
      </c>
    </row>
    <row r="1540">
      <c r="A1540" s="88" t="s">
        <v>61</v>
      </c>
      <c r="B1540" s="88" t="s">
        <v>131</v>
      </c>
      <c r="C1540" s="89">
        <v>38359.0</v>
      </c>
    </row>
    <row r="1541">
      <c r="A1541" s="88" t="s">
        <v>61</v>
      </c>
      <c r="B1541" s="88" t="s">
        <v>562</v>
      </c>
      <c r="C1541" s="89">
        <v>9855.0</v>
      </c>
    </row>
    <row r="1542">
      <c r="A1542" s="88" t="s">
        <v>61</v>
      </c>
      <c r="B1542" s="88" t="s">
        <v>230</v>
      </c>
      <c r="C1542" s="89">
        <v>57686.0</v>
      </c>
    </row>
    <row r="1543">
      <c r="A1543" s="88" t="s">
        <v>61</v>
      </c>
      <c r="B1543" s="88" t="s">
        <v>686</v>
      </c>
      <c r="C1543" s="89">
        <v>12037.0</v>
      </c>
    </row>
    <row r="1544">
      <c r="A1544" s="88" t="s">
        <v>61</v>
      </c>
      <c r="B1544" s="88" t="s">
        <v>600</v>
      </c>
      <c r="C1544" s="89">
        <v>15146.0</v>
      </c>
    </row>
    <row r="1545">
      <c r="A1545" s="88" t="s">
        <v>61</v>
      </c>
      <c r="B1545" s="88" t="s">
        <v>135</v>
      </c>
      <c r="C1545" s="89">
        <v>15153.0</v>
      </c>
    </row>
    <row r="1546">
      <c r="A1546" s="88" t="s">
        <v>61</v>
      </c>
      <c r="B1546" s="88" t="s">
        <v>136</v>
      </c>
      <c r="C1546" s="89">
        <v>12188.0</v>
      </c>
    </row>
    <row r="1547">
      <c r="A1547" s="88" t="s">
        <v>61</v>
      </c>
      <c r="B1547" s="88" t="s">
        <v>1090</v>
      </c>
      <c r="C1547" s="89">
        <v>8769.0</v>
      </c>
    </row>
    <row r="1548">
      <c r="A1548" s="88" t="s">
        <v>61</v>
      </c>
      <c r="B1548" s="88" t="s">
        <v>138</v>
      </c>
      <c r="C1548" s="89">
        <v>28592.0</v>
      </c>
    </row>
    <row r="1549">
      <c r="A1549" s="88" t="s">
        <v>61</v>
      </c>
      <c r="B1549" s="88" t="s">
        <v>1091</v>
      </c>
      <c r="C1549" s="89">
        <v>23078.0</v>
      </c>
    </row>
    <row r="1550">
      <c r="A1550" s="88" t="s">
        <v>61</v>
      </c>
      <c r="B1550" s="88" t="s">
        <v>608</v>
      </c>
      <c r="C1550" s="89">
        <v>3641.0</v>
      </c>
    </row>
    <row r="1551">
      <c r="A1551" s="88" t="s">
        <v>61</v>
      </c>
      <c r="B1551" s="88" t="s">
        <v>234</v>
      </c>
      <c r="C1551" s="89">
        <v>25336.0</v>
      </c>
    </row>
    <row r="1552">
      <c r="A1552" s="88" t="s">
        <v>61</v>
      </c>
      <c r="B1552" s="88" t="s">
        <v>60</v>
      </c>
      <c r="C1552" s="89">
        <v>13336.0</v>
      </c>
    </row>
    <row r="1553">
      <c r="A1553" s="88" t="s">
        <v>61</v>
      </c>
      <c r="B1553" s="88" t="s">
        <v>1092</v>
      </c>
      <c r="C1553" s="89">
        <v>16121.0</v>
      </c>
    </row>
    <row r="1554">
      <c r="A1554" s="88" t="s">
        <v>61</v>
      </c>
      <c r="B1554" s="88" t="s">
        <v>141</v>
      </c>
      <c r="C1554" s="89">
        <v>8664.0</v>
      </c>
    </row>
    <row r="1555">
      <c r="A1555" s="88" t="s">
        <v>61</v>
      </c>
      <c r="B1555" s="88" t="s">
        <v>142</v>
      </c>
      <c r="C1555" s="89">
        <v>11534.0</v>
      </c>
    </row>
    <row r="1556">
      <c r="A1556" s="88" t="s">
        <v>61</v>
      </c>
      <c r="B1556" s="88" t="s">
        <v>143</v>
      </c>
      <c r="C1556" s="89">
        <v>20358.0</v>
      </c>
    </row>
    <row r="1557">
      <c r="A1557" s="88" t="s">
        <v>61</v>
      </c>
      <c r="B1557" s="88" t="s">
        <v>1093</v>
      </c>
      <c r="C1557" s="89">
        <v>17296.0</v>
      </c>
    </row>
    <row r="1558">
      <c r="A1558" s="88" t="s">
        <v>61</v>
      </c>
      <c r="B1558" s="88" t="s">
        <v>235</v>
      </c>
      <c r="C1558" s="89">
        <v>58266.0</v>
      </c>
    </row>
    <row r="1559">
      <c r="A1559" s="88" t="s">
        <v>61</v>
      </c>
      <c r="B1559" s="88" t="s">
        <v>1094</v>
      </c>
      <c r="C1559" s="89">
        <v>22304.0</v>
      </c>
    </row>
    <row r="1560">
      <c r="A1560" s="88" t="s">
        <v>61</v>
      </c>
      <c r="B1560" s="88" t="s">
        <v>74</v>
      </c>
      <c r="C1560" s="89">
        <v>10541.0</v>
      </c>
    </row>
    <row r="1561">
      <c r="A1561" s="88" t="s">
        <v>61</v>
      </c>
      <c r="B1561" s="88" t="s">
        <v>749</v>
      </c>
      <c r="C1561" s="89">
        <v>13714.0</v>
      </c>
    </row>
    <row r="1562">
      <c r="A1562" s="88" t="s">
        <v>61</v>
      </c>
      <c r="B1562" s="88" t="s">
        <v>1095</v>
      </c>
      <c r="C1562" s="89">
        <v>9017.0</v>
      </c>
    </row>
    <row r="1563">
      <c r="A1563" s="88" t="s">
        <v>61</v>
      </c>
      <c r="B1563" s="88" t="s">
        <v>1096</v>
      </c>
      <c r="C1563" s="89">
        <v>16272.0</v>
      </c>
    </row>
    <row r="1564">
      <c r="A1564" s="88" t="s">
        <v>61</v>
      </c>
      <c r="B1564" s="88" t="s">
        <v>144</v>
      </c>
      <c r="C1564" s="89">
        <v>19150.0</v>
      </c>
    </row>
    <row r="1565">
      <c r="A1565" s="88" t="s">
        <v>61</v>
      </c>
      <c r="B1565" s="88" t="s">
        <v>1097</v>
      </c>
      <c r="C1565" s="89">
        <v>42542.0</v>
      </c>
    </row>
    <row r="1566">
      <c r="A1566" s="88" t="s">
        <v>61</v>
      </c>
      <c r="B1566" s="88" t="s">
        <v>1098</v>
      </c>
      <c r="C1566" s="89">
        <v>44732.0</v>
      </c>
    </row>
    <row r="1567">
      <c r="A1567" s="88" t="s">
        <v>61</v>
      </c>
      <c r="B1567" s="88" t="s">
        <v>146</v>
      </c>
      <c r="C1567" s="89">
        <v>18504.0</v>
      </c>
    </row>
    <row r="1568">
      <c r="A1568" s="88" t="s">
        <v>61</v>
      </c>
      <c r="B1568" s="88" t="s">
        <v>1099</v>
      </c>
      <c r="C1568" s="89">
        <v>102985.0</v>
      </c>
    </row>
    <row r="1569">
      <c r="A1569" s="88" t="s">
        <v>61</v>
      </c>
      <c r="B1569" s="88" t="s">
        <v>239</v>
      </c>
      <c r="C1569" s="89">
        <v>32201.0</v>
      </c>
    </row>
    <row r="1570">
      <c r="A1570" s="88" t="s">
        <v>61</v>
      </c>
      <c r="B1570" s="88" t="s">
        <v>242</v>
      </c>
      <c r="C1570" s="89">
        <v>52014.0</v>
      </c>
    </row>
    <row r="1571">
      <c r="A1571" s="88" t="s">
        <v>61</v>
      </c>
      <c r="B1571" s="88" t="s">
        <v>416</v>
      </c>
      <c r="C1571" s="89">
        <v>4757.0</v>
      </c>
    </row>
    <row r="1572">
      <c r="A1572" s="88" t="s">
        <v>61</v>
      </c>
      <c r="B1572" s="88" t="s">
        <v>1100</v>
      </c>
      <c r="C1572" s="89">
        <v>10212.0</v>
      </c>
    </row>
    <row r="1573">
      <c r="A1573" s="88" t="s">
        <v>61</v>
      </c>
      <c r="B1573" s="88" t="s">
        <v>147</v>
      </c>
      <c r="C1573" s="89">
        <v>24763.0</v>
      </c>
    </row>
    <row r="1574">
      <c r="A1574" s="88" t="s">
        <v>61</v>
      </c>
      <c r="B1574" s="88" t="s">
        <v>1101</v>
      </c>
      <c r="C1574" s="89">
        <v>22883.0</v>
      </c>
    </row>
    <row r="1575">
      <c r="A1575" s="88" t="s">
        <v>61</v>
      </c>
      <c r="B1575" s="88" t="s">
        <v>1102</v>
      </c>
      <c r="C1575" s="89">
        <v>6254.0</v>
      </c>
    </row>
    <row r="1576">
      <c r="A1576" s="88" t="s">
        <v>61</v>
      </c>
      <c r="B1576" s="88" t="s">
        <v>650</v>
      </c>
      <c r="C1576" s="89">
        <v>13401.0</v>
      </c>
    </row>
    <row r="1577">
      <c r="A1577" s="88" t="s">
        <v>61</v>
      </c>
      <c r="B1577" s="88" t="s">
        <v>243</v>
      </c>
      <c r="C1577" s="89">
        <v>22895.0</v>
      </c>
    </row>
    <row r="1578">
      <c r="A1578" s="88" t="s">
        <v>61</v>
      </c>
      <c r="B1578" s="88" t="s">
        <v>616</v>
      </c>
      <c r="C1578" s="89">
        <v>4599.0</v>
      </c>
    </row>
    <row r="1579">
      <c r="A1579" s="88" t="s">
        <v>61</v>
      </c>
      <c r="B1579" s="88" t="s">
        <v>1103</v>
      </c>
      <c r="C1579" s="89">
        <v>4966.0</v>
      </c>
    </row>
    <row r="1580">
      <c r="A1580" s="88" t="s">
        <v>61</v>
      </c>
      <c r="B1580" s="88" t="s">
        <v>244</v>
      </c>
      <c r="C1580" s="89">
        <v>38458.0</v>
      </c>
    </row>
    <row r="1581">
      <c r="A1581" s="88" t="s">
        <v>61</v>
      </c>
      <c r="B1581" s="88" t="s">
        <v>1104</v>
      </c>
      <c r="C1581" s="89">
        <v>8189.0</v>
      </c>
    </row>
    <row r="1582">
      <c r="A1582" s="88" t="s">
        <v>61</v>
      </c>
      <c r="B1582" s="88" t="s">
        <v>149</v>
      </c>
      <c r="C1582" s="89">
        <v>6050.0</v>
      </c>
    </row>
    <row r="1583">
      <c r="A1583" s="88" t="s">
        <v>61</v>
      </c>
      <c r="B1583" s="88" t="s">
        <v>863</v>
      </c>
      <c r="C1583" s="89">
        <v>399182.0</v>
      </c>
    </row>
    <row r="1584">
      <c r="A1584" s="88" t="s">
        <v>61</v>
      </c>
      <c r="B1584" s="88" t="s">
        <v>150</v>
      </c>
      <c r="C1584" s="89">
        <v>9395.0</v>
      </c>
    </row>
    <row r="1585">
      <c r="A1585" s="88" t="s">
        <v>61</v>
      </c>
      <c r="B1585" s="88" t="s">
        <v>1105</v>
      </c>
      <c r="C1585" s="89">
        <v>66692.0</v>
      </c>
    </row>
    <row r="1586">
      <c r="A1586" s="88" t="s">
        <v>61</v>
      </c>
      <c r="B1586" s="88" t="s">
        <v>1027</v>
      </c>
      <c r="C1586" s="89">
        <v>996945.0</v>
      </c>
    </row>
    <row r="1587">
      <c r="A1587" s="88" t="s">
        <v>61</v>
      </c>
      <c r="B1587" s="88" t="s">
        <v>1106</v>
      </c>
      <c r="C1587" s="89">
        <v>302838.0</v>
      </c>
    </row>
    <row r="1588">
      <c r="A1588" s="88" t="s">
        <v>61</v>
      </c>
      <c r="B1588" s="88" t="s">
        <v>1107</v>
      </c>
      <c r="C1588" s="89">
        <v>17888.0</v>
      </c>
    </row>
    <row r="1589">
      <c r="A1589" s="88" t="s">
        <v>61</v>
      </c>
      <c r="B1589" s="88" t="s">
        <v>1108</v>
      </c>
      <c r="C1589" s="89">
        <v>29206.0</v>
      </c>
    </row>
    <row r="1590">
      <c r="A1590" s="88" t="s">
        <v>61</v>
      </c>
      <c r="B1590" s="88" t="s">
        <v>250</v>
      </c>
      <c r="C1590" s="89">
        <v>31749.0</v>
      </c>
    </row>
    <row r="1591">
      <c r="A1591" s="88" t="s">
        <v>61</v>
      </c>
      <c r="B1591" s="88" t="s">
        <v>656</v>
      </c>
      <c r="C1591" s="89">
        <v>6221.0</v>
      </c>
    </row>
    <row r="1592">
      <c r="A1592" s="88" t="s">
        <v>61</v>
      </c>
      <c r="B1592" s="88" t="s">
        <v>1109</v>
      </c>
      <c r="C1592" s="89">
        <v>55852.0</v>
      </c>
    </row>
    <row r="1593">
      <c r="A1593" s="88" t="s">
        <v>61</v>
      </c>
      <c r="B1593" s="88" t="s">
        <v>81</v>
      </c>
      <c r="C1593" s="89">
        <v>25571.0</v>
      </c>
    </row>
    <row r="1594">
      <c r="A1594" s="88" t="s">
        <v>61</v>
      </c>
      <c r="B1594" s="88" t="s">
        <v>874</v>
      </c>
      <c r="C1594" s="89">
        <v>20528.0</v>
      </c>
    </row>
    <row r="1595">
      <c r="A1595" s="88" t="s">
        <v>61</v>
      </c>
      <c r="B1595" s="88" t="s">
        <v>528</v>
      </c>
      <c r="C1595" s="89">
        <v>34711.0</v>
      </c>
    </row>
    <row r="1596">
      <c r="A1596" s="88" t="s">
        <v>61</v>
      </c>
      <c r="B1596" s="88" t="s">
        <v>86</v>
      </c>
      <c r="C1596" s="89">
        <v>24943.0</v>
      </c>
    </row>
    <row r="1597">
      <c r="A1597" s="88" t="s">
        <v>61</v>
      </c>
      <c r="B1597" s="88" t="s">
        <v>529</v>
      </c>
      <c r="C1597" s="89">
        <v>13122.0</v>
      </c>
    </row>
    <row r="1598">
      <c r="A1598" s="88" t="s">
        <v>61</v>
      </c>
      <c r="B1598" s="88" t="s">
        <v>530</v>
      </c>
      <c r="C1598" s="89">
        <v>39109.0</v>
      </c>
    </row>
    <row r="1599">
      <c r="A1599" s="88" t="s">
        <v>61</v>
      </c>
      <c r="B1599" s="88" t="s">
        <v>535</v>
      </c>
      <c r="C1599" s="89">
        <v>2040.0</v>
      </c>
    </row>
    <row r="1600">
      <c r="A1600" s="88" t="s">
        <v>61</v>
      </c>
      <c r="B1600" s="88" t="s">
        <v>709</v>
      </c>
      <c r="C1600" s="89">
        <v>18378.0</v>
      </c>
    </row>
    <row r="1601">
      <c r="A1601" s="88" t="s">
        <v>62</v>
      </c>
      <c r="B1601" s="88" t="s">
        <v>1110</v>
      </c>
      <c r="C1601" s="89">
        <v>9404.0</v>
      </c>
    </row>
    <row r="1602">
      <c r="A1602" s="88" t="s">
        <v>62</v>
      </c>
      <c r="B1602" s="88" t="s">
        <v>1111</v>
      </c>
      <c r="C1602" s="89">
        <v>13338.0</v>
      </c>
    </row>
    <row r="1603">
      <c r="A1603" s="88" t="s">
        <v>62</v>
      </c>
      <c r="B1603" s="88" t="s">
        <v>546</v>
      </c>
      <c r="C1603" s="89">
        <v>6807.0</v>
      </c>
    </row>
    <row r="1604">
      <c r="A1604" s="88" t="s">
        <v>62</v>
      </c>
      <c r="B1604" s="88" t="s">
        <v>1112</v>
      </c>
      <c r="C1604" s="89">
        <v>6085.0</v>
      </c>
    </row>
    <row r="1605">
      <c r="A1605" s="88" t="s">
        <v>62</v>
      </c>
      <c r="B1605" s="88" t="s">
        <v>1113</v>
      </c>
      <c r="C1605" s="89">
        <v>10714.0</v>
      </c>
    </row>
    <row r="1606">
      <c r="A1606" s="88" t="s">
        <v>62</v>
      </c>
      <c r="B1606" s="88" t="s">
        <v>791</v>
      </c>
      <c r="C1606" s="89">
        <v>1238.0</v>
      </c>
    </row>
    <row r="1607">
      <c r="A1607" s="88" t="s">
        <v>62</v>
      </c>
      <c r="B1607" s="88" t="s">
        <v>1114</v>
      </c>
      <c r="C1607" s="89">
        <v>81643.0</v>
      </c>
    </row>
    <row r="1608">
      <c r="A1608" s="88" t="s">
        <v>62</v>
      </c>
      <c r="B1608" s="88" t="s">
        <v>1115</v>
      </c>
      <c r="C1608" s="89">
        <v>5745.0</v>
      </c>
    </row>
    <row r="1609">
      <c r="A1609" s="88" t="s">
        <v>62</v>
      </c>
      <c r="B1609" s="88" t="s">
        <v>326</v>
      </c>
      <c r="C1609" s="89">
        <v>11586.0</v>
      </c>
    </row>
    <row r="1610">
      <c r="A1610" s="88" t="s">
        <v>62</v>
      </c>
      <c r="B1610" s="88" t="s">
        <v>1116</v>
      </c>
      <c r="C1610" s="89">
        <v>1747.0</v>
      </c>
    </row>
    <row r="1611">
      <c r="A1611" s="88" t="s">
        <v>62</v>
      </c>
      <c r="B1611" s="88" t="s">
        <v>458</v>
      </c>
      <c r="C1611" s="89">
        <v>8680.0</v>
      </c>
    </row>
    <row r="1612">
      <c r="A1612" s="88" t="s">
        <v>62</v>
      </c>
      <c r="B1612" s="88" t="s">
        <v>1117</v>
      </c>
      <c r="C1612" s="89">
        <v>9131.0</v>
      </c>
    </row>
    <row r="1613">
      <c r="A1613" s="88" t="s">
        <v>62</v>
      </c>
      <c r="B1613" s="88" t="s">
        <v>1118</v>
      </c>
      <c r="C1613" s="89">
        <v>2920.0</v>
      </c>
    </row>
    <row r="1614">
      <c r="A1614" s="88" t="s">
        <v>62</v>
      </c>
      <c r="B1614" s="88" t="s">
        <v>1119</v>
      </c>
      <c r="C1614" s="89">
        <v>11113.0</v>
      </c>
    </row>
    <row r="1615">
      <c r="A1615" s="88" t="s">
        <v>62</v>
      </c>
      <c r="B1615" s="88" t="s">
        <v>1120</v>
      </c>
      <c r="C1615" s="89">
        <v>102106.0</v>
      </c>
    </row>
    <row r="1616">
      <c r="A1616" s="88" t="s">
        <v>62</v>
      </c>
      <c r="B1616" s="88" t="s">
        <v>588</v>
      </c>
      <c r="C1616" s="89">
        <v>111876.0</v>
      </c>
    </row>
    <row r="1617">
      <c r="A1617" s="88" t="s">
        <v>62</v>
      </c>
      <c r="B1617" s="88" t="s">
        <v>335</v>
      </c>
      <c r="C1617" s="89">
        <v>1268.0</v>
      </c>
    </row>
    <row r="1618">
      <c r="A1618" s="88" t="s">
        <v>62</v>
      </c>
      <c r="B1618" s="88" t="s">
        <v>1121</v>
      </c>
      <c r="C1618" s="89">
        <v>13747.0</v>
      </c>
    </row>
    <row r="1619">
      <c r="A1619" s="88" t="s">
        <v>62</v>
      </c>
      <c r="B1619" s="88" t="s">
        <v>1122</v>
      </c>
      <c r="C1619" s="96">
        <v>826.0</v>
      </c>
    </row>
    <row r="1620">
      <c r="A1620" s="88" t="s">
        <v>62</v>
      </c>
      <c r="B1620" s="88" t="s">
        <v>1123</v>
      </c>
      <c r="C1620" s="89">
        <v>3378.0</v>
      </c>
    </row>
    <row r="1621">
      <c r="A1621" s="88" t="s">
        <v>62</v>
      </c>
      <c r="B1621" s="88" t="s">
        <v>1124</v>
      </c>
      <c r="C1621" s="89">
        <v>16347.0</v>
      </c>
    </row>
    <row r="1622">
      <c r="A1622" s="88" t="s">
        <v>62</v>
      </c>
      <c r="B1622" s="88" t="s">
        <v>128</v>
      </c>
      <c r="C1622" s="89">
        <v>12097.0</v>
      </c>
    </row>
    <row r="1623">
      <c r="A1623" s="88" t="s">
        <v>62</v>
      </c>
      <c r="B1623" s="88" t="s">
        <v>1125</v>
      </c>
      <c r="C1623" s="89">
        <v>1952.0</v>
      </c>
    </row>
    <row r="1624">
      <c r="A1624" s="88" t="s">
        <v>62</v>
      </c>
      <c r="B1624" s="88" t="s">
        <v>272</v>
      </c>
      <c r="C1624" s="89">
        <v>30250.0</v>
      </c>
    </row>
    <row r="1625">
      <c r="A1625" s="88" t="s">
        <v>62</v>
      </c>
      <c r="B1625" s="88" t="s">
        <v>1126</v>
      </c>
      <c r="C1625" s="89">
        <v>68700.0</v>
      </c>
    </row>
    <row r="1626">
      <c r="A1626" s="88" t="s">
        <v>62</v>
      </c>
      <c r="B1626" s="88" t="s">
        <v>405</v>
      </c>
      <c r="C1626" s="89">
        <v>2430.0</v>
      </c>
    </row>
    <row r="1627">
      <c r="A1627" s="88" t="s">
        <v>62</v>
      </c>
      <c r="B1627" s="88" t="s">
        <v>230</v>
      </c>
      <c r="C1627" s="89">
        <v>19794.0</v>
      </c>
    </row>
    <row r="1628">
      <c r="A1628" s="88" t="s">
        <v>62</v>
      </c>
      <c r="B1628" s="88" t="s">
        <v>136</v>
      </c>
      <c r="C1628" s="89">
        <v>8768.0</v>
      </c>
    </row>
    <row r="1629">
      <c r="A1629" s="88" t="s">
        <v>62</v>
      </c>
      <c r="B1629" s="88" t="s">
        <v>1127</v>
      </c>
      <c r="C1629" s="89">
        <v>1675.0</v>
      </c>
    </row>
    <row r="1630">
      <c r="A1630" s="88" t="s">
        <v>62</v>
      </c>
      <c r="B1630" s="88" t="s">
        <v>1128</v>
      </c>
      <c r="C1630" s="89">
        <v>1866.0</v>
      </c>
    </row>
    <row r="1631">
      <c r="A1631" s="88" t="s">
        <v>62</v>
      </c>
      <c r="B1631" s="88" t="s">
        <v>347</v>
      </c>
      <c r="C1631" s="89">
        <v>4316.0</v>
      </c>
    </row>
    <row r="1632">
      <c r="A1632" s="88" t="s">
        <v>62</v>
      </c>
      <c r="B1632" s="88" t="s">
        <v>1129</v>
      </c>
      <c r="C1632" s="89">
        <v>118791.0</v>
      </c>
    </row>
    <row r="1633">
      <c r="A1633" s="88" t="s">
        <v>62</v>
      </c>
      <c r="B1633" s="88" t="s">
        <v>1130</v>
      </c>
      <c r="C1633" s="89">
        <v>4651.0</v>
      </c>
    </row>
    <row r="1634">
      <c r="A1634" s="88" t="s">
        <v>62</v>
      </c>
      <c r="B1634" s="88" t="s">
        <v>353</v>
      </c>
      <c r="C1634" s="89">
        <v>16736.0</v>
      </c>
    </row>
    <row r="1635">
      <c r="A1635" s="88" t="s">
        <v>62</v>
      </c>
      <c r="B1635" s="88" t="s">
        <v>1131</v>
      </c>
      <c r="C1635" s="96">
        <v>513.0</v>
      </c>
    </row>
    <row r="1636">
      <c r="A1636" s="88" t="s">
        <v>62</v>
      </c>
      <c r="B1636" s="88" t="s">
        <v>237</v>
      </c>
      <c r="C1636" s="89">
        <v>4074.0</v>
      </c>
    </row>
    <row r="1637">
      <c r="A1637" s="88" t="s">
        <v>62</v>
      </c>
      <c r="B1637" s="88" t="s">
        <v>1132</v>
      </c>
      <c r="C1637" s="89">
        <v>5972.0</v>
      </c>
    </row>
    <row r="1638">
      <c r="A1638" s="88" t="s">
        <v>62</v>
      </c>
      <c r="B1638" s="88" t="s">
        <v>1133</v>
      </c>
      <c r="C1638" s="89">
        <v>1716.0</v>
      </c>
    </row>
    <row r="1639">
      <c r="A1639" s="88" t="s">
        <v>62</v>
      </c>
      <c r="B1639" s="88" t="s">
        <v>823</v>
      </c>
      <c r="C1639" s="89">
        <v>6968.0</v>
      </c>
    </row>
    <row r="1640">
      <c r="A1640" s="88" t="s">
        <v>62</v>
      </c>
      <c r="B1640" s="88" t="s">
        <v>241</v>
      </c>
      <c r="C1640" s="89">
        <v>1087.0</v>
      </c>
    </row>
    <row r="1641">
      <c r="A1641" s="88" t="s">
        <v>62</v>
      </c>
      <c r="B1641" s="88" t="s">
        <v>1134</v>
      </c>
      <c r="C1641" s="89">
        <v>43172.0</v>
      </c>
    </row>
    <row r="1642">
      <c r="A1642" s="88" t="s">
        <v>62</v>
      </c>
      <c r="B1642" s="88" t="s">
        <v>613</v>
      </c>
      <c r="C1642" s="89">
        <v>10913.0</v>
      </c>
    </row>
    <row r="1643">
      <c r="A1643" s="88" t="s">
        <v>62</v>
      </c>
      <c r="B1643" s="88" t="s">
        <v>1135</v>
      </c>
      <c r="C1643" s="89">
        <v>11059.0</v>
      </c>
    </row>
    <row r="1644">
      <c r="A1644" s="88" t="s">
        <v>62</v>
      </c>
      <c r="B1644" s="88" t="s">
        <v>1136</v>
      </c>
      <c r="C1644" s="89">
        <v>9063.0</v>
      </c>
    </row>
    <row r="1645">
      <c r="A1645" s="88" t="s">
        <v>62</v>
      </c>
      <c r="B1645" s="88" t="s">
        <v>1137</v>
      </c>
      <c r="C1645" s="89">
        <v>11844.0</v>
      </c>
    </row>
    <row r="1646">
      <c r="A1646" s="88" t="s">
        <v>62</v>
      </c>
      <c r="B1646" s="88" t="s">
        <v>763</v>
      </c>
      <c r="C1646" s="89">
        <v>3424.0</v>
      </c>
    </row>
    <row r="1647">
      <c r="A1647" s="88" t="s">
        <v>62</v>
      </c>
      <c r="B1647" s="88" t="s">
        <v>1138</v>
      </c>
      <c r="C1647" s="89">
        <v>34993.0</v>
      </c>
    </row>
    <row r="1648">
      <c r="A1648" s="88" t="s">
        <v>62</v>
      </c>
      <c r="B1648" s="88" t="s">
        <v>1139</v>
      </c>
      <c r="C1648" s="89">
        <v>9534.0</v>
      </c>
    </row>
    <row r="1649">
      <c r="A1649" s="88" t="s">
        <v>62</v>
      </c>
      <c r="B1649" s="88" t="s">
        <v>1140</v>
      </c>
      <c r="C1649" s="89">
        <v>3710.0</v>
      </c>
    </row>
    <row r="1650">
      <c r="A1650" s="88" t="s">
        <v>62</v>
      </c>
      <c r="B1650" s="88" t="s">
        <v>570</v>
      </c>
      <c r="C1650" s="89">
        <v>6162.0</v>
      </c>
    </row>
    <row r="1651">
      <c r="A1651" s="88" t="s">
        <v>62</v>
      </c>
      <c r="B1651" s="88" t="s">
        <v>1141</v>
      </c>
      <c r="C1651" s="89">
        <v>4853.0</v>
      </c>
    </row>
    <row r="1652">
      <c r="A1652" s="88" t="s">
        <v>62</v>
      </c>
      <c r="B1652" s="88" t="s">
        <v>1142</v>
      </c>
      <c r="C1652" s="96">
        <v>679.0</v>
      </c>
    </row>
    <row r="1653">
      <c r="A1653" s="88" t="s">
        <v>62</v>
      </c>
      <c r="B1653" s="88" t="s">
        <v>572</v>
      </c>
      <c r="C1653" s="89">
        <v>7437.0</v>
      </c>
    </row>
    <row r="1654">
      <c r="A1654" s="88" t="s">
        <v>62</v>
      </c>
      <c r="B1654" s="88" t="s">
        <v>1143</v>
      </c>
      <c r="C1654" s="89">
        <v>2236.0</v>
      </c>
    </row>
    <row r="1655">
      <c r="A1655" s="88" t="s">
        <v>62</v>
      </c>
      <c r="B1655" s="88" t="s">
        <v>1144</v>
      </c>
      <c r="C1655" s="89">
        <v>1034.0</v>
      </c>
    </row>
    <row r="1656">
      <c r="A1656" s="88" t="s">
        <v>62</v>
      </c>
      <c r="B1656" s="88" t="s">
        <v>1145</v>
      </c>
      <c r="C1656" s="89">
        <v>160137.0</v>
      </c>
    </row>
    <row r="1657">
      <c r="A1657" s="88" t="s">
        <v>63</v>
      </c>
      <c r="B1657" s="88" t="s">
        <v>312</v>
      </c>
      <c r="C1657" s="89">
        <v>31511.0</v>
      </c>
    </row>
    <row r="1658">
      <c r="A1658" s="88" t="s">
        <v>63</v>
      </c>
      <c r="B1658" s="88" t="s">
        <v>1146</v>
      </c>
      <c r="C1658" s="89">
        <v>6336.0</v>
      </c>
    </row>
    <row r="1659">
      <c r="A1659" s="88" t="s">
        <v>63</v>
      </c>
      <c r="B1659" s="88" t="s">
        <v>1147</v>
      </c>
      <c r="C1659" s="96">
        <v>465.0</v>
      </c>
    </row>
    <row r="1660">
      <c r="A1660" s="88" t="s">
        <v>63</v>
      </c>
      <c r="B1660" s="88" t="s">
        <v>1148</v>
      </c>
      <c r="C1660" s="96">
        <v>730.0</v>
      </c>
    </row>
    <row r="1661">
      <c r="A1661" s="88" t="s">
        <v>63</v>
      </c>
      <c r="B1661" s="88" t="s">
        <v>546</v>
      </c>
      <c r="C1661" s="96">
        <v>476.0</v>
      </c>
    </row>
    <row r="1662">
      <c r="A1662" s="88" t="s">
        <v>63</v>
      </c>
      <c r="B1662" s="88" t="s">
        <v>205</v>
      </c>
      <c r="C1662" s="89">
        <v>5239.0</v>
      </c>
    </row>
    <row r="1663">
      <c r="A1663" s="88" t="s">
        <v>63</v>
      </c>
      <c r="B1663" s="88" t="s">
        <v>1149</v>
      </c>
      <c r="C1663" s="89">
        <v>10772.0</v>
      </c>
    </row>
    <row r="1664">
      <c r="A1664" s="88" t="s">
        <v>63</v>
      </c>
      <c r="B1664" s="88" t="s">
        <v>781</v>
      </c>
      <c r="C1664" s="89">
        <v>1955.0</v>
      </c>
    </row>
    <row r="1665">
      <c r="A1665" s="88" t="s">
        <v>63</v>
      </c>
      <c r="B1665" s="88" t="s">
        <v>575</v>
      </c>
      <c r="C1665" s="89">
        <v>2973.0</v>
      </c>
    </row>
    <row r="1666">
      <c r="A1666" s="88" t="s">
        <v>63</v>
      </c>
      <c r="B1666" s="88" t="s">
        <v>1150</v>
      </c>
      <c r="C1666" s="89">
        <v>49615.0</v>
      </c>
    </row>
    <row r="1667">
      <c r="A1667" s="88" t="s">
        <v>63</v>
      </c>
      <c r="B1667" s="88" t="s">
        <v>1151</v>
      </c>
      <c r="C1667" s="89">
        <v>6488.0</v>
      </c>
    </row>
    <row r="1668">
      <c r="A1668" s="88" t="s">
        <v>63</v>
      </c>
      <c r="B1668" s="88" t="s">
        <v>98</v>
      </c>
      <c r="C1668" s="89">
        <v>8058.0</v>
      </c>
    </row>
    <row r="1669">
      <c r="A1669" s="88" t="s">
        <v>63</v>
      </c>
      <c r="B1669" s="88" t="s">
        <v>577</v>
      </c>
      <c r="C1669" s="89">
        <v>26159.0</v>
      </c>
    </row>
    <row r="1670">
      <c r="A1670" s="88" t="s">
        <v>63</v>
      </c>
      <c r="B1670" s="88" t="s">
        <v>674</v>
      </c>
      <c r="C1670" s="89">
        <v>8446.0</v>
      </c>
    </row>
    <row r="1671">
      <c r="A1671" s="88" t="s">
        <v>63</v>
      </c>
      <c r="B1671" s="88" t="s">
        <v>715</v>
      </c>
      <c r="C1671" s="89">
        <v>3977.0</v>
      </c>
    </row>
    <row r="1672">
      <c r="A1672" s="88" t="s">
        <v>63</v>
      </c>
      <c r="B1672" s="88" t="s">
        <v>1152</v>
      </c>
      <c r="C1672" s="89">
        <v>5761.0</v>
      </c>
    </row>
    <row r="1673">
      <c r="A1673" s="88" t="s">
        <v>63</v>
      </c>
      <c r="B1673" s="88" t="s">
        <v>321</v>
      </c>
      <c r="C1673" s="89">
        <v>9310.0</v>
      </c>
    </row>
    <row r="1674">
      <c r="A1674" s="88" t="s">
        <v>63</v>
      </c>
      <c r="B1674" s="88" t="s">
        <v>105</v>
      </c>
      <c r="C1674" s="89">
        <v>6214.0</v>
      </c>
    </row>
    <row r="1675">
      <c r="A1675" s="88" t="s">
        <v>63</v>
      </c>
      <c r="B1675" s="88" t="s">
        <v>1153</v>
      </c>
      <c r="C1675" s="89">
        <v>10881.0</v>
      </c>
    </row>
    <row r="1676">
      <c r="A1676" s="88" t="s">
        <v>63</v>
      </c>
      <c r="B1676" s="88" t="s">
        <v>1154</v>
      </c>
      <c r="C1676" s="89">
        <v>8940.0</v>
      </c>
    </row>
    <row r="1677">
      <c r="A1677" s="88" t="s">
        <v>63</v>
      </c>
      <c r="B1677" s="88" t="s">
        <v>326</v>
      </c>
      <c r="C1677" s="89">
        <v>10840.0</v>
      </c>
    </row>
    <row r="1678">
      <c r="A1678" s="88" t="s">
        <v>63</v>
      </c>
      <c r="B1678" s="88" t="s">
        <v>989</v>
      </c>
      <c r="C1678" s="89">
        <v>20083.0</v>
      </c>
    </row>
    <row r="1679">
      <c r="A1679" s="88" t="s">
        <v>63</v>
      </c>
      <c r="B1679" s="88" t="s">
        <v>1155</v>
      </c>
      <c r="C1679" s="89">
        <v>8716.0</v>
      </c>
    </row>
    <row r="1680">
      <c r="A1680" s="88" t="s">
        <v>63</v>
      </c>
      <c r="B1680" s="88" t="s">
        <v>458</v>
      </c>
      <c r="C1680" s="89">
        <v>23709.0</v>
      </c>
    </row>
    <row r="1681">
      <c r="A1681" s="88" t="s">
        <v>63</v>
      </c>
      <c r="B1681" s="88" t="s">
        <v>1156</v>
      </c>
      <c r="C1681" s="89">
        <v>1825.0</v>
      </c>
    </row>
    <row r="1682">
      <c r="A1682" s="88" t="s">
        <v>63</v>
      </c>
      <c r="B1682" s="88" t="s">
        <v>1157</v>
      </c>
      <c r="C1682" s="89">
        <v>5709.0</v>
      </c>
    </row>
    <row r="1683">
      <c r="A1683" s="88" t="s">
        <v>63</v>
      </c>
      <c r="B1683" s="88" t="s">
        <v>460</v>
      </c>
      <c r="C1683" s="89">
        <v>36791.0</v>
      </c>
    </row>
    <row r="1684">
      <c r="A1684" s="88" t="s">
        <v>63</v>
      </c>
      <c r="B1684" s="88" t="s">
        <v>330</v>
      </c>
      <c r="C1684" s="89">
        <v>566880.0</v>
      </c>
    </row>
    <row r="1685">
      <c r="A1685" s="88" t="s">
        <v>63</v>
      </c>
      <c r="B1685" s="88" t="s">
        <v>1158</v>
      </c>
      <c r="C1685" s="89">
        <v>1770.0</v>
      </c>
    </row>
    <row r="1686">
      <c r="A1686" s="88" t="s">
        <v>63</v>
      </c>
      <c r="B1686" s="88" t="s">
        <v>991</v>
      </c>
      <c r="C1686" s="89">
        <v>5527.0</v>
      </c>
    </row>
    <row r="1687">
      <c r="A1687" s="88" t="s">
        <v>63</v>
      </c>
      <c r="B1687" s="88" t="s">
        <v>121</v>
      </c>
      <c r="C1687" s="89">
        <v>3023.0</v>
      </c>
    </row>
    <row r="1688">
      <c r="A1688" s="88" t="s">
        <v>63</v>
      </c>
      <c r="B1688" s="88" t="s">
        <v>1159</v>
      </c>
      <c r="C1688" s="89">
        <v>2608.0</v>
      </c>
    </row>
    <row r="1689">
      <c r="A1689" s="88" t="s">
        <v>63</v>
      </c>
      <c r="B1689" s="88" t="s">
        <v>1160</v>
      </c>
      <c r="C1689" s="89">
        <v>4715.0</v>
      </c>
    </row>
    <row r="1690">
      <c r="A1690" s="88" t="s">
        <v>63</v>
      </c>
      <c r="B1690" s="88" t="s">
        <v>1161</v>
      </c>
      <c r="C1690" s="89">
        <v>21493.0</v>
      </c>
    </row>
    <row r="1691">
      <c r="A1691" s="88" t="s">
        <v>63</v>
      </c>
      <c r="B1691" s="88" t="s">
        <v>1162</v>
      </c>
      <c r="C1691" s="89">
        <v>1897.0</v>
      </c>
    </row>
    <row r="1692">
      <c r="A1692" s="88" t="s">
        <v>63</v>
      </c>
      <c r="B1692" s="88" t="s">
        <v>335</v>
      </c>
      <c r="C1692" s="89">
        <v>1987.0</v>
      </c>
    </row>
    <row r="1693">
      <c r="A1693" s="88" t="s">
        <v>63</v>
      </c>
      <c r="B1693" s="88" t="s">
        <v>1163</v>
      </c>
      <c r="C1693" s="89">
        <v>1996.0</v>
      </c>
    </row>
    <row r="1694">
      <c r="A1694" s="88" t="s">
        <v>63</v>
      </c>
      <c r="B1694" s="88" t="s">
        <v>222</v>
      </c>
      <c r="C1694" s="96">
        <v>660.0</v>
      </c>
    </row>
    <row r="1695">
      <c r="A1695" s="88" t="s">
        <v>63</v>
      </c>
      <c r="B1695" s="88" t="s">
        <v>729</v>
      </c>
      <c r="C1695" s="89">
        <v>2356.0</v>
      </c>
    </row>
    <row r="1696">
      <c r="A1696" s="88" t="s">
        <v>63</v>
      </c>
      <c r="B1696" s="88" t="s">
        <v>478</v>
      </c>
      <c r="C1696" s="89">
        <v>61607.0</v>
      </c>
    </row>
    <row r="1697">
      <c r="A1697" s="88" t="s">
        <v>63</v>
      </c>
      <c r="B1697" s="88" t="s">
        <v>395</v>
      </c>
      <c r="C1697" s="89">
        <v>9280.0</v>
      </c>
    </row>
    <row r="1698">
      <c r="A1698" s="88" t="s">
        <v>63</v>
      </c>
      <c r="B1698" s="88" t="s">
        <v>802</v>
      </c>
      <c r="C1698" s="89">
        <v>3401.0</v>
      </c>
    </row>
    <row r="1699">
      <c r="A1699" s="88" t="s">
        <v>63</v>
      </c>
      <c r="B1699" s="88" t="s">
        <v>1164</v>
      </c>
      <c r="C1699" s="96">
        <v>916.0</v>
      </c>
    </row>
    <row r="1700">
      <c r="A1700" s="88" t="s">
        <v>63</v>
      </c>
      <c r="B1700" s="88" t="s">
        <v>1165</v>
      </c>
      <c r="C1700" s="89">
        <v>2806.0</v>
      </c>
    </row>
    <row r="1701">
      <c r="A1701" s="88" t="s">
        <v>63</v>
      </c>
      <c r="B1701" s="88" t="s">
        <v>1087</v>
      </c>
      <c r="C1701" s="89">
        <v>10178.0</v>
      </c>
    </row>
    <row r="1702">
      <c r="A1702" s="88" t="s">
        <v>63</v>
      </c>
      <c r="B1702" s="88" t="s">
        <v>1166</v>
      </c>
      <c r="C1702" s="96">
        <v>682.0</v>
      </c>
    </row>
    <row r="1703">
      <c r="A1703" s="88" t="s">
        <v>63</v>
      </c>
      <c r="B1703" s="88" t="s">
        <v>225</v>
      </c>
      <c r="C1703" s="89">
        <v>6468.0</v>
      </c>
    </row>
    <row r="1704">
      <c r="A1704" s="88" t="s">
        <v>63</v>
      </c>
      <c r="B1704" s="88" t="s">
        <v>128</v>
      </c>
      <c r="C1704" s="89">
        <v>7097.0</v>
      </c>
    </row>
    <row r="1705">
      <c r="A1705" s="88" t="s">
        <v>63</v>
      </c>
      <c r="B1705" s="88" t="s">
        <v>228</v>
      </c>
      <c r="C1705" s="89">
        <v>5134.0</v>
      </c>
    </row>
    <row r="1706">
      <c r="A1706" s="88" t="s">
        <v>63</v>
      </c>
      <c r="B1706" s="88" t="s">
        <v>1167</v>
      </c>
      <c r="C1706" s="89">
        <v>6544.0</v>
      </c>
    </row>
    <row r="1707">
      <c r="A1707" s="88" t="s">
        <v>63</v>
      </c>
      <c r="B1707" s="88" t="s">
        <v>1168</v>
      </c>
      <c r="C1707" s="89">
        <v>8021.0</v>
      </c>
    </row>
    <row r="1708">
      <c r="A1708" s="88" t="s">
        <v>63</v>
      </c>
      <c r="B1708" s="88" t="s">
        <v>1169</v>
      </c>
      <c r="C1708" s="96">
        <v>810.0</v>
      </c>
    </row>
    <row r="1709">
      <c r="A1709" s="88" t="s">
        <v>63</v>
      </c>
      <c r="B1709" s="88" t="s">
        <v>1170</v>
      </c>
      <c r="C1709" s="89">
        <v>3618.0</v>
      </c>
    </row>
    <row r="1710">
      <c r="A1710" s="88" t="s">
        <v>63</v>
      </c>
      <c r="B1710" s="88" t="s">
        <v>598</v>
      </c>
      <c r="C1710" s="89">
        <v>8419.0</v>
      </c>
    </row>
    <row r="1711">
      <c r="A1711" s="88" t="s">
        <v>63</v>
      </c>
      <c r="B1711" s="88" t="s">
        <v>1171</v>
      </c>
      <c r="C1711" s="89">
        <v>317272.0</v>
      </c>
    </row>
    <row r="1712">
      <c r="A1712" s="88" t="s">
        <v>63</v>
      </c>
      <c r="B1712" s="88" t="s">
        <v>230</v>
      </c>
      <c r="C1712" s="89">
        <v>35185.0</v>
      </c>
    </row>
    <row r="1713">
      <c r="A1713" s="88" t="s">
        <v>63</v>
      </c>
      <c r="B1713" s="88" t="s">
        <v>232</v>
      </c>
      <c r="C1713" s="96">
        <v>749.0</v>
      </c>
    </row>
    <row r="1714">
      <c r="A1714" s="88" t="s">
        <v>63</v>
      </c>
      <c r="B1714" s="88" t="s">
        <v>1172</v>
      </c>
      <c r="C1714" s="96">
        <v>618.0</v>
      </c>
    </row>
    <row r="1715">
      <c r="A1715" s="88" t="s">
        <v>63</v>
      </c>
      <c r="B1715" s="88" t="s">
        <v>136</v>
      </c>
      <c r="C1715" s="89">
        <v>35392.0</v>
      </c>
    </row>
    <row r="1716">
      <c r="A1716" s="88" t="s">
        <v>63</v>
      </c>
      <c r="B1716" s="88" t="s">
        <v>741</v>
      </c>
      <c r="C1716" s="96">
        <v>492.0</v>
      </c>
    </row>
    <row r="1717">
      <c r="A1717" s="88" t="s">
        <v>63</v>
      </c>
      <c r="B1717" s="88" t="s">
        <v>1173</v>
      </c>
      <c r="C1717" s="89">
        <v>7733.0</v>
      </c>
    </row>
    <row r="1718">
      <c r="A1718" s="88" t="s">
        <v>63</v>
      </c>
      <c r="B1718" s="88" t="s">
        <v>1174</v>
      </c>
      <c r="C1718" s="89">
        <v>4686.0</v>
      </c>
    </row>
    <row r="1719">
      <c r="A1719" s="88" t="s">
        <v>63</v>
      </c>
      <c r="B1719" s="88" t="s">
        <v>1175</v>
      </c>
      <c r="C1719" s="89">
        <v>3532.0</v>
      </c>
    </row>
    <row r="1720">
      <c r="A1720" s="88" t="s">
        <v>63</v>
      </c>
      <c r="B1720" s="88" t="s">
        <v>745</v>
      </c>
      <c r="C1720" s="89">
        <v>6958.0</v>
      </c>
    </row>
    <row r="1721">
      <c r="A1721" s="88" t="s">
        <v>63</v>
      </c>
      <c r="B1721" s="88" t="s">
        <v>1176</v>
      </c>
      <c r="C1721" s="89">
        <v>4195.0</v>
      </c>
    </row>
    <row r="1722">
      <c r="A1722" s="88" t="s">
        <v>63</v>
      </c>
      <c r="B1722" s="88" t="s">
        <v>1177</v>
      </c>
      <c r="C1722" s="89">
        <v>15985.0</v>
      </c>
    </row>
    <row r="1723">
      <c r="A1723" s="88" t="s">
        <v>63</v>
      </c>
      <c r="B1723" s="88" t="s">
        <v>752</v>
      </c>
      <c r="C1723" s="89">
        <v>2632.0</v>
      </c>
    </row>
    <row r="1724">
      <c r="A1724" s="88" t="s">
        <v>63</v>
      </c>
      <c r="B1724" s="88" t="s">
        <v>1178</v>
      </c>
      <c r="C1724" s="89">
        <v>2929.0</v>
      </c>
    </row>
    <row r="1725">
      <c r="A1725" s="88" t="s">
        <v>63</v>
      </c>
      <c r="B1725" s="88" t="s">
        <v>1098</v>
      </c>
      <c r="C1725" s="89">
        <v>8996.0</v>
      </c>
    </row>
    <row r="1726">
      <c r="A1726" s="88" t="s">
        <v>63</v>
      </c>
      <c r="B1726" s="88" t="s">
        <v>503</v>
      </c>
      <c r="C1726" s="89">
        <v>7142.0</v>
      </c>
    </row>
    <row r="1727">
      <c r="A1727" s="88" t="s">
        <v>63</v>
      </c>
      <c r="B1727" s="88" t="s">
        <v>1099</v>
      </c>
      <c r="C1727" s="89">
        <v>33363.0</v>
      </c>
    </row>
    <row r="1728">
      <c r="A1728" s="88" t="s">
        <v>63</v>
      </c>
      <c r="B1728" s="88" t="s">
        <v>239</v>
      </c>
      <c r="C1728" s="89">
        <v>5278.0</v>
      </c>
    </row>
    <row r="1729">
      <c r="A1729" s="88" t="s">
        <v>63</v>
      </c>
      <c r="B1729" s="88" t="s">
        <v>1179</v>
      </c>
      <c r="C1729" s="89">
        <v>10726.0</v>
      </c>
    </row>
    <row r="1730">
      <c r="A1730" s="88" t="s">
        <v>63</v>
      </c>
      <c r="B1730" s="88" t="s">
        <v>1180</v>
      </c>
      <c r="C1730" s="89">
        <v>7937.0</v>
      </c>
    </row>
    <row r="1731">
      <c r="A1731" s="88" t="s">
        <v>63</v>
      </c>
      <c r="B1731" s="88" t="s">
        <v>1023</v>
      </c>
      <c r="C1731" s="89">
        <v>1360.0</v>
      </c>
    </row>
    <row r="1732">
      <c r="A1732" s="88" t="s">
        <v>63</v>
      </c>
      <c r="B1732" s="88" t="s">
        <v>243</v>
      </c>
      <c r="C1732" s="89">
        <v>14350.0</v>
      </c>
    </row>
    <row r="1733">
      <c r="A1733" s="88" t="s">
        <v>63</v>
      </c>
      <c r="B1733" s="88" t="s">
        <v>1181</v>
      </c>
      <c r="C1733" s="89">
        <v>184459.0</v>
      </c>
    </row>
    <row r="1734">
      <c r="A1734" s="88" t="s">
        <v>63</v>
      </c>
      <c r="B1734" s="88" t="s">
        <v>1182</v>
      </c>
      <c r="C1734" s="89">
        <v>21303.0</v>
      </c>
    </row>
    <row r="1735">
      <c r="A1735" s="88" t="s">
        <v>63</v>
      </c>
      <c r="B1735" s="88" t="s">
        <v>1183</v>
      </c>
      <c r="C1735" s="89">
        <v>35989.0</v>
      </c>
    </row>
    <row r="1736">
      <c r="A1736" s="88" t="s">
        <v>63</v>
      </c>
      <c r="B1736" s="88" t="s">
        <v>761</v>
      </c>
      <c r="C1736" s="89">
        <v>17318.0</v>
      </c>
    </row>
    <row r="1737">
      <c r="A1737" s="88" t="s">
        <v>63</v>
      </c>
      <c r="B1737" s="88" t="s">
        <v>763</v>
      </c>
      <c r="C1737" s="89">
        <v>5190.0</v>
      </c>
    </row>
    <row r="1738">
      <c r="A1738" s="88" t="s">
        <v>63</v>
      </c>
      <c r="B1738" s="88" t="s">
        <v>764</v>
      </c>
      <c r="C1738" s="89">
        <v>3038.0</v>
      </c>
    </row>
    <row r="1739">
      <c r="A1739" s="88" t="s">
        <v>63</v>
      </c>
      <c r="B1739" s="88" t="s">
        <v>703</v>
      </c>
      <c r="C1739" s="89">
        <v>1187.0</v>
      </c>
    </row>
    <row r="1740">
      <c r="A1740" s="88" t="s">
        <v>63</v>
      </c>
      <c r="B1740" s="88" t="s">
        <v>767</v>
      </c>
      <c r="C1740" s="89">
        <v>5970.0</v>
      </c>
    </row>
    <row r="1741">
      <c r="A1741" s="88" t="s">
        <v>63</v>
      </c>
      <c r="B1741" s="88" t="s">
        <v>1184</v>
      </c>
      <c r="C1741" s="89">
        <v>5039.0</v>
      </c>
    </row>
    <row r="1742">
      <c r="A1742" s="88" t="s">
        <v>63</v>
      </c>
      <c r="B1742" s="88" t="s">
        <v>518</v>
      </c>
      <c r="C1742" s="96">
        <v>720.0</v>
      </c>
    </row>
    <row r="1743">
      <c r="A1743" s="88" t="s">
        <v>63</v>
      </c>
      <c r="B1743" s="88" t="s">
        <v>1185</v>
      </c>
      <c r="C1743" s="89">
        <v>7303.0</v>
      </c>
    </row>
    <row r="1744">
      <c r="A1744" s="88" t="s">
        <v>63</v>
      </c>
      <c r="B1744" s="88" t="s">
        <v>572</v>
      </c>
      <c r="C1744" s="89">
        <v>4190.0</v>
      </c>
    </row>
    <row r="1745">
      <c r="A1745" s="88" t="s">
        <v>63</v>
      </c>
      <c r="B1745" s="88" t="s">
        <v>86</v>
      </c>
      <c r="C1745" s="89">
        <v>20667.0</v>
      </c>
    </row>
    <row r="1746">
      <c r="A1746" s="88" t="s">
        <v>63</v>
      </c>
      <c r="B1746" s="88" t="s">
        <v>529</v>
      </c>
      <c r="C1746" s="89">
        <v>9403.0</v>
      </c>
    </row>
    <row r="1747">
      <c r="A1747" s="88" t="s">
        <v>63</v>
      </c>
      <c r="B1747" s="88" t="s">
        <v>530</v>
      </c>
      <c r="C1747" s="89">
        <v>3533.0</v>
      </c>
    </row>
    <row r="1748">
      <c r="A1748" s="88" t="s">
        <v>63</v>
      </c>
      <c r="B1748" s="88" t="s">
        <v>531</v>
      </c>
      <c r="C1748" s="96">
        <v>805.0</v>
      </c>
    </row>
    <row r="1749">
      <c r="A1749" s="88" t="s">
        <v>63</v>
      </c>
      <c r="B1749" s="88" t="s">
        <v>888</v>
      </c>
      <c r="C1749" s="89">
        <v>13772.0</v>
      </c>
    </row>
    <row r="1750">
      <c r="A1750" s="88" t="s">
        <v>64</v>
      </c>
      <c r="B1750" s="88" t="s">
        <v>1186</v>
      </c>
      <c r="C1750" s="89">
        <v>55414.0</v>
      </c>
    </row>
    <row r="1751">
      <c r="A1751" s="88" t="s">
        <v>64</v>
      </c>
      <c r="B1751" s="88" t="s">
        <v>1187</v>
      </c>
      <c r="C1751" s="89">
        <v>24440.0</v>
      </c>
    </row>
    <row r="1752">
      <c r="A1752" s="88" t="s">
        <v>64</v>
      </c>
      <c r="B1752" s="88" t="s">
        <v>209</v>
      </c>
      <c r="C1752" s="89">
        <v>2231647.0</v>
      </c>
    </row>
    <row r="1753">
      <c r="A1753" s="88" t="s">
        <v>64</v>
      </c>
      <c r="B1753" s="88" t="s">
        <v>330</v>
      </c>
      <c r="C1753" s="89">
        <v>48467.0</v>
      </c>
    </row>
    <row r="1754">
      <c r="A1754" s="88" t="s">
        <v>64</v>
      </c>
      <c r="B1754" s="88" t="s">
        <v>1188</v>
      </c>
      <c r="C1754" s="89">
        <v>52460.0</v>
      </c>
    </row>
    <row r="1755">
      <c r="A1755" s="88" t="s">
        <v>64</v>
      </c>
      <c r="B1755" s="88" t="s">
        <v>1189</v>
      </c>
      <c r="C1755" s="96">
        <v>826.0</v>
      </c>
    </row>
    <row r="1756">
      <c r="A1756" s="88" t="s">
        <v>64</v>
      </c>
      <c r="B1756" s="88" t="s">
        <v>1190</v>
      </c>
      <c r="C1756" s="89">
        <v>2003.0</v>
      </c>
    </row>
    <row r="1757">
      <c r="A1757" s="88" t="s">
        <v>64</v>
      </c>
      <c r="B1757" s="88" t="s">
        <v>267</v>
      </c>
      <c r="C1757" s="89">
        <v>16786.0</v>
      </c>
    </row>
    <row r="1758">
      <c r="A1758" s="88" t="s">
        <v>64</v>
      </c>
      <c r="B1758" s="88" t="s">
        <v>1191</v>
      </c>
      <c r="C1758" s="89">
        <v>5575.0</v>
      </c>
    </row>
    <row r="1759">
      <c r="A1759" s="88" t="s">
        <v>64</v>
      </c>
      <c r="B1759" s="88" t="s">
        <v>230</v>
      </c>
      <c r="C1759" s="89">
        <v>5201.0</v>
      </c>
    </row>
    <row r="1760">
      <c r="A1760" s="88" t="s">
        <v>64</v>
      </c>
      <c r="B1760" s="88" t="s">
        <v>689</v>
      </c>
      <c r="C1760" s="89">
        <v>55808.0</v>
      </c>
    </row>
    <row r="1761">
      <c r="A1761" s="88" t="s">
        <v>64</v>
      </c>
      <c r="B1761" s="88" t="s">
        <v>347</v>
      </c>
      <c r="C1761" s="89">
        <v>4514.0</v>
      </c>
    </row>
    <row r="1762">
      <c r="A1762" s="88" t="s">
        <v>64</v>
      </c>
      <c r="B1762" s="88" t="s">
        <v>1192</v>
      </c>
      <c r="C1762" s="89">
        <v>45346.0</v>
      </c>
    </row>
    <row r="1763">
      <c r="A1763" s="88" t="s">
        <v>64</v>
      </c>
      <c r="B1763" s="88" t="s">
        <v>1193</v>
      </c>
      <c r="C1763" s="89">
        <v>6666.0</v>
      </c>
    </row>
    <row r="1764">
      <c r="A1764" s="88" t="s">
        <v>64</v>
      </c>
      <c r="B1764" s="88" t="s">
        <v>1194</v>
      </c>
      <c r="C1764" s="89">
        <v>4029.0</v>
      </c>
    </row>
    <row r="1765">
      <c r="A1765" s="88" t="s">
        <v>64</v>
      </c>
      <c r="B1765" s="88" t="s">
        <v>1195</v>
      </c>
      <c r="C1765" s="89">
        <v>465735.0</v>
      </c>
    </row>
    <row r="1766">
      <c r="A1766" s="88" t="s">
        <v>64</v>
      </c>
      <c r="B1766" s="88" t="s">
        <v>1196</v>
      </c>
      <c r="C1766" s="89">
        <v>9475.0</v>
      </c>
    </row>
    <row r="1767">
      <c r="A1767" s="88" t="s">
        <v>65</v>
      </c>
      <c r="B1767" s="88" t="s">
        <v>1197</v>
      </c>
      <c r="C1767" s="89">
        <v>61022.0</v>
      </c>
    </row>
    <row r="1768">
      <c r="A1768" s="88" t="s">
        <v>65</v>
      </c>
      <c r="B1768" s="88" t="s">
        <v>207</v>
      </c>
      <c r="C1768" s="89">
        <v>48779.0</v>
      </c>
    </row>
    <row r="1769">
      <c r="A1769" s="88" t="s">
        <v>65</v>
      </c>
      <c r="B1769" s="88" t="s">
        <v>1198</v>
      </c>
      <c r="C1769" s="89">
        <v>76493.0</v>
      </c>
    </row>
    <row r="1770">
      <c r="A1770" s="88" t="s">
        <v>65</v>
      </c>
      <c r="B1770" s="88" t="s">
        <v>1199</v>
      </c>
      <c r="C1770" s="89">
        <v>31589.0</v>
      </c>
    </row>
    <row r="1771">
      <c r="A1771" s="88" t="s">
        <v>65</v>
      </c>
      <c r="B1771" s="88" t="s">
        <v>1200</v>
      </c>
      <c r="C1771" s="89">
        <v>89786.0</v>
      </c>
    </row>
    <row r="1772">
      <c r="A1772" s="88" t="s">
        <v>65</v>
      </c>
      <c r="B1772" s="88" t="s">
        <v>400</v>
      </c>
      <c r="C1772" s="89">
        <v>415247.0</v>
      </c>
    </row>
    <row r="1773">
      <c r="A1773" s="88" t="s">
        <v>65</v>
      </c>
      <c r="B1773" s="88" t="s">
        <v>1201</v>
      </c>
      <c r="C1773" s="89">
        <v>151132.0</v>
      </c>
    </row>
    <row r="1774">
      <c r="A1774" s="88" t="s">
        <v>65</v>
      </c>
      <c r="B1774" s="88" t="s">
        <v>1202</v>
      </c>
      <c r="C1774" s="89">
        <v>309176.0</v>
      </c>
    </row>
    <row r="1775">
      <c r="A1775" s="88" t="s">
        <v>65</v>
      </c>
      <c r="B1775" s="88" t="s">
        <v>1203</v>
      </c>
      <c r="C1775" s="89">
        <v>130090.0</v>
      </c>
    </row>
    <row r="1776">
      <c r="A1776" s="88" t="s">
        <v>65</v>
      </c>
      <c r="B1776" s="88" t="s">
        <v>656</v>
      </c>
      <c r="C1776" s="89">
        <v>43144.0</v>
      </c>
    </row>
    <row r="1777">
      <c r="A1777" s="88" t="s">
        <v>66</v>
      </c>
      <c r="B1777" s="88" t="s">
        <v>1204</v>
      </c>
      <c r="C1777" s="89">
        <v>265429.0</v>
      </c>
    </row>
    <row r="1778">
      <c r="A1778" s="88" t="s">
        <v>66</v>
      </c>
      <c r="B1778" s="88" t="s">
        <v>1205</v>
      </c>
      <c r="C1778" s="89">
        <v>936692.0</v>
      </c>
    </row>
    <row r="1779">
      <c r="A1779" s="88" t="s">
        <v>66</v>
      </c>
      <c r="B1779" s="88" t="s">
        <v>1206</v>
      </c>
      <c r="C1779" s="89">
        <v>445384.0</v>
      </c>
    </row>
    <row r="1780">
      <c r="A1780" s="88" t="s">
        <v>66</v>
      </c>
      <c r="B1780" s="88" t="s">
        <v>443</v>
      </c>
      <c r="C1780" s="89">
        <v>507078.0</v>
      </c>
    </row>
    <row r="1781">
      <c r="A1781" s="88" t="s">
        <v>66</v>
      </c>
      <c r="B1781" s="88" t="s">
        <v>1207</v>
      </c>
      <c r="C1781" s="89">
        <v>92560.0</v>
      </c>
    </row>
    <row r="1782">
      <c r="A1782" s="88" t="s">
        <v>66</v>
      </c>
      <c r="B1782" s="88" t="s">
        <v>582</v>
      </c>
      <c r="C1782" s="89">
        <v>150972.0</v>
      </c>
    </row>
    <row r="1783">
      <c r="A1783" s="88" t="s">
        <v>66</v>
      </c>
      <c r="B1783" s="88" t="s">
        <v>910</v>
      </c>
      <c r="C1783" s="89">
        <v>799767.0</v>
      </c>
    </row>
    <row r="1784">
      <c r="A1784" s="88" t="s">
        <v>66</v>
      </c>
      <c r="B1784" s="88" t="s">
        <v>1208</v>
      </c>
      <c r="C1784" s="89">
        <v>291408.0</v>
      </c>
    </row>
    <row r="1785">
      <c r="A1785" s="88" t="s">
        <v>66</v>
      </c>
      <c r="B1785" s="88" t="s">
        <v>1209</v>
      </c>
      <c r="C1785" s="89">
        <v>676061.0</v>
      </c>
    </row>
    <row r="1786">
      <c r="A1786" s="88" t="s">
        <v>66</v>
      </c>
      <c r="B1786" s="88" t="s">
        <v>1210</v>
      </c>
      <c r="C1786" s="89">
        <v>124714.0</v>
      </c>
    </row>
    <row r="1787">
      <c r="A1787" s="88" t="s">
        <v>66</v>
      </c>
      <c r="B1787" s="88" t="s">
        <v>608</v>
      </c>
      <c r="C1787" s="89">
        <v>369811.0</v>
      </c>
    </row>
    <row r="1788">
      <c r="A1788" s="88" t="s">
        <v>66</v>
      </c>
      <c r="B1788" s="88" t="s">
        <v>370</v>
      </c>
      <c r="C1788" s="89">
        <v>829685.0</v>
      </c>
    </row>
    <row r="1789">
      <c r="A1789" s="88" t="s">
        <v>66</v>
      </c>
      <c r="B1789" s="88" t="s">
        <v>1211</v>
      </c>
      <c r="C1789" s="89">
        <v>621354.0</v>
      </c>
    </row>
    <row r="1790">
      <c r="A1790" s="88" t="s">
        <v>66</v>
      </c>
      <c r="B1790" s="88" t="s">
        <v>743</v>
      </c>
      <c r="C1790" s="89">
        <v>494228.0</v>
      </c>
    </row>
    <row r="1791">
      <c r="A1791" s="88" t="s">
        <v>66</v>
      </c>
      <c r="B1791" s="88" t="s">
        <v>1212</v>
      </c>
      <c r="C1791" s="89">
        <v>601651.0</v>
      </c>
    </row>
    <row r="1792">
      <c r="A1792" s="88" t="s">
        <v>66</v>
      </c>
      <c r="B1792" s="88" t="s">
        <v>1213</v>
      </c>
      <c r="C1792" s="89">
        <v>503310.0</v>
      </c>
    </row>
    <row r="1793">
      <c r="A1793" s="88" t="s">
        <v>66</v>
      </c>
      <c r="B1793" s="88" t="s">
        <v>1214</v>
      </c>
      <c r="C1793" s="89">
        <v>62607.0</v>
      </c>
    </row>
    <row r="1794">
      <c r="A1794" s="88" t="s">
        <v>66</v>
      </c>
      <c r="B1794" s="88" t="s">
        <v>886</v>
      </c>
      <c r="C1794" s="89">
        <v>331164.0</v>
      </c>
    </row>
    <row r="1795">
      <c r="A1795" s="88" t="s">
        <v>66</v>
      </c>
      <c r="B1795" s="88" t="s">
        <v>377</v>
      </c>
      <c r="C1795" s="89">
        <v>140799.0</v>
      </c>
    </row>
    <row r="1796">
      <c r="A1796" s="88" t="s">
        <v>66</v>
      </c>
      <c r="B1796" s="88" t="s">
        <v>251</v>
      </c>
      <c r="C1796" s="89">
        <v>558067.0</v>
      </c>
    </row>
    <row r="1797">
      <c r="A1797" s="88" t="s">
        <v>66</v>
      </c>
      <c r="B1797" s="88" t="s">
        <v>528</v>
      </c>
      <c r="C1797" s="89">
        <v>105779.0</v>
      </c>
    </row>
    <row r="1798">
      <c r="A1798" s="88" t="s">
        <v>67</v>
      </c>
      <c r="B1798" s="88" t="s">
        <v>1215</v>
      </c>
      <c r="C1798" s="89">
        <v>678701.0</v>
      </c>
    </row>
    <row r="1799">
      <c r="A1799" s="88" t="s">
        <v>67</v>
      </c>
      <c r="B1799" s="88" t="s">
        <v>1216</v>
      </c>
      <c r="C1799" s="89">
        <v>3578.0</v>
      </c>
    </row>
    <row r="1800">
      <c r="A1800" s="88" t="s">
        <v>67</v>
      </c>
      <c r="B1800" s="88" t="s">
        <v>1217</v>
      </c>
      <c r="C1800" s="89">
        <v>64689.0</v>
      </c>
    </row>
    <row r="1801">
      <c r="A1801" s="88" t="s">
        <v>67</v>
      </c>
      <c r="B1801" s="88" t="s">
        <v>1218</v>
      </c>
      <c r="C1801" s="89">
        <v>26746.0</v>
      </c>
    </row>
    <row r="1802">
      <c r="A1802" s="88" t="s">
        <v>67</v>
      </c>
      <c r="B1802" s="88" t="s">
        <v>1153</v>
      </c>
      <c r="C1802" s="89">
        <v>12110.0</v>
      </c>
    </row>
    <row r="1803">
      <c r="A1803" s="88" t="s">
        <v>67</v>
      </c>
      <c r="B1803" s="88" t="s">
        <v>1219</v>
      </c>
      <c r="C1803" s="89">
        <v>49437.0</v>
      </c>
    </row>
    <row r="1804">
      <c r="A1804" s="88" t="s">
        <v>67</v>
      </c>
      <c r="B1804" s="88" t="s">
        <v>1220</v>
      </c>
      <c r="C1804" s="89">
        <v>1781.0</v>
      </c>
    </row>
    <row r="1805">
      <c r="A1805" s="88" t="s">
        <v>67</v>
      </c>
      <c r="B1805" s="88" t="s">
        <v>1221</v>
      </c>
      <c r="C1805" s="89">
        <v>217522.0</v>
      </c>
    </row>
    <row r="1806">
      <c r="A1806" s="88" t="s">
        <v>67</v>
      </c>
      <c r="B1806" s="88" t="s">
        <v>1222</v>
      </c>
      <c r="C1806" s="89">
        <v>57900.0</v>
      </c>
    </row>
    <row r="1807">
      <c r="A1807" s="88" t="s">
        <v>67</v>
      </c>
      <c r="B1807" s="88" t="s">
        <v>222</v>
      </c>
      <c r="C1807" s="89">
        <v>27346.0</v>
      </c>
    </row>
    <row r="1808">
      <c r="A1808" s="88" t="s">
        <v>67</v>
      </c>
      <c r="B1808" s="88" t="s">
        <v>1223</v>
      </c>
      <c r="C1808" s="89">
        <v>4341.0</v>
      </c>
    </row>
    <row r="1809">
      <c r="A1809" s="88" t="s">
        <v>67</v>
      </c>
      <c r="B1809" s="88" t="s">
        <v>1224</v>
      </c>
      <c r="C1809" s="96">
        <v>655.0</v>
      </c>
    </row>
    <row r="1810">
      <c r="A1810" s="88" t="s">
        <v>67</v>
      </c>
      <c r="B1810" s="88" t="s">
        <v>1225</v>
      </c>
      <c r="C1810" s="89">
        <v>4240.0</v>
      </c>
    </row>
    <row r="1811">
      <c r="A1811" s="88" t="s">
        <v>67</v>
      </c>
      <c r="B1811" s="88" t="s">
        <v>1226</v>
      </c>
      <c r="C1811" s="89">
        <v>69611.0</v>
      </c>
    </row>
    <row r="1812">
      <c r="A1812" s="88" t="s">
        <v>67</v>
      </c>
      <c r="B1812" s="88" t="s">
        <v>230</v>
      </c>
      <c r="C1812" s="89">
        <v>19556.0</v>
      </c>
    </row>
    <row r="1813">
      <c r="A1813" s="88" t="s">
        <v>67</v>
      </c>
      <c r="B1813" s="88" t="s">
        <v>1227</v>
      </c>
      <c r="C1813" s="89">
        <v>19101.0</v>
      </c>
    </row>
    <row r="1814">
      <c r="A1814" s="88" t="s">
        <v>67</v>
      </c>
      <c r="B1814" s="88" t="s">
        <v>1228</v>
      </c>
      <c r="C1814" s="89">
        <v>23963.0</v>
      </c>
    </row>
    <row r="1815">
      <c r="A1815" s="88" t="s">
        <v>67</v>
      </c>
      <c r="B1815" s="88" t="s">
        <v>1229</v>
      </c>
      <c r="C1815" s="89">
        <v>72290.0</v>
      </c>
    </row>
    <row r="1816">
      <c r="A1816" s="88" t="s">
        <v>67</v>
      </c>
      <c r="B1816" s="88" t="s">
        <v>1230</v>
      </c>
      <c r="C1816" s="89">
        <v>4506.0</v>
      </c>
    </row>
    <row r="1817">
      <c r="A1817" s="88" t="s">
        <v>67</v>
      </c>
      <c r="B1817" s="88" t="s">
        <v>351</v>
      </c>
      <c r="C1817" s="89">
        <v>66781.0</v>
      </c>
    </row>
    <row r="1818">
      <c r="A1818" s="88" t="s">
        <v>67</v>
      </c>
      <c r="B1818" s="88" t="s">
        <v>1231</v>
      </c>
      <c r="C1818" s="89">
        <v>8253.0</v>
      </c>
    </row>
    <row r="1819">
      <c r="A1819" s="88" t="s">
        <v>67</v>
      </c>
      <c r="B1819" s="88" t="s">
        <v>1232</v>
      </c>
      <c r="C1819" s="89">
        <v>39006.0</v>
      </c>
    </row>
    <row r="1820">
      <c r="A1820" s="88" t="s">
        <v>67</v>
      </c>
      <c r="B1820" s="88" t="s">
        <v>1135</v>
      </c>
      <c r="C1820" s="89">
        <v>18743.0</v>
      </c>
    </row>
    <row r="1821">
      <c r="A1821" s="88" t="s">
        <v>67</v>
      </c>
      <c r="B1821" s="88" t="s">
        <v>361</v>
      </c>
      <c r="C1821" s="89">
        <v>125043.0</v>
      </c>
    </row>
    <row r="1822">
      <c r="A1822" s="88" t="s">
        <v>67</v>
      </c>
      <c r="B1822" s="88" t="s">
        <v>362</v>
      </c>
      <c r="C1822" s="89">
        <v>27591.0</v>
      </c>
    </row>
    <row r="1823">
      <c r="A1823" s="88" t="s">
        <v>67</v>
      </c>
      <c r="B1823" s="88" t="s">
        <v>1233</v>
      </c>
      <c r="C1823" s="89">
        <v>145179.0</v>
      </c>
    </row>
    <row r="1824">
      <c r="A1824" s="88" t="s">
        <v>67</v>
      </c>
      <c r="B1824" s="88" t="s">
        <v>1234</v>
      </c>
      <c r="C1824" s="89">
        <v>150056.0</v>
      </c>
    </row>
    <row r="1825">
      <c r="A1825" s="88" t="s">
        <v>67</v>
      </c>
      <c r="B1825" s="88" t="s">
        <v>299</v>
      </c>
      <c r="C1825" s="89">
        <v>10968.0</v>
      </c>
    </row>
    <row r="1826">
      <c r="A1826" s="88" t="s">
        <v>67</v>
      </c>
      <c r="B1826" s="88" t="s">
        <v>1235</v>
      </c>
      <c r="C1826" s="89">
        <v>16735.0</v>
      </c>
    </row>
    <row r="1827">
      <c r="A1827" s="88" t="s">
        <v>67</v>
      </c>
      <c r="B1827" s="88" t="s">
        <v>1236</v>
      </c>
      <c r="C1827" s="89">
        <v>32835.0</v>
      </c>
    </row>
    <row r="1828">
      <c r="A1828" s="88" t="s">
        <v>67</v>
      </c>
      <c r="B1828" s="88" t="s">
        <v>1237</v>
      </c>
      <c r="C1828" s="89">
        <v>15591.0</v>
      </c>
    </row>
    <row r="1829">
      <c r="A1829" s="88" t="s">
        <v>67</v>
      </c>
      <c r="B1829" s="88" t="s">
        <v>251</v>
      </c>
      <c r="C1829" s="89">
        <v>4118.0</v>
      </c>
    </row>
    <row r="1830">
      <c r="A1830" s="88" t="s">
        <v>67</v>
      </c>
      <c r="B1830" s="88" t="s">
        <v>1238</v>
      </c>
      <c r="C1830" s="89">
        <v>76456.0</v>
      </c>
    </row>
    <row r="1831">
      <c r="A1831" s="88" t="s">
        <v>68</v>
      </c>
      <c r="B1831" s="88" t="s">
        <v>1239</v>
      </c>
      <c r="C1831" s="96">
        <v>307117.0</v>
      </c>
    </row>
    <row r="1832">
      <c r="A1832" s="88" t="s">
        <v>68</v>
      </c>
      <c r="B1832" s="88" t="s">
        <v>889</v>
      </c>
      <c r="C1832" s="96">
        <v>46430.0</v>
      </c>
    </row>
    <row r="1833">
      <c r="A1833" s="88" t="s">
        <v>68</v>
      </c>
      <c r="B1833" s="88" t="s">
        <v>1240</v>
      </c>
      <c r="C1833" s="96">
        <v>191659.0</v>
      </c>
    </row>
    <row r="1834">
      <c r="A1834" s="88" t="s">
        <v>68</v>
      </c>
      <c r="B1834" s="88" t="s">
        <v>1241</v>
      </c>
      <c r="C1834" s="89">
        <v>76840.0</v>
      </c>
    </row>
    <row r="1835">
      <c r="A1835" s="88" t="s">
        <v>68</v>
      </c>
      <c r="B1835" s="88" t="s">
        <v>1242</v>
      </c>
      <c r="C1835" s="96">
        <v>77145.0</v>
      </c>
    </row>
    <row r="1836">
      <c r="A1836" s="88" t="s">
        <v>68</v>
      </c>
      <c r="B1836" s="88" t="s">
        <v>716</v>
      </c>
      <c r="C1836" s="96">
        <v>127939.0</v>
      </c>
    </row>
    <row r="1837">
      <c r="A1837" s="88" t="s">
        <v>68</v>
      </c>
      <c r="B1837" s="88" t="s">
        <v>1243</v>
      </c>
      <c r="C1837" s="96">
        <v>84254.0</v>
      </c>
    </row>
    <row r="1838">
      <c r="A1838" s="88" t="s">
        <v>68</v>
      </c>
      <c r="B1838" s="88" t="s">
        <v>1244</v>
      </c>
      <c r="C1838" s="96">
        <v>47536.0</v>
      </c>
    </row>
    <row r="1839">
      <c r="A1839" s="88" t="s">
        <v>68</v>
      </c>
      <c r="B1839" s="88" t="s">
        <v>580</v>
      </c>
      <c r="C1839" s="96">
        <v>80695.0</v>
      </c>
    </row>
    <row r="1840">
      <c r="A1840" s="88" t="s">
        <v>68</v>
      </c>
      <c r="B1840" s="88" t="s">
        <v>211</v>
      </c>
      <c r="C1840" s="96">
        <v>59916.0</v>
      </c>
    </row>
    <row r="1841">
      <c r="A1841" s="88" t="s">
        <v>68</v>
      </c>
      <c r="B1841" s="88" t="s">
        <v>1245</v>
      </c>
      <c r="C1841" s="96">
        <v>47823.0</v>
      </c>
    </row>
    <row r="1842">
      <c r="A1842" s="88" t="s">
        <v>68</v>
      </c>
      <c r="B1842" s="88" t="s">
        <v>42</v>
      </c>
      <c r="C1842" s="96">
        <v>44527.0</v>
      </c>
    </row>
    <row r="1843">
      <c r="A1843" s="88" t="s">
        <v>68</v>
      </c>
      <c r="B1843" s="88" t="s">
        <v>1246</v>
      </c>
      <c r="C1843" s="96">
        <v>293718.0</v>
      </c>
    </row>
    <row r="1844">
      <c r="A1844" s="88" t="s">
        <v>68</v>
      </c>
      <c r="B1844" s="88" t="s">
        <v>1247</v>
      </c>
      <c r="C1844" s="96">
        <v>919719.0</v>
      </c>
    </row>
    <row r="1845">
      <c r="A1845" s="88" t="s">
        <v>68</v>
      </c>
      <c r="B1845" s="88" t="s">
        <v>910</v>
      </c>
      <c r="C1845" s="96">
        <v>37300.0</v>
      </c>
    </row>
    <row r="1846">
      <c r="A1846" s="88" t="s">
        <v>68</v>
      </c>
      <c r="B1846" s="88" t="s">
        <v>121</v>
      </c>
      <c r="C1846" s="96">
        <v>50293.0</v>
      </c>
    </row>
    <row r="1847">
      <c r="A1847" s="88" t="s">
        <v>68</v>
      </c>
      <c r="B1847" s="88" t="s">
        <v>220</v>
      </c>
      <c r="C1847" s="96">
        <v>53591.0</v>
      </c>
    </row>
    <row r="1848">
      <c r="A1848" s="88" t="s">
        <v>68</v>
      </c>
      <c r="B1848" s="88" t="s">
        <v>931</v>
      </c>
      <c r="C1848" s="96">
        <v>57511.0</v>
      </c>
    </row>
    <row r="1849">
      <c r="A1849" s="88" t="s">
        <v>68</v>
      </c>
      <c r="B1849" s="88" t="s">
        <v>123</v>
      </c>
      <c r="C1849" s="96">
        <v>47491.0</v>
      </c>
    </row>
    <row r="1850">
      <c r="A1850" s="88" t="s">
        <v>68</v>
      </c>
      <c r="B1850" s="88" t="s">
        <v>395</v>
      </c>
      <c r="C1850" s="96">
        <v>4434.0</v>
      </c>
    </row>
    <row r="1851">
      <c r="A1851" s="88" t="s">
        <v>68</v>
      </c>
      <c r="B1851" s="88" t="s">
        <v>1248</v>
      </c>
      <c r="C1851" s="96">
        <v>61833.0</v>
      </c>
    </row>
    <row r="1852">
      <c r="A1852" s="88" t="s">
        <v>68</v>
      </c>
      <c r="B1852" s="88" t="s">
        <v>128</v>
      </c>
      <c r="C1852" s="96">
        <v>111755.0</v>
      </c>
    </row>
    <row r="1853">
      <c r="A1853" s="88" t="s">
        <v>68</v>
      </c>
      <c r="B1853" s="88" t="s">
        <v>562</v>
      </c>
      <c r="C1853" s="89">
        <v>26447.0</v>
      </c>
    </row>
    <row r="1854">
      <c r="A1854" s="88" t="s">
        <v>68</v>
      </c>
      <c r="B1854" s="88" t="s">
        <v>600</v>
      </c>
      <c r="C1854" s="96">
        <v>63227.0</v>
      </c>
    </row>
    <row r="1855">
      <c r="A1855" s="88" t="s">
        <v>68</v>
      </c>
      <c r="B1855" s="88" t="s">
        <v>136</v>
      </c>
      <c r="C1855" s="96">
        <v>70795.0</v>
      </c>
    </row>
    <row r="1856">
      <c r="A1856" s="88" t="s">
        <v>68</v>
      </c>
      <c r="B1856" s="88" t="s">
        <v>141</v>
      </c>
      <c r="C1856" s="96">
        <v>742474.0</v>
      </c>
    </row>
    <row r="1857">
      <c r="A1857" s="88" t="s">
        <v>68</v>
      </c>
      <c r="B1857" s="88" t="s">
        <v>142</v>
      </c>
      <c r="C1857" s="96">
        <v>49455.0</v>
      </c>
    </row>
    <row r="1858">
      <c r="A1858" s="88" t="s">
        <v>68</v>
      </c>
      <c r="B1858" s="88" t="s">
        <v>409</v>
      </c>
      <c r="C1858" s="96">
        <v>1358343.0</v>
      </c>
    </row>
    <row r="1859">
      <c r="A1859" s="88" t="s">
        <v>68</v>
      </c>
      <c r="B1859" s="88" t="s">
        <v>1249</v>
      </c>
      <c r="C1859" s="96">
        <v>8398748.0</v>
      </c>
    </row>
    <row r="1860">
      <c r="A1860" s="88" t="s">
        <v>68</v>
      </c>
      <c r="B1860" s="88" t="s">
        <v>1250</v>
      </c>
      <c r="C1860" s="96">
        <v>210433.0</v>
      </c>
    </row>
    <row r="1861">
      <c r="A1861" s="88" t="s">
        <v>68</v>
      </c>
      <c r="B1861" s="88" t="s">
        <v>565</v>
      </c>
      <c r="C1861" s="96">
        <v>229577.0</v>
      </c>
    </row>
    <row r="1862">
      <c r="A1862" s="88" t="s">
        <v>68</v>
      </c>
      <c r="B1862" s="88" t="s">
        <v>1251</v>
      </c>
      <c r="C1862" s="96">
        <v>461809.0</v>
      </c>
    </row>
    <row r="1863">
      <c r="A1863" s="88" t="s">
        <v>68</v>
      </c>
      <c r="B1863" s="88" t="s">
        <v>1252</v>
      </c>
      <c r="C1863" s="96">
        <v>109864.0</v>
      </c>
    </row>
    <row r="1864">
      <c r="A1864" s="88" t="s">
        <v>68</v>
      </c>
      <c r="B1864" s="88" t="s">
        <v>284</v>
      </c>
      <c r="C1864" s="96">
        <v>381951.0</v>
      </c>
    </row>
    <row r="1865">
      <c r="A1865" s="88" t="s">
        <v>68</v>
      </c>
      <c r="B1865" s="88" t="s">
        <v>856</v>
      </c>
      <c r="C1865" s="96">
        <v>40612.0</v>
      </c>
    </row>
    <row r="1866">
      <c r="A1866" s="88" t="s">
        <v>68</v>
      </c>
      <c r="B1866" s="88" t="s">
        <v>1253</v>
      </c>
      <c r="C1866" s="96">
        <v>117898.0</v>
      </c>
    </row>
    <row r="1867">
      <c r="A1867" s="88" t="s">
        <v>68</v>
      </c>
      <c r="B1867" s="88" t="s">
        <v>968</v>
      </c>
      <c r="C1867" s="96">
        <v>59749.0</v>
      </c>
    </row>
    <row r="1868">
      <c r="A1868" s="88" t="s">
        <v>68</v>
      </c>
      <c r="B1868" s="88" t="s">
        <v>416</v>
      </c>
      <c r="C1868" s="96">
        <v>98892.0</v>
      </c>
    </row>
    <row r="1869">
      <c r="A1869" s="88" t="s">
        <v>68</v>
      </c>
      <c r="B1869" s="88" t="s">
        <v>1254</v>
      </c>
      <c r="C1869" s="96">
        <v>159442.0</v>
      </c>
    </row>
    <row r="1870">
      <c r="A1870" s="88" t="s">
        <v>68</v>
      </c>
      <c r="B1870" s="88" t="s">
        <v>1255</v>
      </c>
      <c r="C1870" s="96">
        <v>325695.0</v>
      </c>
    </row>
    <row r="1871">
      <c r="A1871" s="88" t="s">
        <v>68</v>
      </c>
      <c r="B1871" s="88" t="s">
        <v>1256</v>
      </c>
      <c r="C1871" s="96">
        <v>230163.0</v>
      </c>
    </row>
    <row r="1872">
      <c r="A1872" s="88" t="s">
        <v>68</v>
      </c>
      <c r="B1872" s="88" t="s">
        <v>1257</v>
      </c>
      <c r="C1872" s="96">
        <v>155350.0</v>
      </c>
    </row>
    <row r="1873">
      <c r="A1873" s="88" t="s">
        <v>68</v>
      </c>
      <c r="B1873" s="88" t="s">
        <v>1258</v>
      </c>
      <c r="C1873" s="96">
        <v>31097.0</v>
      </c>
    </row>
    <row r="1874">
      <c r="A1874" s="88" t="s">
        <v>68</v>
      </c>
      <c r="B1874" s="88" t="s">
        <v>616</v>
      </c>
      <c r="C1874" s="89">
        <v>17912.0</v>
      </c>
    </row>
    <row r="1875">
      <c r="A1875" s="88" t="s">
        <v>68</v>
      </c>
      <c r="B1875" s="88" t="s">
        <v>1259</v>
      </c>
      <c r="C1875" s="89">
        <v>34300.0</v>
      </c>
    </row>
    <row r="1876">
      <c r="A1876" s="88" t="s">
        <v>68</v>
      </c>
      <c r="B1876" s="88" t="s">
        <v>1260</v>
      </c>
      <c r="C1876" s="96">
        <v>108047.0</v>
      </c>
    </row>
    <row r="1877">
      <c r="A1877" s="88" t="s">
        <v>68</v>
      </c>
      <c r="B1877" s="88" t="s">
        <v>655</v>
      </c>
      <c r="C1877" s="96">
        <v>95796.0</v>
      </c>
    </row>
    <row r="1878">
      <c r="A1878" s="88" t="s">
        <v>68</v>
      </c>
      <c r="B1878" s="88" t="s">
        <v>915</v>
      </c>
      <c r="C1878" s="96">
        <v>1481093.0</v>
      </c>
    </row>
    <row r="1879">
      <c r="A1879" s="88" t="s">
        <v>68</v>
      </c>
      <c r="B1879" s="88" t="s">
        <v>656</v>
      </c>
      <c r="C1879" s="96">
        <v>75498.0</v>
      </c>
    </row>
    <row r="1880">
      <c r="A1880" s="88" t="s">
        <v>68</v>
      </c>
      <c r="B1880" s="88" t="s">
        <v>1261</v>
      </c>
      <c r="C1880" s="96">
        <v>48560.0</v>
      </c>
    </row>
    <row r="1881">
      <c r="A1881" s="88" t="s">
        <v>68</v>
      </c>
      <c r="B1881" s="88" t="s">
        <v>1262</v>
      </c>
      <c r="C1881" s="96">
        <v>102793.0</v>
      </c>
    </row>
    <row r="1882">
      <c r="A1882" s="88" t="s">
        <v>68</v>
      </c>
      <c r="B1882" s="88" t="s">
        <v>1263</v>
      </c>
      <c r="C1882" s="96">
        <v>178599.0</v>
      </c>
    </row>
    <row r="1883">
      <c r="A1883" s="88" t="s">
        <v>68</v>
      </c>
      <c r="B1883" s="88" t="s">
        <v>528</v>
      </c>
      <c r="C1883" s="96">
        <v>64265.0</v>
      </c>
    </row>
    <row r="1884">
      <c r="A1884" s="88" t="s">
        <v>68</v>
      </c>
      <c r="B1884" s="88" t="s">
        <v>86</v>
      </c>
      <c r="C1884" s="96">
        <v>61197.0</v>
      </c>
    </row>
    <row r="1885">
      <c r="A1885" s="88" t="s">
        <v>68</v>
      </c>
      <c r="B1885" s="88" t="s">
        <v>529</v>
      </c>
      <c r="C1885" s="96">
        <v>90064.0</v>
      </c>
    </row>
    <row r="1886">
      <c r="A1886" s="88" t="s">
        <v>68</v>
      </c>
      <c r="B1886" s="88" t="s">
        <v>1264</v>
      </c>
      <c r="C1886" s="96">
        <v>967612.0</v>
      </c>
    </row>
    <row r="1887">
      <c r="A1887" s="88" t="s">
        <v>68</v>
      </c>
      <c r="B1887" s="88" t="s">
        <v>89</v>
      </c>
      <c r="C1887" s="96">
        <v>40085.0</v>
      </c>
    </row>
    <row r="1888">
      <c r="A1888" s="88" t="s">
        <v>68</v>
      </c>
      <c r="B1888" s="88" t="s">
        <v>1265</v>
      </c>
      <c r="C1888" s="89">
        <v>24841.0</v>
      </c>
    </row>
    <row r="1889">
      <c r="A1889" s="88" t="s">
        <v>69</v>
      </c>
      <c r="B1889" s="88" t="s">
        <v>1266</v>
      </c>
      <c r="C1889" s="89">
        <v>166436.0</v>
      </c>
    </row>
    <row r="1890">
      <c r="A1890" s="88" t="s">
        <v>69</v>
      </c>
      <c r="B1890" s="88" t="s">
        <v>573</v>
      </c>
      <c r="C1890" s="89">
        <v>37353.0</v>
      </c>
    </row>
    <row r="1891">
      <c r="A1891" s="88" t="s">
        <v>69</v>
      </c>
      <c r="B1891" s="88" t="s">
        <v>1267</v>
      </c>
      <c r="C1891" s="89">
        <v>11161.0</v>
      </c>
    </row>
    <row r="1892">
      <c r="A1892" s="88" t="s">
        <v>69</v>
      </c>
      <c r="B1892" s="88" t="s">
        <v>1268</v>
      </c>
      <c r="C1892" s="89">
        <v>24877.0</v>
      </c>
    </row>
    <row r="1893">
      <c r="A1893" s="88" t="s">
        <v>69</v>
      </c>
      <c r="B1893" s="88" t="s">
        <v>1269</v>
      </c>
      <c r="C1893" s="89">
        <v>27109.0</v>
      </c>
    </row>
    <row r="1894">
      <c r="A1894" s="88" t="s">
        <v>69</v>
      </c>
      <c r="B1894" s="88" t="s">
        <v>1270</v>
      </c>
      <c r="C1894" s="89">
        <v>17505.0</v>
      </c>
    </row>
    <row r="1895">
      <c r="A1895" s="88" t="s">
        <v>69</v>
      </c>
      <c r="B1895" s="88" t="s">
        <v>1271</v>
      </c>
      <c r="C1895" s="89">
        <v>47079.0</v>
      </c>
    </row>
    <row r="1896">
      <c r="A1896" s="88" t="s">
        <v>69</v>
      </c>
      <c r="B1896" s="88" t="s">
        <v>1272</v>
      </c>
      <c r="C1896" s="89">
        <v>19026.0</v>
      </c>
    </row>
    <row r="1897">
      <c r="A1897" s="88" t="s">
        <v>69</v>
      </c>
      <c r="B1897" s="88" t="s">
        <v>1273</v>
      </c>
      <c r="C1897" s="89">
        <v>33190.0</v>
      </c>
    </row>
    <row r="1898">
      <c r="A1898" s="88" t="s">
        <v>69</v>
      </c>
      <c r="B1898" s="88" t="s">
        <v>1274</v>
      </c>
      <c r="C1898" s="89">
        <v>136744.0</v>
      </c>
    </row>
    <row r="1899">
      <c r="A1899" s="88" t="s">
        <v>69</v>
      </c>
      <c r="B1899" s="88" t="s">
        <v>1275</v>
      </c>
      <c r="C1899" s="89">
        <v>259103.0</v>
      </c>
    </row>
    <row r="1900">
      <c r="A1900" s="88" t="s">
        <v>69</v>
      </c>
      <c r="B1900" s="88" t="s">
        <v>441</v>
      </c>
      <c r="C1900" s="89">
        <v>90382.0</v>
      </c>
    </row>
    <row r="1901">
      <c r="A1901" s="88" t="s">
        <v>69</v>
      </c>
      <c r="B1901" s="88" t="s">
        <v>1276</v>
      </c>
      <c r="C1901" s="89">
        <v>211342.0</v>
      </c>
    </row>
    <row r="1902">
      <c r="A1902" s="88" t="s">
        <v>69</v>
      </c>
      <c r="B1902" s="88" t="s">
        <v>787</v>
      </c>
      <c r="C1902" s="89">
        <v>82029.0</v>
      </c>
    </row>
    <row r="1903">
      <c r="A1903" s="88" t="s">
        <v>69</v>
      </c>
      <c r="B1903" s="88" t="s">
        <v>443</v>
      </c>
      <c r="C1903" s="89">
        <v>10710.0</v>
      </c>
    </row>
    <row r="1904">
      <c r="A1904" s="88" t="s">
        <v>69</v>
      </c>
      <c r="B1904" s="88" t="s">
        <v>1277</v>
      </c>
      <c r="C1904" s="89">
        <v>69524.0</v>
      </c>
    </row>
    <row r="1905">
      <c r="A1905" s="88" t="s">
        <v>69</v>
      </c>
      <c r="B1905" s="88" t="s">
        <v>1278</v>
      </c>
      <c r="C1905" s="89">
        <v>22698.0</v>
      </c>
    </row>
    <row r="1906">
      <c r="A1906" s="88" t="s">
        <v>69</v>
      </c>
      <c r="B1906" s="88" t="s">
        <v>1279</v>
      </c>
      <c r="C1906" s="89">
        <v>158652.0</v>
      </c>
    </row>
    <row r="1907">
      <c r="A1907" s="88" t="s">
        <v>69</v>
      </c>
      <c r="B1907" s="88" t="s">
        <v>447</v>
      </c>
      <c r="C1907" s="89">
        <v>73139.0</v>
      </c>
    </row>
    <row r="1908">
      <c r="A1908" s="88" t="s">
        <v>69</v>
      </c>
      <c r="B1908" s="88" t="s">
        <v>101</v>
      </c>
      <c r="C1908" s="89">
        <v>28383.0</v>
      </c>
    </row>
    <row r="1909">
      <c r="A1909" s="88" t="s">
        <v>69</v>
      </c>
      <c r="B1909" s="88" t="s">
        <v>1280</v>
      </c>
      <c r="C1909" s="89">
        <v>14029.0</v>
      </c>
    </row>
    <row r="1910">
      <c r="A1910" s="88" t="s">
        <v>69</v>
      </c>
      <c r="B1910" s="88" t="s">
        <v>105</v>
      </c>
      <c r="C1910" s="89">
        <v>11139.0</v>
      </c>
    </row>
    <row r="1911">
      <c r="A1911" s="88" t="s">
        <v>69</v>
      </c>
      <c r="B1911" s="88" t="s">
        <v>210</v>
      </c>
      <c r="C1911" s="89">
        <v>97645.0</v>
      </c>
    </row>
    <row r="1912">
      <c r="A1912" s="88" t="s">
        <v>69</v>
      </c>
      <c r="B1912" s="88" t="s">
        <v>1281</v>
      </c>
      <c r="C1912" s="89">
        <v>55655.0</v>
      </c>
    </row>
    <row r="1913">
      <c r="A1913" s="88" t="s">
        <v>69</v>
      </c>
      <c r="B1913" s="88" t="s">
        <v>1282</v>
      </c>
      <c r="C1913" s="89">
        <v>102912.0</v>
      </c>
    </row>
    <row r="1914">
      <c r="A1914" s="88" t="s">
        <v>69</v>
      </c>
      <c r="B1914" s="88" t="s">
        <v>582</v>
      </c>
      <c r="C1914" s="89">
        <v>332330.0</v>
      </c>
    </row>
    <row r="1915">
      <c r="A1915" s="88" t="s">
        <v>69</v>
      </c>
      <c r="B1915" s="88" t="s">
        <v>1283</v>
      </c>
      <c r="C1915" s="89">
        <v>27072.0</v>
      </c>
    </row>
    <row r="1916">
      <c r="A1916" s="88" t="s">
        <v>69</v>
      </c>
      <c r="B1916" s="88" t="s">
        <v>1284</v>
      </c>
      <c r="C1916" s="89">
        <v>36501.0</v>
      </c>
    </row>
    <row r="1917">
      <c r="A1917" s="88" t="s">
        <v>69</v>
      </c>
      <c r="B1917" s="88" t="s">
        <v>1285</v>
      </c>
      <c r="C1917" s="89">
        <v>166614.0</v>
      </c>
    </row>
    <row r="1918">
      <c r="A1918" s="88" t="s">
        <v>69</v>
      </c>
      <c r="B1918" s="88" t="s">
        <v>1286</v>
      </c>
      <c r="C1918" s="89">
        <v>42733.0</v>
      </c>
    </row>
    <row r="1919">
      <c r="A1919" s="88" t="s">
        <v>69</v>
      </c>
      <c r="B1919" s="88" t="s">
        <v>1287</v>
      </c>
      <c r="C1919" s="89">
        <v>58856.0</v>
      </c>
    </row>
    <row r="1920">
      <c r="A1920" s="88" t="s">
        <v>69</v>
      </c>
      <c r="B1920" s="88" t="s">
        <v>1288</v>
      </c>
      <c r="C1920" s="89">
        <v>316739.0</v>
      </c>
    </row>
    <row r="1921">
      <c r="A1921" s="88" t="s">
        <v>69</v>
      </c>
      <c r="B1921" s="88" t="s">
        <v>1289</v>
      </c>
      <c r="C1921" s="89">
        <v>52005.0</v>
      </c>
    </row>
    <row r="1922">
      <c r="A1922" s="88" t="s">
        <v>69</v>
      </c>
      <c r="B1922" s="88" t="s">
        <v>470</v>
      </c>
      <c r="C1922" s="89">
        <v>379099.0</v>
      </c>
    </row>
    <row r="1923">
      <c r="A1923" s="88" t="s">
        <v>69</v>
      </c>
      <c r="B1923" s="88" t="s">
        <v>121</v>
      </c>
      <c r="C1923" s="89">
        <v>67560.0</v>
      </c>
    </row>
    <row r="1924">
      <c r="A1924" s="88" t="s">
        <v>69</v>
      </c>
      <c r="B1924" s="88" t="s">
        <v>1290</v>
      </c>
      <c r="C1924" s="89">
        <v>222846.0</v>
      </c>
    </row>
    <row r="1925">
      <c r="A1925" s="88" t="s">
        <v>69</v>
      </c>
      <c r="B1925" s="88" t="s">
        <v>1291</v>
      </c>
      <c r="C1925" s="89">
        <v>11573.0</v>
      </c>
    </row>
    <row r="1926">
      <c r="A1926" s="88" t="s">
        <v>69</v>
      </c>
      <c r="B1926" s="88" t="s">
        <v>191</v>
      </c>
      <c r="C1926" s="89">
        <v>8484.0</v>
      </c>
    </row>
    <row r="1927">
      <c r="A1927" s="88" t="s">
        <v>69</v>
      </c>
      <c r="B1927" s="88" t="s">
        <v>1292</v>
      </c>
      <c r="C1927" s="89">
        <v>60115.0</v>
      </c>
    </row>
    <row r="1928">
      <c r="A1928" s="88" t="s">
        <v>69</v>
      </c>
      <c r="B1928" s="88" t="s">
        <v>123</v>
      </c>
      <c r="C1928" s="89">
        <v>21012.0</v>
      </c>
    </row>
    <row r="1929">
      <c r="A1929" s="88" t="s">
        <v>69</v>
      </c>
      <c r="B1929" s="88" t="s">
        <v>1293</v>
      </c>
      <c r="C1929" s="89">
        <v>533670.0</v>
      </c>
    </row>
    <row r="1930">
      <c r="A1930" s="88" t="s">
        <v>69</v>
      </c>
      <c r="B1930" s="88" t="s">
        <v>1294</v>
      </c>
      <c r="C1930" s="89">
        <v>50574.0</v>
      </c>
    </row>
    <row r="1931">
      <c r="A1931" s="88" t="s">
        <v>69</v>
      </c>
      <c r="B1931" s="88" t="s">
        <v>1295</v>
      </c>
      <c r="C1931" s="89">
        <v>134214.0</v>
      </c>
    </row>
    <row r="1932">
      <c r="A1932" s="88" t="s">
        <v>69</v>
      </c>
      <c r="B1932" s="88" t="s">
        <v>1296</v>
      </c>
      <c r="C1932" s="89">
        <v>61971.0</v>
      </c>
    </row>
    <row r="1933">
      <c r="A1933" s="88" t="s">
        <v>69</v>
      </c>
      <c r="B1933" s="88" t="s">
        <v>591</v>
      </c>
      <c r="C1933" s="89">
        <v>116748.0</v>
      </c>
    </row>
    <row r="1934">
      <c r="A1934" s="88" t="s">
        <v>69</v>
      </c>
      <c r="B1934" s="88" t="s">
        <v>1297</v>
      </c>
      <c r="C1934" s="89">
        <v>23659.0</v>
      </c>
    </row>
    <row r="1935">
      <c r="A1935" s="88" t="s">
        <v>69</v>
      </c>
      <c r="B1935" s="88" t="s">
        <v>1298</v>
      </c>
      <c r="C1935" s="89">
        <v>54764.0</v>
      </c>
    </row>
    <row r="1936">
      <c r="A1936" s="88" t="s">
        <v>69</v>
      </c>
      <c r="B1936" s="88" t="s">
        <v>1299</v>
      </c>
      <c r="C1936" s="89">
        <v>5230.0</v>
      </c>
    </row>
    <row r="1937">
      <c r="A1937" s="88" t="s">
        <v>69</v>
      </c>
      <c r="B1937" s="88" t="s">
        <v>1300</v>
      </c>
      <c r="C1937" s="89">
        <v>178435.0</v>
      </c>
    </row>
    <row r="1938">
      <c r="A1938" s="88" t="s">
        <v>69</v>
      </c>
      <c r="B1938" s="88" t="s">
        <v>127</v>
      </c>
      <c r="C1938" s="89">
        <v>43327.0</v>
      </c>
    </row>
    <row r="1939">
      <c r="A1939" s="88" t="s">
        <v>69</v>
      </c>
      <c r="B1939" s="88" t="s">
        <v>1301</v>
      </c>
      <c r="C1939" s="89">
        <v>202675.0</v>
      </c>
    </row>
    <row r="1940">
      <c r="A1940" s="88" t="s">
        <v>69</v>
      </c>
      <c r="B1940" s="88" t="s">
        <v>488</v>
      </c>
      <c r="C1940" s="89">
        <v>9637.0</v>
      </c>
    </row>
    <row r="1941">
      <c r="A1941" s="88" t="s">
        <v>69</v>
      </c>
      <c r="B1941" s="88" t="s">
        <v>132</v>
      </c>
      <c r="C1941" s="89">
        <v>61452.0</v>
      </c>
    </row>
    <row r="1942">
      <c r="A1942" s="88" t="s">
        <v>69</v>
      </c>
      <c r="B1942" s="88" t="s">
        <v>1302</v>
      </c>
      <c r="C1942" s="89">
        <v>55976.0</v>
      </c>
    </row>
    <row r="1943">
      <c r="A1943" s="88" t="s">
        <v>69</v>
      </c>
      <c r="B1943" s="88" t="s">
        <v>230</v>
      </c>
      <c r="C1943" s="89">
        <v>83770.0</v>
      </c>
    </row>
    <row r="1944">
      <c r="A1944" s="88" t="s">
        <v>69</v>
      </c>
      <c r="B1944" s="88" t="s">
        <v>135</v>
      </c>
      <c r="C1944" s="89">
        <v>35285.0</v>
      </c>
    </row>
    <row r="1945">
      <c r="A1945" s="88" t="s">
        <v>69</v>
      </c>
      <c r="B1945" s="88" t="s">
        <v>136</v>
      </c>
      <c r="C1945" s="89">
        <v>21763.0</v>
      </c>
    </row>
    <row r="1946">
      <c r="A1946" s="88" t="s">
        <v>69</v>
      </c>
      <c r="B1946" s="88" t="s">
        <v>407</v>
      </c>
      <c r="C1946" s="89">
        <v>22671.0</v>
      </c>
    </row>
    <row r="1947">
      <c r="A1947" s="88" t="s">
        <v>69</v>
      </c>
      <c r="B1947" s="88" t="s">
        <v>1303</v>
      </c>
      <c r="C1947" s="89">
        <v>45507.0</v>
      </c>
    </row>
    <row r="1948">
      <c r="A1948" s="88" t="s">
        <v>69</v>
      </c>
      <c r="B1948" s="88" t="s">
        <v>1304</v>
      </c>
      <c r="C1948" s="89">
        <v>1093901.0</v>
      </c>
    </row>
    <row r="1949">
      <c r="A1949" s="88" t="s">
        <v>69</v>
      </c>
      <c r="B1949" s="88" t="s">
        <v>496</v>
      </c>
      <c r="C1949" s="89">
        <v>15000.0</v>
      </c>
    </row>
    <row r="1950">
      <c r="A1950" s="88" t="s">
        <v>69</v>
      </c>
      <c r="B1950" s="88" t="s">
        <v>142</v>
      </c>
      <c r="C1950" s="89">
        <v>27271.0</v>
      </c>
    </row>
    <row r="1951">
      <c r="A1951" s="88" t="s">
        <v>69</v>
      </c>
      <c r="B1951" s="88" t="s">
        <v>1305</v>
      </c>
      <c r="C1951" s="89">
        <v>98682.0</v>
      </c>
    </row>
    <row r="1952">
      <c r="A1952" s="88" t="s">
        <v>69</v>
      </c>
      <c r="B1952" s="88" t="s">
        <v>1306</v>
      </c>
      <c r="C1952" s="89">
        <v>94016.0</v>
      </c>
    </row>
    <row r="1953">
      <c r="A1953" s="88" t="s">
        <v>69</v>
      </c>
      <c r="B1953" s="88" t="s">
        <v>1307</v>
      </c>
      <c r="C1953" s="89">
        <v>232274.0</v>
      </c>
    </row>
    <row r="1954">
      <c r="A1954" s="88" t="s">
        <v>69</v>
      </c>
      <c r="B1954" s="88" t="s">
        <v>1308</v>
      </c>
      <c r="C1954" s="89">
        <v>19676.0</v>
      </c>
    </row>
    <row r="1955">
      <c r="A1955" s="88" t="s">
        <v>69</v>
      </c>
      <c r="B1955" s="88" t="s">
        <v>1309</v>
      </c>
      <c r="C1955" s="89">
        <v>197683.0</v>
      </c>
    </row>
    <row r="1956">
      <c r="A1956" s="88" t="s">
        <v>69</v>
      </c>
      <c r="B1956" s="88" t="s">
        <v>284</v>
      </c>
      <c r="C1956" s="89">
        <v>146027.0</v>
      </c>
    </row>
    <row r="1957">
      <c r="A1957" s="88" t="s">
        <v>69</v>
      </c>
      <c r="B1957" s="88" t="s">
        <v>1310</v>
      </c>
      <c r="C1957" s="89">
        <v>12670.0</v>
      </c>
    </row>
    <row r="1958">
      <c r="A1958" s="88" t="s">
        <v>69</v>
      </c>
      <c r="B1958" s="88" t="s">
        <v>1311</v>
      </c>
      <c r="C1958" s="89">
        <v>39639.0</v>
      </c>
    </row>
    <row r="1959">
      <c r="A1959" s="88" t="s">
        <v>69</v>
      </c>
      <c r="B1959" s="88" t="s">
        <v>1312</v>
      </c>
      <c r="C1959" s="89">
        <v>62162.0</v>
      </c>
    </row>
    <row r="1960">
      <c r="A1960" s="88" t="s">
        <v>69</v>
      </c>
      <c r="B1960" s="88" t="s">
        <v>1313</v>
      </c>
      <c r="C1960" s="89">
        <v>13422.0</v>
      </c>
    </row>
    <row r="1961">
      <c r="A1961" s="88" t="s">
        <v>69</v>
      </c>
      <c r="B1961" s="88" t="s">
        <v>1314</v>
      </c>
      <c r="C1961" s="89">
        <v>39507.0</v>
      </c>
    </row>
    <row r="1962">
      <c r="A1962" s="88" t="s">
        <v>69</v>
      </c>
      <c r="B1962" s="88" t="s">
        <v>1315</v>
      </c>
      <c r="C1962" s="89">
        <v>179914.0</v>
      </c>
    </row>
    <row r="1963">
      <c r="A1963" s="88" t="s">
        <v>69</v>
      </c>
      <c r="B1963" s="88" t="s">
        <v>239</v>
      </c>
      <c r="C1963" s="89">
        <v>20611.0</v>
      </c>
    </row>
    <row r="1964">
      <c r="A1964" s="88" t="s">
        <v>69</v>
      </c>
      <c r="B1964" s="88" t="s">
        <v>147</v>
      </c>
      <c r="C1964" s="89">
        <v>143351.0</v>
      </c>
    </row>
    <row r="1965">
      <c r="A1965" s="88" t="s">
        <v>69</v>
      </c>
      <c r="B1965" s="88" t="s">
        <v>506</v>
      </c>
      <c r="C1965" s="89">
        <v>44887.0</v>
      </c>
    </row>
    <row r="1966">
      <c r="A1966" s="88" t="s">
        <v>69</v>
      </c>
      <c r="B1966" s="88" t="s">
        <v>1316</v>
      </c>
      <c r="C1966" s="89">
        <v>131831.0</v>
      </c>
    </row>
    <row r="1967">
      <c r="A1967" s="88" t="s">
        <v>69</v>
      </c>
      <c r="B1967" s="88" t="s">
        <v>1202</v>
      </c>
      <c r="C1967" s="89">
        <v>90690.0</v>
      </c>
    </row>
    <row r="1968">
      <c r="A1968" s="88" t="s">
        <v>69</v>
      </c>
      <c r="B1968" s="88" t="s">
        <v>826</v>
      </c>
      <c r="C1968" s="89">
        <v>141262.0</v>
      </c>
    </row>
    <row r="1969">
      <c r="A1969" s="88" t="s">
        <v>69</v>
      </c>
      <c r="B1969" s="88" t="s">
        <v>1317</v>
      </c>
      <c r="C1969" s="89">
        <v>66826.0</v>
      </c>
    </row>
    <row r="1970">
      <c r="A1970" s="88" t="s">
        <v>69</v>
      </c>
      <c r="B1970" s="88" t="s">
        <v>1318</v>
      </c>
      <c r="C1970" s="89">
        <v>63626.0</v>
      </c>
    </row>
    <row r="1971">
      <c r="A1971" s="88" t="s">
        <v>69</v>
      </c>
      <c r="B1971" s="88" t="s">
        <v>1103</v>
      </c>
      <c r="C1971" s="89">
        <v>34810.0</v>
      </c>
    </row>
    <row r="1972">
      <c r="A1972" s="88" t="s">
        <v>69</v>
      </c>
      <c r="B1972" s="88" t="s">
        <v>1319</v>
      </c>
      <c r="C1972" s="89">
        <v>62075.0</v>
      </c>
    </row>
    <row r="1973">
      <c r="A1973" s="88" t="s">
        <v>69</v>
      </c>
      <c r="B1973" s="88" t="s">
        <v>1320</v>
      </c>
      <c r="C1973" s="89">
        <v>45467.0</v>
      </c>
    </row>
    <row r="1974">
      <c r="A1974" s="88" t="s">
        <v>69</v>
      </c>
      <c r="B1974" s="88" t="s">
        <v>1321</v>
      </c>
      <c r="C1974" s="89">
        <v>71948.0</v>
      </c>
    </row>
    <row r="1975">
      <c r="A1975" s="88" t="s">
        <v>69</v>
      </c>
      <c r="B1975" s="88" t="s">
        <v>1322</v>
      </c>
      <c r="C1975" s="89">
        <v>14245.0</v>
      </c>
    </row>
    <row r="1976">
      <c r="A1976" s="88" t="s">
        <v>69</v>
      </c>
      <c r="B1976" s="88" t="s">
        <v>1323</v>
      </c>
      <c r="C1976" s="89">
        <v>34215.0</v>
      </c>
    </row>
    <row r="1977">
      <c r="A1977" s="88" t="s">
        <v>69</v>
      </c>
      <c r="B1977" s="88" t="s">
        <v>1324</v>
      </c>
      <c r="C1977" s="89">
        <v>4131.0</v>
      </c>
    </row>
    <row r="1978">
      <c r="A1978" s="88" t="s">
        <v>69</v>
      </c>
      <c r="B1978" s="88" t="s">
        <v>251</v>
      </c>
      <c r="C1978" s="89">
        <v>235908.0</v>
      </c>
    </row>
    <row r="1979">
      <c r="A1979" s="88" t="s">
        <v>69</v>
      </c>
      <c r="B1979" s="88" t="s">
        <v>1325</v>
      </c>
      <c r="C1979" s="89">
        <v>44582.0</v>
      </c>
    </row>
    <row r="1980">
      <c r="A1980" s="88" t="s">
        <v>69</v>
      </c>
      <c r="B1980" s="88" t="s">
        <v>1326</v>
      </c>
      <c r="C1980" s="89">
        <v>1092305.0</v>
      </c>
    </row>
    <row r="1981">
      <c r="A1981" s="88" t="s">
        <v>69</v>
      </c>
      <c r="B1981" s="88" t="s">
        <v>528</v>
      </c>
      <c r="C1981" s="89">
        <v>19807.0</v>
      </c>
    </row>
    <row r="1982">
      <c r="A1982" s="88" t="s">
        <v>69</v>
      </c>
      <c r="B1982" s="88" t="s">
        <v>86</v>
      </c>
      <c r="C1982" s="89">
        <v>11859.0</v>
      </c>
    </row>
    <row r="1983">
      <c r="A1983" s="88" t="s">
        <v>69</v>
      </c>
      <c r="B1983" s="88" t="s">
        <v>1327</v>
      </c>
      <c r="C1983" s="89">
        <v>55945.0</v>
      </c>
    </row>
    <row r="1984">
      <c r="A1984" s="88" t="s">
        <v>69</v>
      </c>
      <c r="B1984" s="88" t="s">
        <v>529</v>
      </c>
      <c r="C1984" s="89">
        <v>123248.0</v>
      </c>
    </row>
    <row r="1985">
      <c r="A1985" s="88" t="s">
        <v>69</v>
      </c>
      <c r="B1985" s="88" t="s">
        <v>533</v>
      </c>
      <c r="C1985" s="89">
        <v>68557.0</v>
      </c>
    </row>
    <row r="1986">
      <c r="A1986" s="88" t="s">
        <v>69</v>
      </c>
      <c r="B1986" s="88" t="s">
        <v>774</v>
      </c>
      <c r="C1986" s="89">
        <v>81455.0</v>
      </c>
    </row>
    <row r="1987">
      <c r="A1987" s="88" t="s">
        <v>69</v>
      </c>
      <c r="B1987" s="88" t="s">
        <v>1328</v>
      </c>
      <c r="C1987" s="89">
        <v>37543.0</v>
      </c>
    </row>
    <row r="1988">
      <c r="A1988" s="88" t="s">
        <v>69</v>
      </c>
      <c r="B1988" s="88" t="s">
        <v>1329</v>
      </c>
      <c r="C1988" s="89">
        <v>17903.0</v>
      </c>
    </row>
    <row r="1989">
      <c r="A1989" s="88" t="s">
        <v>70</v>
      </c>
      <c r="B1989" s="88" t="s">
        <v>312</v>
      </c>
      <c r="C1989" s="89">
        <v>2294.0</v>
      </c>
    </row>
    <row r="1990">
      <c r="A1990" s="88" t="s">
        <v>70</v>
      </c>
      <c r="B1990" s="88" t="s">
        <v>1330</v>
      </c>
      <c r="C1990" s="89">
        <v>10542.0</v>
      </c>
    </row>
    <row r="1991">
      <c r="A1991" s="88" t="s">
        <v>70</v>
      </c>
      <c r="B1991" s="88" t="s">
        <v>1331</v>
      </c>
      <c r="C1991" s="89">
        <v>6962.0</v>
      </c>
    </row>
    <row r="1992">
      <c r="A1992" s="88" t="s">
        <v>70</v>
      </c>
      <c r="B1992" s="88" t="s">
        <v>1332</v>
      </c>
      <c r="C1992" s="96">
        <v>919.0</v>
      </c>
    </row>
    <row r="1993">
      <c r="A1993" s="88" t="s">
        <v>70</v>
      </c>
      <c r="B1993" s="88" t="s">
        <v>1333</v>
      </c>
      <c r="C1993" s="89">
        <v>6411.0</v>
      </c>
    </row>
    <row r="1994">
      <c r="A1994" s="88" t="s">
        <v>70</v>
      </c>
      <c r="B1994" s="88" t="s">
        <v>1334</v>
      </c>
      <c r="C1994" s="89">
        <v>3076.0</v>
      </c>
    </row>
    <row r="1995">
      <c r="A1995" s="88" t="s">
        <v>70</v>
      </c>
      <c r="B1995" s="88" t="s">
        <v>441</v>
      </c>
      <c r="C1995" s="89">
        <v>2100.0</v>
      </c>
    </row>
    <row r="1996">
      <c r="A1996" s="88" t="s">
        <v>70</v>
      </c>
      <c r="B1996" s="88" t="s">
        <v>1335</v>
      </c>
      <c r="C1996" s="89">
        <v>95273.0</v>
      </c>
    </row>
    <row r="1997">
      <c r="A1997" s="88" t="s">
        <v>70</v>
      </c>
      <c r="B1997" s="88" t="s">
        <v>577</v>
      </c>
      <c r="C1997" s="89">
        <v>181516.0</v>
      </c>
    </row>
    <row r="1998">
      <c r="A1998" s="88" t="s">
        <v>70</v>
      </c>
      <c r="B1998" s="88" t="s">
        <v>1336</v>
      </c>
      <c r="C1998" s="89">
        <v>3829.0</v>
      </c>
    </row>
    <row r="1999">
      <c r="A1999" s="88" t="s">
        <v>70</v>
      </c>
      <c r="B1999" s="88" t="s">
        <v>1337</v>
      </c>
      <c r="C1999" s="89">
        <v>4903.0</v>
      </c>
    </row>
    <row r="2000">
      <c r="A2000" s="88" t="s">
        <v>70</v>
      </c>
      <c r="B2000" s="88" t="s">
        <v>1338</v>
      </c>
      <c r="C2000" s="89">
        <v>2283.0</v>
      </c>
    </row>
    <row r="2001">
      <c r="A2001" s="88" t="s">
        <v>70</v>
      </c>
      <c r="B2001" s="88" t="s">
        <v>1339</v>
      </c>
      <c r="C2001" s="89">
        <v>4332.0</v>
      </c>
    </row>
    <row r="2002">
      <c r="A2002" s="88" t="s">
        <v>70</v>
      </c>
      <c r="B2002" s="88" t="s">
        <v>1222</v>
      </c>
      <c r="C2002" s="89">
        <v>2313.0</v>
      </c>
    </row>
    <row r="2003">
      <c r="A2003" s="88" t="s">
        <v>70</v>
      </c>
      <c r="B2003" s="88" t="s">
        <v>1340</v>
      </c>
      <c r="C2003" s="89">
        <v>3295.0</v>
      </c>
    </row>
    <row r="2004">
      <c r="A2004" s="88" t="s">
        <v>70</v>
      </c>
      <c r="B2004" s="88" t="s">
        <v>1341</v>
      </c>
      <c r="C2004" s="89">
        <v>3216.0</v>
      </c>
    </row>
    <row r="2005">
      <c r="A2005" s="88" t="s">
        <v>70</v>
      </c>
      <c r="B2005" s="88" t="s">
        <v>1122</v>
      </c>
      <c r="C2005" s="89">
        <v>1769.0</v>
      </c>
    </row>
    <row r="2006">
      <c r="A2006" s="88" t="s">
        <v>70</v>
      </c>
      <c r="B2006" s="88" t="s">
        <v>1342</v>
      </c>
      <c r="C2006" s="89">
        <v>70770.0</v>
      </c>
    </row>
    <row r="2007">
      <c r="A2007" s="88" t="s">
        <v>70</v>
      </c>
      <c r="B2007" s="88" t="s">
        <v>222</v>
      </c>
      <c r="C2007" s="89">
        <v>2374.0</v>
      </c>
    </row>
    <row r="2008">
      <c r="A2008" s="88" t="s">
        <v>70</v>
      </c>
      <c r="B2008" s="88" t="s">
        <v>1343</v>
      </c>
      <c r="C2008" s="89">
        <v>2232.0</v>
      </c>
    </row>
    <row r="2009">
      <c r="A2009" s="88" t="s">
        <v>70</v>
      </c>
      <c r="B2009" s="88" t="s">
        <v>1344</v>
      </c>
      <c r="C2009" s="89">
        <v>2514.0</v>
      </c>
    </row>
    <row r="2010">
      <c r="A2010" s="88" t="s">
        <v>70</v>
      </c>
      <c r="B2010" s="88" t="s">
        <v>1345</v>
      </c>
      <c r="C2010" s="89">
        <v>2450.0</v>
      </c>
    </row>
    <row r="2011">
      <c r="A2011" s="88" t="s">
        <v>70</v>
      </c>
      <c r="B2011" s="88" t="s">
        <v>1346</v>
      </c>
      <c r="C2011" s="89">
        <v>4062.0</v>
      </c>
    </row>
    <row r="2012">
      <c r="A2012" s="88" t="s">
        <v>70</v>
      </c>
      <c r="B2012" s="88" t="s">
        <v>232</v>
      </c>
      <c r="C2012" s="89">
        <v>1903.0</v>
      </c>
    </row>
    <row r="2013">
      <c r="A2013" s="88" t="s">
        <v>70</v>
      </c>
      <c r="B2013" s="88" t="s">
        <v>605</v>
      </c>
      <c r="C2013" s="89">
        <v>5816.0</v>
      </c>
    </row>
    <row r="2014">
      <c r="A2014" s="88" t="s">
        <v>70</v>
      </c>
      <c r="B2014" s="88" t="s">
        <v>494</v>
      </c>
      <c r="C2014" s="89">
        <v>2585.0</v>
      </c>
    </row>
    <row r="2015">
      <c r="A2015" s="88" t="s">
        <v>70</v>
      </c>
      <c r="B2015" s="88" t="s">
        <v>1347</v>
      </c>
      <c r="C2015" s="89">
        <v>13632.0</v>
      </c>
    </row>
    <row r="2016">
      <c r="A2016" s="88" t="s">
        <v>70</v>
      </c>
      <c r="B2016" s="88" t="s">
        <v>606</v>
      </c>
      <c r="C2016" s="89">
        <v>9541.0</v>
      </c>
    </row>
    <row r="2017">
      <c r="A2017" s="88" t="s">
        <v>70</v>
      </c>
      <c r="B2017" s="88" t="s">
        <v>608</v>
      </c>
      <c r="C2017" s="89">
        <v>8267.0</v>
      </c>
    </row>
    <row r="2018">
      <c r="A2018" s="88" t="s">
        <v>70</v>
      </c>
      <c r="B2018" s="88" t="s">
        <v>744</v>
      </c>
      <c r="C2018" s="89">
        <v>31095.0</v>
      </c>
    </row>
    <row r="2019">
      <c r="A2019" s="88" t="s">
        <v>70</v>
      </c>
      <c r="B2019" s="88" t="s">
        <v>1348</v>
      </c>
      <c r="C2019" s="89">
        <v>10218.0</v>
      </c>
    </row>
    <row r="2020">
      <c r="A2020" s="88" t="s">
        <v>70</v>
      </c>
      <c r="B2020" s="88" t="s">
        <v>818</v>
      </c>
      <c r="C2020" s="89">
        <v>2869.0</v>
      </c>
    </row>
    <row r="2021">
      <c r="A2021" s="88" t="s">
        <v>70</v>
      </c>
      <c r="B2021" s="88" t="s">
        <v>1349</v>
      </c>
      <c r="C2021" s="89">
        <v>1952.0</v>
      </c>
    </row>
    <row r="2022">
      <c r="A2022" s="88" t="s">
        <v>70</v>
      </c>
      <c r="B2022" s="88" t="s">
        <v>1350</v>
      </c>
      <c r="C2022" s="89">
        <v>6947.0</v>
      </c>
    </row>
    <row r="2023">
      <c r="A2023" s="88" t="s">
        <v>70</v>
      </c>
      <c r="B2023" s="88" t="s">
        <v>503</v>
      </c>
      <c r="C2023" s="89">
        <v>4081.0</v>
      </c>
    </row>
    <row r="2024">
      <c r="A2024" s="88" t="s">
        <v>70</v>
      </c>
      <c r="B2024" s="88" t="s">
        <v>1019</v>
      </c>
      <c r="C2024" s="89">
        <v>11481.0</v>
      </c>
    </row>
    <row r="2025">
      <c r="A2025" s="88" t="s">
        <v>70</v>
      </c>
      <c r="B2025" s="88" t="s">
        <v>1351</v>
      </c>
      <c r="C2025" s="89">
        <v>5237.0</v>
      </c>
    </row>
    <row r="2026">
      <c r="A2026" s="88" t="s">
        <v>70</v>
      </c>
      <c r="B2026" s="88" t="s">
        <v>1022</v>
      </c>
      <c r="C2026" s="89">
        <v>2374.0</v>
      </c>
    </row>
    <row r="2027">
      <c r="A2027" s="88" t="s">
        <v>70</v>
      </c>
      <c r="B2027" s="88" t="s">
        <v>613</v>
      </c>
      <c r="C2027" s="89">
        <v>16239.0</v>
      </c>
    </row>
    <row r="2028">
      <c r="A2028" s="88" t="s">
        <v>70</v>
      </c>
      <c r="B2028" s="88" t="s">
        <v>1352</v>
      </c>
      <c r="C2028" s="89">
        <v>14301.0</v>
      </c>
    </row>
    <row r="2029">
      <c r="A2029" s="88" t="s">
        <v>70</v>
      </c>
      <c r="B2029" s="88" t="s">
        <v>1353</v>
      </c>
      <c r="C2029" s="89">
        <v>3870.0</v>
      </c>
    </row>
    <row r="2030">
      <c r="A2030" s="88" t="s">
        <v>70</v>
      </c>
      <c r="B2030" s="88" t="s">
        <v>763</v>
      </c>
      <c r="C2030" s="89">
        <v>1349.0</v>
      </c>
    </row>
    <row r="2031">
      <c r="A2031" s="88" t="s">
        <v>70</v>
      </c>
      <c r="B2031" s="88" t="s">
        <v>703</v>
      </c>
      <c r="C2031" s="89">
        <v>4358.0</v>
      </c>
    </row>
    <row r="2032">
      <c r="A2032" s="88" t="s">
        <v>70</v>
      </c>
      <c r="B2032" s="88" t="s">
        <v>31</v>
      </c>
      <c r="C2032" s="96">
        <v>763.0</v>
      </c>
    </row>
    <row r="2033">
      <c r="A2033" s="88" t="s">
        <v>70</v>
      </c>
      <c r="B2033" s="88" t="s">
        <v>617</v>
      </c>
      <c r="C2033" s="89">
        <v>30997.0</v>
      </c>
    </row>
    <row r="2034">
      <c r="A2034" s="88" t="s">
        <v>70</v>
      </c>
      <c r="B2034" s="88" t="s">
        <v>1029</v>
      </c>
      <c r="C2034" s="89">
        <v>1903.0</v>
      </c>
    </row>
    <row r="2035">
      <c r="A2035" s="88" t="s">
        <v>70</v>
      </c>
      <c r="B2035" s="88" t="s">
        <v>1354</v>
      </c>
      <c r="C2035" s="89">
        <v>20917.0</v>
      </c>
    </row>
    <row r="2036">
      <c r="A2036" s="88" t="s">
        <v>70</v>
      </c>
      <c r="B2036" s="88" t="s">
        <v>1355</v>
      </c>
      <c r="C2036" s="89">
        <v>2192.0</v>
      </c>
    </row>
    <row r="2037">
      <c r="A2037" s="88" t="s">
        <v>70</v>
      </c>
      <c r="B2037" s="88" t="s">
        <v>1356</v>
      </c>
      <c r="C2037" s="89">
        <v>8037.0</v>
      </c>
    </row>
    <row r="2038">
      <c r="A2038" s="88" t="s">
        <v>70</v>
      </c>
      <c r="B2038" s="88" t="s">
        <v>1357</v>
      </c>
      <c r="C2038" s="89">
        <v>10667.0</v>
      </c>
    </row>
    <row r="2039">
      <c r="A2039" s="88" t="s">
        <v>70</v>
      </c>
      <c r="B2039" s="88" t="s">
        <v>1358</v>
      </c>
      <c r="C2039" s="89">
        <v>67744.0</v>
      </c>
    </row>
    <row r="2040">
      <c r="A2040" s="88" t="s">
        <v>70</v>
      </c>
      <c r="B2040" s="88" t="s">
        <v>664</v>
      </c>
      <c r="C2040" s="89">
        <v>3957.0</v>
      </c>
    </row>
    <row r="2041">
      <c r="A2041" s="88" t="s">
        <v>70</v>
      </c>
      <c r="B2041" s="88" t="s">
        <v>1359</v>
      </c>
      <c r="C2041" s="89">
        <v>35350.0</v>
      </c>
    </row>
    <row r="2042">
      <c r="A2042" s="88" t="s">
        <v>71</v>
      </c>
      <c r="B2042" s="88" t="s">
        <v>536</v>
      </c>
      <c r="C2042" s="89">
        <v>51433.0</v>
      </c>
    </row>
    <row r="2043">
      <c r="A2043" s="88" t="s">
        <v>72</v>
      </c>
      <c r="B2043" s="88" t="s">
        <v>312</v>
      </c>
      <c r="C2043" s="89">
        <v>27724.0</v>
      </c>
    </row>
    <row r="2044">
      <c r="A2044" s="88" t="s">
        <v>72</v>
      </c>
      <c r="B2044" s="88" t="s">
        <v>627</v>
      </c>
      <c r="C2044" s="89">
        <v>102663.0</v>
      </c>
    </row>
    <row r="2045">
      <c r="A2045" s="88" t="s">
        <v>72</v>
      </c>
      <c r="B2045" s="88" t="s">
        <v>1360</v>
      </c>
      <c r="C2045" s="89">
        <v>53745.0</v>
      </c>
    </row>
    <row r="2046">
      <c r="A2046" s="88" t="s">
        <v>72</v>
      </c>
      <c r="B2046" s="88" t="s">
        <v>1361</v>
      </c>
      <c r="C2046" s="89">
        <v>97493.0</v>
      </c>
    </row>
    <row r="2047">
      <c r="A2047" s="88" t="s">
        <v>72</v>
      </c>
      <c r="B2047" s="88" t="s">
        <v>1362</v>
      </c>
      <c r="C2047" s="89">
        <v>65818.0</v>
      </c>
    </row>
    <row r="2048">
      <c r="A2048" s="88" t="s">
        <v>72</v>
      </c>
      <c r="B2048" s="88" t="s">
        <v>1363</v>
      </c>
      <c r="C2048" s="89">
        <v>45804.0</v>
      </c>
    </row>
    <row r="2049">
      <c r="A2049" s="88" t="s">
        <v>72</v>
      </c>
      <c r="B2049" s="88" t="s">
        <v>1364</v>
      </c>
      <c r="C2049" s="89">
        <v>67505.0</v>
      </c>
    </row>
    <row r="2050">
      <c r="A2050" s="88" t="s">
        <v>72</v>
      </c>
      <c r="B2050" s="88" t="s">
        <v>575</v>
      </c>
      <c r="C2050" s="89">
        <v>43602.0</v>
      </c>
    </row>
    <row r="2051">
      <c r="A2051" s="88" t="s">
        <v>72</v>
      </c>
      <c r="B2051" s="88" t="s">
        <v>98</v>
      </c>
      <c r="C2051" s="89">
        <v>382378.0</v>
      </c>
    </row>
    <row r="2052">
      <c r="A2052" s="88" t="s">
        <v>72</v>
      </c>
      <c r="B2052" s="88" t="s">
        <v>207</v>
      </c>
      <c r="C2052" s="89">
        <v>27081.0</v>
      </c>
    </row>
    <row r="2053">
      <c r="A2053" s="88" t="s">
        <v>72</v>
      </c>
      <c r="B2053" s="88" t="s">
        <v>578</v>
      </c>
      <c r="C2053" s="89">
        <v>38754.0</v>
      </c>
    </row>
    <row r="2054">
      <c r="A2054" s="88" t="s">
        <v>72</v>
      </c>
      <c r="B2054" s="88" t="s">
        <v>209</v>
      </c>
      <c r="C2054" s="89">
        <v>134585.0</v>
      </c>
    </row>
    <row r="2055">
      <c r="A2055" s="88" t="s">
        <v>72</v>
      </c>
      <c r="B2055" s="88" t="s">
        <v>1365</v>
      </c>
      <c r="C2055" s="89">
        <v>205466.0</v>
      </c>
    </row>
    <row r="2056">
      <c r="A2056" s="88" t="s">
        <v>72</v>
      </c>
      <c r="B2056" s="88" t="s">
        <v>580</v>
      </c>
      <c r="C2056" s="89">
        <v>42057.0</v>
      </c>
    </row>
    <row r="2057">
      <c r="A2057" s="88" t="s">
        <v>72</v>
      </c>
      <c r="B2057" s="88" t="s">
        <v>1366</v>
      </c>
      <c r="C2057" s="89">
        <v>102665.0</v>
      </c>
    </row>
    <row r="2058">
      <c r="A2058" s="88" t="s">
        <v>72</v>
      </c>
      <c r="B2058" s="88" t="s">
        <v>1367</v>
      </c>
      <c r="C2058" s="89">
        <v>36629.0</v>
      </c>
    </row>
    <row r="2059">
      <c r="A2059" s="88" t="s">
        <v>72</v>
      </c>
      <c r="B2059" s="88" t="s">
        <v>214</v>
      </c>
      <c r="C2059" s="89">
        <v>41550.0</v>
      </c>
    </row>
    <row r="2060">
      <c r="A2060" s="88" t="s">
        <v>72</v>
      </c>
      <c r="B2060" s="88" t="s">
        <v>1370</v>
      </c>
      <c r="C2060" s="89">
        <v>1243857.0</v>
      </c>
    </row>
    <row r="2061">
      <c r="A2061" s="88" t="s">
        <v>72</v>
      </c>
      <c r="B2061" s="88" t="s">
        <v>1373</v>
      </c>
      <c r="C2061" s="89">
        <v>51323.0</v>
      </c>
    </row>
    <row r="2062">
      <c r="A2062" s="88" t="s">
        <v>72</v>
      </c>
      <c r="B2062" s="88" t="s">
        <v>1374</v>
      </c>
      <c r="C2062" s="89">
        <v>38165.0</v>
      </c>
    </row>
    <row r="2063">
      <c r="A2063" s="88" t="s">
        <v>72</v>
      </c>
      <c r="B2063" s="88" t="s">
        <v>42</v>
      </c>
      <c r="C2063" s="89">
        <v>204826.0</v>
      </c>
    </row>
    <row r="2064">
      <c r="A2064" s="88" t="s">
        <v>72</v>
      </c>
      <c r="B2064" s="88" t="s">
        <v>1247</v>
      </c>
      <c r="C2064" s="89">
        <v>74615.0</v>
      </c>
    </row>
    <row r="2065">
      <c r="A2065" s="88" t="s">
        <v>72</v>
      </c>
      <c r="B2065" s="88" t="s">
        <v>367</v>
      </c>
      <c r="C2065" s="89">
        <v>155782.0</v>
      </c>
    </row>
    <row r="2066">
      <c r="A2066" s="88" t="s">
        <v>72</v>
      </c>
      <c r="B2066" s="88" t="s">
        <v>120</v>
      </c>
      <c r="C2066" s="89">
        <v>28666.0</v>
      </c>
    </row>
    <row r="2067">
      <c r="A2067" s="88" t="s">
        <v>72</v>
      </c>
      <c r="B2067" s="88" t="s">
        <v>121</v>
      </c>
      <c r="C2067" s="89">
        <v>1310300.0</v>
      </c>
    </row>
    <row r="2068">
      <c r="A2068" s="88" t="s">
        <v>72</v>
      </c>
      <c r="B2068" s="88" t="s">
        <v>220</v>
      </c>
      <c r="C2068" s="89">
        <v>42276.0</v>
      </c>
    </row>
    <row r="2069">
      <c r="A2069" s="88" t="s">
        <v>72</v>
      </c>
      <c r="B2069" s="88" t="s">
        <v>1375</v>
      </c>
      <c r="C2069" s="89">
        <v>29979.0</v>
      </c>
    </row>
    <row r="2070">
      <c r="A2070" s="88" t="s">
        <v>72</v>
      </c>
      <c r="B2070" s="88" t="s">
        <v>1376</v>
      </c>
      <c r="C2070" s="89">
        <v>94031.0</v>
      </c>
    </row>
    <row r="2071">
      <c r="A2071" s="88" t="s">
        <v>72</v>
      </c>
      <c r="B2071" s="88" t="s">
        <v>123</v>
      </c>
      <c r="C2071" s="89">
        <v>167995.0</v>
      </c>
    </row>
    <row r="2072">
      <c r="A2072" s="88" t="s">
        <v>72</v>
      </c>
      <c r="B2072" s="88" t="s">
        <v>1377</v>
      </c>
      <c r="C2072" s="89">
        <v>39022.0</v>
      </c>
    </row>
    <row r="2073">
      <c r="A2073" s="88" t="s">
        <v>72</v>
      </c>
      <c r="B2073" s="88" t="s">
        <v>395</v>
      </c>
      <c r="C2073" s="89">
        <v>816684.0</v>
      </c>
    </row>
    <row r="2074">
      <c r="A2074" s="88" t="s">
        <v>72</v>
      </c>
      <c r="B2074" s="88" t="s">
        <v>479</v>
      </c>
      <c r="C2074" s="89">
        <v>75930.0</v>
      </c>
    </row>
    <row r="2075">
      <c r="A2075" s="88" t="s">
        <v>72</v>
      </c>
      <c r="B2075" s="88" t="s">
        <v>590</v>
      </c>
      <c r="C2075" s="89">
        <v>31480.0</v>
      </c>
    </row>
    <row r="2076">
      <c r="A2076" s="88" t="s">
        <v>72</v>
      </c>
      <c r="B2076" s="88" t="s">
        <v>636</v>
      </c>
      <c r="C2076" s="89">
        <v>15174.0</v>
      </c>
    </row>
    <row r="2077">
      <c r="A2077" s="88" t="s">
        <v>72</v>
      </c>
      <c r="B2077" s="88" t="s">
        <v>125</v>
      </c>
      <c r="C2077" s="89">
        <v>27086.0</v>
      </c>
    </row>
    <row r="2078">
      <c r="A2078" s="88" t="s">
        <v>72</v>
      </c>
      <c r="B2078" s="88" t="s">
        <v>1378</v>
      </c>
      <c r="C2078" s="89">
        <v>43058.0</v>
      </c>
    </row>
    <row r="2079">
      <c r="A2079" s="88" t="s">
        <v>72</v>
      </c>
      <c r="B2079" s="88" t="s">
        <v>1379</v>
      </c>
      <c r="C2079" s="89">
        <v>28385.0</v>
      </c>
    </row>
    <row r="2080">
      <c r="A2080" s="88" t="s">
        <v>72</v>
      </c>
      <c r="B2080" s="88" t="s">
        <v>401</v>
      </c>
      <c r="C2080" s="89">
        <v>43892.0</v>
      </c>
    </row>
    <row r="2081">
      <c r="A2081" s="88" t="s">
        <v>72</v>
      </c>
      <c r="B2081" s="88" t="s">
        <v>938</v>
      </c>
      <c r="C2081" s="89">
        <v>58504.0</v>
      </c>
    </row>
    <row r="2082">
      <c r="A2082" s="88" t="s">
        <v>72</v>
      </c>
      <c r="B2082" s="88" t="s">
        <v>127</v>
      </c>
      <c r="C2082" s="89">
        <v>32384.0</v>
      </c>
    </row>
    <row r="2083">
      <c r="A2083" s="88" t="s">
        <v>72</v>
      </c>
      <c r="B2083" s="88" t="s">
        <v>128</v>
      </c>
      <c r="C2083" s="89">
        <v>65767.0</v>
      </c>
    </row>
    <row r="2084">
      <c r="A2084" s="88" t="s">
        <v>72</v>
      </c>
      <c r="B2084" s="88" t="s">
        <v>598</v>
      </c>
      <c r="C2084" s="89">
        <v>61893.0</v>
      </c>
    </row>
    <row r="2085">
      <c r="A2085" s="88" t="s">
        <v>72</v>
      </c>
      <c r="B2085" s="88" t="s">
        <v>272</v>
      </c>
      <c r="C2085" s="89">
        <v>230514.0</v>
      </c>
    </row>
    <row r="2086">
      <c r="A2086" s="88" t="s">
        <v>72</v>
      </c>
      <c r="B2086" s="88" t="s">
        <v>131</v>
      </c>
      <c r="C2086" s="89">
        <v>59866.0</v>
      </c>
    </row>
    <row r="2087">
      <c r="A2087" s="88" t="s">
        <v>72</v>
      </c>
      <c r="B2087" s="88" t="s">
        <v>1380</v>
      </c>
      <c r="C2087" s="89">
        <v>175769.0</v>
      </c>
    </row>
    <row r="2088">
      <c r="A2088" s="88" t="s">
        <v>72</v>
      </c>
      <c r="B2088" s="88" t="s">
        <v>232</v>
      </c>
      <c r="C2088" s="89">
        <v>45358.0</v>
      </c>
    </row>
    <row r="2089">
      <c r="A2089" s="88" t="s">
        <v>72</v>
      </c>
      <c r="B2089" s="88" t="s">
        <v>1381</v>
      </c>
      <c r="C2089" s="89">
        <v>309461.0</v>
      </c>
    </row>
    <row r="2090">
      <c r="A2090" s="88" t="s">
        <v>72</v>
      </c>
      <c r="B2090" s="88" t="s">
        <v>688</v>
      </c>
      <c r="C2090" s="89">
        <v>429899.0</v>
      </c>
    </row>
    <row r="2091">
      <c r="A2091" s="88" t="s">
        <v>72</v>
      </c>
      <c r="B2091" s="88" t="s">
        <v>136</v>
      </c>
      <c r="C2091" s="89">
        <v>44413.0</v>
      </c>
    </row>
    <row r="2092">
      <c r="A2092" s="88" t="s">
        <v>72</v>
      </c>
      <c r="B2092" s="88" t="s">
        <v>1382</v>
      </c>
      <c r="C2092" s="89">
        <v>229642.0</v>
      </c>
    </row>
    <row r="2093">
      <c r="A2093" s="88" t="s">
        <v>72</v>
      </c>
      <c r="B2093" s="88" t="s">
        <v>138</v>
      </c>
      <c r="C2093" s="89">
        <v>65256.0</v>
      </c>
    </row>
    <row r="2094">
      <c r="A2094" s="88" t="s">
        <v>72</v>
      </c>
      <c r="B2094" s="88" t="s">
        <v>1383</v>
      </c>
      <c r="C2094" s="89">
        <v>179146.0</v>
      </c>
    </row>
    <row r="2095">
      <c r="A2095" s="88" t="s">
        <v>72</v>
      </c>
      <c r="B2095" s="88" t="s">
        <v>1384</v>
      </c>
      <c r="C2095" s="89">
        <v>23106.0</v>
      </c>
    </row>
    <row r="2096">
      <c r="A2096" s="88" t="s">
        <v>72</v>
      </c>
      <c r="B2096" s="88" t="s">
        <v>608</v>
      </c>
      <c r="C2096" s="89">
        <v>40959.0</v>
      </c>
    </row>
    <row r="2097">
      <c r="A2097" s="88" t="s">
        <v>72</v>
      </c>
      <c r="B2097" s="88" t="s">
        <v>644</v>
      </c>
      <c r="C2097" s="89">
        <v>106222.0</v>
      </c>
    </row>
    <row r="2098">
      <c r="A2098" s="88" t="s">
        <v>72</v>
      </c>
      <c r="B2098" s="88" t="s">
        <v>141</v>
      </c>
      <c r="C2098" s="89">
        <v>13790.0</v>
      </c>
    </row>
    <row r="2099">
      <c r="A2099" s="88" t="s">
        <v>72</v>
      </c>
      <c r="B2099" s="88" t="s">
        <v>142</v>
      </c>
      <c r="C2099" s="89">
        <v>532331.0</v>
      </c>
    </row>
    <row r="2100">
      <c r="A2100" s="88" t="s">
        <v>72</v>
      </c>
      <c r="B2100" s="88" t="s">
        <v>143</v>
      </c>
      <c r="C2100" s="89">
        <v>14604.0</v>
      </c>
    </row>
    <row r="2101">
      <c r="A2101" s="88" t="s">
        <v>72</v>
      </c>
      <c r="B2101" s="88" t="s">
        <v>1385</v>
      </c>
      <c r="C2101" s="89">
        <v>35112.0</v>
      </c>
    </row>
    <row r="2102">
      <c r="A2102" s="88" t="s">
        <v>72</v>
      </c>
      <c r="B2102" s="88" t="s">
        <v>1386</v>
      </c>
      <c r="C2102" s="89">
        <v>86183.0</v>
      </c>
    </row>
    <row r="2103">
      <c r="A2103" s="88" t="s">
        <v>72</v>
      </c>
      <c r="B2103" s="88" t="s">
        <v>645</v>
      </c>
      <c r="C2103" s="89">
        <v>14354.0</v>
      </c>
    </row>
    <row r="2104">
      <c r="A2104" s="88" t="s">
        <v>72</v>
      </c>
      <c r="B2104" s="88" t="s">
        <v>751</v>
      </c>
      <c r="C2104" s="89">
        <v>40769.0</v>
      </c>
    </row>
    <row r="2105">
      <c r="A2105" s="88" t="s">
        <v>72</v>
      </c>
      <c r="B2105" s="88" t="s">
        <v>501</v>
      </c>
      <c r="C2105" s="89">
        <v>18760.0</v>
      </c>
    </row>
    <row r="2106">
      <c r="A2106" s="88" t="s">
        <v>72</v>
      </c>
      <c r="B2106" s="88" t="s">
        <v>144</v>
      </c>
      <c r="C2106" s="89">
        <v>36033.0</v>
      </c>
    </row>
    <row r="2107">
      <c r="A2107" s="88" t="s">
        <v>72</v>
      </c>
      <c r="B2107" s="88" t="s">
        <v>1387</v>
      </c>
      <c r="C2107" s="89">
        <v>58086.0</v>
      </c>
    </row>
    <row r="2108">
      <c r="A2108" s="88" t="s">
        <v>72</v>
      </c>
      <c r="B2108" s="88" t="s">
        <v>146</v>
      </c>
      <c r="C2108" s="89">
        <v>28067.0</v>
      </c>
    </row>
    <row r="2109">
      <c r="A2109" s="88" t="s">
        <v>72</v>
      </c>
      <c r="B2109" s="88" t="s">
        <v>1388</v>
      </c>
      <c r="C2109" s="89">
        <v>162927.0</v>
      </c>
    </row>
    <row r="2110">
      <c r="A2110" s="88" t="s">
        <v>72</v>
      </c>
      <c r="B2110" s="88" t="s">
        <v>1389</v>
      </c>
      <c r="C2110" s="89">
        <v>40997.0</v>
      </c>
    </row>
    <row r="2111">
      <c r="A2111" s="88" t="s">
        <v>72</v>
      </c>
      <c r="B2111" s="88" t="s">
        <v>416</v>
      </c>
      <c r="C2111" s="89">
        <v>33780.0</v>
      </c>
    </row>
    <row r="2112">
      <c r="A2112" s="88" t="s">
        <v>72</v>
      </c>
      <c r="B2112" s="88" t="s">
        <v>613</v>
      </c>
      <c r="C2112" s="89">
        <v>121099.0</v>
      </c>
    </row>
    <row r="2113">
      <c r="A2113" s="88" t="s">
        <v>72</v>
      </c>
      <c r="B2113" s="88" t="s">
        <v>1390</v>
      </c>
      <c r="C2113" s="89">
        <v>76931.0</v>
      </c>
    </row>
    <row r="2114">
      <c r="A2114" s="88" t="s">
        <v>72</v>
      </c>
      <c r="B2114" s="88" t="s">
        <v>1391</v>
      </c>
      <c r="C2114" s="89">
        <v>58799.0</v>
      </c>
    </row>
    <row r="2115">
      <c r="A2115" s="88" t="s">
        <v>72</v>
      </c>
      <c r="B2115" s="88" t="s">
        <v>1392</v>
      </c>
      <c r="C2115" s="89">
        <v>75502.0</v>
      </c>
    </row>
    <row r="2116">
      <c r="A2116" s="88" t="s">
        <v>72</v>
      </c>
      <c r="B2116" s="88" t="s">
        <v>1259</v>
      </c>
      <c r="C2116" s="89">
        <v>55207.0</v>
      </c>
    </row>
    <row r="2117">
      <c r="A2117" s="88" t="s">
        <v>72</v>
      </c>
      <c r="B2117" s="88" t="s">
        <v>149</v>
      </c>
      <c r="C2117" s="89">
        <v>48627.0</v>
      </c>
    </row>
    <row r="2118">
      <c r="A2118" s="88" t="s">
        <v>72</v>
      </c>
      <c r="B2118" s="88" t="s">
        <v>617</v>
      </c>
      <c r="C2118" s="89">
        <v>371574.0</v>
      </c>
    </row>
    <row r="2119">
      <c r="A2119" s="88" t="s">
        <v>72</v>
      </c>
      <c r="B2119" s="88" t="s">
        <v>364</v>
      </c>
      <c r="C2119" s="89">
        <v>541918.0</v>
      </c>
    </row>
    <row r="2120">
      <c r="A2120" s="88" t="s">
        <v>72</v>
      </c>
      <c r="B2120" s="88" t="s">
        <v>1393</v>
      </c>
      <c r="C2120" s="89">
        <v>198627.0</v>
      </c>
    </row>
    <row r="2121">
      <c r="A2121" s="88" t="s">
        <v>72</v>
      </c>
      <c r="B2121" s="88" t="s">
        <v>1394</v>
      </c>
      <c r="C2121" s="89">
        <v>92176.0</v>
      </c>
    </row>
    <row r="2122">
      <c r="A2122" s="88" t="s">
        <v>72</v>
      </c>
      <c r="B2122" s="88" t="s">
        <v>251</v>
      </c>
      <c r="C2122" s="89">
        <v>57835.0</v>
      </c>
    </row>
    <row r="2123">
      <c r="A2123" s="88" t="s">
        <v>72</v>
      </c>
      <c r="B2123" s="88" t="s">
        <v>1395</v>
      </c>
      <c r="C2123" s="89">
        <v>28281.0</v>
      </c>
    </row>
    <row r="2124">
      <c r="A2124" s="88" t="s">
        <v>72</v>
      </c>
      <c r="B2124" s="88" t="s">
        <v>1396</v>
      </c>
      <c r="C2124" s="89">
        <v>13139.0</v>
      </c>
    </row>
    <row r="2125">
      <c r="A2125" s="88" t="s">
        <v>72</v>
      </c>
      <c r="B2125" s="88" t="s">
        <v>528</v>
      </c>
      <c r="C2125" s="89">
        <v>232173.0</v>
      </c>
    </row>
    <row r="2126">
      <c r="A2126" s="88" t="s">
        <v>72</v>
      </c>
      <c r="B2126" s="88" t="s">
        <v>86</v>
      </c>
      <c r="C2126" s="89">
        <v>60155.0</v>
      </c>
    </row>
    <row r="2127">
      <c r="A2127" s="88" t="s">
        <v>72</v>
      </c>
      <c r="B2127" s="88" t="s">
        <v>529</v>
      </c>
      <c r="C2127" s="89">
        <v>115967.0</v>
      </c>
    </row>
    <row r="2128">
      <c r="A2128" s="88" t="s">
        <v>72</v>
      </c>
      <c r="B2128" s="88" t="s">
        <v>1359</v>
      </c>
      <c r="C2128" s="89">
        <v>36804.0</v>
      </c>
    </row>
    <row r="2129">
      <c r="A2129" s="88" t="s">
        <v>72</v>
      </c>
      <c r="B2129" s="88" t="s">
        <v>1397</v>
      </c>
      <c r="C2129" s="89">
        <v>130696.0</v>
      </c>
    </row>
    <row r="2130">
      <c r="A2130" s="88" t="s">
        <v>72</v>
      </c>
      <c r="B2130" s="88" t="s">
        <v>1398</v>
      </c>
      <c r="C2130" s="89">
        <v>21935.0</v>
      </c>
    </row>
    <row r="2131">
      <c r="A2131" s="88" t="s">
        <v>73</v>
      </c>
      <c r="B2131" s="88" t="s">
        <v>666</v>
      </c>
      <c r="C2131" s="89">
        <v>22082.0</v>
      </c>
    </row>
    <row r="2132">
      <c r="A2132" s="88" t="s">
        <v>73</v>
      </c>
      <c r="B2132" s="88" t="s">
        <v>1399</v>
      </c>
      <c r="C2132" s="89">
        <v>5754.0</v>
      </c>
    </row>
    <row r="2133">
      <c r="A2133" s="88" t="s">
        <v>73</v>
      </c>
      <c r="B2133" s="88" t="s">
        <v>1400</v>
      </c>
      <c r="C2133" s="89">
        <v>13838.0</v>
      </c>
    </row>
    <row r="2134">
      <c r="A2134" s="88" t="s">
        <v>73</v>
      </c>
      <c r="B2134" s="88" t="s">
        <v>1401</v>
      </c>
      <c r="C2134" s="89">
        <v>5319.0</v>
      </c>
    </row>
    <row r="2135">
      <c r="A2135" s="88" t="s">
        <v>73</v>
      </c>
      <c r="B2135" s="88" t="s">
        <v>1402</v>
      </c>
      <c r="C2135" s="89">
        <v>21709.0</v>
      </c>
    </row>
    <row r="2136">
      <c r="A2136" s="88" t="s">
        <v>73</v>
      </c>
      <c r="B2136" s="88" t="s">
        <v>546</v>
      </c>
      <c r="C2136" s="89">
        <v>9485.0</v>
      </c>
    </row>
    <row r="2137">
      <c r="A2137" s="88" t="s">
        <v>73</v>
      </c>
      <c r="B2137" s="88" t="s">
        <v>439</v>
      </c>
      <c r="C2137" s="89">
        <v>47192.0</v>
      </c>
    </row>
    <row r="2138">
      <c r="A2138" s="88" t="s">
        <v>73</v>
      </c>
      <c r="B2138" s="88" t="s">
        <v>839</v>
      </c>
      <c r="C2138" s="89">
        <v>28977.0</v>
      </c>
    </row>
    <row r="2139">
      <c r="A2139" s="88" t="s">
        <v>73</v>
      </c>
      <c r="B2139" s="88" t="s">
        <v>1403</v>
      </c>
      <c r="C2139" s="89">
        <v>144447.0</v>
      </c>
    </row>
    <row r="2140">
      <c r="A2140" s="88" t="s">
        <v>73</v>
      </c>
      <c r="B2140" s="88" t="s">
        <v>791</v>
      </c>
      <c r="C2140" s="89">
        <v>48177.0</v>
      </c>
    </row>
    <row r="2141">
      <c r="A2141" s="88" t="s">
        <v>73</v>
      </c>
      <c r="B2141" s="88" t="s">
        <v>101</v>
      </c>
      <c r="C2141" s="89">
        <v>48675.0</v>
      </c>
    </row>
    <row r="2142">
      <c r="A2142" s="88" t="s">
        <v>73</v>
      </c>
      <c r="B2142" s="88" t="s">
        <v>103</v>
      </c>
      <c r="C2142" s="89">
        <v>14668.0</v>
      </c>
    </row>
    <row r="2143">
      <c r="A2143" s="88" t="s">
        <v>73</v>
      </c>
      <c r="B2143" s="88" t="s">
        <v>1404</v>
      </c>
      <c r="C2143" s="89">
        <v>2153.0</v>
      </c>
    </row>
    <row r="2144">
      <c r="A2144" s="88" t="s">
        <v>73</v>
      </c>
      <c r="B2144" s="88" t="s">
        <v>210</v>
      </c>
      <c r="C2144" s="89">
        <v>281669.0</v>
      </c>
    </row>
    <row r="2145">
      <c r="A2145" s="88" t="s">
        <v>73</v>
      </c>
      <c r="B2145" s="88" t="s">
        <v>1405</v>
      </c>
      <c r="C2145" s="89">
        <v>5520.0</v>
      </c>
    </row>
    <row r="2146">
      <c r="A2146" s="88" t="s">
        <v>73</v>
      </c>
      <c r="B2146" s="88" t="s">
        <v>719</v>
      </c>
      <c r="C2146" s="89">
        <v>120422.0</v>
      </c>
    </row>
    <row r="2147">
      <c r="A2147" s="88" t="s">
        <v>73</v>
      </c>
      <c r="B2147" s="88" t="s">
        <v>1406</v>
      </c>
      <c r="C2147" s="89">
        <v>5776.0</v>
      </c>
    </row>
    <row r="2148">
      <c r="A2148" s="88" t="s">
        <v>73</v>
      </c>
      <c r="B2148" s="88" t="s">
        <v>1407</v>
      </c>
      <c r="C2148" s="89">
        <v>14306.0</v>
      </c>
    </row>
    <row r="2149">
      <c r="A2149" s="88" t="s">
        <v>73</v>
      </c>
      <c r="B2149" s="88" t="s">
        <v>1408</v>
      </c>
      <c r="C2149" s="89">
        <v>71604.0</v>
      </c>
    </row>
    <row r="2150">
      <c r="A2150" s="88" t="s">
        <v>73</v>
      </c>
      <c r="B2150" s="88" t="s">
        <v>326</v>
      </c>
      <c r="C2150" s="89">
        <v>29036.0</v>
      </c>
    </row>
    <row r="2151">
      <c r="A2151" s="88" t="s">
        <v>73</v>
      </c>
      <c r="B2151" s="88" t="s">
        <v>42</v>
      </c>
      <c r="C2151" s="89">
        <v>42733.0</v>
      </c>
    </row>
    <row r="2152">
      <c r="A2152" s="88" t="s">
        <v>73</v>
      </c>
      <c r="B2152" s="88" t="s">
        <v>1409</v>
      </c>
      <c r="C2152" s="89">
        <v>4894.0</v>
      </c>
    </row>
    <row r="2153">
      <c r="A2153" s="88" t="s">
        <v>73</v>
      </c>
      <c r="B2153" s="88" t="s">
        <v>723</v>
      </c>
      <c r="C2153" s="89">
        <v>3952.0</v>
      </c>
    </row>
    <row r="2154">
      <c r="A2154" s="88" t="s">
        <v>73</v>
      </c>
      <c r="B2154" s="88" t="s">
        <v>335</v>
      </c>
      <c r="C2154" s="89">
        <v>60913.0</v>
      </c>
    </row>
    <row r="2155">
      <c r="A2155" s="88" t="s">
        <v>73</v>
      </c>
      <c r="B2155" s="88" t="s">
        <v>1410</v>
      </c>
      <c r="C2155" s="89">
        <v>27811.0</v>
      </c>
    </row>
    <row r="2156">
      <c r="A2156" s="88" t="s">
        <v>73</v>
      </c>
      <c r="B2156" s="88" t="s">
        <v>475</v>
      </c>
      <c r="C2156" s="89">
        <v>55551.0</v>
      </c>
    </row>
    <row r="2157">
      <c r="A2157" s="88" t="s">
        <v>73</v>
      </c>
      <c r="B2157" s="88" t="s">
        <v>222</v>
      </c>
      <c r="C2157" s="89">
        <v>4326.0</v>
      </c>
    </row>
    <row r="2158">
      <c r="A2158" s="88" t="s">
        <v>73</v>
      </c>
      <c r="B2158" s="88" t="s">
        <v>1411</v>
      </c>
      <c r="C2158" s="89">
        <v>5821.0</v>
      </c>
    </row>
    <row r="2159">
      <c r="A2159" s="88" t="s">
        <v>73</v>
      </c>
      <c r="B2159" s="88" t="s">
        <v>1412</v>
      </c>
      <c r="C2159" s="89">
        <v>2664.0</v>
      </c>
    </row>
    <row r="2160">
      <c r="A2160" s="88" t="s">
        <v>73</v>
      </c>
      <c r="B2160" s="88" t="s">
        <v>731</v>
      </c>
      <c r="C2160" s="89">
        <v>3797.0</v>
      </c>
    </row>
    <row r="2161">
      <c r="A2161" s="88" t="s">
        <v>73</v>
      </c>
      <c r="B2161" s="88" t="s">
        <v>733</v>
      </c>
      <c r="C2161" s="89">
        <v>12668.0</v>
      </c>
    </row>
    <row r="2162">
      <c r="A2162" s="88" t="s">
        <v>73</v>
      </c>
      <c r="B2162" s="88" t="s">
        <v>1413</v>
      </c>
      <c r="C2162" s="89">
        <v>13335.0</v>
      </c>
    </row>
    <row r="2163">
      <c r="A2163" s="88" t="s">
        <v>73</v>
      </c>
      <c r="B2163" s="88" t="s">
        <v>127</v>
      </c>
      <c r="C2163" s="89">
        <v>24949.0</v>
      </c>
    </row>
    <row r="2164">
      <c r="A2164" s="88" t="s">
        <v>73</v>
      </c>
      <c r="B2164" s="88" t="s">
        <v>128</v>
      </c>
      <c r="C2164" s="89">
        <v>6123.0</v>
      </c>
    </row>
    <row r="2165">
      <c r="A2165" s="88" t="s">
        <v>73</v>
      </c>
      <c r="B2165" s="88" t="s">
        <v>1301</v>
      </c>
      <c r="C2165" s="89">
        <v>10949.0</v>
      </c>
    </row>
    <row r="2166">
      <c r="A2166" s="88" t="s">
        <v>73</v>
      </c>
      <c r="B2166" s="88" t="s">
        <v>1414</v>
      </c>
      <c r="C2166" s="89">
        <v>44161.0</v>
      </c>
    </row>
    <row r="2167">
      <c r="A2167" s="88" t="s">
        <v>73</v>
      </c>
      <c r="B2167" s="88" t="s">
        <v>1415</v>
      </c>
      <c r="C2167" s="89">
        <v>15816.0</v>
      </c>
    </row>
    <row r="2168">
      <c r="A2168" s="88" t="s">
        <v>73</v>
      </c>
      <c r="B2168" s="88" t="s">
        <v>341</v>
      </c>
      <c r="C2168" s="89">
        <v>8729.0</v>
      </c>
    </row>
    <row r="2169">
      <c r="A2169" s="88" t="s">
        <v>73</v>
      </c>
      <c r="B2169" s="88" t="s">
        <v>1416</v>
      </c>
      <c r="C2169" s="89">
        <v>10231.0</v>
      </c>
    </row>
    <row r="2170">
      <c r="A2170" s="88" t="s">
        <v>73</v>
      </c>
      <c r="B2170" s="88" t="s">
        <v>1417</v>
      </c>
      <c r="C2170" s="89">
        <v>49980.0</v>
      </c>
    </row>
    <row r="2171">
      <c r="A2171" s="88" t="s">
        <v>73</v>
      </c>
      <c r="B2171" s="88" t="s">
        <v>230</v>
      </c>
      <c r="C2171" s="89">
        <v>34920.0</v>
      </c>
    </row>
    <row r="2172">
      <c r="A2172" s="88" t="s">
        <v>73</v>
      </c>
      <c r="B2172" s="88" t="s">
        <v>232</v>
      </c>
      <c r="C2172" s="89">
        <v>47291.0</v>
      </c>
    </row>
    <row r="2173">
      <c r="A2173" s="88" t="s">
        <v>73</v>
      </c>
      <c r="B2173" s="88" t="s">
        <v>1418</v>
      </c>
      <c r="C2173" s="89">
        <v>10134.0</v>
      </c>
    </row>
    <row r="2174">
      <c r="A2174" s="88" t="s">
        <v>73</v>
      </c>
      <c r="B2174" s="88" t="s">
        <v>1419</v>
      </c>
      <c r="C2174" s="89">
        <v>7644.0</v>
      </c>
    </row>
    <row r="2175">
      <c r="A2175" s="88" t="s">
        <v>73</v>
      </c>
      <c r="B2175" s="88" t="s">
        <v>139</v>
      </c>
      <c r="C2175" s="89">
        <v>16806.0</v>
      </c>
    </row>
    <row r="2176">
      <c r="A2176" s="88" t="s">
        <v>73</v>
      </c>
      <c r="B2176" s="88" t="s">
        <v>1420</v>
      </c>
      <c r="C2176" s="89">
        <v>41107.0</v>
      </c>
    </row>
    <row r="2177">
      <c r="A2177" s="88" t="s">
        <v>73</v>
      </c>
      <c r="B2177" s="88" t="s">
        <v>1421</v>
      </c>
      <c r="C2177" s="89">
        <v>39985.0</v>
      </c>
    </row>
    <row r="2178">
      <c r="A2178" s="88" t="s">
        <v>73</v>
      </c>
      <c r="B2178" s="88" t="s">
        <v>1422</v>
      </c>
      <c r="C2178" s="89">
        <v>32703.0</v>
      </c>
    </row>
    <row r="2179">
      <c r="A2179" s="88" t="s">
        <v>73</v>
      </c>
      <c r="B2179" s="88" t="s">
        <v>494</v>
      </c>
      <c r="C2179" s="89">
        <v>19815.0</v>
      </c>
    </row>
    <row r="2180">
      <c r="A2180" s="88" t="s">
        <v>73</v>
      </c>
      <c r="B2180" s="88" t="s">
        <v>497</v>
      </c>
      <c r="C2180" s="89">
        <v>13953.0</v>
      </c>
    </row>
    <row r="2181">
      <c r="A2181" s="88" t="s">
        <v>73</v>
      </c>
      <c r="B2181" s="88" t="s">
        <v>1423</v>
      </c>
      <c r="C2181" s="89">
        <v>68362.0</v>
      </c>
    </row>
    <row r="2182">
      <c r="A2182" s="88" t="s">
        <v>73</v>
      </c>
      <c r="B2182" s="88" t="s">
        <v>645</v>
      </c>
      <c r="C2182" s="89">
        <v>11289.0</v>
      </c>
    </row>
    <row r="2183">
      <c r="A2183" s="88" t="s">
        <v>73</v>
      </c>
      <c r="B2183" s="88" t="s">
        <v>1424</v>
      </c>
      <c r="C2183" s="89">
        <v>10218.0</v>
      </c>
    </row>
    <row r="2184">
      <c r="A2184" s="88" t="s">
        <v>73</v>
      </c>
      <c r="B2184" s="88" t="s">
        <v>1425</v>
      </c>
      <c r="C2184" s="89">
        <v>12098.0</v>
      </c>
    </row>
    <row r="2185">
      <c r="A2185" s="88" t="s">
        <v>73</v>
      </c>
      <c r="B2185" s="88" t="s">
        <v>73</v>
      </c>
      <c r="C2185" s="89">
        <v>792582.0</v>
      </c>
    </row>
    <row r="2186">
      <c r="A2186" s="88" t="s">
        <v>73</v>
      </c>
      <c r="B2186" s="88" t="s">
        <v>1426</v>
      </c>
      <c r="C2186" s="89">
        <v>38335.0</v>
      </c>
    </row>
    <row r="2187">
      <c r="A2187" s="88" t="s">
        <v>73</v>
      </c>
      <c r="B2187" s="88" t="s">
        <v>749</v>
      </c>
      <c r="C2187" s="89">
        <v>47014.0</v>
      </c>
    </row>
    <row r="2188">
      <c r="A2188" s="88" t="s">
        <v>73</v>
      </c>
      <c r="B2188" s="88" t="s">
        <v>751</v>
      </c>
      <c r="C2188" s="89">
        <v>31175.0</v>
      </c>
    </row>
    <row r="2189">
      <c r="A2189" s="88" t="s">
        <v>73</v>
      </c>
      <c r="B2189" s="88" t="s">
        <v>752</v>
      </c>
      <c r="C2189" s="89">
        <v>16390.0</v>
      </c>
    </row>
    <row r="2190">
      <c r="A2190" s="88" t="s">
        <v>73</v>
      </c>
      <c r="B2190" s="88" t="s">
        <v>1427</v>
      </c>
      <c r="C2190" s="89">
        <v>82040.0</v>
      </c>
    </row>
    <row r="2191">
      <c r="A2191" s="88" t="s">
        <v>73</v>
      </c>
      <c r="B2191" s="88" t="s">
        <v>1428</v>
      </c>
      <c r="C2191" s="89">
        <v>43877.0</v>
      </c>
    </row>
    <row r="2192">
      <c r="A2192" s="88" t="s">
        <v>73</v>
      </c>
      <c r="B2192" s="88" t="s">
        <v>1060</v>
      </c>
      <c r="C2192" s="89">
        <v>38247.0</v>
      </c>
    </row>
    <row r="2193">
      <c r="A2193" s="88" t="s">
        <v>73</v>
      </c>
      <c r="B2193" s="88" t="s">
        <v>753</v>
      </c>
      <c r="C2193" s="89">
        <v>72679.0</v>
      </c>
    </row>
    <row r="2194">
      <c r="A2194" s="88" t="s">
        <v>73</v>
      </c>
      <c r="B2194" s="88" t="s">
        <v>1429</v>
      </c>
      <c r="C2194" s="89">
        <v>11179.0</v>
      </c>
    </row>
    <row r="2195">
      <c r="A2195" s="88" t="s">
        <v>73</v>
      </c>
      <c r="B2195" s="88" t="s">
        <v>1430</v>
      </c>
      <c r="C2195" s="89">
        <v>3656.0</v>
      </c>
    </row>
    <row r="2196">
      <c r="A2196" s="88" t="s">
        <v>73</v>
      </c>
      <c r="B2196" s="88" t="s">
        <v>1431</v>
      </c>
      <c r="C2196" s="89">
        <v>91984.0</v>
      </c>
    </row>
    <row r="2197">
      <c r="A2197" s="88" t="s">
        <v>73</v>
      </c>
      <c r="B2197" s="88" t="s">
        <v>419</v>
      </c>
      <c r="C2197" s="89">
        <v>24578.0</v>
      </c>
    </row>
    <row r="2198">
      <c r="A2198" s="88" t="s">
        <v>73</v>
      </c>
      <c r="B2198" s="88" t="s">
        <v>1432</v>
      </c>
      <c r="C2198" s="89">
        <v>41179.0</v>
      </c>
    </row>
    <row r="2199">
      <c r="A2199" s="88" t="s">
        <v>73</v>
      </c>
      <c r="B2199" s="88" t="s">
        <v>511</v>
      </c>
      <c r="C2199" s="89">
        <v>43265.0</v>
      </c>
    </row>
    <row r="2200">
      <c r="A2200" s="88" t="s">
        <v>73</v>
      </c>
      <c r="B2200" s="88" t="s">
        <v>81</v>
      </c>
      <c r="C2200" s="89">
        <v>20455.0</v>
      </c>
    </row>
    <row r="2201">
      <c r="A2201" s="88" t="s">
        <v>73</v>
      </c>
      <c r="B2201" s="88" t="s">
        <v>1433</v>
      </c>
      <c r="C2201" s="89">
        <v>7348.0</v>
      </c>
    </row>
    <row r="2202">
      <c r="A2202" s="88" t="s">
        <v>73</v>
      </c>
      <c r="B2202" s="88" t="s">
        <v>1434</v>
      </c>
      <c r="C2202" s="89">
        <v>648360.0</v>
      </c>
    </row>
    <row r="2203">
      <c r="A2203" s="88" t="s">
        <v>73</v>
      </c>
      <c r="B2203" s="88" t="s">
        <v>1435</v>
      </c>
      <c r="C2203" s="89">
        <v>80110.0</v>
      </c>
    </row>
    <row r="2204">
      <c r="A2204" s="88" t="s">
        <v>73</v>
      </c>
      <c r="B2204" s="88" t="s">
        <v>86</v>
      </c>
      <c r="C2204" s="89">
        <v>51843.0</v>
      </c>
    </row>
    <row r="2205">
      <c r="A2205" s="88" t="s">
        <v>73</v>
      </c>
      <c r="B2205" s="88" t="s">
        <v>1436</v>
      </c>
      <c r="C2205" s="89">
        <v>11127.0</v>
      </c>
    </row>
    <row r="2206">
      <c r="A2206" s="88" t="s">
        <v>73</v>
      </c>
      <c r="B2206" s="88" t="s">
        <v>1437</v>
      </c>
      <c r="C2206" s="89">
        <v>8897.0</v>
      </c>
    </row>
    <row r="2207">
      <c r="A2207" s="88" t="s">
        <v>73</v>
      </c>
      <c r="B2207" s="88" t="s">
        <v>1438</v>
      </c>
      <c r="C2207" s="89">
        <v>20222.0</v>
      </c>
    </row>
    <row r="2208">
      <c r="A2208" s="88" t="s">
        <v>74</v>
      </c>
      <c r="B2208" s="88" t="s">
        <v>379</v>
      </c>
      <c r="C2208" s="89">
        <v>16006.0</v>
      </c>
    </row>
    <row r="2209">
      <c r="A2209" s="88" t="s">
        <v>74</v>
      </c>
      <c r="B2209" s="88" t="s">
        <v>204</v>
      </c>
      <c r="C2209" s="89">
        <v>92101.0</v>
      </c>
    </row>
    <row r="2210">
      <c r="A2210" s="88" t="s">
        <v>74</v>
      </c>
      <c r="B2210" s="88" t="s">
        <v>1439</v>
      </c>
      <c r="C2210" s="89">
        <v>416075.0</v>
      </c>
    </row>
    <row r="2211">
      <c r="A2211" s="88" t="s">
        <v>74</v>
      </c>
      <c r="B2211" s="88" t="s">
        <v>1440</v>
      </c>
      <c r="C2211" s="89">
        <v>39764.0</v>
      </c>
    </row>
    <row r="2212">
      <c r="A2212" s="88" t="s">
        <v>74</v>
      </c>
      <c r="B2212" s="88" t="s">
        <v>211</v>
      </c>
      <c r="C2212" s="89">
        <v>52377.0</v>
      </c>
    </row>
    <row r="2213">
      <c r="A2213" s="88" t="s">
        <v>74</v>
      </c>
      <c r="B2213" s="88" t="s">
        <v>1199</v>
      </c>
      <c r="C2213" s="89">
        <v>64389.0</v>
      </c>
    </row>
    <row r="2214">
      <c r="A2214" s="88" t="s">
        <v>74</v>
      </c>
      <c r="B2214" s="88" t="s">
        <v>1441</v>
      </c>
      <c r="C2214" s="89">
        <v>23867.0</v>
      </c>
    </row>
    <row r="2215">
      <c r="A2215" s="88" t="s">
        <v>74</v>
      </c>
      <c r="B2215" s="88" t="s">
        <v>1219</v>
      </c>
      <c r="C2215" s="89">
        <v>22813.0</v>
      </c>
    </row>
    <row r="2216">
      <c r="A2216" s="88" t="s">
        <v>74</v>
      </c>
      <c r="B2216" s="88" t="s">
        <v>1442</v>
      </c>
      <c r="C2216" s="89">
        <v>191996.0</v>
      </c>
    </row>
    <row r="2217">
      <c r="A2217" s="88" t="s">
        <v>74</v>
      </c>
      <c r="B2217" s="88" t="s">
        <v>330</v>
      </c>
      <c r="C2217" s="89">
        <v>110283.0</v>
      </c>
    </row>
    <row r="2218">
      <c r="A2218" s="88" t="s">
        <v>74</v>
      </c>
      <c r="B2218" s="88" t="s">
        <v>1443</v>
      </c>
      <c r="C2218" s="89">
        <v>1894.0</v>
      </c>
    </row>
    <row r="2219">
      <c r="A2219" s="88" t="s">
        <v>74</v>
      </c>
      <c r="B2219" s="88" t="s">
        <v>222</v>
      </c>
      <c r="C2219" s="89">
        <v>7176.0</v>
      </c>
    </row>
    <row r="2220">
      <c r="A2220" s="88" t="s">
        <v>74</v>
      </c>
      <c r="B2220" s="88" t="s">
        <v>1444</v>
      </c>
      <c r="C2220" s="89">
        <v>7329.0</v>
      </c>
    </row>
    <row r="2221">
      <c r="A2221" s="88" t="s">
        <v>74</v>
      </c>
      <c r="B2221" s="88" t="s">
        <v>1445</v>
      </c>
      <c r="C2221" s="89">
        <v>23428.0</v>
      </c>
    </row>
    <row r="2222">
      <c r="A2222" s="88" t="s">
        <v>74</v>
      </c>
      <c r="B2222" s="88" t="s">
        <v>127</v>
      </c>
      <c r="C2222" s="89">
        <v>219564.0</v>
      </c>
    </row>
    <row r="2223">
      <c r="A2223" s="88" t="s">
        <v>74</v>
      </c>
      <c r="B2223" s="88" t="s">
        <v>128</v>
      </c>
      <c r="C2223" s="89">
        <v>24192.0</v>
      </c>
    </row>
    <row r="2224">
      <c r="A2224" s="88" t="s">
        <v>74</v>
      </c>
      <c r="B2224" s="88" t="s">
        <v>1446</v>
      </c>
      <c r="C2224" s="89">
        <v>87393.0</v>
      </c>
    </row>
    <row r="2225">
      <c r="A2225" s="88" t="s">
        <v>74</v>
      </c>
      <c r="B2225" s="88" t="s">
        <v>1447</v>
      </c>
      <c r="C2225" s="89">
        <v>67653.0</v>
      </c>
    </row>
    <row r="2226">
      <c r="A2226" s="88" t="s">
        <v>74</v>
      </c>
      <c r="B2226" s="88" t="s">
        <v>272</v>
      </c>
      <c r="C2226" s="89">
        <v>7879.0</v>
      </c>
    </row>
    <row r="2227">
      <c r="A2227" s="88" t="s">
        <v>74</v>
      </c>
      <c r="B2227" s="88" t="s">
        <v>739</v>
      </c>
      <c r="C2227" s="89">
        <v>379611.0</v>
      </c>
    </row>
    <row r="2228">
      <c r="A2228" s="88" t="s">
        <v>74</v>
      </c>
      <c r="B2228" s="88" t="s">
        <v>230</v>
      </c>
      <c r="C2228" s="89">
        <v>49388.0</v>
      </c>
    </row>
    <row r="2229">
      <c r="A2229" s="88" t="s">
        <v>74</v>
      </c>
      <c r="B2229" s="88" t="s">
        <v>686</v>
      </c>
      <c r="C2229" s="89">
        <v>127335.0</v>
      </c>
    </row>
    <row r="2230">
      <c r="A2230" s="88" t="s">
        <v>74</v>
      </c>
      <c r="B2230" s="88" t="s">
        <v>1448</v>
      </c>
      <c r="C2230" s="89">
        <v>30725.0</v>
      </c>
    </row>
    <row r="2231">
      <c r="A2231" s="88" t="s">
        <v>74</v>
      </c>
      <c r="B2231" s="88" t="s">
        <v>138</v>
      </c>
      <c r="C2231" s="89">
        <v>346868.0</v>
      </c>
    </row>
    <row r="2232">
      <c r="A2232" s="88" t="s">
        <v>74</v>
      </c>
      <c r="B2232" s="88" t="s">
        <v>1385</v>
      </c>
      <c r="C2232" s="89">
        <v>11372.0</v>
      </c>
    </row>
    <row r="2233">
      <c r="A2233" s="88" t="s">
        <v>74</v>
      </c>
      <c r="B2233" s="88" t="s">
        <v>1449</v>
      </c>
      <c r="C2233" s="89">
        <v>811880.0</v>
      </c>
    </row>
    <row r="2234">
      <c r="A2234" s="88" t="s">
        <v>74</v>
      </c>
      <c r="B2234" s="88" t="s">
        <v>239</v>
      </c>
      <c r="C2234" s="89">
        <v>85234.0</v>
      </c>
    </row>
    <row r="2235">
      <c r="A2235" s="88" t="s">
        <v>74</v>
      </c>
      <c r="B2235" s="88" t="s">
        <v>764</v>
      </c>
      <c r="C2235" s="89">
        <v>1708.0</v>
      </c>
    </row>
    <row r="2236">
      <c r="A2236" s="88" t="s">
        <v>74</v>
      </c>
      <c r="B2236" s="88" t="s">
        <v>1450</v>
      </c>
      <c r="C2236" s="89">
        <v>26787.0</v>
      </c>
    </row>
    <row r="2237">
      <c r="A2237" s="88" t="s">
        <v>74</v>
      </c>
      <c r="B2237" s="88" t="s">
        <v>1451</v>
      </c>
      <c r="C2237" s="89">
        <v>77516.0</v>
      </c>
    </row>
    <row r="2238">
      <c r="A2238" s="88" t="s">
        <v>74</v>
      </c>
      <c r="B2238" s="88" t="s">
        <v>251</v>
      </c>
      <c r="C2238" s="89">
        <v>26461.0</v>
      </c>
    </row>
    <row r="2239">
      <c r="A2239" s="88" t="s">
        <v>74</v>
      </c>
      <c r="B2239" s="88" t="s">
        <v>1452</v>
      </c>
      <c r="C2239" s="89">
        <v>7081.0</v>
      </c>
    </row>
    <row r="2240">
      <c r="A2240" s="88" t="s">
        <v>74</v>
      </c>
      <c r="B2240" s="88" t="s">
        <v>1453</v>
      </c>
      <c r="C2240" s="89">
        <v>26505.0</v>
      </c>
    </row>
    <row r="2241">
      <c r="A2241" s="88" t="s">
        <v>74</v>
      </c>
      <c r="B2241" s="88" t="s">
        <v>86</v>
      </c>
      <c r="C2241" s="89">
        <v>597695.0</v>
      </c>
    </row>
    <row r="2242">
      <c r="A2242" s="88" t="s">
        <v>74</v>
      </c>
      <c r="B2242" s="88" t="s">
        <v>531</v>
      </c>
      <c r="C2242" s="89">
        <v>1366.0</v>
      </c>
    </row>
    <row r="2243">
      <c r="A2243" s="88" t="s">
        <v>74</v>
      </c>
      <c r="B2243" s="88" t="s">
        <v>1454</v>
      </c>
      <c r="C2243" s="89">
        <v>107002.0</v>
      </c>
    </row>
    <row r="2244">
      <c r="A2244" s="88" t="s">
        <v>75</v>
      </c>
      <c r="B2244" s="88" t="s">
        <v>312</v>
      </c>
      <c r="C2244" s="89">
        <v>102811.0</v>
      </c>
    </row>
    <row r="2245">
      <c r="A2245" s="88" t="s">
        <v>75</v>
      </c>
      <c r="B2245" s="88" t="s">
        <v>1455</v>
      </c>
      <c r="C2245" s="89">
        <v>1218452.0</v>
      </c>
    </row>
    <row r="2246">
      <c r="A2246" s="88" t="s">
        <v>75</v>
      </c>
      <c r="B2246" s="88" t="s">
        <v>1456</v>
      </c>
      <c r="C2246" s="89">
        <v>65263.0</v>
      </c>
    </row>
    <row r="2247">
      <c r="A2247" s="88" t="s">
        <v>75</v>
      </c>
      <c r="B2247" s="88" t="s">
        <v>1401</v>
      </c>
      <c r="C2247" s="89">
        <v>164742.0</v>
      </c>
    </row>
    <row r="2248">
      <c r="A2248" s="88" t="s">
        <v>75</v>
      </c>
      <c r="B2248" s="88" t="s">
        <v>1457</v>
      </c>
      <c r="C2248" s="89">
        <v>48176.0</v>
      </c>
    </row>
    <row r="2249">
      <c r="A2249" s="88" t="s">
        <v>75</v>
      </c>
      <c r="B2249" s="88" t="s">
        <v>1458</v>
      </c>
      <c r="C2249" s="89">
        <v>420152.0</v>
      </c>
    </row>
    <row r="2250">
      <c r="A2250" s="88" t="s">
        <v>75</v>
      </c>
      <c r="B2250" s="88" t="s">
        <v>1459</v>
      </c>
      <c r="C2250" s="89">
        <v>122492.0</v>
      </c>
    </row>
    <row r="2251">
      <c r="A2251" s="88" t="s">
        <v>75</v>
      </c>
      <c r="B2251" s="88" t="s">
        <v>381</v>
      </c>
      <c r="C2251" s="89">
        <v>60833.0</v>
      </c>
    </row>
    <row r="2252">
      <c r="A2252" s="88" t="s">
        <v>75</v>
      </c>
      <c r="B2252" s="88" t="s">
        <v>1460</v>
      </c>
      <c r="C2252" s="89">
        <v>628195.0</v>
      </c>
    </row>
    <row r="2253">
      <c r="A2253" s="88" t="s">
        <v>75</v>
      </c>
      <c r="B2253" s="88" t="s">
        <v>98</v>
      </c>
      <c r="C2253" s="89">
        <v>187888.0</v>
      </c>
    </row>
    <row r="2254">
      <c r="A2254" s="88" t="s">
        <v>75</v>
      </c>
      <c r="B2254" s="88" t="s">
        <v>1461</v>
      </c>
      <c r="C2254" s="89">
        <v>131730.0</v>
      </c>
    </row>
    <row r="2255">
      <c r="A2255" s="88" t="s">
        <v>75</v>
      </c>
      <c r="B2255" s="88" t="s">
        <v>841</v>
      </c>
      <c r="C2255" s="89">
        <v>4492.0</v>
      </c>
    </row>
    <row r="2256">
      <c r="A2256" s="88" t="s">
        <v>75</v>
      </c>
      <c r="B2256" s="88" t="s">
        <v>1113</v>
      </c>
      <c r="C2256" s="89">
        <v>64227.0</v>
      </c>
    </row>
    <row r="2257">
      <c r="A2257" s="88" t="s">
        <v>75</v>
      </c>
      <c r="B2257" s="88" t="s">
        <v>1462</v>
      </c>
      <c r="C2257" s="89">
        <v>162805.0</v>
      </c>
    </row>
    <row r="2258">
      <c r="A2258" s="88" t="s">
        <v>75</v>
      </c>
      <c r="B2258" s="88" t="s">
        <v>1463</v>
      </c>
      <c r="C2258" s="89">
        <v>522046.0</v>
      </c>
    </row>
    <row r="2259">
      <c r="A2259" s="88" t="s">
        <v>75</v>
      </c>
      <c r="B2259" s="88" t="s">
        <v>1464</v>
      </c>
      <c r="C2259" s="89">
        <v>38779.0</v>
      </c>
    </row>
    <row r="2260">
      <c r="A2260" s="88" t="s">
        <v>75</v>
      </c>
      <c r="B2260" s="88" t="s">
        <v>1465</v>
      </c>
      <c r="C2260" s="89">
        <v>79388.0</v>
      </c>
    </row>
    <row r="2261">
      <c r="A2261" s="88" t="s">
        <v>75</v>
      </c>
      <c r="B2261" s="88" t="s">
        <v>580</v>
      </c>
      <c r="C2261" s="89">
        <v>38684.0</v>
      </c>
    </row>
    <row r="2262">
      <c r="A2262" s="88" t="s">
        <v>75</v>
      </c>
      <c r="B2262" s="88" t="s">
        <v>211</v>
      </c>
      <c r="C2262" s="89">
        <v>65456.0</v>
      </c>
    </row>
    <row r="2263">
      <c r="A2263" s="88" t="s">
        <v>75</v>
      </c>
      <c r="B2263" s="88" t="s">
        <v>214</v>
      </c>
      <c r="C2263" s="89">
        <v>85063.0</v>
      </c>
    </row>
    <row r="2264">
      <c r="A2264" s="88" t="s">
        <v>75</v>
      </c>
      <c r="B2264" s="88" t="s">
        <v>582</v>
      </c>
      <c r="C2264" s="89">
        <v>251423.0</v>
      </c>
    </row>
    <row r="2265">
      <c r="A2265" s="88" t="s">
        <v>75</v>
      </c>
      <c r="B2265" s="88" t="s">
        <v>1466</v>
      </c>
      <c r="C2265" s="89">
        <v>277097.0</v>
      </c>
    </row>
    <row r="2266">
      <c r="A2266" s="88" t="s">
        <v>75</v>
      </c>
      <c r="B2266" s="88" t="s">
        <v>42</v>
      </c>
      <c r="C2266" s="89">
        <v>564751.0</v>
      </c>
    </row>
    <row r="2267">
      <c r="A2267" s="88" t="s">
        <v>75</v>
      </c>
      <c r="B2267" s="88" t="s">
        <v>722</v>
      </c>
      <c r="C2267" s="89">
        <v>30169.0</v>
      </c>
    </row>
    <row r="2268">
      <c r="A2268" s="88" t="s">
        <v>75</v>
      </c>
      <c r="B2268" s="88" t="s">
        <v>1247</v>
      </c>
      <c r="C2268" s="89">
        <v>272061.0</v>
      </c>
    </row>
    <row r="2269">
      <c r="A2269" s="88" t="s">
        <v>75</v>
      </c>
      <c r="B2269" s="88" t="s">
        <v>120</v>
      </c>
      <c r="C2269" s="89">
        <v>130441.0</v>
      </c>
    </row>
    <row r="2270">
      <c r="A2270" s="88" t="s">
        <v>75</v>
      </c>
      <c r="B2270" s="88" t="s">
        <v>1467</v>
      </c>
      <c r="C2270" s="89">
        <v>7279.0</v>
      </c>
    </row>
    <row r="2271">
      <c r="A2271" s="88" t="s">
        <v>75</v>
      </c>
      <c r="B2271" s="88" t="s">
        <v>121</v>
      </c>
      <c r="C2271" s="89">
        <v>154835.0</v>
      </c>
    </row>
    <row r="2272">
      <c r="A2272" s="88" t="s">
        <v>75</v>
      </c>
      <c r="B2272" s="88" t="s">
        <v>220</v>
      </c>
      <c r="C2272" s="89">
        <v>14523.0</v>
      </c>
    </row>
    <row r="2273">
      <c r="A2273" s="88" t="s">
        <v>75</v>
      </c>
      <c r="B2273" s="88" t="s">
        <v>123</v>
      </c>
      <c r="C2273" s="89">
        <v>36506.0</v>
      </c>
    </row>
    <row r="2274">
      <c r="A2274" s="88" t="s">
        <v>75</v>
      </c>
      <c r="B2274" s="88" t="s">
        <v>1468</v>
      </c>
      <c r="C2274" s="89">
        <v>45168.0</v>
      </c>
    </row>
    <row r="2275">
      <c r="A2275" s="88" t="s">
        <v>75</v>
      </c>
      <c r="B2275" s="88" t="s">
        <v>50</v>
      </c>
      <c r="C2275" s="89">
        <v>84501.0</v>
      </c>
    </row>
    <row r="2276">
      <c r="A2276" s="88" t="s">
        <v>75</v>
      </c>
      <c r="B2276" s="88" t="s">
        <v>128</v>
      </c>
      <c r="C2276" s="89">
        <v>43641.0</v>
      </c>
    </row>
    <row r="2277">
      <c r="A2277" s="88" t="s">
        <v>75</v>
      </c>
      <c r="B2277" s="88" t="s">
        <v>1469</v>
      </c>
      <c r="C2277" s="89">
        <v>24704.0</v>
      </c>
    </row>
    <row r="2278">
      <c r="A2278" s="88" t="s">
        <v>75</v>
      </c>
      <c r="B2278" s="88" t="s">
        <v>1470</v>
      </c>
      <c r="C2278" s="89">
        <v>210793.0</v>
      </c>
    </row>
    <row r="2279">
      <c r="A2279" s="88" t="s">
        <v>75</v>
      </c>
      <c r="B2279" s="88" t="s">
        <v>1171</v>
      </c>
      <c r="C2279" s="89">
        <v>543557.0</v>
      </c>
    </row>
    <row r="2280">
      <c r="A2280" s="88" t="s">
        <v>75</v>
      </c>
      <c r="B2280" s="88" t="s">
        <v>131</v>
      </c>
      <c r="C2280" s="89">
        <v>86184.0</v>
      </c>
    </row>
    <row r="2281">
      <c r="A2281" s="88" t="s">
        <v>75</v>
      </c>
      <c r="B2281" s="88" t="s">
        <v>1471</v>
      </c>
      <c r="C2281" s="89">
        <v>141314.0</v>
      </c>
    </row>
    <row r="2282">
      <c r="A2282" s="88" t="s">
        <v>75</v>
      </c>
      <c r="B2282" s="88" t="s">
        <v>1472</v>
      </c>
      <c r="C2282" s="89">
        <v>368100.0</v>
      </c>
    </row>
    <row r="2283">
      <c r="A2283" s="88" t="s">
        <v>75</v>
      </c>
      <c r="B2283" s="88" t="s">
        <v>1473</v>
      </c>
      <c r="C2283" s="89">
        <v>317646.0</v>
      </c>
    </row>
    <row r="2284">
      <c r="A2284" s="88" t="s">
        <v>75</v>
      </c>
      <c r="B2284" s="88" t="s">
        <v>1474</v>
      </c>
      <c r="C2284" s="89">
        <v>113664.0</v>
      </c>
    </row>
    <row r="2285">
      <c r="A2285" s="88" t="s">
        <v>75</v>
      </c>
      <c r="B2285" s="88" t="s">
        <v>1475</v>
      </c>
      <c r="C2285" s="89">
        <v>40968.0</v>
      </c>
    </row>
    <row r="2286">
      <c r="A2286" s="88" t="s">
        <v>75</v>
      </c>
      <c r="B2286" s="88" t="s">
        <v>608</v>
      </c>
      <c r="C2286" s="89">
        <v>110683.0</v>
      </c>
    </row>
    <row r="2287">
      <c r="A2287" s="88" t="s">
        <v>75</v>
      </c>
      <c r="B2287" s="88" t="s">
        <v>1476</v>
      </c>
      <c r="C2287" s="89">
        <v>46222.0</v>
      </c>
    </row>
    <row r="2288">
      <c r="A2288" s="88" t="s">
        <v>75</v>
      </c>
      <c r="B2288" s="88" t="s">
        <v>141</v>
      </c>
      <c r="C2288" s="89">
        <v>169507.0</v>
      </c>
    </row>
    <row r="2289">
      <c r="A2289" s="88" t="s">
        <v>75</v>
      </c>
      <c r="B2289" s="88" t="s">
        <v>142</v>
      </c>
      <c r="C2289" s="89">
        <v>828604.0</v>
      </c>
    </row>
    <row r="2290">
      <c r="A2290" s="88" t="s">
        <v>75</v>
      </c>
      <c r="B2290" s="88" t="s">
        <v>1477</v>
      </c>
      <c r="C2290" s="89">
        <v>18240.0</v>
      </c>
    </row>
    <row r="2291">
      <c r="A2291" s="88" t="s">
        <v>75</v>
      </c>
      <c r="B2291" s="88" t="s">
        <v>1308</v>
      </c>
      <c r="C2291" s="89">
        <v>304807.0</v>
      </c>
    </row>
    <row r="2292">
      <c r="A2292" s="88" t="s">
        <v>75</v>
      </c>
      <c r="B2292" s="88" t="s">
        <v>1478</v>
      </c>
      <c r="C2292" s="89">
        <v>91083.0</v>
      </c>
    </row>
    <row r="2293">
      <c r="A2293" s="88" t="s">
        <v>75</v>
      </c>
      <c r="B2293" s="88" t="s">
        <v>144</v>
      </c>
      <c r="C2293" s="89">
        <v>46139.0</v>
      </c>
    </row>
    <row r="2294">
      <c r="A2294" s="88" t="s">
        <v>75</v>
      </c>
      <c r="B2294" s="88" t="s">
        <v>1479</v>
      </c>
      <c r="C2294" s="89">
        <v>1584138.0</v>
      </c>
    </row>
    <row r="2295">
      <c r="A2295" s="88" t="s">
        <v>75</v>
      </c>
      <c r="B2295" s="88" t="s">
        <v>146</v>
      </c>
      <c r="C2295" s="89">
        <v>55933.0</v>
      </c>
    </row>
    <row r="2296">
      <c r="A2296" s="88" t="s">
        <v>75</v>
      </c>
      <c r="B2296" s="88" t="s">
        <v>1480</v>
      </c>
      <c r="C2296" s="89">
        <v>16622.0</v>
      </c>
    </row>
    <row r="2297">
      <c r="A2297" s="88" t="s">
        <v>75</v>
      </c>
      <c r="B2297" s="88" t="s">
        <v>1481</v>
      </c>
      <c r="C2297" s="89">
        <v>142067.0</v>
      </c>
    </row>
    <row r="2298">
      <c r="A2298" s="88" t="s">
        <v>75</v>
      </c>
      <c r="B2298" s="88" t="s">
        <v>1482</v>
      </c>
      <c r="C2298" s="89">
        <v>40540.0</v>
      </c>
    </row>
    <row r="2299">
      <c r="A2299" s="88" t="s">
        <v>75</v>
      </c>
      <c r="B2299" s="88" t="s">
        <v>886</v>
      </c>
      <c r="C2299" s="89">
        <v>73952.0</v>
      </c>
    </row>
    <row r="2300">
      <c r="A2300" s="88" t="s">
        <v>75</v>
      </c>
      <c r="B2300" s="88" t="s">
        <v>656</v>
      </c>
      <c r="C2300" s="89">
        <v>6071.0</v>
      </c>
    </row>
    <row r="2301">
      <c r="A2301" s="88" t="s">
        <v>75</v>
      </c>
      <c r="B2301" s="88" t="s">
        <v>1483</v>
      </c>
      <c r="C2301" s="89">
        <v>40589.0</v>
      </c>
    </row>
    <row r="2302">
      <c r="A2302" s="88" t="s">
        <v>75</v>
      </c>
      <c r="B2302" s="88" t="s">
        <v>1261</v>
      </c>
      <c r="C2302" s="89">
        <v>40763.0</v>
      </c>
    </row>
    <row r="2303">
      <c r="A2303" s="88" t="s">
        <v>75</v>
      </c>
      <c r="B2303" s="88" t="s">
        <v>251</v>
      </c>
      <c r="C2303" s="89">
        <v>44785.0</v>
      </c>
    </row>
    <row r="2304">
      <c r="A2304" s="88" t="s">
        <v>75</v>
      </c>
      <c r="B2304" s="88" t="s">
        <v>1484</v>
      </c>
      <c r="C2304" s="89">
        <v>51266.0</v>
      </c>
    </row>
    <row r="2305">
      <c r="A2305" s="88" t="s">
        <v>75</v>
      </c>
      <c r="B2305" s="88" t="s">
        <v>528</v>
      </c>
      <c r="C2305" s="89">
        <v>39498.0</v>
      </c>
    </row>
    <row r="2306">
      <c r="A2306" s="88" t="s">
        <v>75</v>
      </c>
      <c r="B2306" s="88" t="s">
        <v>86</v>
      </c>
      <c r="C2306" s="89">
        <v>207346.0</v>
      </c>
    </row>
    <row r="2307">
      <c r="A2307" s="88" t="s">
        <v>75</v>
      </c>
      <c r="B2307" s="88" t="s">
        <v>529</v>
      </c>
      <c r="C2307" s="89">
        <v>51276.0</v>
      </c>
    </row>
    <row r="2308">
      <c r="A2308" s="88" t="s">
        <v>75</v>
      </c>
      <c r="B2308" s="88" t="s">
        <v>1485</v>
      </c>
      <c r="C2308" s="89">
        <v>350611.0</v>
      </c>
    </row>
    <row r="2309">
      <c r="A2309" s="88" t="s">
        <v>75</v>
      </c>
      <c r="B2309" s="88" t="s">
        <v>89</v>
      </c>
      <c r="C2309" s="89">
        <v>27046.0</v>
      </c>
    </row>
    <row r="2310">
      <c r="A2310" s="88" t="s">
        <v>75</v>
      </c>
      <c r="B2310" s="88" t="s">
        <v>888</v>
      </c>
      <c r="C2310" s="89">
        <v>448273.0</v>
      </c>
    </row>
    <row r="2311">
      <c r="A2311" s="88" t="s">
        <v>76</v>
      </c>
      <c r="B2311" s="88" t="s">
        <v>536</v>
      </c>
      <c r="C2311" s="89">
        <v>3193694.0</v>
      </c>
    </row>
    <row r="2312">
      <c r="A2312" s="88" t="s">
        <v>77</v>
      </c>
      <c r="B2312" s="88" t="s">
        <v>908</v>
      </c>
      <c r="C2312" s="89">
        <v>48649.0</v>
      </c>
    </row>
    <row r="2313">
      <c r="A2313" s="88" t="s">
        <v>77</v>
      </c>
      <c r="B2313" s="88" t="s">
        <v>375</v>
      </c>
      <c r="C2313" s="89">
        <v>163861.0</v>
      </c>
    </row>
    <row r="2314">
      <c r="A2314" s="88" t="s">
        <v>77</v>
      </c>
      <c r="B2314" s="88" t="s">
        <v>1486</v>
      </c>
      <c r="C2314" s="89">
        <v>82542.0</v>
      </c>
    </row>
    <row r="2315">
      <c r="A2315" s="88" t="s">
        <v>77</v>
      </c>
      <c r="B2315" s="88" t="s">
        <v>1487</v>
      </c>
      <c r="C2315" s="89">
        <v>636084.0</v>
      </c>
    </row>
    <row r="2316">
      <c r="A2316" s="88" t="s">
        <v>77</v>
      </c>
      <c r="B2316" s="88" t="s">
        <v>86</v>
      </c>
      <c r="C2316" s="89">
        <v>126179.0</v>
      </c>
    </row>
    <row r="2317">
      <c r="A2317" s="88" t="s">
        <v>78</v>
      </c>
      <c r="B2317" s="88" t="s">
        <v>1488</v>
      </c>
      <c r="C2317" s="89">
        <v>24541.0</v>
      </c>
    </row>
    <row r="2318">
      <c r="A2318" s="88" t="s">
        <v>78</v>
      </c>
      <c r="B2318" s="88" t="s">
        <v>1489</v>
      </c>
      <c r="C2318" s="89">
        <v>169401.0</v>
      </c>
    </row>
    <row r="2319">
      <c r="A2319" s="88" t="s">
        <v>78</v>
      </c>
      <c r="B2319" s="88" t="s">
        <v>1490</v>
      </c>
      <c r="C2319" s="89">
        <v>8903.0</v>
      </c>
    </row>
    <row r="2320">
      <c r="A2320" s="88" t="s">
        <v>78</v>
      </c>
      <c r="B2320" s="88" t="s">
        <v>710</v>
      </c>
      <c r="C2320" s="89">
        <v>200482.0</v>
      </c>
    </row>
    <row r="2321">
      <c r="A2321" s="88" t="s">
        <v>78</v>
      </c>
      <c r="B2321" s="88" t="s">
        <v>1491</v>
      </c>
      <c r="C2321" s="89">
        <v>14275.0</v>
      </c>
    </row>
    <row r="2322">
      <c r="A2322" s="88" t="s">
        <v>78</v>
      </c>
      <c r="B2322" s="88" t="s">
        <v>1492</v>
      </c>
      <c r="C2322" s="89">
        <v>21112.0</v>
      </c>
    </row>
    <row r="2323">
      <c r="A2323" s="88" t="s">
        <v>78</v>
      </c>
      <c r="B2323" s="88" t="s">
        <v>1271</v>
      </c>
      <c r="C2323" s="89">
        <v>188715.0</v>
      </c>
    </row>
    <row r="2324">
      <c r="A2324" s="88" t="s">
        <v>78</v>
      </c>
      <c r="B2324" s="88" t="s">
        <v>1493</v>
      </c>
      <c r="C2324" s="89">
        <v>221091.0</v>
      </c>
    </row>
    <row r="2325">
      <c r="A2325" s="88" t="s">
        <v>78</v>
      </c>
      <c r="B2325" s="88" t="s">
        <v>99</v>
      </c>
      <c r="C2325" s="89">
        <v>14520.0</v>
      </c>
    </row>
    <row r="2326">
      <c r="A2326" s="88" t="s">
        <v>78</v>
      </c>
      <c r="B2326" s="88" t="s">
        <v>1494</v>
      </c>
      <c r="C2326" s="89">
        <v>405905.0</v>
      </c>
    </row>
    <row r="2327">
      <c r="A2327" s="88" t="s">
        <v>78</v>
      </c>
      <c r="B2327" s="88" t="s">
        <v>101</v>
      </c>
      <c r="C2327" s="89">
        <v>57078.0</v>
      </c>
    </row>
    <row r="2328">
      <c r="A2328" s="88" t="s">
        <v>78</v>
      </c>
      <c r="B2328" s="88" t="s">
        <v>1463</v>
      </c>
      <c r="C2328" s="89">
        <v>32251.0</v>
      </c>
    </row>
    <row r="2329">
      <c r="A2329" s="88" t="s">
        <v>78</v>
      </c>
      <c r="B2329" s="88" t="s">
        <v>1495</v>
      </c>
      <c r="C2329" s="89">
        <v>45754.0</v>
      </c>
    </row>
    <row r="2330">
      <c r="A2330" s="88" t="s">
        <v>78</v>
      </c>
      <c r="B2330" s="88" t="s">
        <v>1496</v>
      </c>
      <c r="C2330" s="89">
        <v>33700.0</v>
      </c>
    </row>
    <row r="2331">
      <c r="A2331" s="88" t="s">
        <v>78</v>
      </c>
      <c r="B2331" s="88" t="s">
        <v>1497</v>
      </c>
      <c r="C2331" s="89">
        <v>37660.0</v>
      </c>
    </row>
    <row r="2332">
      <c r="A2332" s="88" t="s">
        <v>78</v>
      </c>
      <c r="B2332" s="88" t="s">
        <v>1498</v>
      </c>
      <c r="C2332" s="89">
        <v>66802.0</v>
      </c>
    </row>
    <row r="2333">
      <c r="A2333" s="88" t="s">
        <v>78</v>
      </c>
      <c r="B2333" s="88" t="s">
        <v>1499</v>
      </c>
      <c r="C2333" s="89">
        <v>30599.0</v>
      </c>
    </row>
    <row r="2334">
      <c r="A2334" s="88" t="s">
        <v>78</v>
      </c>
      <c r="B2334" s="88" t="s">
        <v>897</v>
      </c>
      <c r="C2334" s="89">
        <v>160647.0</v>
      </c>
    </row>
    <row r="2335">
      <c r="A2335" s="88" t="s">
        <v>78</v>
      </c>
      <c r="B2335" s="88" t="s">
        <v>1500</v>
      </c>
      <c r="C2335" s="89">
        <v>27052.0</v>
      </c>
    </row>
    <row r="2336">
      <c r="A2336" s="88" t="s">
        <v>78</v>
      </c>
      <c r="B2336" s="88" t="s">
        <v>367</v>
      </c>
      <c r="C2336" s="89">
        <v>22402.0</v>
      </c>
    </row>
    <row r="2337">
      <c r="A2337" s="88" t="s">
        <v>78</v>
      </c>
      <c r="B2337" s="88" t="s">
        <v>1501</v>
      </c>
      <c r="C2337" s="89">
        <v>138159.0</v>
      </c>
    </row>
    <row r="2338">
      <c r="A2338" s="88" t="s">
        <v>78</v>
      </c>
      <c r="B2338" s="88" t="s">
        <v>1502</v>
      </c>
      <c r="C2338" s="89">
        <v>62249.0</v>
      </c>
    </row>
    <row r="2339">
      <c r="A2339" s="88" t="s">
        <v>78</v>
      </c>
      <c r="B2339" s="88" t="s">
        <v>1503</v>
      </c>
      <c r="C2339" s="89">
        <v>514213.0</v>
      </c>
    </row>
    <row r="2340">
      <c r="A2340" s="88" t="s">
        <v>78</v>
      </c>
      <c r="B2340" s="88" t="s">
        <v>730</v>
      </c>
      <c r="C2340" s="89">
        <v>70741.0</v>
      </c>
    </row>
    <row r="2341">
      <c r="A2341" s="88" t="s">
        <v>78</v>
      </c>
      <c r="B2341" s="88" t="s">
        <v>1504</v>
      </c>
      <c r="C2341" s="89">
        <v>19351.0</v>
      </c>
    </row>
    <row r="2342">
      <c r="A2342" s="88" t="s">
        <v>78</v>
      </c>
      <c r="B2342" s="88" t="s">
        <v>1505</v>
      </c>
      <c r="C2342" s="89">
        <v>344147.0</v>
      </c>
    </row>
    <row r="2343">
      <c r="A2343" s="88" t="s">
        <v>78</v>
      </c>
      <c r="B2343" s="88" t="s">
        <v>485</v>
      </c>
      <c r="C2343" s="89">
        <v>28971.0</v>
      </c>
    </row>
    <row r="2344">
      <c r="A2344" s="88" t="s">
        <v>78</v>
      </c>
      <c r="B2344" s="88" t="s">
        <v>1506</v>
      </c>
      <c r="C2344" s="89">
        <v>65592.0</v>
      </c>
    </row>
    <row r="2345">
      <c r="A2345" s="88" t="s">
        <v>78</v>
      </c>
      <c r="B2345" s="88" t="s">
        <v>1171</v>
      </c>
      <c r="C2345" s="89">
        <v>95380.0</v>
      </c>
    </row>
    <row r="2346">
      <c r="A2346" s="88" t="s">
        <v>78</v>
      </c>
      <c r="B2346" s="88" t="s">
        <v>490</v>
      </c>
      <c r="C2346" s="89">
        <v>66994.0</v>
      </c>
    </row>
    <row r="2347">
      <c r="A2347" s="88" t="s">
        <v>78</v>
      </c>
      <c r="B2347" s="88" t="s">
        <v>132</v>
      </c>
      <c r="C2347" s="89">
        <v>17142.0</v>
      </c>
    </row>
    <row r="2348">
      <c r="A2348" s="88" t="s">
        <v>78</v>
      </c>
      <c r="B2348" s="88" t="s">
        <v>1507</v>
      </c>
      <c r="C2348" s="89">
        <v>295032.0</v>
      </c>
    </row>
    <row r="2349">
      <c r="A2349" s="88" t="s">
        <v>78</v>
      </c>
      <c r="B2349" s="88" t="s">
        <v>138</v>
      </c>
      <c r="C2349" s="89">
        <v>31039.0</v>
      </c>
    </row>
    <row r="2350">
      <c r="A2350" s="88" t="s">
        <v>78</v>
      </c>
      <c r="B2350" s="88" t="s">
        <v>1508</v>
      </c>
      <c r="C2350" s="89">
        <v>26398.0</v>
      </c>
    </row>
    <row r="2351">
      <c r="A2351" s="88" t="s">
        <v>78</v>
      </c>
      <c r="B2351" s="88" t="s">
        <v>1509</v>
      </c>
      <c r="C2351" s="89">
        <v>9410.0</v>
      </c>
    </row>
    <row r="2352">
      <c r="A2352" s="88" t="s">
        <v>78</v>
      </c>
      <c r="B2352" s="88" t="s">
        <v>1510</v>
      </c>
      <c r="C2352" s="89">
        <v>38520.0</v>
      </c>
    </row>
    <row r="2353">
      <c r="A2353" s="88" t="s">
        <v>78</v>
      </c>
      <c r="B2353" s="88" t="s">
        <v>499</v>
      </c>
      <c r="C2353" s="89">
        <v>78374.0</v>
      </c>
    </row>
    <row r="2354">
      <c r="A2354" s="88" t="s">
        <v>78</v>
      </c>
      <c r="B2354" s="88" t="s">
        <v>1511</v>
      </c>
      <c r="C2354" s="89">
        <v>86934.0</v>
      </c>
    </row>
    <row r="2355">
      <c r="A2355" s="88" t="s">
        <v>78</v>
      </c>
      <c r="B2355" s="88" t="s">
        <v>145</v>
      </c>
      <c r="C2355" s="89">
        <v>124937.0</v>
      </c>
    </row>
    <row r="2356">
      <c r="A2356" s="88" t="s">
        <v>78</v>
      </c>
      <c r="B2356" s="88" t="s">
        <v>613</v>
      </c>
      <c r="C2356" s="89">
        <v>414576.0</v>
      </c>
    </row>
    <row r="2357">
      <c r="A2357" s="88" t="s">
        <v>78</v>
      </c>
      <c r="B2357" s="88" t="s">
        <v>1512</v>
      </c>
      <c r="C2357" s="89">
        <v>20544.0</v>
      </c>
    </row>
    <row r="2358">
      <c r="A2358" s="88" t="s">
        <v>78</v>
      </c>
      <c r="B2358" s="88" t="s">
        <v>1513</v>
      </c>
      <c r="C2358" s="89">
        <v>313888.0</v>
      </c>
    </row>
    <row r="2359">
      <c r="A2359" s="88" t="s">
        <v>78</v>
      </c>
      <c r="B2359" s="88" t="s">
        <v>151</v>
      </c>
      <c r="C2359" s="89">
        <v>106512.0</v>
      </c>
    </row>
    <row r="2360">
      <c r="A2360" s="88" t="s">
        <v>78</v>
      </c>
      <c r="B2360" s="88" t="s">
        <v>251</v>
      </c>
      <c r="C2360" s="89">
        <v>27410.0</v>
      </c>
    </row>
    <row r="2361">
      <c r="A2361" s="88" t="s">
        <v>78</v>
      </c>
      <c r="B2361" s="88" t="s">
        <v>1514</v>
      </c>
      <c r="C2361" s="89">
        <v>30606.0</v>
      </c>
    </row>
    <row r="2362">
      <c r="A2362" s="88" t="s">
        <v>78</v>
      </c>
      <c r="B2362" s="88" t="s">
        <v>888</v>
      </c>
      <c r="C2362" s="89">
        <v>274118.0</v>
      </c>
    </row>
    <row r="2363">
      <c r="A2363" s="88" t="s">
        <v>79</v>
      </c>
      <c r="B2363" s="88" t="s">
        <v>1515</v>
      </c>
      <c r="C2363" s="89">
        <v>2801.0</v>
      </c>
    </row>
    <row r="2364">
      <c r="A2364" s="88" t="s">
        <v>79</v>
      </c>
      <c r="B2364" s="88" t="s">
        <v>1516</v>
      </c>
      <c r="C2364" s="89">
        <v>18883.0</v>
      </c>
    </row>
    <row r="2365">
      <c r="A2365" s="88" t="s">
        <v>79</v>
      </c>
      <c r="B2365" s="88" t="s">
        <v>1517</v>
      </c>
      <c r="C2365" s="89">
        <v>3468.0</v>
      </c>
    </row>
    <row r="2366">
      <c r="A2366" s="88" t="s">
        <v>79</v>
      </c>
      <c r="B2366" s="88" t="s">
        <v>1518</v>
      </c>
      <c r="C2366" s="89">
        <v>6980.0</v>
      </c>
    </row>
    <row r="2367">
      <c r="A2367" s="88" t="s">
        <v>79</v>
      </c>
      <c r="B2367" s="88" t="s">
        <v>1519</v>
      </c>
      <c r="C2367" s="89">
        <v>35232.0</v>
      </c>
    </row>
    <row r="2368">
      <c r="A2368" s="88" t="s">
        <v>79</v>
      </c>
      <c r="B2368" s="88" t="s">
        <v>575</v>
      </c>
      <c r="C2368" s="89">
        <v>39316.0</v>
      </c>
    </row>
    <row r="2369">
      <c r="A2369" s="88" t="s">
        <v>79</v>
      </c>
      <c r="B2369" s="88" t="s">
        <v>1520</v>
      </c>
      <c r="C2369" s="89">
        <v>5229.0</v>
      </c>
    </row>
    <row r="2370">
      <c r="A2370" s="88" t="s">
        <v>79</v>
      </c>
      <c r="B2370" s="88" t="s">
        <v>1150</v>
      </c>
      <c r="C2370" s="89">
        <v>2036.0</v>
      </c>
    </row>
    <row r="2371">
      <c r="A2371" s="88" t="s">
        <v>79</v>
      </c>
      <c r="B2371" s="88" t="s">
        <v>259</v>
      </c>
      <c r="C2371" s="89">
        <v>10222.0</v>
      </c>
    </row>
    <row r="2372">
      <c r="A2372" s="88" t="s">
        <v>79</v>
      </c>
      <c r="B2372" s="88" t="s">
        <v>789</v>
      </c>
      <c r="C2372" s="89">
        <v>1377.0</v>
      </c>
    </row>
    <row r="2373">
      <c r="A2373" s="88" t="s">
        <v>79</v>
      </c>
      <c r="B2373" s="88" t="s">
        <v>1521</v>
      </c>
      <c r="C2373" s="89">
        <v>9338.0</v>
      </c>
    </row>
    <row r="2374">
      <c r="A2374" s="88" t="s">
        <v>79</v>
      </c>
      <c r="B2374" s="88" t="s">
        <v>209</v>
      </c>
      <c r="C2374" s="89">
        <v>3739.0</v>
      </c>
    </row>
    <row r="2375">
      <c r="A2375" s="88" t="s">
        <v>79</v>
      </c>
      <c r="B2375" s="88" t="s">
        <v>105</v>
      </c>
      <c r="C2375" s="89">
        <v>14041.0</v>
      </c>
    </row>
    <row r="2376">
      <c r="A2376" s="88" t="s">
        <v>79</v>
      </c>
      <c r="B2376" s="88" t="s">
        <v>1522</v>
      </c>
      <c r="C2376" s="89">
        <v>28015.0</v>
      </c>
    </row>
    <row r="2377">
      <c r="A2377" s="88" t="s">
        <v>79</v>
      </c>
      <c r="B2377" s="88" t="s">
        <v>1523</v>
      </c>
      <c r="C2377" s="89">
        <v>4165.0</v>
      </c>
    </row>
    <row r="2378">
      <c r="A2378" s="88" t="s">
        <v>79</v>
      </c>
      <c r="B2378" s="88" t="s">
        <v>326</v>
      </c>
      <c r="C2378" s="89">
        <v>8726.0</v>
      </c>
    </row>
    <row r="2379">
      <c r="A2379" s="88" t="s">
        <v>79</v>
      </c>
      <c r="B2379" s="88" t="s">
        <v>1524</v>
      </c>
      <c r="C2379" s="89">
        <v>19790.0</v>
      </c>
    </row>
    <row r="2380">
      <c r="A2380" s="88" t="s">
        <v>79</v>
      </c>
      <c r="B2380" s="88" t="s">
        <v>1525</v>
      </c>
      <c r="C2380" s="89">
        <v>5505.0</v>
      </c>
    </row>
    <row r="2381">
      <c r="A2381" s="88" t="s">
        <v>79</v>
      </c>
      <c r="B2381" s="88" t="s">
        <v>1156</v>
      </c>
      <c r="C2381" s="89">
        <v>4337.0</v>
      </c>
    </row>
    <row r="2382">
      <c r="A2382" s="88" t="s">
        <v>79</v>
      </c>
      <c r="B2382" s="88" t="s">
        <v>1409</v>
      </c>
      <c r="C2382" s="89">
        <v>5904.0</v>
      </c>
    </row>
    <row r="2383">
      <c r="A2383" s="88" t="s">
        <v>79</v>
      </c>
      <c r="B2383" s="88" t="s">
        <v>330</v>
      </c>
      <c r="C2383" s="89">
        <v>2935.0</v>
      </c>
    </row>
    <row r="2384">
      <c r="A2384" s="88" t="s">
        <v>79</v>
      </c>
      <c r="B2384" s="88" t="s">
        <v>1526</v>
      </c>
      <c r="C2384" s="89">
        <v>3875.0</v>
      </c>
    </row>
    <row r="2385">
      <c r="A2385" s="88" t="s">
        <v>79</v>
      </c>
      <c r="B2385" s="88" t="s">
        <v>1527</v>
      </c>
      <c r="C2385" s="89">
        <v>6758.0</v>
      </c>
    </row>
    <row r="2386">
      <c r="A2386" s="88" t="s">
        <v>79</v>
      </c>
      <c r="B2386" s="88" t="s">
        <v>1528</v>
      </c>
      <c r="C2386" s="89">
        <v>2330.0</v>
      </c>
    </row>
    <row r="2387">
      <c r="A2387" s="88" t="s">
        <v>79</v>
      </c>
      <c r="B2387" s="88" t="s">
        <v>222</v>
      </c>
      <c r="C2387" s="89">
        <v>7147.0</v>
      </c>
    </row>
    <row r="2388">
      <c r="A2388" s="88" t="s">
        <v>79</v>
      </c>
      <c r="B2388" s="88" t="s">
        <v>1529</v>
      </c>
      <c r="C2388" s="89">
        <v>4212.0</v>
      </c>
    </row>
    <row r="2389">
      <c r="A2389" s="88" t="s">
        <v>79</v>
      </c>
      <c r="B2389" s="88" t="s">
        <v>1530</v>
      </c>
      <c r="C2389" s="89">
        <v>1918.0</v>
      </c>
    </row>
    <row r="2390">
      <c r="A2390" s="88" t="s">
        <v>79</v>
      </c>
      <c r="B2390" s="88" t="s">
        <v>1531</v>
      </c>
      <c r="C2390" s="89">
        <v>6111.0</v>
      </c>
    </row>
    <row r="2391">
      <c r="A2391" s="88" t="s">
        <v>79</v>
      </c>
      <c r="B2391" s="88" t="s">
        <v>1532</v>
      </c>
      <c r="C2391" s="89">
        <v>3262.0</v>
      </c>
    </row>
    <row r="2392">
      <c r="A2392" s="88" t="s">
        <v>79</v>
      </c>
      <c r="B2392" s="88" t="s">
        <v>1533</v>
      </c>
      <c r="C2392" s="89">
        <v>3376.0</v>
      </c>
    </row>
    <row r="2393">
      <c r="A2393" s="88" t="s">
        <v>79</v>
      </c>
      <c r="B2393" s="88" t="s">
        <v>1224</v>
      </c>
      <c r="C2393" s="89">
        <v>1249.0</v>
      </c>
    </row>
    <row r="2394">
      <c r="A2394" s="88" t="s">
        <v>79</v>
      </c>
      <c r="B2394" s="88" t="s">
        <v>1413</v>
      </c>
      <c r="C2394" s="89">
        <v>17650.0</v>
      </c>
    </row>
    <row r="2395">
      <c r="A2395" s="88" t="s">
        <v>79</v>
      </c>
      <c r="B2395" s="88" t="s">
        <v>1534</v>
      </c>
      <c r="C2395" s="89">
        <v>7380.0</v>
      </c>
    </row>
    <row r="2396">
      <c r="A2396" s="88" t="s">
        <v>79</v>
      </c>
      <c r="B2396" s="88" t="s">
        <v>1299</v>
      </c>
      <c r="C2396" s="89">
        <v>1282.0</v>
      </c>
    </row>
    <row r="2397">
      <c r="A2397" s="88" t="s">
        <v>79</v>
      </c>
      <c r="B2397" s="88" t="s">
        <v>127</v>
      </c>
      <c r="C2397" s="89">
        <v>3307.0</v>
      </c>
    </row>
    <row r="2398">
      <c r="A2398" s="88" t="s">
        <v>79</v>
      </c>
      <c r="B2398" s="88" t="s">
        <v>1535</v>
      </c>
      <c r="C2398" s="89">
        <v>2043.0</v>
      </c>
    </row>
    <row r="2399">
      <c r="A2399" s="88" t="s">
        <v>79</v>
      </c>
      <c r="B2399" s="88" t="s">
        <v>488</v>
      </c>
      <c r="C2399" s="96">
        <v>928.0</v>
      </c>
    </row>
    <row r="2400">
      <c r="A2400" s="88" t="s">
        <v>79</v>
      </c>
      <c r="B2400" s="88" t="s">
        <v>1536</v>
      </c>
      <c r="C2400" s="89">
        <v>4919.0</v>
      </c>
    </row>
    <row r="2401">
      <c r="A2401" s="88" t="s">
        <v>79</v>
      </c>
      <c r="B2401" s="88" t="s">
        <v>272</v>
      </c>
      <c r="C2401" s="89">
        <v>13057.0</v>
      </c>
    </row>
    <row r="2402">
      <c r="A2402" s="88" t="s">
        <v>79</v>
      </c>
      <c r="B2402" s="88" t="s">
        <v>131</v>
      </c>
      <c r="C2402" s="89">
        <v>25741.0</v>
      </c>
    </row>
    <row r="2403">
      <c r="A2403" s="88" t="s">
        <v>79</v>
      </c>
      <c r="B2403" s="88" t="s">
        <v>230</v>
      </c>
      <c r="C2403" s="89">
        <v>58807.0</v>
      </c>
    </row>
    <row r="2404">
      <c r="A2404" s="88" t="s">
        <v>79</v>
      </c>
      <c r="B2404" s="88" t="s">
        <v>1537</v>
      </c>
      <c r="C2404" s="89">
        <v>3821.0</v>
      </c>
    </row>
    <row r="2405">
      <c r="A2405" s="88" t="s">
        <v>79</v>
      </c>
      <c r="B2405" s="88" t="s">
        <v>139</v>
      </c>
      <c r="C2405" s="89">
        <v>5112.0</v>
      </c>
    </row>
    <row r="2406">
      <c r="A2406" s="88" t="s">
        <v>79</v>
      </c>
      <c r="B2406" s="88" t="s">
        <v>1538</v>
      </c>
      <c r="C2406" s="89">
        <v>5546.0</v>
      </c>
    </row>
    <row r="2407">
      <c r="A2407" s="88" t="s">
        <v>79</v>
      </c>
      <c r="B2407" s="88" t="s">
        <v>741</v>
      </c>
      <c r="C2407" s="89">
        <v>2407.0</v>
      </c>
    </row>
    <row r="2408">
      <c r="A2408" s="88" t="s">
        <v>79</v>
      </c>
      <c r="B2408" s="88" t="s">
        <v>742</v>
      </c>
      <c r="C2408" s="89">
        <v>28294.0</v>
      </c>
    </row>
    <row r="2409">
      <c r="A2409" s="88" t="s">
        <v>79</v>
      </c>
      <c r="B2409" s="88" t="s">
        <v>1539</v>
      </c>
      <c r="C2409" s="89">
        <v>2042.0</v>
      </c>
    </row>
    <row r="2410">
      <c r="A2410" s="88" t="s">
        <v>79</v>
      </c>
      <c r="B2410" s="88" t="s">
        <v>1540</v>
      </c>
      <c r="C2410" s="89">
        <v>2213.0</v>
      </c>
    </row>
    <row r="2411">
      <c r="A2411" s="88" t="s">
        <v>79</v>
      </c>
      <c r="B2411" s="88" t="s">
        <v>1541</v>
      </c>
      <c r="C2411" s="89">
        <v>192876.0</v>
      </c>
    </row>
    <row r="2412">
      <c r="A2412" s="88" t="s">
        <v>79</v>
      </c>
      <c r="B2412" s="88" t="s">
        <v>1542</v>
      </c>
      <c r="C2412" s="89">
        <v>6579.0</v>
      </c>
    </row>
    <row r="2413">
      <c r="A2413" s="88" t="s">
        <v>79</v>
      </c>
      <c r="B2413" s="88" t="s">
        <v>1543</v>
      </c>
      <c r="C2413" s="89">
        <v>14309.0</v>
      </c>
    </row>
    <row r="2414">
      <c r="A2414" s="88" t="s">
        <v>79</v>
      </c>
      <c r="B2414" s="88" t="s">
        <v>1016</v>
      </c>
      <c r="C2414" s="89">
        <v>111729.0</v>
      </c>
    </row>
    <row r="2415">
      <c r="A2415" s="88" t="s">
        <v>79</v>
      </c>
      <c r="B2415" s="88" t="s">
        <v>1178</v>
      </c>
      <c r="C2415" s="89">
        <v>2922.0</v>
      </c>
    </row>
    <row r="2416">
      <c r="A2416" s="88" t="s">
        <v>79</v>
      </c>
      <c r="B2416" s="88" t="s">
        <v>1480</v>
      </c>
      <c r="C2416" s="89">
        <v>2207.0</v>
      </c>
    </row>
    <row r="2417">
      <c r="A2417" s="88" t="s">
        <v>79</v>
      </c>
      <c r="B2417" s="88" t="s">
        <v>1544</v>
      </c>
      <c r="C2417" s="89">
        <v>10447.0</v>
      </c>
    </row>
    <row r="2418">
      <c r="A2418" s="88" t="s">
        <v>79</v>
      </c>
      <c r="B2418" s="88" t="s">
        <v>1545</v>
      </c>
      <c r="C2418" s="89">
        <v>2429.0</v>
      </c>
    </row>
    <row r="2419">
      <c r="A2419" s="88" t="s">
        <v>79</v>
      </c>
      <c r="B2419" s="88" t="s">
        <v>1546</v>
      </c>
      <c r="C2419" s="89">
        <v>6495.0</v>
      </c>
    </row>
    <row r="2420">
      <c r="A2420" s="88" t="s">
        <v>79</v>
      </c>
      <c r="B2420" s="88" t="s">
        <v>1547</v>
      </c>
      <c r="C2420" s="89">
        <v>3022.0</v>
      </c>
    </row>
    <row r="2421">
      <c r="A2421" s="88" t="s">
        <v>79</v>
      </c>
      <c r="B2421" s="88" t="s">
        <v>1548</v>
      </c>
      <c r="C2421" s="89">
        <v>1392.0</v>
      </c>
    </row>
    <row r="2422">
      <c r="A2422" s="88" t="s">
        <v>79</v>
      </c>
      <c r="B2422" s="88" t="s">
        <v>828</v>
      </c>
      <c r="C2422" s="89">
        <v>10283.0</v>
      </c>
    </row>
    <row r="2423">
      <c r="A2423" s="88" t="s">
        <v>79</v>
      </c>
      <c r="B2423" s="88" t="s">
        <v>1549</v>
      </c>
      <c r="C2423" s="89">
        <v>5478.0</v>
      </c>
    </row>
    <row r="2424">
      <c r="A2424" s="88" t="s">
        <v>79</v>
      </c>
      <c r="B2424" s="88" t="s">
        <v>524</v>
      </c>
      <c r="C2424" s="89">
        <v>8424.0</v>
      </c>
    </row>
    <row r="2425">
      <c r="A2425" s="88" t="s">
        <v>79</v>
      </c>
      <c r="B2425" s="88" t="s">
        <v>251</v>
      </c>
      <c r="C2425" s="89">
        <v>15619.0</v>
      </c>
    </row>
    <row r="2426">
      <c r="A2426" s="88" t="s">
        <v>79</v>
      </c>
      <c r="B2426" s="88" t="s">
        <v>1550</v>
      </c>
      <c r="C2426" s="89">
        <v>5587.0</v>
      </c>
    </row>
    <row r="2427">
      <c r="A2427" s="88" t="s">
        <v>79</v>
      </c>
      <c r="B2427" s="88" t="s">
        <v>1551</v>
      </c>
      <c r="C2427" s="89">
        <v>22869.0</v>
      </c>
    </row>
    <row r="2428">
      <c r="A2428" s="88" t="s">
        <v>79</v>
      </c>
      <c r="B2428" s="88" t="s">
        <v>1552</v>
      </c>
      <c r="C2428" s="89">
        <v>2742.0</v>
      </c>
    </row>
    <row r="2429">
      <c r="A2429" s="88" t="s">
        <v>80</v>
      </c>
      <c r="B2429" s="88" t="s">
        <v>710</v>
      </c>
      <c r="C2429" s="89">
        <v>76482.0</v>
      </c>
    </row>
    <row r="2430">
      <c r="A2430" s="88" t="s">
        <v>80</v>
      </c>
      <c r="B2430" s="88" t="s">
        <v>1457</v>
      </c>
      <c r="C2430" s="89">
        <v>49038.0</v>
      </c>
    </row>
    <row r="2431">
      <c r="A2431" s="88" t="s">
        <v>80</v>
      </c>
      <c r="B2431" s="88" t="s">
        <v>204</v>
      </c>
      <c r="C2431" s="89">
        <v>16184.0</v>
      </c>
    </row>
    <row r="2432">
      <c r="A2432" s="88" t="s">
        <v>80</v>
      </c>
      <c r="B2432" s="88" t="s">
        <v>1553</v>
      </c>
      <c r="C2432" s="89">
        <v>14755.0</v>
      </c>
    </row>
    <row r="2433">
      <c r="A2433" s="88" t="s">
        <v>80</v>
      </c>
      <c r="B2433" s="88" t="s">
        <v>96</v>
      </c>
      <c r="C2433" s="89">
        <v>131349.0</v>
      </c>
    </row>
    <row r="2434">
      <c r="A2434" s="88" t="s">
        <v>80</v>
      </c>
      <c r="B2434" s="88" t="s">
        <v>206</v>
      </c>
      <c r="C2434" s="89">
        <v>106727.0</v>
      </c>
    </row>
    <row r="2435">
      <c r="A2435" s="88" t="s">
        <v>80</v>
      </c>
      <c r="B2435" s="88" t="s">
        <v>789</v>
      </c>
      <c r="C2435" s="89">
        <v>39583.0</v>
      </c>
    </row>
    <row r="2436">
      <c r="A2436" s="88" t="s">
        <v>80</v>
      </c>
      <c r="B2436" s="88" t="s">
        <v>1554</v>
      </c>
      <c r="C2436" s="89">
        <v>14462.0</v>
      </c>
    </row>
    <row r="2437">
      <c r="A2437" s="88" t="s">
        <v>80</v>
      </c>
      <c r="B2437" s="88" t="s">
        <v>207</v>
      </c>
      <c r="C2437" s="89">
        <v>28020.0</v>
      </c>
    </row>
    <row r="2438">
      <c r="A2438" s="88" t="s">
        <v>80</v>
      </c>
      <c r="B2438" s="88" t="s">
        <v>791</v>
      </c>
      <c r="C2438" s="89">
        <v>56351.0</v>
      </c>
    </row>
    <row r="2439">
      <c r="A2439" s="88" t="s">
        <v>80</v>
      </c>
      <c r="B2439" s="88" t="s">
        <v>1555</v>
      </c>
      <c r="C2439" s="89">
        <v>40439.0</v>
      </c>
    </row>
    <row r="2440">
      <c r="A2440" s="88" t="s">
        <v>80</v>
      </c>
      <c r="B2440" s="88" t="s">
        <v>1463</v>
      </c>
      <c r="C2440" s="89">
        <v>17276.0</v>
      </c>
    </row>
    <row r="2441">
      <c r="A2441" s="88" t="s">
        <v>80</v>
      </c>
      <c r="B2441" s="88" t="s">
        <v>843</v>
      </c>
      <c r="C2441" s="89">
        <v>31756.0</v>
      </c>
    </row>
    <row r="2442">
      <c r="A2442" s="88" t="s">
        <v>80</v>
      </c>
      <c r="B2442" s="88" t="s">
        <v>105</v>
      </c>
      <c r="C2442" s="89">
        <v>7717.0</v>
      </c>
    </row>
    <row r="2443">
      <c r="A2443" s="88" t="s">
        <v>80</v>
      </c>
      <c r="B2443" s="88" t="s">
        <v>1556</v>
      </c>
      <c r="C2443" s="89">
        <v>35774.0</v>
      </c>
    </row>
    <row r="2444">
      <c r="A2444" s="88" t="s">
        <v>80</v>
      </c>
      <c r="B2444" s="88" t="s">
        <v>107</v>
      </c>
      <c r="C2444" s="89">
        <v>55700.0</v>
      </c>
    </row>
    <row r="2445">
      <c r="A2445" s="88" t="s">
        <v>80</v>
      </c>
      <c r="B2445" s="88" t="s">
        <v>1557</v>
      </c>
      <c r="C2445" s="89">
        <v>14328.0</v>
      </c>
    </row>
    <row r="2446">
      <c r="A2446" s="88" t="s">
        <v>80</v>
      </c>
      <c r="B2446" s="88" t="s">
        <v>582</v>
      </c>
      <c r="C2446" s="89">
        <v>59673.0</v>
      </c>
    </row>
    <row r="2447">
      <c r="A2447" s="88" t="s">
        <v>80</v>
      </c>
      <c r="B2447" s="88" t="s">
        <v>1285</v>
      </c>
      <c r="C2447" s="89">
        <v>692587.0</v>
      </c>
    </row>
    <row r="2448">
      <c r="A2448" s="88" t="s">
        <v>80</v>
      </c>
      <c r="B2448" s="88" t="s">
        <v>459</v>
      </c>
      <c r="C2448" s="89">
        <v>11706.0</v>
      </c>
    </row>
    <row r="2449">
      <c r="A2449" s="88" t="s">
        <v>80</v>
      </c>
      <c r="B2449" s="88" t="s">
        <v>116</v>
      </c>
      <c r="C2449" s="89">
        <v>20138.0</v>
      </c>
    </row>
    <row r="2450">
      <c r="A2450" s="88" t="s">
        <v>80</v>
      </c>
      <c r="B2450" s="88" t="s">
        <v>1558</v>
      </c>
      <c r="C2450" s="89">
        <v>53446.0</v>
      </c>
    </row>
    <row r="2451">
      <c r="A2451" s="88" t="s">
        <v>80</v>
      </c>
      <c r="B2451" s="88" t="s">
        <v>1559</v>
      </c>
      <c r="C2451" s="89">
        <v>37320.0</v>
      </c>
    </row>
    <row r="2452">
      <c r="A2452" s="88" t="s">
        <v>80</v>
      </c>
      <c r="B2452" s="88" t="s">
        <v>120</v>
      </c>
      <c r="C2452" s="89">
        <v>40507.0</v>
      </c>
    </row>
    <row r="2453">
      <c r="A2453" s="88" t="s">
        <v>80</v>
      </c>
      <c r="B2453" s="88" t="s">
        <v>1560</v>
      </c>
      <c r="C2453" s="89">
        <v>18217.0</v>
      </c>
    </row>
    <row r="2454">
      <c r="A2454" s="88" t="s">
        <v>80</v>
      </c>
      <c r="B2454" s="88" t="s">
        <v>121</v>
      </c>
      <c r="C2454" s="89">
        <v>41890.0</v>
      </c>
    </row>
    <row r="2455">
      <c r="A2455" s="88" t="s">
        <v>80</v>
      </c>
      <c r="B2455" s="88" t="s">
        <v>635</v>
      </c>
      <c r="C2455" s="89">
        <v>49045.0</v>
      </c>
    </row>
    <row r="2456">
      <c r="A2456" s="88" t="s">
        <v>80</v>
      </c>
      <c r="B2456" s="88" t="s">
        <v>1561</v>
      </c>
      <c r="C2456" s="89">
        <v>29503.0</v>
      </c>
    </row>
    <row r="2457">
      <c r="A2457" s="88" t="s">
        <v>80</v>
      </c>
      <c r="B2457" s="88" t="s">
        <v>1562</v>
      </c>
      <c r="C2457" s="89">
        <v>23145.0</v>
      </c>
    </row>
    <row r="2458">
      <c r="A2458" s="88" t="s">
        <v>80</v>
      </c>
      <c r="B2458" s="88" t="s">
        <v>123</v>
      </c>
      <c r="C2458" s="89">
        <v>69087.0</v>
      </c>
    </row>
    <row r="2459">
      <c r="A2459" s="88" t="s">
        <v>80</v>
      </c>
      <c r="B2459" s="88" t="s">
        <v>589</v>
      </c>
      <c r="C2459" s="89">
        <v>13346.0</v>
      </c>
    </row>
    <row r="2460">
      <c r="A2460" s="88" t="s">
        <v>80</v>
      </c>
      <c r="B2460" s="88" t="s">
        <v>1563</v>
      </c>
      <c r="C2460" s="89">
        <v>64569.0</v>
      </c>
    </row>
    <row r="2461">
      <c r="A2461" s="88" t="s">
        <v>80</v>
      </c>
      <c r="B2461" s="88" t="s">
        <v>395</v>
      </c>
      <c r="C2461" s="89">
        <v>364286.0</v>
      </c>
    </row>
    <row r="2462">
      <c r="A2462" s="88" t="s">
        <v>80</v>
      </c>
      <c r="B2462" s="88" t="s">
        <v>479</v>
      </c>
      <c r="C2462" s="89">
        <v>6549.0</v>
      </c>
    </row>
    <row r="2463">
      <c r="A2463" s="88" t="s">
        <v>80</v>
      </c>
      <c r="B2463" s="88" t="s">
        <v>1564</v>
      </c>
      <c r="C2463" s="89">
        <v>25220.0</v>
      </c>
    </row>
    <row r="2464">
      <c r="A2464" s="88" t="s">
        <v>80</v>
      </c>
      <c r="B2464" s="88" t="s">
        <v>590</v>
      </c>
      <c r="C2464" s="89">
        <v>25776.0</v>
      </c>
    </row>
    <row r="2465">
      <c r="A2465" s="88" t="s">
        <v>80</v>
      </c>
      <c r="B2465" s="88" t="s">
        <v>1565</v>
      </c>
      <c r="C2465" s="89">
        <v>56530.0</v>
      </c>
    </row>
    <row r="2466">
      <c r="A2466" s="88" t="s">
        <v>80</v>
      </c>
      <c r="B2466" s="88" t="s">
        <v>1296</v>
      </c>
      <c r="C2466" s="89">
        <v>17335.0</v>
      </c>
    </row>
    <row r="2467">
      <c r="A2467" s="88" t="s">
        <v>80</v>
      </c>
      <c r="B2467" s="88" t="s">
        <v>591</v>
      </c>
      <c r="C2467" s="89">
        <v>27847.0</v>
      </c>
    </row>
    <row r="2468">
      <c r="A2468" s="88" t="s">
        <v>80</v>
      </c>
      <c r="B2468" s="88" t="s">
        <v>125</v>
      </c>
      <c r="C2468" s="89">
        <v>32358.0</v>
      </c>
    </row>
    <row r="2469">
      <c r="A2469" s="88" t="s">
        <v>80</v>
      </c>
      <c r="B2469" s="88" t="s">
        <v>803</v>
      </c>
      <c r="C2469" s="89">
        <v>25063.0</v>
      </c>
    </row>
    <row r="2470">
      <c r="A2470" s="88" t="s">
        <v>80</v>
      </c>
      <c r="B2470" s="88" t="s">
        <v>126</v>
      </c>
      <c r="C2470" s="89">
        <v>8263.0</v>
      </c>
    </row>
    <row r="2471">
      <c r="A2471" s="88" t="s">
        <v>80</v>
      </c>
      <c r="B2471" s="88" t="s">
        <v>1049</v>
      </c>
      <c r="C2471" s="89">
        <v>18486.0</v>
      </c>
    </row>
    <row r="2472">
      <c r="A2472" s="88" t="s">
        <v>80</v>
      </c>
      <c r="B2472" s="88" t="s">
        <v>127</v>
      </c>
      <c r="C2472" s="89">
        <v>11758.0</v>
      </c>
    </row>
    <row r="2473">
      <c r="A2473" s="88" t="s">
        <v>80</v>
      </c>
      <c r="B2473" s="88" t="s">
        <v>128</v>
      </c>
      <c r="C2473" s="89">
        <v>54012.0</v>
      </c>
    </row>
    <row r="2474">
      <c r="A2474" s="88" t="s">
        <v>80</v>
      </c>
      <c r="B2474" s="88" t="s">
        <v>228</v>
      </c>
      <c r="C2474" s="89">
        <v>17778.0</v>
      </c>
    </row>
    <row r="2475">
      <c r="A2475" s="88" t="s">
        <v>80</v>
      </c>
      <c r="B2475" s="88" t="s">
        <v>598</v>
      </c>
      <c r="C2475" s="89">
        <v>465289.0</v>
      </c>
    </row>
    <row r="2476">
      <c r="A2476" s="88" t="s">
        <v>80</v>
      </c>
      <c r="B2476" s="88" t="s">
        <v>272</v>
      </c>
      <c r="C2476" s="89">
        <v>7411.0</v>
      </c>
    </row>
    <row r="2477">
      <c r="A2477" s="88" t="s">
        <v>80</v>
      </c>
      <c r="B2477" s="88" t="s">
        <v>130</v>
      </c>
      <c r="C2477" s="89">
        <v>25825.0</v>
      </c>
    </row>
    <row r="2478">
      <c r="A2478" s="88" t="s">
        <v>80</v>
      </c>
      <c r="B2478" s="88" t="s">
        <v>131</v>
      </c>
      <c r="C2478" s="89">
        <v>43734.0</v>
      </c>
    </row>
    <row r="2479">
      <c r="A2479" s="88" t="s">
        <v>80</v>
      </c>
      <c r="B2479" s="88" t="s">
        <v>562</v>
      </c>
      <c r="C2479" s="89">
        <v>12086.0</v>
      </c>
    </row>
    <row r="2480">
      <c r="A2480" s="88" t="s">
        <v>80</v>
      </c>
      <c r="B2480" s="88" t="s">
        <v>230</v>
      </c>
      <c r="C2480" s="89">
        <v>34117.0</v>
      </c>
    </row>
    <row r="2481">
      <c r="A2481" s="88" t="s">
        <v>80</v>
      </c>
      <c r="B2481" s="88" t="s">
        <v>1566</v>
      </c>
      <c r="C2481" s="89">
        <v>53054.0</v>
      </c>
    </row>
    <row r="2482">
      <c r="A2482" s="88" t="s">
        <v>80</v>
      </c>
      <c r="B2482" s="88" t="s">
        <v>135</v>
      </c>
      <c r="C2482" s="89">
        <v>24265.0</v>
      </c>
    </row>
    <row r="2483">
      <c r="A2483" s="88" t="s">
        <v>80</v>
      </c>
      <c r="B2483" s="88" t="s">
        <v>136</v>
      </c>
      <c r="C2483" s="89">
        <v>97605.0</v>
      </c>
    </row>
    <row r="2484">
      <c r="A2484" s="88" t="s">
        <v>80</v>
      </c>
      <c r="B2484" s="88" t="s">
        <v>138</v>
      </c>
      <c r="C2484" s="89">
        <v>28575.0</v>
      </c>
    </row>
    <row r="2485">
      <c r="A2485" s="88" t="s">
        <v>80</v>
      </c>
      <c r="B2485" s="88" t="s">
        <v>139</v>
      </c>
      <c r="C2485" s="89">
        <v>33683.0</v>
      </c>
    </row>
    <row r="2486">
      <c r="A2486" s="88" t="s">
        <v>80</v>
      </c>
      <c r="B2486" s="88" t="s">
        <v>1567</v>
      </c>
      <c r="C2486" s="89">
        <v>94340.0</v>
      </c>
    </row>
    <row r="2487">
      <c r="A2487" s="88" t="s">
        <v>80</v>
      </c>
      <c r="B2487" s="88" t="s">
        <v>1568</v>
      </c>
      <c r="C2487" s="89">
        <v>53285.0</v>
      </c>
    </row>
    <row r="2488">
      <c r="A2488" s="88" t="s">
        <v>80</v>
      </c>
      <c r="B2488" s="88" t="s">
        <v>1569</v>
      </c>
      <c r="C2488" s="89">
        <v>25832.0</v>
      </c>
    </row>
    <row r="2489">
      <c r="A2489" s="88" t="s">
        <v>80</v>
      </c>
      <c r="B2489" s="88" t="s">
        <v>1384</v>
      </c>
      <c r="C2489" s="89">
        <v>12306.0</v>
      </c>
    </row>
    <row r="2490">
      <c r="A2490" s="88" t="s">
        <v>80</v>
      </c>
      <c r="B2490" s="88" t="s">
        <v>141</v>
      </c>
      <c r="C2490" s="89">
        <v>46357.0</v>
      </c>
    </row>
    <row r="2491">
      <c r="A2491" s="88" t="s">
        <v>80</v>
      </c>
      <c r="B2491" s="88" t="s">
        <v>142</v>
      </c>
      <c r="C2491" s="89">
        <v>205950.0</v>
      </c>
    </row>
    <row r="2492">
      <c r="A2492" s="88" t="s">
        <v>80</v>
      </c>
      <c r="B2492" s="88" t="s">
        <v>1305</v>
      </c>
      <c r="C2492" s="89">
        <v>6411.0</v>
      </c>
    </row>
    <row r="2493">
      <c r="A2493" s="88" t="s">
        <v>80</v>
      </c>
      <c r="B2493" s="88" t="s">
        <v>143</v>
      </c>
      <c r="C2493" s="89">
        <v>21579.0</v>
      </c>
    </row>
    <row r="2494">
      <c r="A2494" s="88" t="s">
        <v>80</v>
      </c>
      <c r="B2494" s="88" t="s">
        <v>1570</v>
      </c>
      <c r="C2494" s="89">
        <v>30267.0</v>
      </c>
    </row>
    <row r="2495">
      <c r="A2495" s="88" t="s">
        <v>80</v>
      </c>
      <c r="B2495" s="88" t="s">
        <v>1571</v>
      </c>
      <c r="C2495" s="89">
        <v>22068.0</v>
      </c>
    </row>
    <row r="2496">
      <c r="A2496" s="88" t="s">
        <v>80</v>
      </c>
      <c r="B2496" s="88" t="s">
        <v>144</v>
      </c>
      <c r="C2496" s="89">
        <v>8064.0</v>
      </c>
    </row>
    <row r="2497">
      <c r="A2497" s="88" t="s">
        <v>80</v>
      </c>
      <c r="B2497" s="88" t="s">
        <v>1572</v>
      </c>
      <c r="C2497" s="89">
        <v>5082.0</v>
      </c>
    </row>
    <row r="2498">
      <c r="A2498" s="88" t="s">
        <v>80</v>
      </c>
      <c r="B2498" s="88" t="s">
        <v>239</v>
      </c>
      <c r="C2498" s="89">
        <v>16898.0</v>
      </c>
    </row>
    <row r="2499">
      <c r="A2499" s="88" t="s">
        <v>80</v>
      </c>
      <c r="B2499" s="88" t="s">
        <v>416</v>
      </c>
      <c r="C2499" s="89">
        <v>78843.0</v>
      </c>
    </row>
    <row r="2500">
      <c r="A2500" s="88" t="s">
        <v>80</v>
      </c>
      <c r="B2500" s="88" t="s">
        <v>1573</v>
      </c>
      <c r="C2500" s="89">
        <v>33044.0</v>
      </c>
    </row>
    <row r="2501">
      <c r="A2501" s="88" t="s">
        <v>80</v>
      </c>
      <c r="B2501" s="88" t="s">
        <v>1574</v>
      </c>
      <c r="C2501" s="89">
        <v>53140.0</v>
      </c>
    </row>
    <row r="2502">
      <c r="A2502" s="88" t="s">
        <v>80</v>
      </c>
      <c r="B2502" s="88" t="s">
        <v>824</v>
      </c>
      <c r="C2502" s="89">
        <v>71012.0</v>
      </c>
    </row>
    <row r="2503">
      <c r="A2503" s="88" t="s">
        <v>80</v>
      </c>
      <c r="B2503" s="88" t="s">
        <v>1317</v>
      </c>
      <c r="C2503" s="89">
        <v>324890.0</v>
      </c>
    </row>
    <row r="2504">
      <c r="A2504" s="88" t="s">
        <v>80</v>
      </c>
      <c r="B2504" s="88" t="s">
        <v>244</v>
      </c>
      <c r="C2504" s="89">
        <v>22039.0</v>
      </c>
    </row>
    <row r="2505">
      <c r="A2505" s="88" t="s">
        <v>80</v>
      </c>
      <c r="B2505" s="88" t="s">
        <v>1575</v>
      </c>
      <c r="C2505" s="89">
        <v>14876.0</v>
      </c>
    </row>
    <row r="2506">
      <c r="A2506" s="88" t="s">
        <v>80</v>
      </c>
      <c r="B2506" s="88" t="s">
        <v>247</v>
      </c>
      <c r="C2506" s="89">
        <v>97892.0</v>
      </c>
    </row>
    <row r="2507">
      <c r="A2507" s="88" t="s">
        <v>80</v>
      </c>
      <c r="B2507" s="88" t="s">
        <v>149</v>
      </c>
      <c r="C2507" s="89">
        <v>935764.0</v>
      </c>
    </row>
    <row r="2508">
      <c r="A2508" s="88" t="s">
        <v>80</v>
      </c>
      <c r="B2508" s="88" t="s">
        <v>765</v>
      </c>
      <c r="C2508" s="89">
        <v>19942.0</v>
      </c>
    </row>
    <row r="2509">
      <c r="A2509" s="88" t="s">
        <v>80</v>
      </c>
      <c r="B2509" s="88" t="s">
        <v>512</v>
      </c>
      <c r="C2509" s="89">
        <v>13561.0</v>
      </c>
    </row>
    <row r="2510">
      <c r="A2510" s="88" t="s">
        <v>80</v>
      </c>
      <c r="B2510" s="88" t="s">
        <v>656</v>
      </c>
      <c r="C2510" s="89">
        <v>157668.0</v>
      </c>
    </row>
    <row r="2511">
      <c r="A2511" s="88" t="s">
        <v>80</v>
      </c>
      <c r="B2511" s="88" t="s">
        <v>769</v>
      </c>
      <c r="C2511" s="89">
        <v>187149.0</v>
      </c>
    </row>
    <row r="2512">
      <c r="A2512" s="88" t="s">
        <v>80</v>
      </c>
      <c r="B2512" s="88" t="s">
        <v>659</v>
      </c>
      <c r="C2512" s="89">
        <v>61581.0</v>
      </c>
    </row>
    <row r="2513">
      <c r="A2513" s="88" t="s">
        <v>80</v>
      </c>
      <c r="B2513" s="88" t="s">
        <v>1576</v>
      </c>
      <c r="C2513" s="89">
        <v>11012.0</v>
      </c>
    </row>
    <row r="2514">
      <c r="A2514" s="88" t="s">
        <v>80</v>
      </c>
      <c r="B2514" s="88" t="s">
        <v>1577</v>
      </c>
      <c r="C2514" s="89">
        <v>17761.0</v>
      </c>
    </row>
    <row r="2515">
      <c r="A2515" s="88" t="s">
        <v>80</v>
      </c>
      <c r="B2515" s="88" t="s">
        <v>251</v>
      </c>
      <c r="C2515" s="89">
        <v>19688.0</v>
      </c>
    </row>
    <row r="2516">
      <c r="A2516" s="88" t="s">
        <v>80</v>
      </c>
      <c r="B2516" s="88" t="s">
        <v>252</v>
      </c>
      <c r="C2516" s="89">
        <v>5765.0</v>
      </c>
    </row>
    <row r="2517">
      <c r="A2517" s="88" t="s">
        <v>80</v>
      </c>
      <c r="B2517" s="88" t="s">
        <v>528</v>
      </c>
      <c r="C2517" s="89">
        <v>40878.0</v>
      </c>
    </row>
    <row r="2518">
      <c r="A2518" s="88" t="s">
        <v>80</v>
      </c>
      <c r="B2518" s="88" t="s">
        <v>86</v>
      </c>
      <c r="C2518" s="89">
        <v>128607.0</v>
      </c>
    </row>
    <row r="2519">
      <c r="A2519" s="88" t="s">
        <v>80</v>
      </c>
      <c r="B2519" s="88" t="s">
        <v>529</v>
      </c>
      <c r="C2519" s="89">
        <v>16558.0</v>
      </c>
    </row>
    <row r="2520">
      <c r="A2520" s="88" t="s">
        <v>80</v>
      </c>
      <c r="B2520" s="88" t="s">
        <v>1578</v>
      </c>
      <c r="C2520" s="89">
        <v>33415.0</v>
      </c>
    </row>
    <row r="2521">
      <c r="A2521" s="88" t="s">
        <v>80</v>
      </c>
      <c r="B2521" s="88" t="s">
        <v>253</v>
      </c>
      <c r="C2521" s="89">
        <v>27107.0</v>
      </c>
    </row>
    <row r="2522">
      <c r="A2522" s="88" t="s">
        <v>80</v>
      </c>
      <c r="B2522" s="88" t="s">
        <v>624</v>
      </c>
      <c r="C2522" s="89">
        <v>231729.0</v>
      </c>
    </row>
    <row r="2523">
      <c r="A2523" s="88" t="s">
        <v>80</v>
      </c>
      <c r="B2523" s="88" t="s">
        <v>774</v>
      </c>
      <c r="C2523" s="89">
        <v>140625.0</v>
      </c>
    </row>
    <row r="2524">
      <c r="A2524" s="88" t="s">
        <v>81</v>
      </c>
      <c r="B2524" s="88" t="s">
        <v>710</v>
      </c>
      <c r="C2524" s="89">
        <v>58057.0</v>
      </c>
    </row>
    <row r="2525">
      <c r="A2525" s="88" t="s">
        <v>81</v>
      </c>
      <c r="B2525" s="88" t="s">
        <v>1579</v>
      </c>
      <c r="C2525" s="89">
        <v>18128.0</v>
      </c>
    </row>
    <row r="2526">
      <c r="A2526" s="88" t="s">
        <v>81</v>
      </c>
      <c r="B2526" s="88" t="s">
        <v>1580</v>
      </c>
      <c r="C2526" s="89">
        <v>87092.0</v>
      </c>
    </row>
    <row r="2527">
      <c r="A2527" s="88" t="s">
        <v>81</v>
      </c>
      <c r="B2527" s="88" t="s">
        <v>1581</v>
      </c>
      <c r="C2527" s="89">
        <v>23792.0</v>
      </c>
    </row>
    <row r="2528">
      <c r="A2528" s="88" t="s">
        <v>81</v>
      </c>
      <c r="B2528" s="88" t="s">
        <v>1582</v>
      </c>
      <c r="C2528" s="89">
        <v>8786.0</v>
      </c>
    </row>
    <row r="2529">
      <c r="A2529" s="88" t="s">
        <v>81</v>
      </c>
      <c r="B2529" s="88" t="s">
        <v>1456</v>
      </c>
      <c r="C2529" s="89">
        <v>1892.0</v>
      </c>
    </row>
    <row r="2530">
      <c r="A2530" s="88" t="s">
        <v>81</v>
      </c>
      <c r="B2530" s="88" t="s">
        <v>1583</v>
      </c>
      <c r="C2530" s="89">
        <v>50310.0</v>
      </c>
    </row>
    <row r="2531">
      <c r="A2531" s="88" t="s">
        <v>81</v>
      </c>
      <c r="B2531" s="88" t="s">
        <v>1584</v>
      </c>
      <c r="C2531" s="89">
        <v>29989.0</v>
      </c>
    </row>
    <row r="2532">
      <c r="A2532" s="88" t="s">
        <v>81</v>
      </c>
      <c r="B2532" s="88" t="s">
        <v>1585</v>
      </c>
      <c r="C2532" s="89">
        <v>7027.0</v>
      </c>
    </row>
    <row r="2533">
      <c r="A2533" s="88" t="s">
        <v>81</v>
      </c>
      <c r="B2533" s="88" t="s">
        <v>1586</v>
      </c>
      <c r="C2533" s="89">
        <v>22824.0</v>
      </c>
    </row>
    <row r="2534">
      <c r="A2534" s="88" t="s">
        <v>81</v>
      </c>
      <c r="B2534" s="88" t="s">
        <v>1587</v>
      </c>
      <c r="C2534" s="89">
        <v>86976.0</v>
      </c>
    </row>
    <row r="2535">
      <c r="A2535" s="88" t="s">
        <v>81</v>
      </c>
      <c r="B2535" s="88" t="s">
        <v>1588</v>
      </c>
      <c r="C2535" s="89">
        <v>3582.0</v>
      </c>
    </row>
    <row r="2536">
      <c r="A2536" s="88" t="s">
        <v>81</v>
      </c>
      <c r="B2536" s="88" t="s">
        <v>1589</v>
      </c>
      <c r="C2536" s="89">
        <v>32587.0</v>
      </c>
    </row>
    <row r="2537">
      <c r="A2537" s="88" t="s">
        <v>81</v>
      </c>
      <c r="B2537" s="88" t="s">
        <v>780</v>
      </c>
      <c r="C2537" s="89">
        <v>355642.0</v>
      </c>
    </row>
    <row r="2538">
      <c r="A2538" s="88" t="s">
        <v>81</v>
      </c>
      <c r="B2538" s="88" t="s">
        <v>1590</v>
      </c>
      <c r="C2538" s="89">
        <v>1986049.0</v>
      </c>
    </row>
    <row r="2539">
      <c r="A2539" s="88" t="s">
        <v>81</v>
      </c>
      <c r="B2539" s="88" t="s">
        <v>1591</v>
      </c>
      <c r="C2539" s="89">
        <v>11702.0</v>
      </c>
    </row>
    <row r="2540">
      <c r="A2540" s="88" t="s">
        <v>81</v>
      </c>
      <c r="B2540" s="88" t="s">
        <v>1592</v>
      </c>
      <c r="C2540" s="96">
        <v>648.0</v>
      </c>
    </row>
    <row r="2541">
      <c r="A2541" s="88" t="s">
        <v>81</v>
      </c>
      <c r="B2541" s="88" t="s">
        <v>1593</v>
      </c>
      <c r="C2541" s="89">
        <v>18691.0</v>
      </c>
    </row>
    <row r="2542">
      <c r="A2542" s="88" t="s">
        <v>81</v>
      </c>
      <c r="B2542" s="88" t="s">
        <v>1594</v>
      </c>
      <c r="C2542" s="89">
        <v>94324.0</v>
      </c>
    </row>
    <row r="2543">
      <c r="A2543" s="88" t="s">
        <v>81</v>
      </c>
      <c r="B2543" s="88" t="s">
        <v>1595</v>
      </c>
      <c r="C2543" s="89">
        <v>370200.0</v>
      </c>
    </row>
    <row r="2544">
      <c r="A2544" s="88" t="s">
        <v>81</v>
      </c>
      <c r="B2544" s="88" t="s">
        <v>1596</v>
      </c>
      <c r="C2544" s="89">
        <v>226758.0</v>
      </c>
    </row>
    <row r="2545">
      <c r="A2545" s="88" t="s">
        <v>81</v>
      </c>
      <c r="B2545" s="88" t="s">
        <v>1597</v>
      </c>
      <c r="C2545" s="89">
        <v>9267.0</v>
      </c>
    </row>
    <row r="2546">
      <c r="A2546" s="88" t="s">
        <v>81</v>
      </c>
      <c r="B2546" s="88" t="s">
        <v>1598</v>
      </c>
      <c r="C2546" s="89">
        <v>1516.0</v>
      </c>
    </row>
    <row r="2547">
      <c r="A2547" s="88" t="s">
        <v>81</v>
      </c>
      <c r="B2547" s="88" t="s">
        <v>438</v>
      </c>
      <c r="C2547" s="89">
        <v>7114.0</v>
      </c>
    </row>
    <row r="2548">
      <c r="A2548" s="88" t="s">
        <v>81</v>
      </c>
      <c r="B2548" s="88" t="s">
        <v>575</v>
      </c>
      <c r="C2548" s="89">
        <v>37924.0</v>
      </c>
    </row>
    <row r="2549">
      <c r="A2549" s="88" t="s">
        <v>81</v>
      </c>
      <c r="B2549" s="88" t="s">
        <v>1599</v>
      </c>
      <c r="C2549" s="89">
        <v>18389.0</v>
      </c>
    </row>
    <row r="2550">
      <c r="A2550" s="88" t="s">
        <v>81</v>
      </c>
      <c r="B2550" s="88" t="s">
        <v>1600</v>
      </c>
      <c r="C2550" s="89">
        <v>47542.0</v>
      </c>
    </row>
    <row r="2551">
      <c r="A2551" s="88" t="s">
        <v>81</v>
      </c>
      <c r="B2551" s="88" t="s">
        <v>787</v>
      </c>
      <c r="C2551" s="89">
        <v>43247.0</v>
      </c>
    </row>
    <row r="2552">
      <c r="A2552" s="88" t="s">
        <v>81</v>
      </c>
      <c r="B2552" s="88" t="s">
        <v>99</v>
      </c>
      <c r="C2552" s="89">
        <v>21561.0</v>
      </c>
    </row>
    <row r="2553">
      <c r="A2553" s="88" t="s">
        <v>81</v>
      </c>
      <c r="B2553" s="88" t="s">
        <v>1601</v>
      </c>
      <c r="C2553" s="89">
        <v>13994.0</v>
      </c>
    </row>
    <row r="2554">
      <c r="A2554" s="88" t="s">
        <v>81</v>
      </c>
      <c r="B2554" s="88" t="s">
        <v>841</v>
      </c>
      <c r="C2554" s="89">
        <v>423908.0</v>
      </c>
    </row>
    <row r="2555">
      <c r="A2555" s="88" t="s">
        <v>81</v>
      </c>
      <c r="B2555" s="88" t="s">
        <v>1602</v>
      </c>
      <c r="C2555" s="89">
        <v>13033.0</v>
      </c>
    </row>
    <row r="2556">
      <c r="A2556" s="88" t="s">
        <v>81</v>
      </c>
      <c r="B2556" s="88" t="s">
        <v>1603</v>
      </c>
      <c r="C2556" s="89">
        <v>6005.0</v>
      </c>
    </row>
    <row r="2557">
      <c r="A2557" s="88" t="s">
        <v>81</v>
      </c>
      <c r="B2557" s="88" t="s">
        <v>577</v>
      </c>
      <c r="C2557" s="89">
        <v>30119.0</v>
      </c>
    </row>
    <row r="2558">
      <c r="A2558" s="88" t="s">
        <v>81</v>
      </c>
      <c r="B2558" s="88" t="s">
        <v>1604</v>
      </c>
      <c r="C2558" s="89">
        <v>7665.0</v>
      </c>
    </row>
    <row r="2559">
      <c r="A2559" s="88" t="s">
        <v>81</v>
      </c>
      <c r="B2559" s="88" t="s">
        <v>100</v>
      </c>
      <c r="C2559" s="89">
        <v>42454.0</v>
      </c>
    </row>
    <row r="2560">
      <c r="A2560" s="88" t="s">
        <v>81</v>
      </c>
      <c r="B2560" s="88" t="s">
        <v>101</v>
      </c>
      <c r="C2560" s="89">
        <v>52592.0</v>
      </c>
    </row>
    <row r="2561">
      <c r="A2561" s="88" t="s">
        <v>81</v>
      </c>
      <c r="B2561" s="88" t="s">
        <v>1605</v>
      </c>
      <c r="C2561" s="89">
        <v>7291.0</v>
      </c>
    </row>
    <row r="2562">
      <c r="A2562" s="88" t="s">
        <v>81</v>
      </c>
      <c r="B2562" s="88" t="s">
        <v>105</v>
      </c>
      <c r="C2562" s="89">
        <v>10456.0</v>
      </c>
    </row>
    <row r="2563">
      <c r="A2563" s="88" t="s">
        <v>81</v>
      </c>
      <c r="B2563" s="88" t="s">
        <v>1606</v>
      </c>
      <c r="C2563" s="89">
        <v>2836.0</v>
      </c>
    </row>
    <row r="2564">
      <c r="A2564" s="88" t="s">
        <v>81</v>
      </c>
      <c r="B2564" s="88" t="s">
        <v>1607</v>
      </c>
      <c r="C2564" s="89">
        <v>3370.0</v>
      </c>
    </row>
    <row r="2565">
      <c r="A2565" s="88" t="s">
        <v>81</v>
      </c>
      <c r="B2565" s="88" t="s">
        <v>1608</v>
      </c>
      <c r="C2565" s="89">
        <v>8397.0</v>
      </c>
    </row>
    <row r="2566">
      <c r="A2566" s="88" t="s">
        <v>81</v>
      </c>
      <c r="B2566" s="88" t="s">
        <v>1609</v>
      </c>
      <c r="C2566" s="89">
        <v>1005146.0</v>
      </c>
    </row>
    <row r="2567">
      <c r="A2567" s="88" t="s">
        <v>81</v>
      </c>
      <c r="B2567" s="88" t="s">
        <v>1610</v>
      </c>
      <c r="C2567" s="89">
        <v>2962.0</v>
      </c>
    </row>
    <row r="2568">
      <c r="A2568" s="88" t="s">
        <v>81</v>
      </c>
      <c r="B2568" s="88" t="s">
        <v>40</v>
      </c>
      <c r="C2568" s="89">
        <v>21217.0</v>
      </c>
    </row>
    <row r="2569">
      <c r="A2569" s="88" t="s">
        <v>81</v>
      </c>
      <c r="B2569" s="88" t="s">
        <v>1611</v>
      </c>
      <c r="C2569" s="89">
        <v>148373.0</v>
      </c>
    </row>
    <row r="2570">
      <c r="A2570" s="88" t="s">
        <v>81</v>
      </c>
      <c r="B2570" s="88" t="s">
        <v>719</v>
      </c>
      <c r="C2570" s="89">
        <v>13534.0</v>
      </c>
    </row>
    <row r="2571">
      <c r="A2571" s="88" t="s">
        <v>81</v>
      </c>
      <c r="B2571" s="88" t="s">
        <v>1612</v>
      </c>
      <c r="C2571" s="89">
        <v>4276.0</v>
      </c>
    </row>
    <row r="2572">
      <c r="A2572" s="88" t="s">
        <v>81</v>
      </c>
      <c r="B2572" s="88" t="s">
        <v>1613</v>
      </c>
      <c r="C2572" s="89">
        <v>40574.0</v>
      </c>
    </row>
    <row r="2573">
      <c r="A2573" s="88" t="s">
        <v>81</v>
      </c>
      <c r="B2573" s="88" t="s">
        <v>1614</v>
      </c>
      <c r="C2573" s="89">
        <v>74808.0</v>
      </c>
    </row>
    <row r="2574">
      <c r="A2574" s="88" t="s">
        <v>81</v>
      </c>
      <c r="B2574" s="88" t="s">
        <v>1615</v>
      </c>
      <c r="C2574" s="89">
        <v>1389.0</v>
      </c>
    </row>
    <row r="2575">
      <c r="A2575" s="88" t="s">
        <v>81</v>
      </c>
      <c r="B2575" s="88" t="s">
        <v>1616</v>
      </c>
      <c r="C2575" s="89">
        <v>4794.0</v>
      </c>
    </row>
    <row r="2576">
      <c r="A2576" s="88" t="s">
        <v>81</v>
      </c>
      <c r="B2576" s="88" t="s">
        <v>1557</v>
      </c>
      <c r="C2576" s="89">
        <v>3499.0</v>
      </c>
    </row>
    <row r="2577">
      <c r="A2577" s="88" t="s">
        <v>81</v>
      </c>
      <c r="B2577" s="88" t="s">
        <v>1617</v>
      </c>
      <c r="C2577" s="89">
        <v>5779.0</v>
      </c>
    </row>
    <row r="2578">
      <c r="A2578" s="88" t="s">
        <v>81</v>
      </c>
      <c r="B2578" s="88" t="s">
        <v>1618</v>
      </c>
      <c r="C2578" s="89">
        <v>2204.0</v>
      </c>
    </row>
    <row r="2579">
      <c r="A2579" s="88" t="s">
        <v>81</v>
      </c>
      <c r="B2579" s="88" t="s">
        <v>1619</v>
      </c>
      <c r="C2579" s="89">
        <v>7200.0</v>
      </c>
    </row>
    <row r="2580">
      <c r="A2580" s="88" t="s">
        <v>81</v>
      </c>
      <c r="B2580" s="88" t="s">
        <v>115</v>
      </c>
      <c r="C2580" s="89">
        <v>2637772.0</v>
      </c>
    </row>
    <row r="2581">
      <c r="A2581" s="88" t="s">
        <v>81</v>
      </c>
      <c r="B2581" s="88" t="s">
        <v>458</v>
      </c>
      <c r="C2581" s="89">
        <v>12619.0</v>
      </c>
    </row>
    <row r="2582">
      <c r="A2582" s="88" t="s">
        <v>81</v>
      </c>
      <c r="B2582" s="88" t="s">
        <v>1620</v>
      </c>
      <c r="C2582" s="89">
        <v>18760.0</v>
      </c>
    </row>
    <row r="2583">
      <c r="A2583" s="88" t="s">
        <v>81</v>
      </c>
      <c r="B2583" s="88" t="s">
        <v>327</v>
      </c>
      <c r="C2583" s="89">
        <v>5349.0</v>
      </c>
    </row>
    <row r="2584">
      <c r="A2584" s="88" t="s">
        <v>81</v>
      </c>
      <c r="B2584" s="88" t="s">
        <v>1621</v>
      </c>
      <c r="C2584" s="89">
        <v>859064.0</v>
      </c>
    </row>
    <row r="2585">
      <c r="A2585" s="88" t="s">
        <v>81</v>
      </c>
      <c r="B2585" s="88" t="s">
        <v>1622</v>
      </c>
      <c r="C2585" s="89">
        <v>20187.0</v>
      </c>
    </row>
    <row r="2586">
      <c r="A2586" s="88" t="s">
        <v>81</v>
      </c>
      <c r="B2586" s="88" t="s">
        <v>1623</v>
      </c>
      <c r="C2586" s="89">
        <v>2249.0</v>
      </c>
    </row>
    <row r="2587">
      <c r="A2587" s="88" t="s">
        <v>81</v>
      </c>
      <c r="B2587" s="88" t="s">
        <v>1624</v>
      </c>
      <c r="C2587" s="89">
        <v>10308.0</v>
      </c>
    </row>
    <row r="2588">
      <c r="A2588" s="88" t="s">
        <v>81</v>
      </c>
      <c r="B2588" s="88" t="s">
        <v>1625</v>
      </c>
      <c r="C2588" s="89">
        <v>3319.0</v>
      </c>
    </row>
    <row r="2589">
      <c r="A2589" s="88" t="s">
        <v>81</v>
      </c>
      <c r="B2589" s="88" t="s">
        <v>389</v>
      </c>
      <c r="C2589" s="89">
        <v>11212.0</v>
      </c>
    </row>
    <row r="2590">
      <c r="A2590" s="88" t="s">
        <v>81</v>
      </c>
      <c r="B2590" s="88" t="s">
        <v>1626</v>
      </c>
      <c r="C2590" s="89">
        <v>18322.0</v>
      </c>
    </row>
    <row r="2591">
      <c r="A2591" s="88" t="s">
        <v>81</v>
      </c>
      <c r="B2591" s="88" t="s">
        <v>1627</v>
      </c>
      <c r="C2591" s="89">
        <v>162124.0</v>
      </c>
    </row>
    <row r="2592">
      <c r="A2592" s="88" t="s">
        <v>81</v>
      </c>
      <c r="B2592" s="88" t="s">
        <v>586</v>
      </c>
      <c r="C2592" s="89">
        <v>1928.0</v>
      </c>
    </row>
    <row r="2593">
      <c r="A2593" s="88" t="s">
        <v>81</v>
      </c>
      <c r="B2593" s="88" t="s">
        <v>332</v>
      </c>
      <c r="C2593" s="89">
        <v>840758.0</v>
      </c>
    </row>
    <row r="2594">
      <c r="A2594" s="88" t="s">
        <v>81</v>
      </c>
      <c r="B2594" s="88" t="s">
        <v>723</v>
      </c>
      <c r="C2594" s="89">
        <v>179436.0</v>
      </c>
    </row>
    <row r="2595">
      <c r="A2595" s="88" t="s">
        <v>81</v>
      </c>
      <c r="B2595" s="88" t="s">
        <v>1628</v>
      </c>
      <c r="C2595" s="89">
        <v>42446.0</v>
      </c>
    </row>
    <row r="2596">
      <c r="A2596" s="88" t="s">
        <v>81</v>
      </c>
      <c r="B2596" s="88" t="s">
        <v>1629</v>
      </c>
      <c r="C2596" s="89">
        <v>17335.0</v>
      </c>
    </row>
    <row r="2597">
      <c r="A2597" s="88" t="s">
        <v>81</v>
      </c>
      <c r="B2597" s="88" t="s">
        <v>468</v>
      </c>
      <c r="C2597" s="89">
        <v>35286.0</v>
      </c>
    </row>
    <row r="2598">
      <c r="A2598" s="88" t="s">
        <v>81</v>
      </c>
      <c r="B2598" s="88" t="s">
        <v>120</v>
      </c>
      <c r="C2598" s="89">
        <v>25349.0</v>
      </c>
    </row>
    <row r="2599">
      <c r="A2599" s="88" t="s">
        <v>81</v>
      </c>
      <c r="B2599" s="88" t="s">
        <v>1630</v>
      </c>
      <c r="C2599" s="89">
        <v>3839.0</v>
      </c>
    </row>
    <row r="2600">
      <c r="A2600" s="88" t="s">
        <v>81</v>
      </c>
      <c r="B2600" s="88" t="s">
        <v>469</v>
      </c>
      <c r="C2600" s="89">
        <v>5837.0</v>
      </c>
    </row>
    <row r="2601">
      <c r="A2601" s="88" t="s">
        <v>81</v>
      </c>
      <c r="B2601" s="88" t="s">
        <v>1631</v>
      </c>
      <c r="C2601" s="89">
        <v>1200.0</v>
      </c>
    </row>
    <row r="2602">
      <c r="A2602" s="88" t="s">
        <v>81</v>
      </c>
      <c r="B2602" s="88" t="s">
        <v>1632</v>
      </c>
      <c r="C2602" s="89">
        <v>787858.0</v>
      </c>
    </row>
    <row r="2603">
      <c r="A2603" s="88" t="s">
        <v>81</v>
      </c>
      <c r="B2603" s="88" t="s">
        <v>121</v>
      </c>
      <c r="C2603" s="89">
        <v>10766.0</v>
      </c>
    </row>
    <row r="2604">
      <c r="A2604" s="88" t="s">
        <v>81</v>
      </c>
      <c r="B2604" s="88" t="s">
        <v>1633</v>
      </c>
      <c r="C2604" s="89">
        <v>19808.0</v>
      </c>
    </row>
    <row r="2605">
      <c r="A2605" s="88" t="s">
        <v>81</v>
      </c>
      <c r="B2605" s="88" t="s">
        <v>1634</v>
      </c>
      <c r="C2605" s="89">
        <v>19816.0</v>
      </c>
    </row>
    <row r="2606">
      <c r="A2606" s="88" t="s">
        <v>81</v>
      </c>
      <c r="B2606" s="88" t="s">
        <v>1635</v>
      </c>
      <c r="C2606" s="89">
        <v>20901.0</v>
      </c>
    </row>
    <row r="2607">
      <c r="A2607" s="88" t="s">
        <v>81</v>
      </c>
      <c r="B2607" s="88" t="s">
        <v>1636</v>
      </c>
      <c r="C2607" s="89">
        <v>337890.0</v>
      </c>
    </row>
    <row r="2608">
      <c r="A2608" s="88" t="s">
        <v>81</v>
      </c>
      <c r="B2608" s="88" t="s">
        <v>1637</v>
      </c>
      <c r="C2608" s="89">
        <v>6578.0</v>
      </c>
    </row>
    <row r="2609">
      <c r="A2609" s="88" t="s">
        <v>81</v>
      </c>
      <c r="B2609" s="88" t="s">
        <v>1638</v>
      </c>
      <c r="C2609" s="89">
        <v>26804.0</v>
      </c>
    </row>
    <row r="2610">
      <c r="A2610" s="88" t="s">
        <v>81</v>
      </c>
      <c r="B2610" s="88" t="s">
        <v>1639</v>
      </c>
      <c r="C2610" s="89">
        <v>1388.0</v>
      </c>
    </row>
    <row r="2611">
      <c r="A2611" s="88" t="s">
        <v>81</v>
      </c>
      <c r="B2611" s="88" t="s">
        <v>1640</v>
      </c>
      <c r="C2611" s="89">
        <v>7584.0</v>
      </c>
    </row>
    <row r="2612">
      <c r="A2612" s="88" t="s">
        <v>81</v>
      </c>
      <c r="B2612" s="88" t="s">
        <v>1641</v>
      </c>
      <c r="C2612" s="89">
        <v>20826.0</v>
      </c>
    </row>
    <row r="2613">
      <c r="A2613" s="88" t="s">
        <v>81</v>
      </c>
      <c r="B2613" s="88" t="s">
        <v>728</v>
      </c>
      <c r="C2613" s="89">
        <v>21895.0</v>
      </c>
    </row>
    <row r="2614">
      <c r="A2614" s="88" t="s">
        <v>81</v>
      </c>
      <c r="B2614" s="88" t="s">
        <v>799</v>
      </c>
      <c r="C2614" s="89">
        <v>133991.0</v>
      </c>
    </row>
    <row r="2615">
      <c r="A2615" s="88" t="s">
        <v>81</v>
      </c>
      <c r="B2615" s="88" t="s">
        <v>1642</v>
      </c>
      <c r="C2615" s="89">
        <v>123707.0</v>
      </c>
    </row>
    <row r="2616">
      <c r="A2616" s="88" t="s">
        <v>81</v>
      </c>
      <c r="B2616" s="88" t="s">
        <v>1643</v>
      </c>
      <c r="C2616" s="89">
        <v>28360.0</v>
      </c>
    </row>
    <row r="2617">
      <c r="A2617" s="88" t="s">
        <v>81</v>
      </c>
      <c r="B2617" s="88" t="s">
        <v>1223</v>
      </c>
      <c r="C2617" s="89">
        <v>163694.0</v>
      </c>
    </row>
    <row r="2618">
      <c r="A2618" s="88" t="s">
        <v>81</v>
      </c>
      <c r="B2618" s="88" t="s">
        <v>124</v>
      </c>
      <c r="C2618" s="89">
        <v>33830.0</v>
      </c>
    </row>
    <row r="2619">
      <c r="A2619" s="88" t="s">
        <v>81</v>
      </c>
      <c r="B2619" s="88" t="s">
        <v>478</v>
      </c>
      <c r="C2619" s="89">
        <v>3028.0</v>
      </c>
    </row>
    <row r="2620">
      <c r="A2620" s="88" t="s">
        <v>81</v>
      </c>
      <c r="B2620" s="88" t="s">
        <v>395</v>
      </c>
      <c r="C2620" s="89">
        <v>8484.0</v>
      </c>
    </row>
    <row r="2621">
      <c r="A2621" s="88" t="s">
        <v>81</v>
      </c>
      <c r="B2621" s="88" t="s">
        <v>1644</v>
      </c>
      <c r="C2621" s="89">
        <v>5463.0</v>
      </c>
    </row>
    <row r="2622">
      <c r="A2622" s="88" t="s">
        <v>81</v>
      </c>
      <c r="B2622" s="88" t="s">
        <v>1564</v>
      </c>
      <c r="C2622" s="89">
        <v>3922.0</v>
      </c>
    </row>
    <row r="2623">
      <c r="A2623" s="88" t="s">
        <v>81</v>
      </c>
      <c r="B2623" s="88" t="s">
        <v>590</v>
      </c>
      <c r="C2623" s="89">
        <v>57207.0</v>
      </c>
    </row>
    <row r="2624">
      <c r="A2624" s="88" t="s">
        <v>81</v>
      </c>
      <c r="B2624" s="88" t="s">
        <v>481</v>
      </c>
      <c r="C2624" s="89">
        <v>4698619.0</v>
      </c>
    </row>
    <row r="2625">
      <c r="A2625" s="88" t="s">
        <v>81</v>
      </c>
      <c r="B2625" s="88" t="s">
        <v>636</v>
      </c>
      <c r="C2625" s="89">
        <v>66726.0</v>
      </c>
    </row>
    <row r="2626">
      <c r="A2626" s="88" t="s">
        <v>81</v>
      </c>
      <c r="B2626" s="88" t="s">
        <v>1645</v>
      </c>
      <c r="C2626" s="89">
        <v>5619.0</v>
      </c>
    </row>
    <row r="2627">
      <c r="A2627" s="88" t="s">
        <v>81</v>
      </c>
      <c r="B2627" s="88" t="s">
        <v>733</v>
      </c>
      <c r="C2627" s="89">
        <v>5813.0</v>
      </c>
    </row>
    <row r="2628">
      <c r="A2628" s="88" t="s">
        <v>81</v>
      </c>
      <c r="B2628" s="88" t="s">
        <v>1646</v>
      </c>
      <c r="C2628" s="89">
        <v>222631.0</v>
      </c>
    </row>
    <row r="2629">
      <c r="A2629" s="88" t="s">
        <v>81</v>
      </c>
      <c r="B2629" s="88" t="s">
        <v>1647</v>
      </c>
      <c r="C2629" s="89">
        <v>3825.0</v>
      </c>
    </row>
    <row r="2630">
      <c r="A2630" s="88" t="s">
        <v>81</v>
      </c>
      <c r="B2630" s="88" t="s">
        <v>591</v>
      </c>
      <c r="C2630" s="89">
        <v>82299.0</v>
      </c>
    </row>
    <row r="2631">
      <c r="A2631" s="88" t="s">
        <v>81</v>
      </c>
      <c r="B2631" s="88" t="s">
        <v>1225</v>
      </c>
      <c r="C2631" s="89">
        <v>865939.0</v>
      </c>
    </row>
    <row r="2632">
      <c r="A2632" s="88" t="s">
        <v>81</v>
      </c>
      <c r="B2632" s="88" t="s">
        <v>1124</v>
      </c>
      <c r="C2632" s="89">
        <v>36354.0</v>
      </c>
    </row>
    <row r="2633">
      <c r="A2633" s="88" t="s">
        <v>81</v>
      </c>
      <c r="B2633" s="88" t="s">
        <v>1648</v>
      </c>
      <c r="C2633" s="89">
        <v>22980.0</v>
      </c>
    </row>
    <row r="2634">
      <c r="A2634" s="88" t="s">
        <v>81</v>
      </c>
      <c r="B2634" s="88" t="s">
        <v>1649</v>
      </c>
      <c r="C2634" s="89">
        <v>60537.0</v>
      </c>
    </row>
    <row r="2635">
      <c r="A2635" s="88" t="s">
        <v>81</v>
      </c>
      <c r="B2635" s="88" t="s">
        <v>804</v>
      </c>
      <c r="C2635" s="89">
        <v>36810.0</v>
      </c>
    </row>
    <row r="2636">
      <c r="A2636" s="88" t="s">
        <v>81</v>
      </c>
      <c r="B2636" s="88" t="s">
        <v>126</v>
      </c>
      <c r="C2636" s="89">
        <v>23169.0</v>
      </c>
    </row>
    <row r="2637">
      <c r="A2637" s="88" t="s">
        <v>81</v>
      </c>
      <c r="B2637" s="88" t="s">
        <v>225</v>
      </c>
      <c r="C2637" s="89">
        <v>36459.0</v>
      </c>
    </row>
    <row r="2638">
      <c r="A2638" s="88" t="s">
        <v>81</v>
      </c>
      <c r="B2638" s="88" t="s">
        <v>1650</v>
      </c>
      <c r="C2638" s="89">
        <v>4795.0</v>
      </c>
    </row>
    <row r="2639">
      <c r="A2639" s="88" t="s">
        <v>81</v>
      </c>
      <c r="B2639" s="88" t="s">
        <v>1651</v>
      </c>
      <c r="C2639" s="89">
        <v>96493.0</v>
      </c>
    </row>
    <row r="2640">
      <c r="A2640" s="88" t="s">
        <v>81</v>
      </c>
      <c r="B2640" s="88" t="s">
        <v>1534</v>
      </c>
      <c r="C2640" s="89">
        <v>21198.0</v>
      </c>
    </row>
    <row r="2641">
      <c r="A2641" s="88" t="s">
        <v>81</v>
      </c>
      <c r="B2641" s="88" t="s">
        <v>1652</v>
      </c>
      <c r="C2641" s="89">
        <v>1522.0</v>
      </c>
    </row>
    <row r="2642">
      <c r="A2642" s="88" t="s">
        <v>81</v>
      </c>
      <c r="B2642" s="88" t="s">
        <v>1653</v>
      </c>
      <c r="C2642" s="89">
        <v>8843.0</v>
      </c>
    </row>
    <row r="2643">
      <c r="A2643" s="88" t="s">
        <v>81</v>
      </c>
      <c r="B2643" s="88" t="s">
        <v>127</v>
      </c>
      <c r="C2643" s="89">
        <v>14874.0</v>
      </c>
    </row>
    <row r="2644">
      <c r="A2644" s="88" t="s">
        <v>81</v>
      </c>
      <c r="B2644" s="88" t="s">
        <v>485</v>
      </c>
      <c r="C2644" s="89">
        <v>35872.0</v>
      </c>
    </row>
    <row r="2645">
      <c r="A2645" s="88" t="s">
        <v>81</v>
      </c>
      <c r="B2645" s="88" t="s">
        <v>486</v>
      </c>
      <c r="C2645" s="89">
        <v>2252.0</v>
      </c>
    </row>
    <row r="2646">
      <c r="A2646" s="88" t="s">
        <v>81</v>
      </c>
      <c r="B2646" s="88" t="s">
        <v>128</v>
      </c>
      <c r="C2646" s="89">
        <v>255001.0</v>
      </c>
    </row>
    <row r="2647">
      <c r="A2647" s="88" t="s">
        <v>81</v>
      </c>
      <c r="B2647" s="88" t="s">
        <v>1654</v>
      </c>
      <c r="C2647" s="89">
        <v>5248.0</v>
      </c>
    </row>
    <row r="2648">
      <c r="A2648" s="88" t="s">
        <v>81</v>
      </c>
      <c r="B2648" s="88" t="s">
        <v>1655</v>
      </c>
      <c r="C2648" s="89">
        <v>40822.0</v>
      </c>
    </row>
    <row r="2649">
      <c r="A2649" s="88" t="s">
        <v>81</v>
      </c>
      <c r="B2649" s="88" t="s">
        <v>228</v>
      </c>
      <c r="C2649" s="89">
        <v>171361.0</v>
      </c>
    </row>
    <row r="2650">
      <c r="A2650" s="88" t="s">
        <v>81</v>
      </c>
      <c r="B2650" s="88" t="s">
        <v>488</v>
      </c>
      <c r="C2650" s="89">
        <v>19817.0</v>
      </c>
    </row>
    <row r="2651">
      <c r="A2651" s="88" t="s">
        <v>81</v>
      </c>
      <c r="B2651" s="88" t="s">
        <v>1656</v>
      </c>
      <c r="C2651" s="89">
        <v>15650.0</v>
      </c>
    </row>
    <row r="2652">
      <c r="A2652" s="88" t="s">
        <v>81</v>
      </c>
      <c r="B2652" s="88" t="s">
        <v>1657</v>
      </c>
      <c r="C2652" s="89">
        <v>128622.0</v>
      </c>
    </row>
    <row r="2653">
      <c r="A2653" s="88" t="s">
        <v>81</v>
      </c>
      <c r="B2653" s="88" t="s">
        <v>597</v>
      </c>
      <c r="C2653" s="89">
        <v>45641.0</v>
      </c>
    </row>
    <row r="2654">
      <c r="A2654" s="88" t="s">
        <v>81</v>
      </c>
      <c r="B2654" s="88" t="s">
        <v>1658</v>
      </c>
      <c r="C2654" s="96">
        <v>442.0</v>
      </c>
    </row>
    <row r="2655">
      <c r="A2655" s="88" t="s">
        <v>81</v>
      </c>
      <c r="B2655" s="88" t="s">
        <v>375</v>
      </c>
      <c r="C2655" s="96">
        <v>726.0</v>
      </c>
    </row>
    <row r="2656">
      <c r="A2656" s="88" t="s">
        <v>81</v>
      </c>
      <c r="B2656" s="88" t="s">
        <v>1659</v>
      </c>
      <c r="C2656" s="89">
        <v>52405.0</v>
      </c>
    </row>
    <row r="2657">
      <c r="A2657" s="88" t="s">
        <v>81</v>
      </c>
      <c r="B2657" s="88" t="s">
        <v>1660</v>
      </c>
      <c r="C2657" s="89">
        <v>4362.0</v>
      </c>
    </row>
    <row r="2658">
      <c r="A2658" s="88" t="s">
        <v>81</v>
      </c>
      <c r="B2658" s="88" t="s">
        <v>1661</v>
      </c>
      <c r="C2658" s="96">
        <v>277.0</v>
      </c>
    </row>
    <row r="2659">
      <c r="A2659" s="88" t="s">
        <v>81</v>
      </c>
      <c r="B2659" s="88" t="s">
        <v>1662</v>
      </c>
      <c r="C2659" s="89">
        <v>3767.0</v>
      </c>
    </row>
    <row r="2660">
      <c r="A2660" s="88" t="s">
        <v>81</v>
      </c>
      <c r="B2660" s="88" t="s">
        <v>1663</v>
      </c>
      <c r="C2660" s="89">
        <v>31129.0</v>
      </c>
    </row>
    <row r="2661">
      <c r="A2661" s="88" t="s">
        <v>81</v>
      </c>
      <c r="B2661" s="88" t="s">
        <v>598</v>
      </c>
      <c r="C2661" s="89">
        <v>3653.0</v>
      </c>
    </row>
    <row r="2662">
      <c r="A2662" s="88" t="s">
        <v>81</v>
      </c>
      <c r="B2662" s="88" t="s">
        <v>1664</v>
      </c>
      <c r="C2662" s="89">
        <v>7531.0</v>
      </c>
    </row>
    <row r="2663">
      <c r="A2663" s="88" t="s">
        <v>81</v>
      </c>
      <c r="B2663" s="88" t="s">
        <v>129</v>
      </c>
      <c r="C2663" s="89">
        <v>49728.0</v>
      </c>
    </row>
    <row r="2664">
      <c r="A2664" s="88" t="s">
        <v>81</v>
      </c>
      <c r="B2664" s="88" t="s">
        <v>1665</v>
      </c>
      <c r="C2664" s="89">
        <v>13158.0</v>
      </c>
    </row>
    <row r="2665">
      <c r="A2665" s="88" t="s">
        <v>81</v>
      </c>
      <c r="B2665" s="88" t="s">
        <v>1666</v>
      </c>
      <c r="C2665" s="89">
        <v>21229.0</v>
      </c>
    </row>
    <row r="2666">
      <c r="A2666" s="88" t="s">
        <v>81</v>
      </c>
      <c r="B2666" s="88" t="s">
        <v>1667</v>
      </c>
      <c r="C2666" s="89">
        <v>20110.0</v>
      </c>
    </row>
    <row r="2667">
      <c r="A2667" s="88" t="s">
        <v>81</v>
      </c>
      <c r="B2667" s="88" t="s">
        <v>132</v>
      </c>
      <c r="C2667" s="89">
        <v>17144.0</v>
      </c>
    </row>
    <row r="2668">
      <c r="A2668" s="88" t="s">
        <v>81</v>
      </c>
      <c r="B2668" s="88" t="s">
        <v>403</v>
      </c>
      <c r="C2668" s="89">
        <v>17270.0</v>
      </c>
    </row>
    <row r="2669">
      <c r="A2669" s="88" t="s">
        <v>81</v>
      </c>
      <c r="B2669" s="88" t="s">
        <v>405</v>
      </c>
      <c r="C2669" s="89">
        <v>86323.0</v>
      </c>
    </row>
    <row r="2670">
      <c r="A2670" s="88" t="s">
        <v>81</v>
      </c>
      <c r="B2670" s="88" t="s">
        <v>133</v>
      </c>
      <c r="C2670" s="89">
        <v>23519.0</v>
      </c>
    </row>
    <row r="2671">
      <c r="A2671" s="88" t="s">
        <v>81</v>
      </c>
      <c r="B2671" s="88" t="s">
        <v>1668</v>
      </c>
      <c r="C2671" s="89">
        <v>3355.0</v>
      </c>
    </row>
    <row r="2672">
      <c r="A2672" s="88" t="s">
        <v>81</v>
      </c>
      <c r="B2672" s="88" t="s">
        <v>1669</v>
      </c>
      <c r="C2672" s="89">
        <v>12166.0</v>
      </c>
    </row>
    <row r="2673">
      <c r="A2673" s="88" t="s">
        <v>81</v>
      </c>
      <c r="B2673" s="88" t="s">
        <v>1670</v>
      </c>
      <c r="C2673" s="89">
        <v>21646.0</v>
      </c>
    </row>
    <row r="2674">
      <c r="A2674" s="88" t="s">
        <v>81</v>
      </c>
      <c r="B2674" s="88" t="s">
        <v>1671</v>
      </c>
      <c r="C2674" s="96">
        <v>152.0</v>
      </c>
    </row>
    <row r="2675">
      <c r="A2675" s="88" t="s">
        <v>81</v>
      </c>
      <c r="B2675" s="88" t="s">
        <v>1672</v>
      </c>
      <c r="C2675" s="89">
        <v>307412.0</v>
      </c>
    </row>
    <row r="2676">
      <c r="A2676" s="88" t="s">
        <v>81</v>
      </c>
      <c r="B2676" s="88" t="s">
        <v>1673</v>
      </c>
      <c r="C2676" s="89">
        <v>5877.0</v>
      </c>
    </row>
    <row r="2677">
      <c r="A2677" s="88" t="s">
        <v>81</v>
      </c>
      <c r="B2677" s="88" t="s">
        <v>136</v>
      </c>
      <c r="C2677" s="89">
        <v>14422.0</v>
      </c>
    </row>
    <row r="2678">
      <c r="A2678" s="88" t="s">
        <v>81</v>
      </c>
      <c r="B2678" s="88" t="s">
        <v>138</v>
      </c>
      <c r="C2678" s="89">
        <v>9928.0</v>
      </c>
    </row>
    <row r="2679">
      <c r="A2679" s="88" t="s">
        <v>81</v>
      </c>
      <c r="B2679" s="88" t="s">
        <v>407</v>
      </c>
      <c r="C2679" s="89">
        <v>5753.0</v>
      </c>
    </row>
    <row r="2680">
      <c r="A2680" s="88" t="s">
        <v>81</v>
      </c>
      <c r="B2680" s="88" t="s">
        <v>602</v>
      </c>
      <c r="C2680" s="89">
        <v>4280.0</v>
      </c>
    </row>
    <row r="2681">
      <c r="A2681" s="88" t="s">
        <v>81</v>
      </c>
      <c r="B2681" s="88" t="s">
        <v>1674</v>
      </c>
      <c r="C2681" s="89">
        <v>36552.0</v>
      </c>
    </row>
    <row r="2682">
      <c r="A2682" s="88" t="s">
        <v>81</v>
      </c>
      <c r="B2682" s="88" t="s">
        <v>1675</v>
      </c>
      <c r="C2682" s="89">
        <v>58485.0</v>
      </c>
    </row>
    <row r="2683">
      <c r="A2683" s="88" t="s">
        <v>81</v>
      </c>
      <c r="B2683" s="88" t="s">
        <v>1676</v>
      </c>
      <c r="C2683" s="89">
        <v>7987.0</v>
      </c>
    </row>
    <row r="2684">
      <c r="A2684" s="88" t="s">
        <v>81</v>
      </c>
      <c r="B2684" s="88" t="s">
        <v>1677</v>
      </c>
      <c r="C2684" s="89">
        <v>254607.0</v>
      </c>
    </row>
    <row r="2685">
      <c r="A2685" s="88" t="s">
        <v>81</v>
      </c>
      <c r="B2685" s="88" t="s">
        <v>1678</v>
      </c>
      <c r="C2685" s="96">
        <v>749.0</v>
      </c>
    </row>
    <row r="2686">
      <c r="A2686" s="88" t="s">
        <v>81</v>
      </c>
      <c r="B2686" s="88" t="s">
        <v>1383</v>
      </c>
      <c r="C2686" s="89">
        <v>50921.0</v>
      </c>
    </row>
    <row r="2687">
      <c r="A2687" s="88" t="s">
        <v>81</v>
      </c>
      <c r="B2687" s="88" t="s">
        <v>607</v>
      </c>
      <c r="C2687" s="89">
        <v>2139.0</v>
      </c>
    </row>
    <row r="2688">
      <c r="A2688" s="88" t="s">
        <v>81</v>
      </c>
      <c r="B2688" s="88" t="s">
        <v>957</v>
      </c>
      <c r="C2688" s="89">
        <v>172578.0</v>
      </c>
    </row>
    <row r="2689">
      <c r="A2689" s="88" t="s">
        <v>81</v>
      </c>
      <c r="B2689" s="88" t="s">
        <v>1679</v>
      </c>
      <c r="C2689" s="89">
        <v>25131.0</v>
      </c>
    </row>
    <row r="2690">
      <c r="A2690" s="88" t="s">
        <v>81</v>
      </c>
      <c r="B2690" s="88" t="s">
        <v>691</v>
      </c>
      <c r="C2690" s="89">
        <v>4921.0</v>
      </c>
    </row>
    <row r="2691">
      <c r="A2691" s="88" t="s">
        <v>81</v>
      </c>
      <c r="B2691" s="88" t="s">
        <v>496</v>
      </c>
      <c r="C2691" s="89">
        <v>8145.0</v>
      </c>
    </row>
    <row r="2692">
      <c r="A2692" s="88" t="s">
        <v>81</v>
      </c>
      <c r="B2692" s="88" t="s">
        <v>1680</v>
      </c>
      <c r="C2692" s="89">
        <v>19596.0</v>
      </c>
    </row>
    <row r="2693">
      <c r="A2693" s="88" t="s">
        <v>81</v>
      </c>
      <c r="B2693" s="88" t="s">
        <v>142</v>
      </c>
      <c r="C2693" s="89">
        <v>590925.0</v>
      </c>
    </row>
    <row r="2694">
      <c r="A2694" s="88" t="s">
        <v>81</v>
      </c>
      <c r="B2694" s="88" t="s">
        <v>1305</v>
      </c>
      <c r="C2694" s="89">
        <v>21485.0</v>
      </c>
    </row>
    <row r="2695">
      <c r="A2695" s="88" t="s">
        <v>81</v>
      </c>
      <c r="B2695" s="88" t="s">
        <v>743</v>
      </c>
      <c r="C2695" s="89">
        <v>12339.0</v>
      </c>
    </row>
    <row r="2696">
      <c r="A2696" s="88" t="s">
        <v>81</v>
      </c>
      <c r="B2696" s="88" t="s">
        <v>1681</v>
      </c>
      <c r="C2696" s="89">
        <v>1234.0</v>
      </c>
    </row>
    <row r="2697">
      <c r="A2697" s="88" t="s">
        <v>81</v>
      </c>
      <c r="B2697" s="88" t="s">
        <v>1682</v>
      </c>
      <c r="C2697" s="89">
        <v>65711.0</v>
      </c>
    </row>
    <row r="2698">
      <c r="A2698" s="88" t="s">
        <v>81</v>
      </c>
      <c r="B2698" s="88" t="s">
        <v>1683</v>
      </c>
      <c r="C2698" s="89">
        <v>49565.0</v>
      </c>
    </row>
    <row r="2699">
      <c r="A2699" s="88" t="s">
        <v>81</v>
      </c>
      <c r="B2699" s="88" t="s">
        <v>235</v>
      </c>
      <c r="C2699" s="89">
        <v>13746.0</v>
      </c>
    </row>
    <row r="2700">
      <c r="A2700" s="88" t="s">
        <v>81</v>
      </c>
      <c r="B2700" s="88" t="s">
        <v>1684</v>
      </c>
      <c r="C2700" s="89">
        <v>14751.0</v>
      </c>
    </row>
    <row r="2701">
      <c r="A2701" s="88" t="s">
        <v>81</v>
      </c>
      <c r="B2701" s="88" t="s">
        <v>1685</v>
      </c>
      <c r="C2701" s="89">
        <v>362265.0</v>
      </c>
    </row>
    <row r="2702">
      <c r="A2702" s="88" t="s">
        <v>81</v>
      </c>
      <c r="B2702" s="88" t="s">
        <v>1686</v>
      </c>
      <c r="C2702" s="89">
        <v>9947.0</v>
      </c>
    </row>
    <row r="2703">
      <c r="A2703" s="88" t="s">
        <v>81</v>
      </c>
      <c r="B2703" s="88" t="s">
        <v>820</v>
      </c>
      <c r="C2703" s="89">
        <v>2131.0</v>
      </c>
    </row>
    <row r="2704">
      <c r="A2704" s="88" t="s">
        <v>81</v>
      </c>
      <c r="B2704" s="88" t="s">
        <v>284</v>
      </c>
      <c r="C2704" s="89">
        <v>83572.0</v>
      </c>
    </row>
    <row r="2705">
      <c r="A2705" s="88" t="s">
        <v>81</v>
      </c>
      <c r="B2705" s="88" t="s">
        <v>1687</v>
      </c>
      <c r="C2705" s="89">
        <v>28875.0</v>
      </c>
    </row>
    <row r="2706">
      <c r="A2706" s="88" t="s">
        <v>81</v>
      </c>
      <c r="B2706" s="88" t="s">
        <v>1058</v>
      </c>
      <c r="C2706" s="89">
        <v>23148.0</v>
      </c>
    </row>
    <row r="2707">
      <c r="A2707" s="88" t="s">
        <v>81</v>
      </c>
      <c r="B2707" s="88" t="s">
        <v>1688</v>
      </c>
      <c r="C2707" s="89">
        <v>138371.0</v>
      </c>
    </row>
    <row r="2708">
      <c r="A2708" s="88" t="s">
        <v>81</v>
      </c>
      <c r="B2708" s="88" t="s">
        <v>1689</v>
      </c>
      <c r="C2708" s="89">
        <v>9864.0</v>
      </c>
    </row>
    <row r="2709">
      <c r="A2709" s="88" t="s">
        <v>81</v>
      </c>
      <c r="B2709" s="88" t="s">
        <v>1690</v>
      </c>
      <c r="C2709" s="89">
        <v>15673.0</v>
      </c>
    </row>
    <row r="2710">
      <c r="A2710" s="88" t="s">
        <v>81</v>
      </c>
      <c r="B2710" s="88" t="s">
        <v>239</v>
      </c>
      <c r="C2710" s="89">
        <v>50031.0</v>
      </c>
    </row>
    <row r="2711">
      <c r="A2711" s="88" t="s">
        <v>81</v>
      </c>
      <c r="B2711" s="88" t="s">
        <v>1480</v>
      </c>
      <c r="C2711" s="89">
        <v>119648.0</v>
      </c>
    </row>
    <row r="2712">
      <c r="A2712" s="88" t="s">
        <v>81</v>
      </c>
      <c r="B2712" s="88" t="s">
        <v>1691</v>
      </c>
      <c r="C2712" s="89">
        <v>6948.0</v>
      </c>
    </row>
    <row r="2713">
      <c r="A2713" s="88" t="s">
        <v>81</v>
      </c>
      <c r="B2713" s="88" t="s">
        <v>1692</v>
      </c>
      <c r="C2713" s="89">
        <v>12159.0</v>
      </c>
    </row>
    <row r="2714">
      <c r="A2714" s="88" t="s">
        <v>81</v>
      </c>
      <c r="B2714" s="88" t="s">
        <v>1693</v>
      </c>
      <c r="C2714" s="89">
        <v>136271.0</v>
      </c>
    </row>
    <row r="2715">
      <c r="A2715" s="88" t="s">
        <v>81</v>
      </c>
      <c r="B2715" s="88" t="s">
        <v>1694</v>
      </c>
      <c r="C2715" s="89">
        <v>3741.0</v>
      </c>
    </row>
    <row r="2716">
      <c r="A2716" s="88" t="s">
        <v>81</v>
      </c>
      <c r="B2716" s="88" t="s">
        <v>1695</v>
      </c>
      <c r="C2716" s="89">
        <v>3478.0</v>
      </c>
    </row>
    <row r="2717">
      <c r="A2717" s="88" t="s">
        <v>81</v>
      </c>
      <c r="B2717" s="88" t="s">
        <v>860</v>
      </c>
      <c r="C2717" s="89">
        <v>12175.0</v>
      </c>
    </row>
    <row r="2718">
      <c r="A2718" s="88" t="s">
        <v>81</v>
      </c>
      <c r="B2718" s="88" t="s">
        <v>1696</v>
      </c>
      <c r="C2718" s="89">
        <v>15695.0</v>
      </c>
    </row>
    <row r="2719">
      <c r="A2719" s="88" t="s">
        <v>81</v>
      </c>
      <c r="B2719" s="88" t="s">
        <v>1697</v>
      </c>
      <c r="C2719" s="89">
        <v>7032.0</v>
      </c>
    </row>
    <row r="2720">
      <c r="A2720" s="88" t="s">
        <v>81</v>
      </c>
      <c r="B2720" s="88" t="s">
        <v>1544</v>
      </c>
      <c r="C2720" s="96">
        <v>903.0</v>
      </c>
    </row>
    <row r="2721">
      <c r="A2721" s="88" t="s">
        <v>81</v>
      </c>
      <c r="B2721" s="88" t="s">
        <v>824</v>
      </c>
      <c r="C2721" s="89">
        <v>17284.0</v>
      </c>
    </row>
    <row r="2722">
      <c r="A2722" s="88" t="s">
        <v>81</v>
      </c>
      <c r="B2722" s="88" t="s">
        <v>1698</v>
      </c>
      <c r="C2722" s="89">
        <v>100657.0</v>
      </c>
    </row>
    <row r="2723">
      <c r="A2723" s="88" t="s">
        <v>81</v>
      </c>
      <c r="B2723" s="88" t="s">
        <v>1699</v>
      </c>
      <c r="C2723" s="89">
        <v>10234.0</v>
      </c>
    </row>
    <row r="2724">
      <c r="A2724" s="88" t="s">
        <v>81</v>
      </c>
      <c r="B2724" s="88" t="s">
        <v>1700</v>
      </c>
      <c r="C2724" s="89">
        <v>54450.0</v>
      </c>
    </row>
    <row r="2725">
      <c r="A2725" s="88" t="s">
        <v>81</v>
      </c>
      <c r="B2725" s="88" t="s">
        <v>861</v>
      </c>
      <c r="C2725" s="89">
        <v>10589.0</v>
      </c>
    </row>
    <row r="2726">
      <c r="A2726" s="88" t="s">
        <v>81</v>
      </c>
      <c r="B2726" s="88" t="s">
        <v>1701</v>
      </c>
      <c r="C2726" s="89">
        <v>8232.0</v>
      </c>
    </row>
    <row r="2727">
      <c r="A2727" s="88" t="s">
        <v>81</v>
      </c>
      <c r="B2727" s="88" t="s">
        <v>1702</v>
      </c>
      <c r="C2727" s="89">
        <v>28719.0</v>
      </c>
    </row>
    <row r="2728">
      <c r="A2728" s="88" t="s">
        <v>81</v>
      </c>
      <c r="B2728" s="88" t="s">
        <v>1703</v>
      </c>
      <c r="C2728" s="89">
        <v>66893.0</v>
      </c>
    </row>
    <row r="2729">
      <c r="A2729" s="88" t="s">
        <v>81</v>
      </c>
      <c r="B2729" s="88" t="s">
        <v>1704</v>
      </c>
      <c r="C2729" s="89">
        <v>6054.0</v>
      </c>
    </row>
    <row r="2730">
      <c r="A2730" s="88" t="s">
        <v>81</v>
      </c>
      <c r="B2730" s="88" t="s">
        <v>1705</v>
      </c>
      <c r="C2730" s="89">
        <v>2895.0</v>
      </c>
    </row>
    <row r="2731">
      <c r="A2731" s="88" t="s">
        <v>81</v>
      </c>
      <c r="B2731" s="88" t="s">
        <v>1706</v>
      </c>
      <c r="C2731" s="89">
        <v>16866.0</v>
      </c>
    </row>
    <row r="2732">
      <c r="A2732" s="88" t="s">
        <v>81</v>
      </c>
      <c r="B2732" s="88" t="s">
        <v>1707</v>
      </c>
      <c r="C2732" s="89">
        <v>3253.0</v>
      </c>
    </row>
    <row r="2733">
      <c r="A2733" s="88" t="s">
        <v>81</v>
      </c>
      <c r="B2733" s="88" t="s">
        <v>149</v>
      </c>
      <c r="C2733" s="89">
        <v>25418.0</v>
      </c>
    </row>
    <row r="2734">
      <c r="A2734" s="88" t="s">
        <v>81</v>
      </c>
      <c r="B2734" s="88" t="s">
        <v>764</v>
      </c>
      <c r="C2734" s="89">
        <v>3079.0</v>
      </c>
    </row>
    <row r="2735">
      <c r="A2735" s="88" t="s">
        <v>81</v>
      </c>
      <c r="B2735" s="88" t="s">
        <v>765</v>
      </c>
      <c r="C2735" s="89">
        <v>230221.0</v>
      </c>
    </row>
    <row r="2736">
      <c r="A2736" s="88" t="s">
        <v>81</v>
      </c>
      <c r="B2736" s="88" t="s">
        <v>1708</v>
      </c>
      <c r="C2736" s="89">
        <v>9016.0</v>
      </c>
    </row>
    <row r="2737">
      <c r="A2737" s="88" t="s">
        <v>81</v>
      </c>
      <c r="B2737" s="88" t="s">
        <v>1709</v>
      </c>
      <c r="C2737" s="89">
        <v>64525.0</v>
      </c>
    </row>
    <row r="2738">
      <c r="A2738" s="88" t="s">
        <v>81</v>
      </c>
      <c r="B2738" s="88" t="s">
        <v>511</v>
      </c>
      <c r="C2738" s="89">
        <v>9433.0</v>
      </c>
    </row>
    <row r="2739">
      <c r="A2739" s="88" t="s">
        <v>81</v>
      </c>
      <c r="B2739" s="88" t="s">
        <v>1710</v>
      </c>
      <c r="C2739" s="89">
        <v>1311.0</v>
      </c>
    </row>
    <row r="2740">
      <c r="A2740" s="88" t="s">
        <v>81</v>
      </c>
      <c r="B2740" s="88" t="s">
        <v>1711</v>
      </c>
      <c r="C2740" s="89">
        <v>1362.0</v>
      </c>
    </row>
    <row r="2741">
      <c r="A2741" s="88" t="s">
        <v>81</v>
      </c>
      <c r="B2741" s="88" t="s">
        <v>1712</v>
      </c>
      <c r="C2741" s="89">
        <v>3758.0</v>
      </c>
    </row>
    <row r="2742">
      <c r="A2742" s="88" t="s">
        <v>81</v>
      </c>
      <c r="B2742" s="88" t="s">
        <v>1713</v>
      </c>
      <c r="C2742" s="89">
        <v>7462.0</v>
      </c>
    </row>
    <row r="2743">
      <c r="A2743" s="88" t="s">
        <v>81</v>
      </c>
      <c r="B2743" s="88" t="s">
        <v>1714</v>
      </c>
      <c r="C2743" s="89">
        <v>2084931.0</v>
      </c>
    </row>
    <row r="2744">
      <c r="A2744" s="88" t="s">
        <v>81</v>
      </c>
      <c r="B2744" s="88" t="s">
        <v>423</v>
      </c>
      <c r="C2744" s="89">
        <v>137640.0</v>
      </c>
    </row>
    <row r="2745">
      <c r="A2745" s="88" t="s">
        <v>81</v>
      </c>
      <c r="B2745" s="88" t="s">
        <v>517</v>
      </c>
      <c r="C2745" s="96">
        <v>823.0</v>
      </c>
    </row>
    <row r="2746">
      <c r="A2746" s="88" t="s">
        <v>81</v>
      </c>
      <c r="B2746" s="88" t="s">
        <v>1715</v>
      </c>
      <c r="C2746" s="89">
        <v>12287.0</v>
      </c>
    </row>
    <row r="2747">
      <c r="A2747" s="88" t="s">
        <v>81</v>
      </c>
      <c r="B2747" s="88" t="s">
        <v>1716</v>
      </c>
      <c r="C2747" s="89">
        <v>1515.0</v>
      </c>
    </row>
    <row r="2748">
      <c r="A2748" s="88" t="s">
        <v>81</v>
      </c>
      <c r="B2748" s="88" t="s">
        <v>1717</v>
      </c>
      <c r="C2748" s="89">
        <v>33033.0</v>
      </c>
    </row>
    <row r="2749">
      <c r="A2749" s="88" t="s">
        <v>81</v>
      </c>
      <c r="B2749" s="88" t="s">
        <v>1718</v>
      </c>
      <c r="C2749" s="89">
        <v>118189.0</v>
      </c>
    </row>
    <row r="2750">
      <c r="A2750" s="88" t="s">
        <v>81</v>
      </c>
      <c r="B2750" s="88" t="s">
        <v>1719</v>
      </c>
      <c r="C2750" s="89">
        <v>1248743.0</v>
      </c>
    </row>
    <row r="2751">
      <c r="A2751" s="88" t="s">
        <v>81</v>
      </c>
      <c r="B2751" s="88" t="s">
        <v>306</v>
      </c>
      <c r="C2751" s="89">
        <v>14740.0</v>
      </c>
    </row>
    <row r="2752">
      <c r="A2752" s="88" t="s">
        <v>81</v>
      </c>
      <c r="B2752" s="88" t="s">
        <v>1720</v>
      </c>
      <c r="C2752" s="89">
        <v>21696.0</v>
      </c>
    </row>
    <row r="2753">
      <c r="A2753" s="88" t="s">
        <v>81</v>
      </c>
      <c r="B2753" s="88" t="s">
        <v>1721</v>
      </c>
      <c r="C2753" s="89">
        <v>41260.0</v>
      </c>
    </row>
    <row r="2754">
      <c r="A2754" s="88" t="s">
        <v>81</v>
      </c>
      <c r="B2754" s="88" t="s">
        <v>1722</v>
      </c>
      <c r="C2754" s="89">
        <v>3671.0</v>
      </c>
    </row>
    <row r="2755">
      <c r="A2755" s="88" t="s">
        <v>81</v>
      </c>
      <c r="B2755" s="88" t="s">
        <v>1723</v>
      </c>
      <c r="C2755" s="89">
        <v>26846.0</v>
      </c>
    </row>
    <row r="2756">
      <c r="A2756" s="88" t="s">
        <v>81</v>
      </c>
      <c r="B2756" s="88" t="s">
        <v>1724</v>
      </c>
      <c r="C2756" s="89">
        <v>49208.0</v>
      </c>
    </row>
    <row r="2757">
      <c r="A2757" s="88" t="s">
        <v>81</v>
      </c>
      <c r="B2757" s="88" t="s">
        <v>1725</v>
      </c>
      <c r="C2757" s="89">
        <v>56019.0</v>
      </c>
    </row>
    <row r="2758">
      <c r="A2758" s="88" t="s">
        <v>81</v>
      </c>
      <c r="B2758" s="88" t="s">
        <v>1726</v>
      </c>
      <c r="C2758" s="89">
        <v>92035.0</v>
      </c>
    </row>
    <row r="2759">
      <c r="A2759" s="88" t="s">
        <v>81</v>
      </c>
      <c r="B2759" s="88" t="s">
        <v>155</v>
      </c>
      <c r="C2759" s="89">
        <v>72480.0</v>
      </c>
    </row>
    <row r="2760">
      <c r="A2760" s="88" t="s">
        <v>81</v>
      </c>
      <c r="B2760" s="88" t="s">
        <v>1727</v>
      </c>
      <c r="C2760" s="89">
        <v>53126.0</v>
      </c>
    </row>
    <row r="2761">
      <c r="A2761" s="88" t="s">
        <v>81</v>
      </c>
      <c r="B2761" s="88" t="s">
        <v>1358</v>
      </c>
      <c r="C2761" s="89">
        <v>11720.0</v>
      </c>
    </row>
    <row r="2762">
      <c r="A2762" s="88" t="s">
        <v>81</v>
      </c>
      <c r="B2762" s="88" t="s">
        <v>86</v>
      </c>
      <c r="C2762" s="89">
        <v>35108.0</v>
      </c>
    </row>
    <row r="2763">
      <c r="A2763" s="88" t="s">
        <v>81</v>
      </c>
      <c r="B2763" s="88" t="s">
        <v>1728</v>
      </c>
      <c r="C2763" s="89">
        <v>275910.0</v>
      </c>
    </row>
    <row r="2764">
      <c r="A2764" s="88" t="s">
        <v>81</v>
      </c>
      <c r="B2764" s="88" t="s">
        <v>1729</v>
      </c>
      <c r="C2764" s="89">
        <v>41619.0</v>
      </c>
    </row>
    <row r="2765">
      <c r="A2765" s="88" t="s">
        <v>81</v>
      </c>
      <c r="B2765" s="88" t="s">
        <v>531</v>
      </c>
      <c r="C2765" s="89">
        <v>5191.0</v>
      </c>
    </row>
    <row r="2766">
      <c r="A2766" s="88" t="s">
        <v>81</v>
      </c>
      <c r="B2766" s="88" t="s">
        <v>773</v>
      </c>
      <c r="C2766" s="89">
        <v>132064.0</v>
      </c>
    </row>
    <row r="2767">
      <c r="A2767" s="88" t="s">
        <v>81</v>
      </c>
      <c r="B2767" s="88" t="s">
        <v>1730</v>
      </c>
      <c r="C2767" s="89">
        <v>12820.0</v>
      </c>
    </row>
    <row r="2768">
      <c r="A2768" s="88" t="s">
        <v>81</v>
      </c>
      <c r="B2768" s="88" t="s">
        <v>1731</v>
      </c>
      <c r="C2768" s="89">
        <v>21515.0</v>
      </c>
    </row>
    <row r="2769">
      <c r="A2769" s="88" t="s">
        <v>81</v>
      </c>
      <c r="B2769" s="88" t="s">
        <v>624</v>
      </c>
      <c r="C2769" s="89">
        <v>566719.0</v>
      </c>
    </row>
    <row r="2770">
      <c r="A2770" s="88" t="s">
        <v>81</v>
      </c>
      <c r="B2770" s="88" t="s">
        <v>774</v>
      </c>
      <c r="C2770" s="89">
        <v>50224.0</v>
      </c>
    </row>
    <row r="2771">
      <c r="A2771" s="88" t="s">
        <v>81</v>
      </c>
      <c r="B2771" s="88" t="s">
        <v>1732</v>
      </c>
      <c r="C2771" s="89">
        <v>7720.0</v>
      </c>
    </row>
    <row r="2772">
      <c r="A2772" s="88" t="s">
        <v>81</v>
      </c>
      <c r="B2772" s="88" t="s">
        <v>1733</v>
      </c>
      <c r="C2772" s="89">
        <v>68305.0</v>
      </c>
    </row>
    <row r="2773">
      <c r="A2773" s="88" t="s">
        <v>81</v>
      </c>
      <c r="B2773" s="88" t="s">
        <v>1397</v>
      </c>
      <c r="C2773" s="89">
        <v>45129.0</v>
      </c>
    </row>
    <row r="2774">
      <c r="A2774" s="88" t="s">
        <v>81</v>
      </c>
      <c r="B2774" s="88" t="s">
        <v>1734</v>
      </c>
      <c r="C2774" s="89">
        <v>8591.0</v>
      </c>
    </row>
    <row r="2775">
      <c r="A2775" s="88" t="s">
        <v>81</v>
      </c>
      <c r="B2775" s="88" t="s">
        <v>1735</v>
      </c>
      <c r="C2775" s="89">
        <v>18045.0</v>
      </c>
    </row>
    <row r="2776">
      <c r="A2776" s="88" t="s">
        <v>81</v>
      </c>
      <c r="B2776" s="88" t="s">
        <v>1736</v>
      </c>
      <c r="C2776" s="89">
        <v>14190.0</v>
      </c>
    </row>
    <row r="2777">
      <c r="A2777" s="88" t="s">
        <v>81</v>
      </c>
      <c r="B2777" s="88" t="s">
        <v>1737</v>
      </c>
      <c r="C2777" s="89">
        <v>11983.0</v>
      </c>
    </row>
    <row r="2778">
      <c r="A2778" s="88" t="s">
        <v>82</v>
      </c>
      <c r="B2778" s="88" t="s">
        <v>1401</v>
      </c>
      <c r="C2778" s="89">
        <v>6580.0</v>
      </c>
    </row>
    <row r="2779">
      <c r="A2779" s="88" t="s">
        <v>82</v>
      </c>
      <c r="B2779" s="88" t="s">
        <v>1738</v>
      </c>
      <c r="C2779" s="89">
        <v>54950.0</v>
      </c>
    </row>
    <row r="2780">
      <c r="A2780" s="88" t="s">
        <v>82</v>
      </c>
      <c r="B2780" s="88" t="s">
        <v>1739</v>
      </c>
      <c r="C2780" s="89">
        <v>127068.0</v>
      </c>
    </row>
    <row r="2781">
      <c r="A2781" s="88" t="s">
        <v>82</v>
      </c>
      <c r="B2781" s="88" t="s">
        <v>1113</v>
      </c>
      <c r="C2781" s="89">
        <v>20269.0</v>
      </c>
    </row>
    <row r="2782">
      <c r="A2782" s="88" t="s">
        <v>82</v>
      </c>
      <c r="B2782" s="88" t="s">
        <v>1740</v>
      </c>
      <c r="C2782" s="96">
        <v>980.0</v>
      </c>
    </row>
    <row r="2783">
      <c r="A2783" s="88" t="s">
        <v>82</v>
      </c>
      <c r="B2783" s="88" t="s">
        <v>677</v>
      </c>
      <c r="C2783" s="89">
        <v>351713.0</v>
      </c>
    </row>
    <row r="2784">
      <c r="A2784" s="88" t="s">
        <v>82</v>
      </c>
      <c r="B2784" s="88" t="s">
        <v>1741</v>
      </c>
      <c r="C2784" s="89">
        <v>19964.0</v>
      </c>
    </row>
    <row r="2785">
      <c r="A2785" s="88" t="s">
        <v>82</v>
      </c>
      <c r="B2785" s="88" t="s">
        <v>1742</v>
      </c>
      <c r="C2785" s="89">
        <v>10014.0</v>
      </c>
    </row>
    <row r="2786">
      <c r="A2786" s="88" t="s">
        <v>82</v>
      </c>
      <c r="B2786" s="88" t="s">
        <v>335</v>
      </c>
      <c r="C2786" s="89">
        <v>5080.0</v>
      </c>
    </row>
    <row r="2787">
      <c r="A2787" s="88" t="s">
        <v>82</v>
      </c>
      <c r="B2787" s="88" t="s">
        <v>337</v>
      </c>
      <c r="C2787" s="89">
        <v>9764.0</v>
      </c>
    </row>
    <row r="2788">
      <c r="A2788" s="88" t="s">
        <v>82</v>
      </c>
      <c r="B2788" s="88" t="s">
        <v>942</v>
      </c>
      <c r="C2788" s="89">
        <v>52775.0</v>
      </c>
    </row>
    <row r="2789">
      <c r="A2789" s="88" t="s">
        <v>82</v>
      </c>
      <c r="B2789" s="88" t="s">
        <v>1743</v>
      </c>
      <c r="C2789" s="89">
        <v>11555.0</v>
      </c>
    </row>
    <row r="2790">
      <c r="A2790" s="88" t="s">
        <v>82</v>
      </c>
      <c r="B2790" s="88" t="s">
        <v>595</v>
      </c>
      <c r="C2790" s="89">
        <v>7709.0</v>
      </c>
    </row>
    <row r="2791">
      <c r="A2791" s="88" t="s">
        <v>82</v>
      </c>
      <c r="B2791" s="88" t="s">
        <v>1744</v>
      </c>
      <c r="C2791" s="89">
        <v>13006.0</v>
      </c>
    </row>
    <row r="2792">
      <c r="A2792" s="88" t="s">
        <v>82</v>
      </c>
      <c r="B2792" s="88" t="s">
        <v>143</v>
      </c>
      <c r="C2792" s="89">
        <v>12045.0</v>
      </c>
    </row>
    <row r="2793">
      <c r="A2793" s="88" t="s">
        <v>82</v>
      </c>
      <c r="B2793" s="88" t="s">
        <v>1745</v>
      </c>
      <c r="C2793" s="89">
        <v>1445.0</v>
      </c>
    </row>
    <row r="2794">
      <c r="A2794" s="88" t="s">
        <v>82</v>
      </c>
      <c r="B2794" s="88" t="s">
        <v>1746</v>
      </c>
      <c r="C2794" s="89">
        <v>2464.0</v>
      </c>
    </row>
    <row r="2795">
      <c r="A2795" s="88" t="s">
        <v>82</v>
      </c>
      <c r="B2795" s="88" t="s">
        <v>1747</v>
      </c>
      <c r="C2795" s="89">
        <v>1152633.0</v>
      </c>
    </row>
    <row r="2796">
      <c r="A2796" s="88" t="s">
        <v>82</v>
      </c>
      <c r="B2796" s="88" t="s">
        <v>361</v>
      </c>
      <c r="C2796" s="89">
        <v>15449.0</v>
      </c>
    </row>
    <row r="2797">
      <c r="A2797" s="88" t="s">
        <v>82</v>
      </c>
      <c r="B2797" s="88" t="s">
        <v>1748</v>
      </c>
      <c r="C2797" s="89">
        <v>30623.0</v>
      </c>
    </row>
    <row r="2798">
      <c r="A2798" s="88" t="s">
        <v>82</v>
      </c>
      <c r="B2798" s="88" t="s">
        <v>247</v>
      </c>
      <c r="C2798" s="89">
        <v>21539.0</v>
      </c>
    </row>
    <row r="2799">
      <c r="A2799" s="88" t="s">
        <v>82</v>
      </c>
      <c r="B2799" s="88" t="s">
        <v>364</v>
      </c>
      <c r="C2799" s="89">
        <v>41933.0</v>
      </c>
    </row>
    <row r="2800">
      <c r="A2800" s="88" t="s">
        <v>82</v>
      </c>
      <c r="B2800" s="88" t="s">
        <v>1749</v>
      </c>
      <c r="C2800" s="89">
        <v>69907.0</v>
      </c>
    </row>
    <row r="2801">
      <c r="A2801" s="88" t="s">
        <v>82</v>
      </c>
      <c r="B2801" s="88" t="s">
        <v>1750</v>
      </c>
      <c r="C2801" s="89">
        <v>35438.0</v>
      </c>
    </row>
    <row r="2802">
      <c r="A2802" s="88" t="s">
        <v>82</v>
      </c>
      <c r="B2802" s="88" t="s">
        <v>82</v>
      </c>
      <c r="C2802" s="89">
        <v>622213.0</v>
      </c>
    </row>
    <row r="2803">
      <c r="A2803" s="88" t="s">
        <v>82</v>
      </c>
      <c r="B2803" s="88" t="s">
        <v>1751</v>
      </c>
      <c r="C2803" s="89">
        <v>33240.0</v>
      </c>
    </row>
    <row r="2804">
      <c r="A2804" s="88" t="s">
        <v>82</v>
      </c>
      <c r="B2804" s="88" t="s">
        <v>86</v>
      </c>
      <c r="C2804" s="89">
        <v>171700.0</v>
      </c>
    </row>
    <row r="2805">
      <c r="A2805" s="88" t="s">
        <v>82</v>
      </c>
      <c r="B2805" s="88" t="s">
        <v>529</v>
      </c>
      <c r="C2805" s="89">
        <v>2690.0</v>
      </c>
    </row>
    <row r="2806">
      <c r="A2806" s="88" t="s">
        <v>82</v>
      </c>
      <c r="B2806" s="88" t="s">
        <v>1752</v>
      </c>
      <c r="C2806" s="89">
        <v>256359.0</v>
      </c>
    </row>
    <row r="2807">
      <c r="A2807" s="88" t="s">
        <v>83</v>
      </c>
      <c r="B2807" s="88" t="s">
        <v>1753</v>
      </c>
      <c r="C2807" s="89">
        <v>36973.0</v>
      </c>
    </row>
    <row r="2808">
      <c r="A2808" s="88" t="s">
        <v>83</v>
      </c>
      <c r="B2808" s="88" t="s">
        <v>1754</v>
      </c>
      <c r="C2808" s="89">
        <v>35631.0</v>
      </c>
    </row>
    <row r="2809">
      <c r="A2809" s="88" t="s">
        <v>83</v>
      </c>
      <c r="B2809" s="88" t="s">
        <v>1755</v>
      </c>
      <c r="C2809" s="89">
        <v>30302.0</v>
      </c>
    </row>
    <row r="2810">
      <c r="A2810" s="88" t="s">
        <v>83</v>
      </c>
      <c r="B2810" s="88" t="s">
        <v>1756</v>
      </c>
      <c r="C2810" s="89">
        <v>164572.0</v>
      </c>
    </row>
    <row r="2811">
      <c r="A2811" s="88" t="s">
        <v>83</v>
      </c>
      <c r="B2811" s="88" t="s">
        <v>910</v>
      </c>
      <c r="C2811" s="89">
        <v>6250.0</v>
      </c>
    </row>
    <row r="2812">
      <c r="A2812" s="88" t="s">
        <v>83</v>
      </c>
      <c r="B2812" s="88" t="s">
        <v>121</v>
      </c>
      <c r="C2812" s="89">
        <v>49421.0</v>
      </c>
    </row>
    <row r="2813">
      <c r="A2813" s="88" t="s">
        <v>83</v>
      </c>
      <c r="B2813" s="88" t="s">
        <v>1757</v>
      </c>
      <c r="C2813" s="89">
        <v>7090.0</v>
      </c>
    </row>
    <row r="2814">
      <c r="A2814" s="88" t="s">
        <v>83</v>
      </c>
      <c r="B2814" s="88" t="s">
        <v>1758</v>
      </c>
      <c r="C2814" s="89">
        <v>25300.0</v>
      </c>
    </row>
    <row r="2815">
      <c r="A2815" s="88" t="s">
        <v>83</v>
      </c>
      <c r="B2815" s="88" t="s">
        <v>284</v>
      </c>
      <c r="C2815" s="89">
        <v>28999.0</v>
      </c>
    </row>
    <row r="2816">
      <c r="A2816" s="88" t="s">
        <v>83</v>
      </c>
      <c r="B2816" s="88" t="s">
        <v>856</v>
      </c>
      <c r="C2816" s="89">
        <v>26907.0</v>
      </c>
    </row>
    <row r="2817">
      <c r="A2817" s="88" t="s">
        <v>83</v>
      </c>
      <c r="B2817" s="88" t="s">
        <v>1759</v>
      </c>
      <c r="C2817" s="89">
        <v>58672.0</v>
      </c>
    </row>
    <row r="2818">
      <c r="A2818" s="88" t="s">
        <v>83</v>
      </c>
      <c r="B2818" s="88" t="s">
        <v>86</v>
      </c>
      <c r="C2818" s="89">
        <v>58140.0</v>
      </c>
    </row>
    <row r="2819">
      <c r="A2819" s="88" t="s">
        <v>83</v>
      </c>
      <c r="B2819" s="88" t="s">
        <v>374</v>
      </c>
      <c r="C2819" s="89">
        <v>42756.0</v>
      </c>
    </row>
    <row r="2820">
      <c r="A2820" s="88" t="s">
        <v>83</v>
      </c>
      <c r="B2820" s="88" t="s">
        <v>1760</v>
      </c>
      <c r="C2820" s="89">
        <v>55286.0</v>
      </c>
    </row>
    <row r="2821">
      <c r="A2821" s="88" t="s">
        <v>84</v>
      </c>
      <c r="B2821" s="88" t="s">
        <v>536</v>
      </c>
      <c r="C2821" s="89">
        <v>106235.0</v>
      </c>
    </row>
    <row r="2822">
      <c r="A2822" s="88" t="s">
        <v>85</v>
      </c>
      <c r="B2822" s="88" t="s">
        <v>1761</v>
      </c>
      <c r="C2822" s="89">
        <v>32412.0</v>
      </c>
    </row>
    <row r="2823">
      <c r="A2823" s="88" t="s">
        <v>85</v>
      </c>
      <c r="B2823" s="88" t="s">
        <v>1762</v>
      </c>
      <c r="C2823" s="89">
        <v>108718.0</v>
      </c>
    </row>
    <row r="2824">
      <c r="A2824" s="88" t="s">
        <v>85</v>
      </c>
      <c r="B2824" s="88" t="s">
        <v>1763</v>
      </c>
      <c r="C2824" s="89">
        <v>160530.0</v>
      </c>
    </row>
    <row r="2825">
      <c r="A2825" s="88" t="s">
        <v>85</v>
      </c>
      <c r="B2825" s="88" t="s">
        <v>1267</v>
      </c>
      <c r="C2825" s="89">
        <v>14910.0</v>
      </c>
    </row>
    <row r="2826">
      <c r="A2826" s="88" t="s">
        <v>85</v>
      </c>
      <c r="B2826" s="88" t="s">
        <v>1764</v>
      </c>
      <c r="C2826" s="89">
        <v>13013.0</v>
      </c>
    </row>
    <row r="2827">
      <c r="A2827" s="88" t="s">
        <v>85</v>
      </c>
      <c r="B2827" s="88" t="s">
        <v>1765</v>
      </c>
      <c r="C2827" s="89">
        <v>31666.0</v>
      </c>
    </row>
    <row r="2828">
      <c r="A2828" s="88" t="s">
        <v>85</v>
      </c>
      <c r="B2828" s="88" t="s">
        <v>1766</v>
      </c>
      <c r="C2828" s="89">
        <v>15841.0</v>
      </c>
    </row>
    <row r="2829">
      <c r="A2829" s="88" t="s">
        <v>85</v>
      </c>
      <c r="B2829" s="88" t="s">
        <v>1767</v>
      </c>
      <c r="C2829" s="89">
        <v>237521.0</v>
      </c>
    </row>
    <row r="2830">
      <c r="A2830" s="88" t="s">
        <v>85</v>
      </c>
      <c r="B2830" s="88" t="s">
        <v>1768</v>
      </c>
      <c r="C2830" s="89">
        <v>75457.0</v>
      </c>
    </row>
    <row r="2831">
      <c r="A2831" s="88" t="s">
        <v>85</v>
      </c>
      <c r="B2831" s="88" t="s">
        <v>779</v>
      </c>
      <c r="C2831" s="89">
        <v>4292.0</v>
      </c>
    </row>
    <row r="2832">
      <c r="A2832" s="88" t="s">
        <v>85</v>
      </c>
      <c r="B2832" s="88" t="s">
        <v>1457</v>
      </c>
      <c r="C2832" s="89">
        <v>78747.0</v>
      </c>
    </row>
    <row r="2833">
      <c r="A2833" s="88" t="s">
        <v>85</v>
      </c>
      <c r="B2833" s="88" t="s">
        <v>1769</v>
      </c>
      <c r="C2833" s="89">
        <v>6293.0</v>
      </c>
    </row>
    <row r="2834">
      <c r="A2834" s="88" t="s">
        <v>85</v>
      </c>
      <c r="B2834" s="88" t="s">
        <v>1770</v>
      </c>
      <c r="C2834" s="89">
        <v>33277.0</v>
      </c>
    </row>
    <row r="2835">
      <c r="A2835" s="88" t="s">
        <v>85</v>
      </c>
      <c r="B2835" s="88" t="s">
        <v>1771</v>
      </c>
      <c r="C2835" s="89">
        <v>16482.0</v>
      </c>
    </row>
    <row r="2836">
      <c r="A2836" s="88" t="s">
        <v>85</v>
      </c>
      <c r="B2836" s="88" t="s">
        <v>1274</v>
      </c>
      <c r="C2836" s="89">
        <v>16384.0</v>
      </c>
    </row>
    <row r="2837">
      <c r="A2837" s="88" t="s">
        <v>85</v>
      </c>
      <c r="B2837" s="88" t="s">
        <v>672</v>
      </c>
      <c r="C2837" s="89">
        <v>21221.0</v>
      </c>
    </row>
    <row r="2838">
      <c r="A2838" s="88" t="s">
        <v>85</v>
      </c>
      <c r="B2838" s="88" t="s">
        <v>1772</v>
      </c>
      <c r="C2838" s="89">
        <v>16999.0</v>
      </c>
    </row>
    <row r="2839">
      <c r="A2839" s="88" t="s">
        <v>85</v>
      </c>
      <c r="B2839" s="88" t="s">
        <v>1773</v>
      </c>
      <c r="C2839" s="89">
        <v>6237.0</v>
      </c>
    </row>
    <row r="2840">
      <c r="A2840" s="88" t="s">
        <v>85</v>
      </c>
      <c r="B2840" s="88" t="s">
        <v>789</v>
      </c>
      <c r="C2840" s="89">
        <v>54973.0</v>
      </c>
    </row>
    <row r="2841">
      <c r="A2841" s="88" t="s">
        <v>85</v>
      </c>
      <c r="B2841" s="88" t="s">
        <v>894</v>
      </c>
      <c r="C2841" s="89">
        <v>30772.0</v>
      </c>
    </row>
    <row r="2842">
      <c r="A2842" s="88" t="s">
        <v>85</v>
      </c>
      <c r="B2842" s="88" t="s">
        <v>207</v>
      </c>
      <c r="C2842" s="89">
        <v>29636.0</v>
      </c>
    </row>
    <row r="2843">
      <c r="A2843" s="88" t="s">
        <v>85</v>
      </c>
      <c r="B2843" s="88" t="s">
        <v>1774</v>
      </c>
      <c r="C2843" s="89">
        <v>6941.0</v>
      </c>
    </row>
    <row r="2844">
      <c r="A2844" s="88" t="s">
        <v>85</v>
      </c>
      <c r="B2844" s="88" t="s">
        <v>384</v>
      </c>
      <c r="C2844" s="89">
        <v>11938.0</v>
      </c>
    </row>
    <row r="2845">
      <c r="A2845" s="88" t="s">
        <v>85</v>
      </c>
      <c r="B2845" s="88" t="s">
        <v>1775</v>
      </c>
      <c r="C2845" s="89">
        <v>48117.0</v>
      </c>
    </row>
    <row r="2846">
      <c r="A2846" s="88" t="s">
        <v>85</v>
      </c>
      <c r="B2846" s="88" t="s">
        <v>1776</v>
      </c>
      <c r="C2846" s="89">
        <v>242634.0</v>
      </c>
    </row>
    <row r="2847">
      <c r="A2847" s="88" t="s">
        <v>85</v>
      </c>
      <c r="B2847" s="88" t="s">
        <v>1495</v>
      </c>
      <c r="C2847" s="89">
        <v>348556.0</v>
      </c>
    </row>
    <row r="2848">
      <c r="A2848" s="88" t="s">
        <v>85</v>
      </c>
      <c r="B2848" s="88" t="s">
        <v>104</v>
      </c>
      <c r="C2848" s="89">
        <v>14523.0</v>
      </c>
    </row>
    <row r="2849">
      <c r="A2849" s="88" t="s">
        <v>85</v>
      </c>
      <c r="B2849" s="88" t="s">
        <v>1777</v>
      </c>
      <c r="C2849" s="89">
        <v>17833.0</v>
      </c>
    </row>
    <row r="2850">
      <c r="A2850" s="88" t="s">
        <v>85</v>
      </c>
      <c r="B2850" s="88" t="s">
        <v>1778</v>
      </c>
      <c r="C2850" s="89">
        <v>5460.0</v>
      </c>
    </row>
    <row r="2851">
      <c r="A2851" s="88" t="s">
        <v>85</v>
      </c>
      <c r="B2851" s="88" t="s">
        <v>1407</v>
      </c>
      <c r="C2851" s="89">
        <v>5064.0</v>
      </c>
    </row>
    <row r="2852">
      <c r="A2852" s="88" t="s">
        <v>85</v>
      </c>
      <c r="B2852" s="88" t="s">
        <v>1779</v>
      </c>
      <c r="C2852" s="89">
        <v>51859.0</v>
      </c>
    </row>
    <row r="2853">
      <c r="A2853" s="88" t="s">
        <v>85</v>
      </c>
      <c r="B2853" s="88" t="s">
        <v>582</v>
      </c>
      <c r="C2853" s="89">
        <v>9809.0</v>
      </c>
    </row>
    <row r="2854">
      <c r="A2854" s="88" t="s">
        <v>85</v>
      </c>
      <c r="B2854" s="88" t="s">
        <v>1780</v>
      </c>
      <c r="C2854" s="89">
        <v>40693.0</v>
      </c>
    </row>
    <row r="2855">
      <c r="A2855" s="88" t="s">
        <v>85</v>
      </c>
      <c r="B2855" s="88" t="s">
        <v>1781</v>
      </c>
      <c r="C2855" s="89">
        <v>14523.0</v>
      </c>
    </row>
    <row r="2856">
      <c r="A2856" s="88" t="s">
        <v>85</v>
      </c>
      <c r="B2856" s="88" t="s">
        <v>1782</v>
      </c>
      <c r="C2856" s="89">
        <v>28529.0</v>
      </c>
    </row>
    <row r="2857">
      <c r="A2857" s="88" t="s">
        <v>85</v>
      </c>
      <c r="B2857" s="88" t="s">
        <v>1783</v>
      </c>
      <c r="C2857" s="89">
        <v>5121.0</v>
      </c>
    </row>
    <row r="2858">
      <c r="A2858" s="88" t="s">
        <v>85</v>
      </c>
      <c r="B2858" s="88" t="s">
        <v>910</v>
      </c>
      <c r="C2858" s="89">
        <v>10919.0</v>
      </c>
    </row>
    <row r="2859">
      <c r="A2859" s="88" t="s">
        <v>85</v>
      </c>
      <c r="B2859" s="88" t="s">
        <v>1784</v>
      </c>
      <c r="C2859" s="89">
        <v>1150795.0</v>
      </c>
    </row>
    <row r="2860">
      <c r="A2860" s="88" t="s">
        <v>85</v>
      </c>
      <c r="B2860" s="88" t="s">
        <v>1785</v>
      </c>
      <c r="C2860" s="89">
        <v>24574.0</v>
      </c>
    </row>
    <row r="2861">
      <c r="A2861" s="88" t="s">
        <v>85</v>
      </c>
      <c r="B2861" s="88" t="s">
        <v>1786</v>
      </c>
      <c r="C2861" s="89">
        <v>14772.0</v>
      </c>
    </row>
    <row r="2862">
      <c r="A2862" s="88" t="s">
        <v>85</v>
      </c>
      <c r="B2862" s="88" t="s">
        <v>1787</v>
      </c>
      <c r="C2862" s="89">
        <v>70675.0</v>
      </c>
    </row>
    <row r="2863">
      <c r="A2863" s="88" t="s">
        <v>85</v>
      </c>
      <c r="B2863" s="88" t="s">
        <v>469</v>
      </c>
      <c r="C2863" s="89">
        <v>15795.0</v>
      </c>
    </row>
    <row r="2864">
      <c r="A2864" s="88" t="s">
        <v>85</v>
      </c>
      <c r="B2864" s="88" t="s">
        <v>1788</v>
      </c>
      <c r="C2864" s="89">
        <v>26783.0</v>
      </c>
    </row>
    <row r="2865">
      <c r="A2865" s="88" t="s">
        <v>85</v>
      </c>
      <c r="B2865" s="88" t="s">
        <v>121</v>
      </c>
      <c r="C2865" s="89">
        <v>56195.0</v>
      </c>
    </row>
    <row r="2866">
      <c r="A2866" s="88" t="s">
        <v>85</v>
      </c>
      <c r="B2866" s="88" t="s">
        <v>1789</v>
      </c>
      <c r="C2866" s="89">
        <v>8013.0</v>
      </c>
    </row>
    <row r="2867">
      <c r="A2867" s="88" t="s">
        <v>85</v>
      </c>
      <c r="B2867" s="88" t="s">
        <v>898</v>
      </c>
      <c r="C2867" s="89">
        <v>88355.0</v>
      </c>
    </row>
    <row r="2868">
      <c r="A2868" s="88" t="s">
        <v>85</v>
      </c>
      <c r="B2868" s="88" t="s">
        <v>1790</v>
      </c>
      <c r="C2868" s="89">
        <v>29144.0</v>
      </c>
    </row>
    <row r="2869">
      <c r="A2869" s="88" t="s">
        <v>85</v>
      </c>
      <c r="B2869" s="88" t="s">
        <v>1791</v>
      </c>
      <c r="C2869" s="89">
        <v>6423.0</v>
      </c>
    </row>
    <row r="2870">
      <c r="A2870" s="88" t="s">
        <v>85</v>
      </c>
      <c r="B2870" s="88" t="s">
        <v>1561</v>
      </c>
      <c r="C2870" s="89">
        <v>16844.0</v>
      </c>
    </row>
    <row r="2871">
      <c r="A2871" s="88" t="s">
        <v>85</v>
      </c>
      <c r="B2871" s="88" t="s">
        <v>1208</v>
      </c>
      <c r="C2871" s="89">
        <v>37349.0</v>
      </c>
    </row>
    <row r="2872">
      <c r="A2872" s="88" t="s">
        <v>85</v>
      </c>
      <c r="B2872" s="88" t="s">
        <v>1792</v>
      </c>
      <c r="C2872" s="89">
        <v>23244.0</v>
      </c>
    </row>
    <row r="2873">
      <c r="A2873" s="88" t="s">
        <v>85</v>
      </c>
      <c r="B2873" s="88" t="s">
        <v>799</v>
      </c>
      <c r="C2873" s="89">
        <v>15631.0</v>
      </c>
    </row>
    <row r="2874">
      <c r="A2874" s="88" t="s">
        <v>85</v>
      </c>
      <c r="B2874" s="88" t="s">
        <v>123</v>
      </c>
      <c r="C2874" s="89">
        <v>19779.0</v>
      </c>
    </row>
    <row r="2875">
      <c r="A2875" s="88" t="s">
        <v>85</v>
      </c>
      <c r="B2875" s="88" t="s">
        <v>1793</v>
      </c>
      <c r="C2875" s="89">
        <v>11627.0</v>
      </c>
    </row>
    <row r="2876">
      <c r="A2876" s="88" t="s">
        <v>85</v>
      </c>
      <c r="B2876" s="88" t="s">
        <v>1294</v>
      </c>
      <c r="C2876" s="89">
        <v>34120.0</v>
      </c>
    </row>
    <row r="2877">
      <c r="A2877" s="88" t="s">
        <v>85</v>
      </c>
      <c r="B2877" s="88" t="s">
        <v>1794</v>
      </c>
      <c r="C2877" s="89">
        <v>134313.0</v>
      </c>
    </row>
    <row r="2878">
      <c r="A2878" s="88" t="s">
        <v>85</v>
      </c>
      <c r="B2878" s="88" t="s">
        <v>1795</v>
      </c>
      <c r="C2878" s="89">
        <v>107239.0</v>
      </c>
    </row>
    <row r="2879">
      <c r="A2879" s="88" t="s">
        <v>85</v>
      </c>
      <c r="B2879" s="88" t="s">
        <v>1796</v>
      </c>
      <c r="C2879" s="89">
        <v>54033.0</v>
      </c>
    </row>
    <row r="2880">
      <c r="A2880" s="88" t="s">
        <v>85</v>
      </c>
      <c r="B2880" s="88" t="s">
        <v>1797</v>
      </c>
      <c r="C2880" s="89">
        <v>329261.0</v>
      </c>
    </row>
    <row r="2881">
      <c r="A2881" s="88" t="s">
        <v>85</v>
      </c>
      <c r="B2881" s="88" t="s">
        <v>125</v>
      </c>
      <c r="C2881" s="89">
        <v>50953.0</v>
      </c>
    </row>
    <row r="2882">
      <c r="A2882" s="88" t="s">
        <v>85</v>
      </c>
      <c r="B2882" s="88" t="s">
        <v>1378</v>
      </c>
      <c r="C2882" s="89">
        <v>2210.0</v>
      </c>
    </row>
    <row r="2883">
      <c r="A2883" s="88" t="s">
        <v>85</v>
      </c>
      <c r="B2883" s="88" t="s">
        <v>1798</v>
      </c>
      <c r="C2883" s="89">
        <v>22596.0</v>
      </c>
    </row>
    <row r="2884">
      <c r="A2884" s="88" t="s">
        <v>85</v>
      </c>
      <c r="B2884" s="88" t="s">
        <v>1799</v>
      </c>
      <c r="C2884" s="89">
        <v>36953.0</v>
      </c>
    </row>
    <row r="2885">
      <c r="A2885" s="88" t="s">
        <v>85</v>
      </c>
      <c r="B2885" s="88" t="s">
        <v>1800</v>
      </c>
      <c r="C2885" s="89">
        <v>76397.0</v>
      </c>
    </row>
    <row r="2886">
      <c r="A2886" s="88" t="s">
        <v>85</v>
      </c>
      <c r="B2886" s="88" t="s">
        <v>1801</v>
      </c>
      <c r="C2886" s="89">
        <v>7042.0</v>
      </c>
    </row>
    <row r="2887">
      <c r="A2887" s="88" t="s">
        <v>85</v>
      </c>
      <c r="B2887" s="88" t="s">
        <v>1802</v>
      </c>
      <c r="C2887" s="89">
        <v>26575.0</v>
      </c>
    </row>
    <row r="2888">
      <c r="A2888" s="88" t="s">
        <v>85</v>
      </c>
      <c r="B2888" s="88" t="s">
        <v>1803</v>
      </c>
      <c r="C2888" s="89">
        <v>16939.0</v>
      </c>
    </row>
    <row r="2889">
      <c r="A2889" s="88" t="s">
        <v>85</v>
      </c>
      <c r="B2889" s="88" t="s">
        <v>1171</v>
      </c>
      <c r="C2889" s="89">
        <v>10783.0</v>
      </c>
    </row>
    <row r="2890">
      <c r="A2890" s="88" t="s">
        <v>85</v>
      </c>
      <c r="B2890" s="88" t="s">
        <v>132</v>
      </c>
      <c r="C2890" s="89">
        <v>23541.0</v>
      </c>
    </row>
    <row r="2891">
      <c r="A2891" s="88" t="s">
        <v>85</v>
      </c>
      <c r="B2891" s="88" t="s">
        <v>1804</v>
      </c>
      <c r="C2891" s="89">
        <v>7136.0</v>
      </c>
    </row>
    <row r="2892">
      <c r="A2892" s="88" t="s">
        <v>85</v>
      </c>
      <c r="B2892" s="88" t="s">
        <v>1805</v>
      </c>
      <c r="C2892" s="89">
        <v>406850.0</v>
      </c>
    </row>
    <row r="2893">
      <c r="A2893" s="88" t="s">
        <v>85</v>
      </c>
      <c r="B2893" s="88" t="s">
        <v>687</v>
      </c>
      <c r="C2893" s="89">
        <v>36778.0</v>
      </c>
    </row>
    <row r="2894">
      <c r="A2894" s="88" t="s">
        <v>85</v>
      </c>
      <c r="B2894" s="88" t="s">
        <v>1806</v>
      </c>
      <c r="C2894" s="89">
        <v>12086.0</v>
      </c>
    </row>
    <row r="2895">
      <c r="A2895" s="88" t="s">
        <v>85</v>
      </c>
      <c r="B2895" s="88" t="s">
        <v>1807</v>
      </c>
      <c r="C2895" s="89">
        <v>82126.0</v>
      </c>
    </row>
    <row r="2896">
      <c r="A2896" s="88" t="s">
        <v>85</v>
      </c>
      <c r="B2896" s="88" t="s">
        <v>136</v>
      </c>
      <c r="C2896" s="89">
        <v>13295.0</v>
      </c>
    </row>
    <row r="2897">
      <c r="A2897" s="88" t="s">
        <v>85</v>
      </c>
      <c r="B2897" s="88" t="s">
        <v>1808</v>
      </c>
      <c r="C2897" s="89">
        <v>41641.0</v>
      </c>
    </row>
    <row r="2898">
      <c r="A2898" s="88" t="s">
        <v>85</v>
      </c>
      <c r="B2898" s="88" t="s">
        <v>1809</v>
      </c>
      <c r="C2898" s="89">
        <v>17307.0</v>
      </c>
    </row>
    <row r="2899">
      <c r="A2899" s="88" t="s">
        <v>85</v>
      </c>
      <c r="B2899" s="88" t="s">
        <v>1810</v>
      </c>
      <c r="C2899" s="89">
        <v>12902.0</v>
      </c>
    </row>
    <row r="2900">
      <c r="A2900" s="88" t="s">
        <v>85</v>
      </c>
      <c r="B2900" s="88" t="s">
        <v>1811</v>
      </c>
      <c r="C2900" s="89">
        <v>8802.0</v>
      </c>
    </row>
    <row r="2901">
      <c r="A2901" s="88" t="s">
        <v>85</v>
      </c>
      <c r="B2901" s="88" t="s">
        <v>1304</v>
      </c>
      <c r="C2901" s="89">
        <v>30650.0</v>
      </c>
    </row>
    <row r="2902">
      <c r="A2902" s="88" t="s">
        <v>85</v>
      </c>
      <c r="B2902" s="88" t="s">
        <v>370</v>
      </c>
      <c r="C2902" s="89">
        <v>10769.0</v>
      </c>
    </row>
    <row r="2903">
      <c r="A2903" s="88" t="s">
        <v>85</v>
      </c>
      <c r="B2903" s="88" t="s">
        <v>142</v>
      </c>
      <c r="C2903" s="89">
        <v>98985.0</v>
      </c>
    </row>
    <row r="2904">
      <c r="A2904" s="88" t="s">
        <v>85</v>
      </c>
      <c r="B2904" s="88" t="s">
        <v>818</v>
      </c>
      <c r="C2904" s="89">
        <v>14836.0</v>
      </c>
    </row>
    <row r="2905">
      <c r="A2905" s="88" t="s">
        <v>85</v>
      </c>
      <c r="B2905" s="88" t="s">
        <v>1812</v>
      </c>
      <c r="C2905" s="89">
        <v>22391.0</v>
      </c>
    </row>
    <row r="2906">
      <c r="A2906" s="88" t="s">
        <v>85</v>
      </c>
      <c r="B2906" s="88" t="s">
        <v>1813</v>
      </c>
      <c r="C2906" s="89">
        <v>178626.0</v>
      </c>
    </row>
    <row r="2907">
      <c r="A2907" s="88" t="s">
        <v>85</v>
      </c>
      <c r="B2907" s="88" t="s">
        <v>1814</v>
      </c>
      <c r="C2907" s="89">
        <v>244076.0</v>
      </c>
    </row>
    <row r="2908">
      <c r="A2908" s="88" t="s">
        <v>85</v>
      </c>
      <c r="B2908" s="88" t="s">
        <v>1308</v>
      </c>
      <c r="C2908" s="89">
        <v>11735.0</v>
      </c>
    </row>
    <row r="2909">
      <c r="A2909" s="88" t="s">
        <v>85</v>
      </c>
      <c r="B2909" s="88" t="s">
        <v>1478</v>
      </c>
      <c r="C2909" s="89">
        <v>12147.0</v>
      </c>
    </row>
    <row r="2910">
      <c r="A2910" s="88" t="s">
        <v>85</v>
      </c>
      <c r="B2910" s="88" t="s">
        <v>1815</v>
      </c>
      <c r="C2910" s="89">
        <v>3968.0</v>
      </c>
    </row>
    <row r="2911">
      <c r="A2911" s="88" t="s">
        <v>85</v>
      </c>
      <c r="B2911" s="88" t="s">
        <v>1816</v>
      </c>
      <c r="C2911" s="89">
        <v>15420.0</v>
      </c>
    </row>
    <row r="2912">
      <c r="A2912" s="88" t="s">
        <v>85</v>
      </c>
      <c r="B2912" s="88" t="s">
        <v>284</v>
      </c>
      <c r="C2912" s="89">
        <v>36644.0</v>
      </c>
    </row>
    <row r="2913">
      <c r="A2913" s="88" t="s">
        <v>85</v>
      </c>
      <c r="B2913" s="88" t="s">
        <v>695</v>
      </c>
      <c r="C2913" s="89">
        <v>23933.0</v>
      </c>
    </row>
    <row r="2914">
      <c r="A2914" s="88" t="s">
        <v>85</v>
      </c>
      <c r="B2914" s="88" t="s">
        <v>1817</v>
      </c>
      <c r="C2914" s="89">
        <v>17673.0</v>
      </c>
    </row>
    <row r="2915">
      <c r="A2915" s="88" t="s">
        <v>85</v>
      </c>
      <c r="B2915" s="88" t="s">
        <v>1818</v>
      </c>
      <c r="C2915" s="89">
        <v>31567.0</v>
      </c>
    </row>
    <row r="2916">
      <c r="A2916" s="88" t="s">
        <v>85</v>
      </c>
      <c r="B2916" s="88" t="s">
        <v>1819</v>
      </c>
      <c r="C2916" s="89">
        <v>60949.0</v>
      </c>
    </row>
    <row r="2917">
      <c r="A2917" s="88" t="s">
        <v>85</v>
      </c>
      <c r="B2917" s="88" t="s">
        <v>1820</v>
      </c>
      <c r="C2917" s="89">
        <v>12190.0</v>
      </c>
    </row>
    <row r="2918">
      <c r="A2918" s="88" t="s">
        <v>85</v>
      </c>
      <c r="B2918" s="88" t="s">
        <v>1821</v>
      </c>
      <c r="C2918" s="89">
        <v>94632.0</v>
      </c>
    </row>
    <row r="2919">
      <c r="A2919" s="88" t="s">
        <v>85</v>
      </c>
      <c r="B2919" s="88" t="s">
        <v>1822</v>
      </c>
      <c r="C2919" s="89">
        <v>29189.0</v>
      </c>
    </row>
    <row r="2920">
      <c r="A2920" s="88" t="s">
        <v>85</v>
      </c>
      <c r="B2920" s="88" t="s">
        <v>1823</v>
      </c>
      <c r="C2920" s="89">
        <v>22950.0</v>
      </c>
    </row>
    <row r="2921">
      <c r="A2921" s="88" t="s">
        <v>85</v>
      </c>
      <c r="B2921" s="88" t="s">
        <v>1824</v>
      </c>
      <c r="C2921" s="89">
        <v>38082.0</v>
      </c>
    </row>
    <row r="2922">
      <c r="A2922" s="88" t="s">
        <v>85</v>
      </c>
      <c r="B2922" s="88" t="s">
        <v>1825</v>
      </c>
      <c r="C2922" s="89">
        <v>468011.0</v>
      </c>
    </row>
    <row r="2923">
      <c r="A2923" s="88" t="s">
        <v>85</v>
      </c>
      <c r="B2923" s="88" t="s">
        <v>242</v>
      </c>
      <c r="C2923" s="89">
        <v>34066.0</v>
      </c>
    </row>
    <row r="2924">
      <c r="A2924" s="88" t="s">
        <v>85</v>
      </c>
      <c r="B2924" s="88" t="s">
        <v>1826</v>
      </c>
      <c r="C2924" s="89">
        <v>18339.0</v>
      </c>
    </row>
    <row r="2925">
      <c r="A2925" s="88" t="s">
        <v>85</v>
      </c>
      <c r="B2925" s="88" t="s">
        <v>1827</v>
      </c>
      <c r="C2925" s="89">
        <v>7252.0</v>
      </c>
    </row>
    <row r="2926">
      <c r="A2926" s="88" t="s">
        <v>85</v>
      </c>
      <c r="B2926" s="88" t="s">
        <v>506</v>
      </c>
      <c r="C2926" s="89">
        <v>9038.0</v>
      </c>
    </row>
    <row r="2927">
      <c r="A2927" s="88" t="s">
        <v>85</v>
      </c>
      <c r="B2927" s="88" t="s">
        <v>1828</v>
      </c>
      <c r="C2927" s="89">
        <v>228783.0</v>
      </c>
    </row>
    <row r="2928">
      <c r="A2928" s="88" t="s">
        <v>85</v>
      </c>
      <c r="B2928" s="88" t="s">
        <v>1829</v>
      </c>
      <c r="C2928" s="89">
        <v>94073.0</v>
      </c>
    </row>
    <row r="2929">
      <c r="A2929" s="88" t="s">
        <v>85</v>
      </c>
      <c r="B2929" s="88" t="s">
        <v>1830</v>
      </c>
      <c r="C2929" s="89">
        <v>99920.0</v>
      </c>
    </row>
    <row r="2930">
      <c r="A2930" s="88" t="s">
        <v>85</v>
      </c>
      <c r="B2930" s="88" t="s">
        <v>1831</v>
      </c>
      <c r="C2930" s="89">
        <v>22752.0</v>
      </c>
    </row>
    <row r="2931">
      <c r="A2931" s="88" t="s">
        <v>85</v>
      </c>
      <c r="B2931" s="88" t="s">
        <v>1202</v>
      </c>
      <c r="C2931" s="89">
        <v>81244.0</v>
      </c>
    </row>
    <row r="2932">
      <c r="A2932" s="88" t="s">
        <v>85</v>
      </c>
      <c r="B2932" s="88" t="s">
        <v>148</v>
      </c>
      <c r="C2932" s="89">
        <v>26748.0</v>
      </c>
    </row>
    <row r="2933">
      <c r="A2933" s="88" t="s">
        <v>85</v>
      </c>
      <c r="B2933" s="88" t="s">
        <v>1832</v>
      </c>
      <c r="C2933" s="89">
        <v>25643.0</v>
      </c>
    </row>
    <row r="2934">
      <c r="A2934" s="88" t="s">
        <v>85</v>
      </c>
      <c r="B2934" s="88" t="s">
        <v>244</v>
      </c>
      <c r="C2934" s="89">
        <v>21534.0</v>
      </c>
    </row>
    <row r="2935">
      <c r="A2935" s="88" t="s">
        <v>85</v>
      </c>
      <c r="B2935" s="88" t="s">
        <v>1833</v>
      </c>
      <c r="C2935" s="89">
        <v>43497.0</v>
      </c>
    </row>
    <row r="2936">
      <c r="A2936" s="88" t="s">
        <v>85</v>
      </c>
      <c r="B2936" s="88" t="s">
        <v>1834</v>
      </c>
      <c r="C2936" s="89">
        <v>30472.0</v>
      </c>
    </row>
    <row r="2937">
      <c r="A2937" s="88" t="s">
        <v>85</v>
      </c>
      <c r="B2937" s="88" t="s">
        <v>1835</v>
      </c>
      <c r="C2937" s="89">
        <v>17586.0</v>
      </c>
    </row>
    <row r="2938">
      <c r="A2938" s="88" t="s">
        <v>85</v>
      </c>
      <c r="B2938" s="88" t="s">
        <v>1836</v>
      </c>
      <c r="C2938" s="89">
        <v>134238.0</v>
      </c>
    </row>
    <row r="2939">
      <c r="A2939" s="88" t="s">
        <v>85</v>
      </c>
      <c r="B2939" s="88" t="s">
        <v>766</v>
      </c>
      <c r="C2939" s="89">
        <v>149960.0</v>
      </c>
    </row>
    <row r="2940">
      <c r="A2940" s="88" t="s">
        <v>85</v>
      </c>
      <c r="B2940" s="88" t="s">
        <v>1837</v>
      </c>
      <c r="C2940" s="89">
        <v>24922.0</v>
      </c>
    </row>
    <row r="2941">
      <c r="A2941" s="88" t="s">
        <v>85</v>
      </c>
      <c r="B2941" s="88" t="s">
        <v>1838</v>
      </c>
      <c r="C2941" s="89">
        <v>91185.0</v>
      </c>
    </row>
    <row r="2942">
      <c r="A2942" s="88" t="s">
        <v>85</v>
      </c>
      <c r="B2942" s="88" t="s">
        <v>1321</v>
      </c>
      <c r="C2942" s="89">
        <v>6474.0</v>
      </c>
    </row>
    <row r="2943">
      <c r="A2943" s="88" t="s">
        <v>85</v>
      </c>
      <c r="B2943" s="88" t="s">
        <v>377</v>
      </c>
      <c r="C2943" s="89">
        <v>11237.0</v>
      </c>
    </row>
    <row r="2944">
      <c r="A2944" s="88" t="s">
        <v>85</v>
      </c>
      <c r="B2944" s="88" t="s">
        <v>619</v>
      </c>
      <c r="C2944" s="89">
        <v>40855.0</v>
      </c>
    </row>
    <row r="2945">
      <c r="A2945" s="88" t="s">
        <v>85</v>
      </c>
      <c r="B2945" s="88" t="s">
        <v>1839</v>
      </c>
      <c r="C2945" s="89">
        <v>450189.0</v>
      </c>
    </row>
    <row r="2946">
      <c r="A2946" s="88" t="s">
        <v>85</v>
      </c>
      <c r="B2946" s="88" t="s">
        <v>528</v>
      </c>
      <c r="C2946" s="89">
        <v>40003.0</v>
      </c>
    </row>
    <row r="2947">
      <c r="A2947" s="88" t="s">
        <v>85</v>
      </c>
      <c r="B2947" s="88" t="s">
        <v>86</v>
      </c>
      <c r="C2947" s="89">
        <v>54402.0</v>
      </c>
    </row>
    <row r="2948">
      <c r="A2948" s="88" t="s">
        <v>85</v>
      </c>
      <c r="B2948" s="88" t="s">
        <v>1840</v>
      </c>
      <c r="C2948" s="89">
        <v>22628.0</v>
      </c>
    </row>
    <row r="2949">
      <c r="A2949" s="88" t="s">
        <v>85</v>
      </c>
      <c r="B2949" s="88" t="s">
        <v>1485</v>
      </c>
      <c r="C2949" s="89">
        <v>17830.0</v>
      </c>
    </row>
    <row r="2950">
      <c r="A2950" s="88" t="s">
        <v>85</v>
      </c>
      <c r="B2950" s="88" t="s">
        <v>1841</v>
      </c>
      <c r="C2950" s="89">
        <v>14896.0</v>
      </c>
    </row>
    <row r="2951">
      <c r="A2951" s="88" t="s">
        <v>85</v>
      </c>
      <c r="B2951" s="88" t="s">
        <v>1842</v>
      </c>
      <c r="C2951" s="89">
        <v>28108.0</v>
      </c>
    </row>
    <row r="2952">
      <c r="A2952" s="88" t="s">
        <v>85</v>
      </c>
      <c r="B2952" s="88" t="s">
        <v>1733</v>
      </c>
      <c r="C2952" s="89">
        <v>38012.0</v>
      </c>
    </row>
    <row r="2953">
      <c r="A2953" s="88" t="s">
        <v>85</v>
      </c>
      <c r="B2953" s="88" t="s">
        <v>1843</v>
      </c>
      <c r="C2953" s="89">
        <v>28754.0</v>
      </c>
    </row>
    <row r="2954">
      <c r="A2954" s="88" t="s">
        <v>85</v>
      </c>
      <c r="B2954" s="88" t="s">
        <v>888</v>
      </c>
      <c r="C2954" s="89">
        <v>67846.0</v>
      </c>
    </row>
    <row r="2955">
      <c r="A2955" s="88" t="s">
        <v>86</v>
      </c>
      <c r="B2955" s="88" t="s">
        <v>312</v>
      </c>
      <c r="C2955" s="89">
        <v>19759.0</v>
      </c>
    </row>
    <row r="2956">
      <c r="A2956" s="88" t="s">
        <v>86</v>
      </c>
      <c r="B2956" s="88" t="s">
        <v>1844</v>
      </c>
      <c r="C2956" s="89">
        <v>22610.0</v>
      </c>
    </row>
    <row r="2957">
      <c r="A2957" s="88" t="s">
        <v>86</v>
      </c>
      <c r="B2957" s="88" t="s">
        <v>204</v>
      </c>
      <c r="C2957" s="89">
        <v>201877.0</v>
      </c>
    </row>
    <row r="2958">
      <c r="A2958" s="88" t="s">
        <v>86</v>
      </c>
      <c r="B2958" s="88" t="s">
        <v>1845</v>
      </c>
      <c r="C2958" s="89">
        <v>77036.0</v>
      </c>
    </row>
    <row r="2959">
      <c r="A2959" s="88" t="s">
        <v>86</v>
      </c>
      <c r="B2959" s="88" t="s">
        <v>1846</v>
      </c>
      <c r="C2959" s="89">
        <v>76737.0</v>
      </c>
    </row>
    <row r="2960">
      <c r="A2960" s="88" t="s">
        <v>86</v>
      </c>
      <c r="B2960" s="88" t="s">
        <v>209</v>
      </c>
      <c r="C2960" s="89">
        <v>481857.0</v>
      </c>
    </row>
    <row r="2961">
      <c r="A2961" s="88" t="s">
        <v>86</v>
      </c>
      <c r="B2961" s="88" t="s">
        <v>211</v>
      </c>
      <c r="C2961" s="89">
        <v>4059.0</v>
      </c>
    </row>
    <row r="2962">
      <c r="A2962" s="88" t="s">
        <v>86</v>
      </c>
      <c r="B2962" s="88" t="s">
        <v>1847</v>
      </c>
      <c r="C2962" s="89">
        <v>108987.0</v>
      </c>
    </row>
    <row r="2963">
      <c r="A2963" s="88" t="s">
        <v>86</v>
      </c>
      <c r="B2963" s="88" t="s">
        <v>330</v>
      </c>
      <c r="C2963" s="89">
        <v>42907.0</v>
      </c>
    </row>
    <row r="2964">
      <c r="A2964" s="88" t="s">
        <v>86</v>
      </c>
      <c r="B2964" s="88" t="s">
        <v>1848</v>
      </c>
      <c r="C2964" s="89">
        <v>7649.0</v>
      </c>
    </row>
    <row r="2965">
      <c r="A2965" s="88" t="s">
        <v>86</v>
      </c>
      <c r="B2965" s="88" t="s">
        <v>121</v>
      </c>
      <c r="C2965" s="89">
        <v>94347.0</v>
      </c>
    </row>
    <row r="2966">
      <c r="A2966" s="88" t="s">
        <v>86</v>
      </c>
      <c r="B2966" s="88" t="s">
        <v>335</v>
      </c>
      <c r="C2966" s="89">
        <v>2247.0</v>
      </c>
    </row>
    <row r="2967">
      <c r="A2967" s="88" t="s">
        <v>86</v>
      </c>
      <c r="B2967" s="88" t="s">
        <v>222</v>
      </c>
      <c r="C2967" s="89">
        <v>97331.0</v>
      </c>
    </row>
    <row r="2968">
      <c r="A2968" s="88" t="s">
        <v>86</v>
      </c>
      <c r="B2968" s="88" t="s">
        <v>1849</v>
      </c>
      <c r="C2968" s="89">
        <v>73901.0</v>
      </c>
    </row>
    <row r="2969">
      <c r="A2969" s="88" t="s">
        <v>86</v>
      </c>
      <c r="B2969" s="88" t="s">
        <v>1850</v>
      </c>
      <c r="C2969" s="89">
        <v>84460.0</v>
      </c>
    </row>
    <row r="2970">
      <c r="A2970" s="88" t="s">
        <v>86</v>
      </c>
      <c r="B2970" s="88" t="s">
        <v>128</v>
      </c>
      <c r="C2970" s="89">
        <v>31729.0</v>
      </c>
    </row>
    <row r="2971">
      <c r="A2971" s="88" t="s">
        <v>86</v>
      </c>
      <c r="B2971" s="88" t="s">
        <v>1661</v>
      </c>
      <c r="C2971" s="89">
        <v>2233163.0</v>
      </c>
    </row>
    <row r="2972">
      <c r="A2972" s="88" t="s">
        <v>86</v>
      </c>
      <c r="B2972" s="88" t="s">
        <v>1851</v>
      </c>
      <c r="C2972" s="89">
        <v>269805.0</v>
      </c>
    </row>
    <row r="2973">
      <c r="A2973" s="88" t="s">
        <v>86</v>
      </c>
      <c r="B2973" s="88" t="s">
        <v>1852</v>
      </c>
      <c r="C2973" s="89">
        <v>47364.0</v>
      </c>
    </row>
    <row r="2974">
      <c r="A2974" s="88" t="s">
        <v>86</v>
      </c>
      <c r="B2974" s="88" t="s">
        <v>1853</v>
      </c>
      <c r="C2974" s="89">
        <v>22107.0</v>
      </c>
    </row>
    <row r="2975">
      <c r="A2975" s="88" t="s">
        <v>86</v>
      </c>
      <c r="B2975" s="88" t="s">
        <v>562</v>
      </c>
      <c r="C2975" s="89">
        <v>79604.0</v>
      </c>
    </row>
    <row r="2976">
      <c r="A2976" s="88" t="s">
        <v>86</v>
      </c>
      <c r="B2976" s="88" t="s">
        <v>230</v>
      </c>
      <c r="C2976" s="89">
        <v>10740.0</v>
      </c>
    </row>
    <row r="2977">
      <c r="A2977" s="88" t="s">
        <v>86</v>
      </c>
      <c r="B2977" s="88" t="s">
        <v>602</v>
      </c>
      <c r="C2977" s="89">
        <v>65507.0</v>
      </c>
    </row>
    <row r="2978">
      <c r="A2978" s="88" t="s">
        <v>86</v>
      </c>
      <c r="B2978" s="88" t="s">
        <v>1854</v>
      </c>
      <c r="C2978" s="89">
        <v>42132.0</v>
      </c>
    </row>
    <row r="2979">
      <c r="A2979" s="88" t="s">
        <v>86</v>
      </c>
      <c r="B2979" s="88" t="s">
        <v>1855</v>
      </c>
      <c r="C2979" s="89">
        <v>22036.0</v>
      </c>
    </row>
    <row r="2980">
      <c r="A2980" s="88" t="s">
        <v>86</v>
      </c>
      <c r="B2980" s="88" t="s">
        <v>1856</v>
      </c>
      <c r="C2980" s="89">
        <v>13602.0</v>
      </c>
    </row>
    <row r="2981">
      <c r="A2981" s="88" t="s">
        <v>86</v>
      </c>
      <c r="B2981" s="88" t="s">
        <v>503</v>
      </c>
      <c r="C2981" s="89">
        <v>891299.0</v>
      </c>
    </row>
    <row r="2982">
      <c r="A2982" s="88" t="s">
        <v>86</v>
      </c>
      <c r="B2982" s="88" t="s">
        <v>361</v>
      </c>
      <c r="C2982" s="89">
        <v>17128.0</v>
      </c>
    </row>
    <row r="2983">
      <c r="A2983" s="88" t="s">
        <v>86</v>
      </c>
      <c r="B2983" s="88" t="s">
        <v>1857</v>
      </c>
      <c r="C2983" s="89">
        <v>128206.0</v>
      </c>
    </row>
    <row r="2984">
      <c r="A2984" s="88" t="s">
        <v>86</v>
      </c>
      <c r="B2984" s="88" t="s">
        <v>1858</v>
      </c>
      <c r="C2984" s="89">
        <v>11924.0</v>
      </c>
    </row>
    <row r="2985">
      <c r="A2985" s="88" t="s">
        <v>86</v>
      </c>
      <c r="B2985" s="88" t="s">
        <v>1859</v>
      </c>
      <c r="C2985" s="89">
        <v>814901.0</v>
      </c>
    </row>
    <row r="2986">
      <c r="A2986" s="88" t="s">
        <v>86</v>
      </c>
      <c r="B2986" s="88" t="s">
        <v>1860</v>
      </c>
      <c r="C2986" s="89">
        <v>514631.0</v>
      </c>
    </row>
    <row r="2987">
      <c r="A2987" s="88" t="s">
        <v>86</v>
      </c>
      <c r="B2987" s="88" t="s">
        <v>768</v>
      </c>
      <c r="C2987" s="89">
        <v>45260.0</v>
      </c>
    </row>
    <row r="2988">
      <c r="A2988" s="88" t="s">
        <v>86</v>
      </c>
      <c r="B2988" s="88" t="s">
        <v>1185</v>
      </c>
      <c r="C2988" s="89">
        <v>286419.0</v>
      </c>
    </row>
    <row r="2989">
      <c r="A2989" s="88" t="s">
        <v>86</v>
      </c>
      <c r="B2989" s="88" t="s">
        <v>1861</v>
      </c>
      <c r="C2989" s="89">
        <v>4426.0</v>
      </c>
    </row>
    <row r="2990">
      <c r="A2990" s="88" t="s">
        <v>86</v>
      </c>
      <c r="B2990" s="88" t="s">
        <v>1862</v>
      </c>
      <c r="C2990" s="89">
        <v>60922.0</v>
      </c>
    </row>
    <row r="2991">
      <c r="A2991" s="88" t="s">
        <v>86</v>
      </c>
      <c r="B2991" s="88" t="s">
        <v>1863</v>
      </c>
      <c r="C2991" s="89">
        <v>225685.0</v>
      </c>
    </row>
    <row r="2992">
      <c r="A2992" s="88" t="s">
        <v>86</v>
      </c>
      <c r="B2992" s="88" t="s">
        <v>1864</v>
      </c>
      <c r="C2992" s="89">
        <v>49791.0</v>
      </c>
    </row>
    <row r="2993">
      <c r="A2993" s="88" t="s">
        <v>86</v>
      </c>
      <c r="B2993" s="88" t="s">
        <v>1865</v>
      </c>
      <c r="C2993" s="89">
        <v>251446.0</v>
      </c>
    </row>
    <row r="2994">
      <c r="A2994" s="88" t="s">
        <v>87</v>
      </c>
      <c r="B2994" s="88" t="s">
        <v>94</v>
      </c>
      <c r="C2994" s="89">
        <v>16535.0</v>
      </c>
    </row>
    <row r="2995">
      <c r="A2995" s="88" t="s">
        <v>87</v>
      </c>
      <c r="B2995" s="88" t="s">
        <v>1493</v>
      </c>
      <c r="C2995" s="89">
        <v>117123.0</v>
      </c>
    </row>
    <row r="2996">
      <c r="A2996" s="88" t="s">
        <v>87</v>
      </c>
      <c r="B2996" s="88" t="s">
        <v>205</v>
      </c>
      <c r="C2996" s="89">
        <v>21951.0</v>
      </c>
    </row>
    <row r="2997">
      <c r="A2997" s="88" t="s">
        <v>87</v>
      </c>
      <c r="B2997" s="88" t="s">
        <v>1866</v>
      </c>
      <c r="C2997" s="89">
        <v>14089.0</v>
      </c>
    </row>
    <row r="2998">
      <c r="A2998" s="88" t="s">
        <v>87</v>
      </c>
      <c r="B2998" s="88" t="s">
        <v>1867</v>
      </c>
      <c r="C2998" s="89">
        <v>22203.0</v>
      </c>
    </row>
    <row r="2999">
      <c r="A2999" s="88" t="s">
        <v>87</v>
      </c>
      <c r="B2999" s="88" t="s">
        <v>1868</v>
      </c>
      <c r="C2999" s="89">
        <v>93224.0</v>
      </c>
    </row>
    <row r="3000">
      <c r="A3000" s="88" t="s">
        <v>87</v>
      </c>
      <c r="B3000" s="88" t="s">
        <v>99</v>
      </c>
      <c r="C3000" s="89">
        <v>7254.0</v>
      </c>
    </row>
    <row r="3001">
      <c r="A3001" s="88" t="s">
        <v>87</v>
      </c>
      <c r="B3001" s="88" t="s">
        <v>105</v>
      </c>
      <c r="C3001" s="89">
        <v>8632.0</v>
      </c>
    </row>
    <row r="3002">
      <c r="A3002" s="88" t="s">
        <v>87</v>
      </c>
      <c r="B3002" s="88" t="s">
        <v>1869</v>
      </c>
      <c r="C3002" s="89">
        <v>8406.0</v>
      </c>
    </row>
    <row r="3003">
      <c r="A3003" s="88" t="s">
        <v>87</v>
      </c>
      <c r="B3003" s="88" t="s">
        <v>120</v>
      </c>
      <c r="C3003" s="89">
        <v>43018.0</v>
      </c>
    </row>
    <row r="3004">
      <c r="A3004" s="88" t="s">
        <v>87</v>
      </c>
      <c r="B3004" s="88" t="s">
        <v>471</v>
      </c>
      <c r="C3004" s="89">
        <v>8026.0</v>
      </c>
    </row>
    <row r="3005">
      <c r="A3005" s="88" t="s">
        <v>87</v>
      </c>
      <c r="B3005" s="88" t="s">
        <v>222</v>
      </c>
      <c r="C3005" s="89">
        <v>11626.0</v>
      </c>
    </row>
    <row r="3006">
      <c r="A3006" s="88" t="s">
        <v>87</v>
      </c>
      <c r="B3006" s="88" t="s">
        <v>1870</v>
      </c>
      <c r="C3006" s="89">
        <v>34786.0</v>
      </c>
    </row>
    <row r="3007">
      <c r="A3007" s="88" t="s">
        <v>87</v>
      </c>
      <c r="B3007" s="88" t="s">
        <v>912</v>
      </c>
      <c r="C3007" s="89">
        <v>23347.0</v>
      </c>
    </row>
    <row r="3008">
      <c r="A3008" s="88" t="s">
        <v>87</v>
      </c>
      <c r="B3008" s="88" t="s">
        <v>479</v>
      </c>
      <c r="C3008" s="89">
        <v>29094.0</v>
      </c>
    </row>
    <row r="3009">
      <c r="A3009" s="88" t="s">
        <v>87</v>
      </c>
      <c r="B3009" s="88" t="s">
        <v>1871</v>
      </c>
      <c r="C3009" s="89">
        <v>13775.0</v>
      </c>
    </row>
    <row r="3010">
      <c r="A3010" s="88" t="s">
        <v>87</v>
      </c>
      <c r="B3010" s="88" t="s">
        <v>636</v>
      </c>
      <c r="C3010" s="89">
        <v>67554.0</v>
      </c>
    </row>
    <row r="3011">
      <c r="A3011" s="88" t="s">
        <v>87</v>
      </c>
      <c r="B3011" s="88" t="s">
        <v>127</v>
      </c>
      <c r="C3011" s="89">
        <v>28706.0</v>
      </c>
    </row>
    <row r="3012">
      <c r="A3012" s="88" t="s">
        <v>87</v>
      </c>
      <c r="B3012" s="88" t="s">
        <v>128</v>
      </c>
      <c r="C3012" s="89">
        <v>56811.0</v>
      </c>
    </row>
    <row r="3013">
      <c r="A3013" s="88" t="s">
        <v>87</v>
      </c>
      <c r="B3013" s="88" t="s">
        <v>1872</v>
      </c>
      <c r="C3013" s="89">
        <v>180454.0</v>
      </c>
    </row>
    <row r="3014">
      <c r="A3014" s="88" t="s">
        <v>87</v>
      </c>
      <c r="B3014" s="88" t="s">
        <v>562</v>
      </c>
      <c r="C3014" s="89">
        <v>16024.0</v>
      </c>
    </row>
    <row r="3015">
      <c r="A3015" s="88" t="s">
        <v>87</v>
      </c>
      <c r="B3015" s="88" t="s">
        <v>230</v>
      </c>
      <c r="C3015" s="89">
        <v>20599.0</v>
      </c>
    </row>
    <row r="3016">
      <c r="A3016" s="88" t="s">
        <v>87</v>
      </c>
      <c r="B3016" s="88" t="s">
        <v>232</v>
      </c>
      <c r="C3016" s="89">
        <v>32607.0</v>
      </c>
    </row>
    <row r="3017">
      <c r="A3017" s="88" t="s">
        <v>87</v>
      </c>
      <c r="B3017" s="88" t="s">
        <v>138</v>
      </c>
      <c r="C3017" s="89">
        <v>56097.0</v>
      </c>
    </row>
    <row r="3018">
      <c r="A3018" s="88" t="s">
        <v>87</v>
      </c>
      <c r="B3018" s="88" t="s">
        <v>139</v>
      </c>
      <c r="C3018" s="89">
        <v>30785.0</v>
      </c>
    </row>
    <row r="3019">
      <c r="A3019" s="88" t="s">
        <v>87</v>
      </c>
      <c r="B3019" s="88" t="s">
        <v>602</v>
      </c>
      <c r="C3019" s="89">
        <v>26718.0</v>
      </c>
    </row>
    <row r="3020">
      <c r="A3020" s="88" t="s">
        <v>87</v>
      </c>
      <c r="B3020" s="88" t="s">
        <v>1303</v>
      </c>
      <c r="C3020" s="89">
        <v>18223.0</v>
      </c>
    </row>
    <row r="3021">
      <c r="A3021" s="88" t="s">
        <v>87</v>
      </c>
      <c r="B3021" s="88" t="s">
        <v>608</v>
      </c>
      <c r="C3021" s="89">
        <v>59131.0</v>
      </c>
    </row>
    <row r="3022">
      <c r="A3022" s="88" t="s">
        <v>87</v>
      </c>
      <c r="B3022" s="88" t="s">
        <v>347</v>
      </c>
      <c r="C3022" s="89">
        <v>26940.0</v>
      </c>
    </row>
    <row r="3023">
      <c r="A3023" s="88" t="s">
        <v>87</v>
      </c>
      <c r="B3023" s="88" t="s">
        <v>1873</v>
      </c>
      <c r="C3023" s="89">
        <v>23785.0</v>
      </c>
    </row>
    <row r="3024">
      <c r="A3024" s="88" t="s">
        <v>87</v>
      </c>
      <c r="B3024" s="88" t="s">
        <v>1874</v>
      </c>
      <c r="C3024" s="89">
        <v>106420.0</v>
      </c>
    </row>
    <row r="3025">
      <c r="A3025" s="88" t="s">
        <v>87</v>
      </c>
      <c r="B3025" s="88" t="s">
        <v>141</v>
      </c>
      <c r="C3025" s="89">
        <v>13280.0</v>
      </c>
    </row>
    <row r="3026">
      <c r="A3026" s="88" t="s">
        <v>87</v>
      </c>
      <c r="B3026" s="88" t="s">
        <v>143</v>
      </c>
      <c r="C3026" s="89">
        <v>17787.0</v>
      </c>
    </row>
    <row r="3027">
      <c r="A3027" s="88" t="s">
        <v>87</v>
      </c>
      <c r="B3027" s="88" t="s">
        <v>819</v>
      </c>
      <c r="C3027" s="89">
        <v>24842.0</v>
      </c>
    </row>
    <row r="3028">
      <c r="A3028" s="88" t="s">
        <v>87</v>
      </c>
      <c r="B3028" s="88" t="s">
        <v>72</v>
      </c>
      <c r="C3028" s="89">
        <v>41755.0</v>
      </c>
    </row>
    <row r="3029">
      <c r="A3029" s="88" t="s">
        <v>87</v>
      </c>
      <c r="B3029" s="88" t="s">
        <v>822</v>
      </c>
      <c r="C3029" s="89">
        <v>6997.0</v>
      </c>
    </row>
    <row r="3030">
      <c r="A3030" s="88" t="s">
        <v>87</v>
      </c>
      <c r="B3030" s="88" t="s">
        <v>1875</v>
      </c>
      <c r="C3030" s="89">
        <v>7507.0</v>
      </c>
    </row>
    <row r="3031">
      <c r="A3031" s="88" t="s">
        <v>87</v>
      </c>
      <c r="B3031" s="88" t="s">
        <v>698</v>
      </c>
      <c r="C3031" s="89">
        <v>8414.0</v>
      </c>
    </row>
    <row r="3032">
      <c r="A3032" s="88" t="s">
        <v>87</v>
      </c>
      <c r="B3032" s="88" t="s">
        <v>1876</v>
      </c>
      <c r="C3032" s="89">
        <v>33839.0</v>
      </c>
    </row>
    <row r="3033">
      <c r="A3033" s="88" t="s">
        <v>87</v>
      </c>
      <c r="B3033" s="88" t="s">
        <v>416</v>
      </c>
      <c r="C3033" s="89">
        <v>56682.0</v>
      </c>
    </row>
    <row r="3034">
      <c r="A3034" s="88" t="s">
        <v>87</v>
      </c>
      <c r="B3034" s="88" t="s">
        <v>1877</v>
      </c>
      <c r="C3034" s="89">
        <v>74254.0</v>
      </c>
    </row>
    <row r="3035">
      <c r="A3035" s="88" t="s">
        <v>87</v>
      </c>
      <c r="B3035" s="88" t="s">
        <v>147</v>
      </c>
      <c r="C3035" s="89">
        <v>28823.0</v>
      </c>
    </row>
    <row r="3036">
      <c r="A3036" s="88" t="s">
        <v>87</v>
      </c>
      <c r="B3036" s="88" t="s">
        <v>1878</v>
      </c>
      <c r="C3036" s="89">
        <v>9721.0</v>
      </c>
    </row>
    <row r="3037">
      <c r="A3037" s="88" t="s">
        <v>87</v>
      </c>
      <c r="B3037" s="88" t="s">
        <v>1574</v>
      </c>
      <c r="C3037" s="89">
        <v>13932.0</v>
      </c>
    </row>
    <row r="3038">
      <c r="A3038" s="88" t="s">
        <v>87</v>
      </c>
      <c r="B3038" s="88" t="s">
        <v>1879</v>
      </c>
      <c r="C3038" s="89">
        <v>12760.0</v>
      </c>
    </row>
    <row r="3039">
      <c r="A3039" s="88" t="s">
        <v>87</v>
      </c>
      <c r="B3039" s="88" t="s">
        <v>423</v>
      </c>
      <c r="C3039" s="89">
        <v>16862.0</v>
      </c>
    </row>
    <row r="3040">
      <c r="A3040" s="88" t="s">
        <v>87</v>
      </c>
      <c r="B3040" s="88" t="s">
        <v>1880</v>
      </c>
      <c r="C3040" s="89">
        <v>6955.0</v>
      </c>
    </row>
    <row r="3041">
      <c r="A3041" s="88" t="s">
        <v>87</v>
      </c>
      <c r="B3041" s="88" t="s">
        <v>1720</v>
      </c>
      <c r="C3041" s="89">
        <v>8746.0</v>
      </c>
    </row>
    <row r="3042">
      <c r="A3042" s="88" t="s">
        <v>87</v>
      </c>
      <c r="B3042" s="88" t="s">
        <v>1721</v>
      </c>
      <c r="C3042" s="89">
        <v>24415.0</v>
      </c>
    </row>
    <row r="3043">
      <c r="A3043" s="88" t="s">
        <v>87</v>
      </c>
      <c r="B3043" s="88" t="s">
        <v>529</v>
      </c>
      <c r="C3043" s="89">
        <v>39944.0</v>
      </c>
    </row>
    <row r="3044">
      <c r="A3044" s="88" t="s">
        <v>87</v>
      </c>
      <c r="B3044" s="88" t="s">
        <v>530</v>
      </c>
      <c r="C3044" s="89">
        <v>8285.0</v>
      </c>
    </row>
    <row r="3045">
      <c r="A3045" s="88" t="s">
        <v>87</v>
      </c>
      <c r="B3045" s="88" t="s">
        <v>1881</v>
      </c>
      <c r="C3045" s="89">
        <v>15270.0</v>
      </c>
    </row>
    <row r="3046">
      <c r="A3046" s="88" t="s">
        <v>87</v>
      </c>
      <c r="B3046" s="88" t="s">
        <v>1882</v>
      </c>
      <c r="C3046" s="89">
        <v>5830.0</v>
      </c>
    </row>
    <row r="3047">
      <c r="A3047" s="88" t="s">
        <v>87</v>
      </c>
      <c r="B3047" s="88" t="s">
        <v>1397</v>
      </c>
      <c r="C3047" s="89">
        <v>84203.0</v>
      </c>
    </row>
    <row r="3048">
      <c r="A3048" s="88" t="s">
        <v>87</v>
      </c>
      <c r="B3048" s="88" t="s">
        <v>89</v>
      </c>
      <c r="C3048" s="89">
        <v>20786.0</v>
      </c>
    </row>
    <row r="3049">
      <c r="A3049" s="88" t="s">
        <v>88</v>
      </c>
      <c r="B3049" s="88" t="s">
        <v>312</v>
      </c>
      <c r="C3049" s="89">
        <v>20348.0</v>
      </c>
    </row>
    <row r="3050">
      <c r="A3050" s="88" t="s">
        <v>88</v>
      </c>
      <c r="B3050" s="88" t="s">
        <v>1360</v>
      </c>
      <c r="C3050" s="89">
        <v>15600.0</v>
      </c>
    </row>
    <row r="3051">
      <c r="A3051" s="88" t="s">
        <v>88</v>
      </c>
      <c r="B3051" s="88" t="s">
        <v>1883</v>
      </c>
      <c r="C3051" s="89">
        <v>45164.0</v>
      </c>
    </row>
    <row r="3052">
      <c r="A3052" s="88" t="s">
        <v>88</v>
      </c>
      <c r="B3052" s="88" t="s">
        <v>1884</v>
      </c>
      <c r="C3052" s="89">
        <v>15042.0</v>
      </c>
    </row>
    <row r="3053">
      <c r="A3053" s="88" t="s">
        <v>88</v>
      </c>
      <c r="B3053" s="88" t="s">
        <v>575</v>
      </c>
      <c r="C3053" s="89">
        <v>263378.0</v>
      </c>
    </row>
    <row r="3054">
      <c r="A3054" s="88" t="s">
        <v>88</v>
      </c>
      <c r="B3054" s="88" t="s">
        <v>1150</v>
      </c>
      <c r="C3054" s="89">
        <v>13125.0</v>
      </c>
    </row>
    <row r="3055">
      <c r="A3055" s="88" t="s">
        <v>88</v>
      </c>
      <c r="B3055" s="88" t="s">
        <v>1885</v>
      </c>
      <c r="C3055" s="89">
        <v>15392.0</v>
      </c>
    </row>
    <row r="3056">
      <c r="A3056" s="88" t="s">
        <v>88</v>
      </c>
      <c r="B3056" s="88" t="s">
        <v>1886</v>
      </c>
      <c r="C3056" s="89">
        <v>50159.0</v>
      </c>
    </row>
    <row r="3057">
      <c r="A3057" s="88" t="s">
        <v>88</v>
      </c>
      <c r="B3057" s="88" t="s">
        <v>928</v>
      </c>
      <c r="C3057" s="89">
        <v>64135.0</v>
      </c>
    </row>
    <row r="3058">
      <c r="A3058" s="88" t="s">
        <v>88</v>
      </c>
      <c r="B3058" s="88" t="s">
        <v>209</v>
      </c>
      <c r="C3058" s="89">
        <v>34709.0</v>
      </c>
    </row>
    <row r="3059">
      <c r="A3059" s="88" t="s">
        <v>88</v>
      </c>
      <c r="B3059" s="88" t="s">
        <v>211</v>
      </c>
      <c r="C3059" s="89">
        <v>57358.0</v>
      </c>
    </row>
    <row r="3060">
      <c r="A3060" s="88" t="s">
        <v>88</v>
      </c>
      <c r="B3060" s="88" t="s">
        <v>214</v>
      </c>
      <c r="C3060" s="89">
        <v>16291.0</v>
      </c>
    </row>
    <row r="3061">
      <c r="A3061" s="88" t="s">
        <v>88</v>
      </c>
      <c r="B3061" s="88" t="s">
        <v>1887</v>
      </c>
      <c r="C3061" s="89">
        <v>542364.0</v>
      </c>
    </row>
    <row r="3062">
      <c r="A3062" s="88" t="s">
        <v>88</v>
      </c>
      <c r="B3062" s="88" t="s">
        <v>460</v>
      </c>
      <c r="C3062" s="89">
        <v>87847.0</v>
      </c>
    </row>
    <row r="3063">
      <c r="A3063" s="88" t="s">
        <v>88</v>
      </c>
      <c r="B3063" s="88" t="s">
        <v>1888</v>
      </c>
      <c r="C3063" s="89">
        <v>27610.0</v>
      </c>
    </row>
    <row r="3064">
      <c r="A3064" s="88" t="s">
        <v>88</v>
      </c>
      <c r="B3064" s="88" t="s">
        <v>330</v>
      </c>
      <c r="C3064" s="89">
        <v>43208.0</v>
      </c>
    </row>
    <row r="3065">
      <c r="A3065" s="88" t="s">
        <v>88</v>
      </c>
      <c r="B3065" s="88" t="s">
        <v>1339</v>
      </c>
      <c r="C3065" s="89">
        <v>45131.0</v>
      </c>
    </row>
    <row r="3066">
      <c r="A3066" s="88" t="s">
        <v>88</v>
      </c>
      <c r="B3066" s="88" t="s">
        <v>1889</v>
      </c>
      <c r="C3066" s="89">
        <v>104534.0</v>
      </c>
    </row>
    <row r="3067">
      <c r="A3067" s="88" t="s">
        <v>88</v>
      </c>
      <c r="B3067" s="88" t="s">
        <v>1501</v>
      </c>
      <c r="C3067" s="89">
        <v>4321.0</v>
      </c>
    </row>
    <row r="3068">
      <c r="A3068" s="88" t="s">
        <v>88</v>
      </c>
      <c r="B3068" s="88" t="s">
        <v>1890</v>
      </c>
      <c r="C3068" s="89">
        <v>103066.0</v>
      </c>
    </row>
    <row r="3069">
      <c r="A3069" s="88" t="s">
        <v>88</v>
      </c>
      <c r="B3069" s="88" t="s">
        <v>1467</v>
      </c>
      <c r="C3069" s="89">
        <v>8991.0</v>
      </c>
    </row>
    <row r="3070">
      <c r="A3070" s="88" t="s">
        <v>88</v>
      </c>
      <c r="B3070" s="88" t="s">
        <v>222</v>
      </c>
      <c r="C3070" s="89">
        <v>51554.0</v>
      </c>
    </row>
    <row r="3071">
      <c r="A3071" s="88" t="s">
        <v>88</v>
      </c>
      <c r="B3071" s="88" t="s">
        <v>800</v>
      </c>
      <c r="C3071" s="89">
        <v>36929.0</v>
      </c>
    </row>
    <row r="3072">
      <c r="A3072" s="88" t="s">
        <v>88</v>
      </c>
      <c r="B3072" s="88" t="s">
        <v>1891</v>
      </c>
      <c r="C3072" s="89">
        <v>18918.0</v>
      </c>
    </row>
    <row r="3073">
      <c r="A3073" s="88" t="s">
        <v>88</v>
      </c>
      <c r="B3073" s="88" t="s">
        <v>51</v>
      </c>
      <c r="C3073" s="89">
        <v>23771.0</v>
      </c>
    </row>
    <row r="3074">
      <c r="A3074" s="88" t="s">
        <v>88</v>
      </c>
      <c r="B3074" s="88" t="s">
        <v>942</v>
      </c>
      <c r="C3074" s="89">
        <v>5676.0</v>
      </c>
    </row>
    <row r="3075">
      <c r="A3075" s="88" t="s">
        <v>88</v>
      </c>
      <c r="B3075" s="88" t="s">
        <v>127</v>
      </c>
      <c r="C3075" s="89">
        <v>20478.0</v>
      </c>
    </row>
    <row r="3076">
      <c r="A3076" s="88" t="s">
        <v>88</v>
      </c>
      <c r="B3076" s="88" t="s">
        <v>128</v>
      </c>
      <c r="C3076" s="89">
        <v>85129.0</v>
      </c>
    </row>
    <row r="3077">
      <c r="A3077" s="88" t="s">
        <v>88</v>
      </c>
      <c r="B3077" s="88" t="s">
        <v>1892</v>
      </c>
      <c r="C3077" s="89">
        <v>26617.0</v>
      </c>
    </row>
    <row r="3078">
      <c r="A3078" s="88" t="s">
        <v>88</v>
      </c>
      <c r="B3078" s="88" t="s">
        <v>1893</v>
      </c>
      <c r="C3078" s="89">
        <v>169290.0</v>
      </c>
    </row>
    <row r="3079">
      <c r="A3079" s="88" t="s">
        <v>88</v>
      </c>
      <c r="B3079" s="88" t="s">
        <v>1894</v>
      </c>
      <c r="C3079" s="89">
        <v>20383.0</v>
      </c>
    </row>
    <row r="3080">
      <c r="A3080" s="88" t="s">
        <v>88</v>
      </c>
      <c r="B3080" s="88" t="s">
        <v>1895</v>
      </c>
      <c r="C3080" s="89">
        <v>118230.0</v>
      </c>
    </row>
    <row r="3081">
      <c r="A3081" s="88" t="s">
        <v>88</v>
      </c>
      <c r="B3081" s="88" t="s">
        <v>229</v>
      </c>
      <c r="C3081" s="89">
        <v>16665.0</v>
      </c>
    </row>
    <row r="3082">
      <c r="A3082" s="88" t="s">
        <v>88</v>
      </c>
      <c r="B3082" s="88" t="s">
        <v>1896</v>
      </c>
      <c r="C3082" s="89">
        <v>19268.0</v>
      </c>
    </row>
    <row r="3083">
      <c r="A3083" s="88" t="s">
        <v>88</v>
      </c>
      <c r="B3083" s="88" t="s">
        <v>230</v>
      </c>
      <c r="C3083" s="89">
        <v>27689.0</v>
      </c>
    </row>
    <row r="3084">
      <c r="A3084" s="88" t="s">
        <v>88</v>
      </c>
      <c r="B3084" s="88" t="s">
        <v>1897</v>
      </c>
      <c r="C3084" s="89">
        <v>79074.0</v>
      </c>
    </row>
    <row r="3085">
      <c r="A3085" s="88" t="s">
        <v>88</v>
      </c>
      <c r="B3085" s="88" t="s">
        <v>1898</v>
      </c>
      <c r="C3085" s="89">
        <v>135428.0</v>
      </c>
    </row>
    <row r="3086">
      <c r="A3086" s="88" t="s">
        <v>88</v>
      </c>
      <c r="B3086" s="88" t="s">
        <v>1899</v>
      </c>
      <c r="C3086" s="89">
        <v>40434.0</v>
      </c>
    </row>
    <row r="3087">
      <c r="A3087" s="88" t="s">
        <v>88</v>
      </c>
      <c r="B3087" s="88" t="s">
        <v>954</v>
      </c>
      <c r="C3087" s="89">
        <v>15434.0</v>
      </c>
    </row>
    <row r="3088">
      <c r="A3088" s="88" t="s">
        <v>88</v>
      </c>
      <c r="B3088" s="88" t="s">
        <v>956</v>
      </c>
      <c r="C3088" s="89">
        <v>4658.0</v>
      </c>
    </row>
    <row r="3089">
      <c r="A3089" s="88" t="s">
        <v>88</v>
      </c>
      <c r="B3089" s="88" t="s">
        <v>1900</v>
      </c>
      <c r="C3089" s="89">
        <v>948201.0</v>
      </c>
    </row>
    <row r="3090">
      <c r="A3090" s="88" t="s">
        <v>88</v>
      </c>
      <c r="B3090" s="88" t="s">
        <v>141</v>
      </c>
      <c r="C3090" s="89">
        <v>46051.0</v>
      </c>
    </row>
    <row r="3091">
      <c r="A3091" s="88" t="s">
        <v>88</v>
      </c>
      <c r="B3091" s="88" t="s">
        <v>1901</v>
      </c>
      <c r="C3091" s="89">
        <v>37830.0</v>
      </c>
    </row>
    <row r="3092">
      <c r="A3092" s="88" t="s">
        <v>88</v>
      </c>
      <c r="B3092" s="88" t="s">
        <v>565</v>
      </c>
      <c r="C3092" s="89">
        <v>35470.0</v>
      </c>
    </row>
    <row r="3093">
      <c r="A3093" s="88" t="s">
        <v>88</v>
      </c>
      <c r="B3093" s="88" t="s">
        <v>1902</v>
      </c>
      <c r="C3093" s="89">
        <v>187365.0</v>
      </c>
    </row>
    <row r="3094">
      <c r="A3094" s="88" t="s">
        <v>88</v>
      </c>
      <c r="B3094" s="88" t="s">
        <v>1903</v>
      </c>
      <c r="C3094" s="89">
        <v>89147.0</v>
      </c>
    </row>
    <row r="3095">
      <c r="A3095" s="88" t="s">
        <v>88</v>
      </c>
      <c r="B3095" s="88" t="s">
        <v>1904</v>
      </c>
      <c r="C3095" s="89">
        <v>7289.0</v>
      </c>
    </row>
    <row r="3096">
      <c r="A3096" s="88" t="s">
        <v>88</v>
      </c>
      <c r="B3096" s="88" t="s">
        <v>503</v>
      </c>
      <c r="C3096" s="89">
        <v>42555.0</v>
      </c>
    </row>
    <row r="3097">
      <c r="A3097" s="88" t="s">
        <v>88</v>
      </c>
      <c r="B3097" s="88" t="s">
        <v>239</v>
      </c>
      <c r="C3097" s="89">
        <v>43598.0</v>
      </c>
    </row>
    <row r="3098">
      <c r="A3098" s="88" t="s">
        <v>88</v>
      </c>
      <c r="B3098" s="88" t="s">
        <v>1388</v>
      </c>
      <c r="C3098" s="89">
        <v>70942.0</v>
      </c>
    </row>
    <row r="3099">
      <c r="A3099" s="88" t="s">
        <v>88</v>
      </c>
      <c r="B3099" s="88" t="s">
        <v>1905</v>
      </c>
      <c r="C3099" s="89">
        <v>13397.0</v>
      </c>
    </row>
    <row r="3100">
      <c r="A3100" s="88" t="s">
        <v>88</v>
      </c>
      <c r="B3100" s="88" t="s">
        <v>1906</v>
      </c>
      <c r="C3100" s="89">
        <v>196584.0</v>
      </c>
    </row>
    <row r="3101">
      <c r="A3101" s="88" t="s">
        <v>88</v>
      </c>
      <c r="B3101" s="88" t="s">
        <v>613</v>
      </c>
      <c r="C3101" s="89">
        <v>17377.0</v>
      </c>
    </row>
    <row r="3102">
      <c r="A3102" s="88" t="s">
        <v>88</v>
      </c>
      <c r="B3102" s="88" t="s">
        <v>1023</v>
      </c>
      <c r="C3102" s="89">
        <v>163129.0</v>
      </c>
    </row>
    <row r="3103">
      <c r="A3103" s="88" t="s">
        <v>88</v>
      </c>
      <c r="B3103" s="88" t="s">
        <v>1700</v>
      </c>
      <c r="C3103" s="89">
        <v>14147.0</v>
      </c>
    </row>
    <row r="3104">
      <c r="A3104" s="88" t="s">
        <v>88</v>
      </c>
      <c r="B3104" s="88" t="s">
        <v>1907</v>
      </c>
      <c r="C3104" s="89">
        <v>64249.0</v>
      </c>
    </row>
    <row r="3105">
      <c r="A3105" s="88" t="s">
        <v>88</v>
      </c>
      <c r="B3105" s="88" t="s">
        <v>1908</v>
      </c>
      <c r="C3105" s="89">
        <v>16489.0</v>
      </c>
    </row>
    <row r="3106">
      <c r="A3106" s="88" t="s">
        <v>88</v>
      </c>
      <c r="B3106" s="88" t="s">
        <v>1909</v>
      </c>
      <c r="C3106" s="89">
        <v>40796.0</v>
      </c>
    </row>
    <row r="3107">
      <c r="A3107" s="88" t="s">
        <v>88</v>
      </c>
      <c r="B3107" s="88" t="s">
        <v>1910</v>
      </c>
      <c r="C3107" s="89">
        <v>115456.0</v>
      </c>
    </row>
    <row r="3108">
      <c r="A3108" s="88" t="s">
        <v>88</v>
      </c>
      <c r="B3108" s="88" t="s">
        <v>1911</v>
      </c>
      <c r="C3108" s="89">
        <v>89694.0</v>
      </c>
    </row>
    <row r="3109">
      <c r="A3109" s="88" t="s">
        <v>88</v>
      </c>
      <c r="B3109" s="88" t="s">
        <v>423</v>
      </c>
      <c r="C3109" s="89">
        <v>20412.0</v>
      </c>
    </row>
    <row r="3110">
      <c r="A3110" s="88" t="s">
        <v>88</v>
      </c>
      <c r="B3110" s="88" t="s">
        <v>1912</v>
      </c>
      <c r="C3110" s="89">
        <v>29442.0</v>
      </c>
    </row>
    <row r="3111">
      <c r="A3111" s="88" t="s">
        <v>88</v>
      </c>
      <c r="B3111" s="88" t="s">
        <v>874</v>
      </c>
      <c r="C3111" s="89">
        <v>30785.0</v>
      </c>
    </row>
    <row r="3112">
      <c r="A3112" s="88" t="s">
        <v>88</v>
      </c>
      <c r="B3112" s="88" t="s">
        <v>1913</v>
      </c>
      <c r="C3112" s="89">
        <v>21938.0</v>
      </c>
    </row>
    <row r="3113">
      <c r="A3113" s="88" t="s">
        <v>88</v>
      </c>
      <c r="B3113" s="88" t="s">
        <v>1550</v>
      </c>
      <c r="C3113" s="89">
        <v>103718.0</v>
      </c>
    </row>
    <row r="3114">
      <c r="A3114" s="88" t="s">
        <v>88</v>
      </c>
      <c r="B3114" s="88" t="s">
        <v>1914</v>
      </c>
      <c r="C3114" s="89">
        <v>15878.0</v>
      </c>
    </row>
    <row r="3115">
      <c r="A3115" s="88" t="s">
        <v>88</v>
      </c>
      <c r="B3115" s="88" t="s">
        <v>86</v>
      </c>
      <c r="C3115" s="89">
        <v>135693.0</v>
      </c>
    </row>
    <row r="3116">
      <c r="A3116" s="88" t="s">
        <v>88</v>
      </c>
      <c r="B3116" s="88" t="s">
        <v>1915</v>
      </c>
      <c r="C3116" s="89">
        <v>403072.0</v>
      </c>
    </row>
    <row r="3117">
      <c r="A3117" s="88" t="s">
        <v>88</v>
      </c>
      <c r="B3117" s="88" t="s">
        <v>1916</v>
      </c>
      <c r="C3117" s="89">
        <v>51128.0</v>
      </c>
    </row>
    <row r="3118">
      <c r="A3118" s="88" t="s">
        <v>88</v>
      </c>
      <c r="B3118" s="88" t="s">
        <v>1917</v>
      </c>
      <c r="C3118" s="89">
        <v>24263.0</v>
      </c>
    </row>
    <row r="3119">
      <c r="A3119" s="88" t="s">
        <v>88</v>
      </c>
      <c r="B3119" s="88" t="s">
        <v>625</v>
      </c>
      <c r="C3119" s="89">
        <v>171020.0</v>
      </c>
    </row>
    <row r="3120">
      <c r="A3120" s="88" t="s">
        <v>88</v>
      </c>
      <c r="B3120" s="88" t="s">
        <v>1397</v>
      </c>
      <c r="C3120" s="89">
        <v>73055.0</v>
      </c>
    </row>
    <row r="3121">
      <c r="A3121" s="88" t="s">
        <v>89</v>
      </c>
      <c r="B3121" s="88" t="s">
        <v>1239</v>
      </c>
      <c r="C3121" s="89">
        <v>38601.0</v>
      </c>
    </row>
    <row r="3122">
      <c r="A3122" s="88" t="s">
        <v>89</v>
      </c>
      <c r="B3122" s="88" t="s">
        <v>1111</v>
      </c>
      <c r="C3122" s="89">
        <v>11881.0</v>
      </c>
    </row>
    <row r="3123">
      <c r="A3123" s="88" t="s">
        <v>89</v>
      </c>
      <c r="B3123" s="88" t="s">
        <v>789</v>
      </c>
      <c r="C3123" s="89">
        <v>46140.0</v>
      </c>
    </row>
    <row r="3124">
      <c r="A3124" s="88" t="s">
        <v>89</v>
      </c>
      <c r="B3124" s="88" t="s">
        <v>1113</v>
      </c>
      <c r="C3124" s="89">
        <v>14971.0</v>
      </c>
    </row>
    <row r="3125">
      <c r="A3125" s="88" t="s">
        <v>89</v>
      </c>
      <c r="B3125" s="88" t="s">
        <v>1918</v>
      </c>
      <c r="C3125" s="89">
        <v>13640.0</v>
      </c>
    </row>
    <row r="3126">
      <c r="A3126" s="88" t="s">
        <v>89</v>
      </c>
      <c r="B3126" s="88" t="s">
        <v>1441</v>
      </c>
      <c r="C3126" s="89">
        <v>7450.0</v>
      </c>
    </row>
    <row r="3127">
      <c r="A3127" s="88" t="s">
        <v>89</v>
      </c>
      <c r="B3127" s="88" t="s">
        <v>334</v>
      </c>
      <c r="C3127" s="89">
        <v>39531.0</v>
      </c>
    </row>
    <row r="3128">
      <c r="A3128" s="88" t="s">
        <v>89</v>
      </c>
      <c r="B3128" s="88" t="s">
        <v>1919</v>
      </c>
      <c r="C3128" s="89">
        <v>13376.0</v>
      </c>
    </row>
    <row r="3129">
      <c r="A3129" s="88" t="s">
        <v>89</v>
      </c>
      <c r="B3129" s="88" t="s">
        <v>1920</v>
      </c>
      <c r="C3129" s="89">
        <v>4555.0</v>
      </c>
    </row>
    <row r="3130">
      <c r="A3130" s="88" t="s">
        <v>89</v>
      </c>
      <c r="B3130" s="88" t="s">
        <v>228</v>
      </c>
      <c r="C3130" s="89">
        <v>8460.0</v>
      </c>
    </row>
    <row r="3131">
      <c r="A3131" s="88" t="s">
        <v>89</v>
      </c>
      <c r="B3131" s="88" t="s">
        <v>1921</v>
      </c>
      <c r="C3131" s="89">
        <v>98976.0</v>
      </c>
    </row>
    <row r="3132">
      <c r="A3132" s="88" t="s">
        <v>89</v>
      </c>
      <c r="B3132" s="88" t="s">
        <v>230</v>
      </c>
      <c r="C3132" s="89">
        <v>19434.0</v>
      </c>
    </row>
    <row r="3133">
      <c r="A3133" s="88" t="s">
        <v>89</v>
      </c>
      <c r="B3133" s="88" t="s">
        <v>1922</v>
      </c>
      <c r="C3133" s="89">
        <v>79115.0</v>
      </c>
    </row>
    <row r="3134">
      <c r="A3134" s="88" t="s">
        <v>89</v>
      </c>
      <c r="B3134" s="88" t="s">
        <v>1923</v>
      </c>
      <c r="C3134" s="89">
        <v>2388.0</v>
      </c>
    </row>
    <row r="3135">
      <c r="A3135" s="88" t="s">
        <v>89</v>
      </c>
      <c r="B3135" s="88" t="s">
        <v>353</v>
      </c>
      <c r="C3135" s="89">
        <v>29324.0</v>
      </c>
    </row>
    <row r="3136">
      <c r="A3136" s="88" t="s">
        <v>89</v>
      </c>
      <c r="B3136" s="88" t="s">
        <v>1099</v>
      </c>
      <c r="C3136" s="89">
        <v>8566.0</v>
      </c>
    </row>
    <row r="3137">
      <c r="A3137" s="88" t="s">
        <v>89</v>
      </c>
      <c r="B3137" s="88" t="s">
        <v>763</v>
      </c>
      <c r="C3137" s="89">
        <v>30233.0</v>
      </c>
    </row>
    <row r="3138">
      <c r="A3138" s="88" t="s">
        <v>89</v>
      </c>
      <c r="B3138" s="88" t="s">
        <v>1924</v>
      </c>
      <c r="C3138" s="89">
        <v>9813.0</v>
      </c>
    </row>
    <row r="3139">
      <c r="A3139" s="88" t="s">
        <v>89</v>
      </c>
      <c r="B3139" s="88" t="s">
        <v>1925</v>
      </c>
      <c r="C3139" s="89">
        <v>43051.0</v>
      </c>
    </row>
    <row r="3140">
      <c r="A3140" s="88" t="s">
        <v>89</v>
      </c>
      <c r="B3140" s="88" t="s">
        <v>570</v>
      </c>
      <c r="C3140" s="89">
        <v>23081.0</v>
      </c>
    </row>
    <row r="3141">
      <c r="A3141" s="88" t="s">
        <v>89</v>
      </c>
      <c r="B3141" s="88" t="s">
        <v>1926</v>
      </c>
      <c r="C3141" s="89">
        <v>20299.0</v>
      </c>
    </row>
    <row r="3142">
      <c r="A3142" s="88" t="s">
        <v>89</v>
      </c>
      <c r="B3142" s="88" t="s">
        <v>1927</v>
      </c>
      <c r="C3142" s="89">
        <v>7885.0</v>
      </c>
    </row>
    <row r="3143">
      <c r="A3143" s="88" t="s">
        <v>89</v>
      </c>
      <c r="B3143" s="88" t="s">
        <v>1928</v>
      </c>
      <c r="C3143" s="89">
        <v>6967.0</v>
      </c>
    </row>
    <row r="3144">
      <c r="A3144" s="100"/>
      <c r="B3144" s="100"/>
      <c r="C3144" s="101"/>
    </row>
    <row r="3145">
      <c r="A3145" s="100"/>
      <c r="B3145" s="100"/>
      <c r="C3145" s="101"/>
    </row>
    <row r="3146">
      <c r="A3146" s="100"/>
      <c r="B3146" s="100"/>
      <c r="C3146" s="101"/>
    </row>
    <row r="3147">
      <c r="A3147" s="100"/>
      <c r="B3147" s="100"/>
      <c r="C3147" s="101"/>
    </row>
    <row r="3148">
      <c r="A3148" s="100"/>
      <c r="B3148" s="100"/>
      <c r="C3148" s="101"/>
    </row>
    <row r="3149">
      <c r="A3149" s="100"/>
      <c r="B3149" s="100"/>
      <c r="C3149" s="101"/>
    </row>
    <row r="3150">
      <c r="A3150" s="100"/>
      <c r="B3150" s="100"/>
      <c r="C3150" s="101"/>
    </row>
    <row r="3151">
      <c r="A3151" s="100"/>
      <c r="B3151" s="100"/>
      <c r="C3151" s="101"/>
    </row>
    <row r="3152">
      <c r="A3152" s="100"/>
      <c r="B3152" s="100"/>
      <c r="C3152" s="101"/>
    </row>
    <row r="3153">
      <c r="A3153" s="100"/>
      <c r="B3153" s="100"/>
      <c r="C3153" s="101"/>
    </row>
    <row r="3154">
      <c r="A3154" s="100"/>
      <c r="B3154" s="100"/>
      <c r="C3154" s="101"/>
    </row>
    <row r="3155">
      <c r="A3155" s="100"/>
      <c r="B3155" s="100"/>
      <c r="C3155" s="101"/>
    </row>
    <row r="3156">
      <c r="A3156" s="100"/>
      <c r="B3156" s="100"/>
      <c r="C3156" s="101"/>
    </row>
    <row r="3157">
      <c r="A3157" s="100"/>
      <c r="B3157" s="100"/>
      <c r="C3157" s="101"/>
    </row>
    <row r="3158">
      <c r="A3158" s="100"/>
      <c r="B3158" s="100"/>
      <c r="C3158" s="101"/>
    </row>
    <row r="3159">
      <c r="A3159" s="100"/>
      <c r="B3159" s="100"/>
      <c r="C3159" s="101"/>
    </row>
    <row r="3160">
      <c r="A3160" s="100"/>
      <c r="B3160" s="100"/>
      <c r="C3160" s="101"/>
    </row>
    <row r="3161">
      <c r="A3161" s="100"/>
      <c r="B3161" s="100"/>
      <c r="C3161" s="101"/>
    </row>
    <row r="3162">
      <c r="A3162" s="100"/>
      <c r="B3162" s="100"/>
      <c r="C3162" s="101"/>
    </row>
    <row r="3163">
      <c r="A3163" s="100"/>
      <c r="B3163" s="100"/>
      <c r="C3163" s="101"/>
    </row>
    <row r="3164">
      <c r="A3164" s="100"/>
      <c r="B3164" s="100"/>
      <c r="C3164" s="101"/>
    </row>
    <row r="3165">
      <c r="A3165" s="100"/>
      <c r="B3165" s="100"/>
      <c r="C3165" s="101"/>
    </row>
    <row r="3166">
      <c r="A3166" s="100"/>
      <c r="B3166" s="100"/>
      <c r="C3166" s="101"/>
    </row>
    <row r="3167">
      <c r="A3167" s="100"/>
      <c r="B3167" s="100"/>
      <c r="C3167" s="101"/>
    </row>
    <row r="3168">
      <c r="A3168" s="100"/>
      <c r="B3168" s="100"/>
      <c r="C3168" s="101"/>
    </row>
    <row r="3169">
      <c r="A3169" s="100"/>
      <c r="B3169" s="100"/>
      <c r="C3169" s="101"/>
    </row>
    <row r="3170">
      <c r="A3170" s="100"/>
      <c r="B3170" s="100"/>
      <c r="C3170" s="101"/>
    </row>
    <row r="3171">
      <c r="A3171" s="100"/>
      <c r="B3171" s="100"/>
      <c r="C3171" s="101"/>
    </row>
    <row r="3172">
      <c r="A3172" s="100"/>
      <c r="B3172" s="100"/>
      <c r="C3172" s="101"/>
    </row>
    <row r="3173">
      <c r="A3173" s="100"/>
      <c r="B3173" s="100"/>
      <c r="C3173" s="101"/>
    </row>
    <row r="3174">
      <c r="A3174" s="100"/>
      <c r="B3174" s="100"/>
      <c r="C3174" s="101"/>
    </row>
    <row r="3175">
      <c r="A3175" s="100"/>
      <c r="B3175" s="100"/>
      <c r="C3175" s="101"/>
    </row>
    <row r="3176">
      <c r="A3176" s="100"/>
      <c r="B3176" s="100"/>
      <c r="C3176" s="101"/>
    </row>
    <row r="3177">
      <c r="A3177" s="100"/>
      <c r="B3177" s="100"/>
      <c r="C3177" s="101"/>
    </row>
    <row r="3178">
      <c r="A3178" s="100"/>
      <c r="B3178" s="100"/>
      <c r="C3178" s="101"/>
    </row>
    <row r="3179">
      <c r="A3179" s="100"/>
      <c r="B3179" s="100"/>
      <c r="C3179" s="101"/>
    </row>
    <row r="3180">
      <c r="A3180" s="100"/>
      <c r="B3180" s="100"/>
      <c r="C3180" s="101"/>
    </row>
    <row r="3181">
      <c r="A3181" s="100"/>
      <c r="B3181" s="100"/>
      <c r="C3181" s="101"/>
    </row>
    <row r="3182">
      <c r="A3182" s="100"/>
      <c r="B3182" s="100"/>
      <c r="C3182" s="101"/>
    </row>
    <row r="3183">
      <c r="A3183" s="100"/>
      <c r="B3183" s="100"/>
      <c r="C3183" s="101"/>
    </row>
    <row r="3184">
      <c r="A3184" s="100"/>
      <c r="B3184" s="100"/>
      <c r="C3184" s="101"/>
    </row>
    <row r="3185">
      <c r="A3185" s="100"/>
      <c r="B3185" s="100"/>
      <c r="C3185" s="101"/>
    </row>
    <row r="3186">
      <c r="A3186" s="100"/>
      <c r="B3186" s="100"/>
      <c r="C3186" s="101"/>
    </row>
    <row r="3187">
      <c r="A3187" s="100"/>
      <c r="B3187" s="100"/>
      <c r="C3187" s="101"/>
    </row>
    <row r="3188">
      <c r="A3188" s="100"/>
      <c r="B3188" s="100"/>
      <c r="C3188" s="101"/>
    </row>
    <row r="3189">
      <c r="A3189" s="100"/>
      <c r="B3189" s="100"/>
      <c r="C3189" s="101"/>
    </row>
    <row r="3190">
      <c r="A3190" s="100"/>
      <c r="B3190" s="100"/>
      <c r="C3190" s="101"/>
    </row>
    <row r="3191">
      <c r="A3191" s="100"/>
      <c r="B3191" s="100"/>
      <c r="C3191" s="101"/>
    </row>
    <row r="3192">
      <c r="A3192" s="100"/>
      <c r="B3192" s="100"/>
      <c r="C3192" s="101"/>
    </row>
    <row r="3193">
      <c r="A3193" s="100"/>
      <c r="B3193" s="100"/>
      <c r="C3193" s="101"/>
    </row>
    <row r="3194">
      <c r="A3194" s="100"/>
      <c r="B3194" s="100"/>
      <c r="C3194" s="101"/>
    </row>
    <row r="3195">
      <c r="A3195" s="100"/>
      <c r="B3195" s="100"/>
      <c r="C3195" s="101"/>
    </row>
    <row r="3196">
      <c r="A3196" s="100"/>
      <c r="B3196" s="100"/>
      <c r="C3196" s="101"/>
    </row>
    <row r="3197">
      <c r="A3197" s="100"/>
      <c r="B3197" s="100"/>
      <c r="C3197" s="101"/>
    </row>
    <row r="3198">
      <c r="A3198" s="100"/>
      <c r="B3198" s="100"/>
      <c r="C3198" s="101"/>
    </row>
    <row r="3199">
      <c r="A3199" s="100"/>
      <c r="B3199" s="100"/>
      <c r="C3199" s="101"/>
    </row>
    <row r="3200">
      <c r="A3200" s="100"/>
      <c r="B3200" s="100"/>
      <c r="C3200" s="101"/>
    </row>
    <row r="3201">
      <c r="A3201" s="100"/>
      <c r="B3201" s="100"/>
      <c r="C3201" s="101"/>
    </row>
    <row r="3202">
      <c r="A3202" s="100"/>
      <c r="B3202" s="100"/>
      <c r="C3202" s="101"/>
    </row>
    <row r="3203">
      <c r="A3203" s="100"/>
      <c r="B3203" s="100"/>
      <c r="C3203" s="101"/>
    </row>
    <row r="3204">
      <c r="A3204" s="100"/>
      <c r="B3204" s="100"/>
      <c r="C3204" s="101"/>
    </row>
    <row r="3205">
      <c r="A3205" s="100"/>
      <c r="B3205" s="100"/>
      <c r="C3205" s="101"/>
    </row>
    <row r="3206">
      <c r="A3206" s="100"/>
      <c r="B3206" s="100"/>
      <c r="C3206" s="101"/>
    </row>
    <row r="3207">
      <c r="A3207" s="100"/>
      <c r="B3207" s="100"/>
      <c r="C3207" s="101"/>
    </row>
    <row r="3208">
      <c r="A3208" s="100"/>
      <c r="B3208" s="100"/>
      <c r="C3208" s="101"/>
    </row>
    <row r="3209">
      <c r="A3209" s="100"/>
      <c r="B3209" s="100"/>
      <c r="C3209" s="101"/>
    </row>
    <row r="3210">
      <c r="A3210" s="100"/>
      <c r="B3210" s="100"/>
      <c r="C3210" s="101"/>
    </row>
    <row r="3211">
      <c r="A3211" s="100"/>
      <c r="B3211" s="100"/>
      <c r="C3211" s="101"/>
    </row>
    <row r="3212">
      <c r="A3212" s="100"/>
      <c r="B3212" s="100"/>
      <c r="C3212" s="101"/>
    </row>
    <row r="3213">
      <c r="A3213" s="100"/>
      <c r="B3213" s="100"/>
      <c r="C3213" s="101"/>
    </row>
    <row r="3214">
      <c r="A3214" s="100"/>
      <c r="B3214" s="100"/>
      <c r="C3214" s="101"/>
    </row>
    <row r="3215">
      <c r="A3215" s="100"/>
      <c r="B3215" s="100"/>
      <c r="C3215" s="101"/>
    </row>
    <row r="3216">
      <c r="A3216" s="100"/>
      <c r="B3216" s="100"/>
      <c r="C3216" s="101"/>
    </row>
    <row r="3217">
      <c r="A3217" s="100"/>
      <c r="B3217" s="100"/>
      <c r="C3217" s="101"/>
    </row>
    <row r="3218">
      <c r="A3218" s="100"/>
      <c r="B3218" s="100"/>
      <c r="C3218" s="101"/>
    </row>
    <row r="3219">
      <c r="A3219" s="100"/>
      <c r="B3219" s="100"/>
      <c r="C3219" s="101"/>
    </row>
    <row r="3220">
      <c r="A3220" s="100"/>
      <c r="B3220" s="100"/>
      <c r="C3220" s="101"/>
    </row>
    <row r="3221">
      <c r="A3221" s="100"/>
      <c r="B3221" s="100"/>
      <c r="C3221" s="101"/>
    </row>
    <row r="3222">
      <c r="A3222" s="100"/>
      <c r="B3222" s="100"/>
      <c r="C3222" s="101"/>
    </row>
    <row r="3223">
      <c r="A3223" s="100"/>
      <c r="B3223" s="100"/>
      <c r="C3223" s="101"/>
    </row>
    <row r="3224">
      <c r="A3224" s="100"/>
      <c r="B3224" s="100"/>
      <c r="C3224" s="101"/>
    </row>
    <row r="3225">
      <c r="A3225" s="100"/>
      <c r="B3225" s="100"/>
      <c r="C3225" s="101"/>
    </row>
    <row r="3226">
      <c r="A3226" s="100"/>
      <c r="B3226" s="100"/>
      <c r="C3226" s="101"/>
    </row>
    <row r="3227">
      <c r="A3227" s="100"/>
      <c r="B3227" s="100"/>
      <c r="C3227" s="101"/>
    </row>
    <row r="3228">
      <c r="A3228" s="100"/>
      <c r="B3228" s="100"/>
      <c r="C3228" s="101"/>
    </row>
    <row r="3229">
      <c r="A3229" s="100"/>
      <c r="B3229" s="100"/>
      <c r="C3229" s="101"/>
    </row>
    <row r="3230">
      <c r="A3230" s="100"/>
      <c r="B3230" s="100"/>
      <c r="C3230" s="101"/>
    </row>
    <row r="3231">
      <c r="A3231" s="100"/>
      <c r="B3231" s="100"/>
      <c r="C3231" s="101"/>
    </row>
    <row r="3232">
      <c r="A3232" s="100"/>
      <c r="B3232" s="100"/>
      <c r="C3232" s="101"/>
    </row>
    <row r="3233">
      <c r="A3233" s="100"/>
      <c r="B3233" s="100"/>
      <c r="C3233" s="101"/>
    </row>
    <row r="3234">
      <c r="A3234" s="100"/>
      <c r="B3234" s="100"/>
      <c r="C3234" s="101"/>
    </row>
    <row r="3235">
      <c r="A3235" s="100"/>
      <c r="B3235" s="100"/>
      <c r="C3235" s="101"/>
    </row>
    <row r="3236">
      <c r="A3236" s="100"/>
      <c r="B3236" s="100"/>
      <c r="C3236" s="101"/>
    </row>
    <row r="3237">
      <c r="A3237" s="100"/>
      <c r="B3237" s="100"/>
      <c r="C3237" s="101"/>
    </row>
    <row r="3238">
      <c r="A3238" s="100"/>
      <c r="B3238" s="100"/>
      <c r="C3238" s="101"/>
    </row>
    <row r="3239">
      <c r="A3239" s="100"/>
      <c r="B3239" s="100"/>
      <c r="C3239" s="101"/>
    </row>
    <row r="3240">
      <c r="A3240" s="100"/>
      <c r="B3240" s="100"/>
      <c r="C3240" s="101"/>
    </row>
    <row r="3241">
      <c r="A3241" s="100"/>
      <c r="B3241" s="100"/>
      <c r="C3241" s="101"/>
    </row>
    <row r="3242">
      <c r="A3242" s="100"/>
      <c r="B3242" s="100"/>
      <c r="C3242" s="101"/>
    </row>
    <row r="3243">
      <c r="A3243" s="100"/>
      <c r="B3243" s="100"/>
      <c r="C3243" s="101"/>
    </row>
    <row r="3244">
      <c r="A3244" s="100"/>
      <c r="B3244" s="100"/>
      <c r="C3244" s="101"/>
    </row>
    <row r="3245">
      <c r="A3245" s="100"/>
      <c r="B3245" s="100"/>
      <c r="C3245" s="101"/>
    </row>
    <row r="3246">
      <c r="A3246" s="100"/>
      <c r="B3246" s="100"/>
      <c r="C3246" s="101"/>
    </row>
    <row r="3247">
      <c r="A3247" s="100"/>
      <c r="B3247" s="100"/>
      <c r="C3247" s="101"/>
    </row>
    <row r="3248">
      <c r="A3248" s="100"/>
      <c r="B3248" s="100"/>
      <c r="C3248" s="101"/>
    </row>
    <row r="3249">
      <c r="A3249" s="100"/>
      <c r="B3249" s="100"/>
      <c r="C3249" s="101"/>
    </row>
    <row r="3250">
      <c r="A3250" s="100"/>
      <c r="B3250" s="100"/>
      <c r="C3250" s="101"/>
    </row>
    <row r="3251">
      <c r="A3251" s="100"/>
      <c r="B3251" s="100"/>
      <c r="C3251" s="101"/>
    </row>
    <row r="3252">
      <c r="A3252" s="100"/>
      <c r="B3252" s="100"/>
      <c r="C3252" s="101"/>
    </row>
    <row r="3253">
      <c r="A3253" s="100"/>
      <c r="B3253" s="100"/>
      <c r="C3253" s="101"/>
    </row>
    <row r="3254">
      <c r="A3254" s="100"/>
      <c r="B3254" s="100"/>
      <c r="C3254" s="101"/>
    </row>
    <row r="3255">
      <c r="A3255" s="100"/>
      <c r="B3255" s="100"/>
      <c r="C3255" s="101"/>
    </row>
    <row r="3256">
      <c r="A3256" s="100"/>
      <c r="B3256" s="100"/>
      <c r="C3256" s="101"/>
    </row>
    <row r="3257">
      <c r="A3257" s="100"/>
      <c r="B3257" s="100"/>
      <c r="C3257" s="101"/>
    </row>
    <row r="3258">
      <c r="A3258" s="100"/>
      <c r="B3258" s="100"/>
      <c r="C3258" s="101"/>
    </row>
    <row r="3259">
      <c r="A3259" s="100"/>
      <c r="B3259" s="100"/>
      <c r="C3259" s="101"/>
    </row>
    <row r="3260">
      <c r="A3260" s="100"/>
      <c r="B3260" s="100"/>
      <c r="C3260" s="101"/>
    </row>
    <row r="3261">
      <c r="A3261" s="100"/>
      <c r="B3261" s="100"/>
      <c r="C3261" s="101"/>
    </row>
    <row r="3262">
      <c r="A3262" s="100"/>
      <c r="B3262" s="100"/>
      <c r="C3262" s="101"/>
    </row>
    <row r="3263">
      <c r="A3263" s="100"/>
      <c r="B3263" s="100"/>
      <c r="C3263" s="101"/>
    </row>
    <row r="3264">
      <c r="A3264" s="100"/>
      <c r="B3264" s="100"/>
      <c r="C3264" s="101"/>
    </row>
    <row r="3265">
      <c r="A3265" s="100"/>
      <c r="B3265" s="100"/>
      <c r="C3265" s="101"/>
    </row>
    <row r="3266">
      <c r="A3266" s="100"/>
      <c r="B3266" s="100"/>
      <c r="C3266" s="101"/>
    </row>
    <row r="3267">
      <c r="A3267" s="100"/>
      <c r="B3267" s="100"/>
      <c r="C3267" s="101"/>
    </row>
    <row r="3268">
      <c r="A3268" s="100"/>
      <c r="B3268" s="100"/>
      <c r="C3268" s="101"/>
    </row>
    <row r="3269">
      <c r="A3269" s="100"/>
      <c r="B3269" s="100"/>
      <c r="C3269" s="101"/>
    </row>
    <row r="3270">
      <c r="A3270" s="100"/>
      <c r="B3270" s="100"/>
      <c r="C3270" s="101"/>
    </row>
    <row r="3271">
      <c r="A3271" s="100"/>
      <c r="B3271" s="100"/>
      <c r="C3271" s="101"/>
    </row>
    <row r="3272">
      <c r="A3272" s="100"/>
      <c r="B3272" s="100"/>
      <c r="C3272" s="101"/>
    </row>
    <row r="3273">
      <c r="A3273" s="100"/>
      <c r="B3273" s="100"/>
      <c r="C3273" s="101"/>
    </row>
    <row r="3274">
      <c r="A3274" s="100"/>
      <c r="B3274" s="100"/>
      <c r="C3274" s="101"/>
    </row>
    <row r="3275">
      <c r="A3275" s="100"/>
      <c r="B3275" s="100"/>
      <c r="C3275" s="101"/>
    </row>
    <row r="3276">
      <c r="A3276" s="100"/>
      <c r="B3276" s="100"/>
      <c r="C3276" s="101"/>
    </row>
    <row r="3277">
      <c r="A3277" s="100"/>
      <c r="B3277" s="100"/>
      <c r="C3277" s="101"/>
    </row>
    <row r="3278">
      <c r="A3278" s="100"/>
      <c r="B3278" s="100"/>
      <c r="C3278" s="101"/>
    </row>
    <row r="3279">
      <c r="A3279" s="100"/>
      <c r="B3279" s="100"/>
      <c r="C3279" s="101"/>
    </row>
    <row r="3280">
      <c r="A3280" s="100"/>
      <c r="B3280" s="100"/>
      <c r="C3280" s="101"/>
    </row>
    <row r="3281">
      <c r="A3281" s="100"/>
      <c r="B3281" s="100"/>
      <c r="C3281" s="101"/>
    </row>
    <row r="3282">
      <c r="A3282" s="100"/>
      <c r="B3282" s="100"/>
      <c r="C3282" s="101"/>
    </row>
    <row r="3283">
      <c r="A3283" s="100"/>
      <c r="B3283" s="100"/>
      <c r="C3283" s="101"/>
    </row>
    <row r="3284">
      <c r="A3284" s="100"/>
      <c r="B3284" s="100"/>
      <c r="C3284" s="101"/>
    </row>
    <row r="3285">
      <c r="A3285" s="100"/>
      <c r="B3285" s="100"/>
      <c r="C3285" s="101"/>
    </row>
    <row r="3286">
      <c r="A3286" s="100"/>
      <c r="B3286" s="100"/>
      <c r="C3286" s="101"/>
    </row>
    <row r="3287">
      <c r="A3287" s="100"/>
      <c r="B3287" s="100"/>
      <c r="C3287" s="101"/>
    </row>
    <row r="3288">
      <c r="A3288" s="100"/>
      <c r="B3288" s="100"/>
      <c r="C3288" s="101"/>
    </row>
    <row r="3289">
      <c r="A3289" s="100"/>
      <c r="B3289" s="100"/>
      <c r="C3289" s="101"/>
    </row>
    <row r="3290">
      <c r="A3290" s="100"/>
      <c r="B3290" s="100"/>
      <c r="C3290" s="101"/>
    </row>
    <row r="3291">
      <c r="A3291" s="100"/>
      <c r="B3291" s="100"/>
      <c r="C3291" s="101"/>
    </row>
    <row r="3292">
      <c r="A3292" s="100"/>
      <c r="B3292" s="100"/>
      <c r="C3292" s="101"/>
    </row>
    <row r="3293">
      <c r="A3293" s="100"/>
      <c r="B3293" s="100"/>
      <c r="C3293" s="101"/>
    </row>
    <row r="3294">
      <c r="A3294" s="100"/>
      <c r="B3294" s="100"/>
      <c r="C3294" s="101"/>
    </row>
    <row r="3295">
      <c r="A3295" s="100"/>
      <c r="B3295" s="100"/>
      <c r="C3295" s="101"/>
    </row>
    <row r="3296">
      <c r="A3296" s="100"/>
      <c r="B3296" s="100"/>
      <c r="C3296" s="101"/>
    </row>
    <row r="3297">
      <c r="A3297" s="100"/>
      <c r="B3297" s="100"/>
      <c r="C3297" s="101"/>
    </row>
    <row r="3298">
      <c r="A3298" s="100"/>
      <c r="B3298" s="100"/>
      <c r="C3298" s="101"/>
    </row>
    <row r="3299">
      <c r="A3299" s="100"/>
      <c r="B3299" s="100"/>
      <c r="C3299" s="101"/>
    </row>
    <row r="3300">
      <c r="A3300" s="100"/>
      <c r="B3300" s="100"/>
      <c r="C3300" s="101"/>
    </row>
    <row r="3301">
      <c r="A3301" s="100"/>
      <c r="B3301" s="100"/>
      <c r="C3301" s="101"/>
    </row>
    <row r="3302">
      <c r="A3302" s="100"/>
      <c r="B3302" s="100"/>
      <c r="C3302" s="101"/>
    </row>
    <row r="3303">
      <c r="A3303" s="100"/>
      <c r="B3303" s="100"/>
      <c r="C3303" s="101"/>
    </row>
    <row r="3304">
      <c r="A3304" s="100"/>
      <c r="B3304" s="100"/>
      <c r="C3304" s="101"/>
    </row>
    <row r="3305">
      <c r="A3305" s="100"/>
      <c r="B3305" s="100"/>
      <c r="C3305" s="101"/>
    </row>
    <row r="3306">
      <c r="A3306" s="100"/>
      <c r="B3306" s="100"/>
      <c r="C3306" s="101"/>
    </row>
    <row r="3307">
      <c r="A3307" s="100"/>
      <c r="B3307" s="100"/>
      <c r="C3307" s="101"/>
    </row>
    <row r="3308">
      <c r="A3308" s="100"/>
      <c r="B3308" s="100"/>
      <c r="C3308" s="101"/>
    </row>
    <row r="3309">
      <c r="A3309" s="100"/>
      <c r="B3309" s="100"/>
      <c r="C3309" s="101"/>
    </row>
    <row r="3310">
      <c r="A3310" s="100"/>
      <c r="B3310" s="100"/>
      <c r="C3310" s="101"/>
    </row>
    <row r="3311">
      <c r="A3311" s="100"/>
      <c r="B3311" s="100"/>
      <c r="C3311" s="101"/>
    </row>
    <row r="3312">
      <c r="A3312" s="100"/>
      <c r="B3312" s="100"/>
      <c r="C3312" s="101"/>
    </row>
    <row r="3313">
      <c r="A3313" s="100"/>
      <c r="B3313" s="100"/>
      <c r="C3313" s="101"/>
    </row>
    <row r="3314">
      <c r="A3314" s="100"/>
      <c r="B3314" s="100"/>
      <c r="C3314" s="101"/>
    </row>
    <row r="3315">
      <c r="A3315" s="100"/>
      <c r="B3315" s="100"/>
      <c r="C3315" s="101"/>
    </row>
    <row r="3316">
      <c r="A3316" s="100"/>
      <c r="B3316" s="100"/>
      <c r="C3316" s="101"/>
    </row>
    <row r="3317">
      <c r="A3317" s="100"/>
      <c r="B3317" s="100"/>
      <c r="C3317" s="101"/>
    </row>
    <row r="3318">
      <c r="A3318" s="100"/>
      <c r="B3318" s="100"/>
      <c r="C3318" s="101"/>
    </row>
    <row r="3319">
      <c r="A3319" s="100"/>
      <c r="B3319" s="100"/>
      <c r="C3319" s="101"/>
    </row>
    <row r="3320">
      <c r="A3320" s="100"/>
      <c r="B3320" s="100"/>
      <c r="C3320" s="101"/>
    </row>
    <row r="3321">
      <c r="A3321" s="100"/>
      <c r="B3321" s="100"/>
      <c r="C3321" s="101"/>
    </row>
    <row r="3322">
      <c r="A3322" s="100"/>
      <c r="B3322" s="100"/>
      <c r="C3322" s="101"/>
    </row>
    <row r="3323">
      <c r="A3323" s="100"/>
      <c r="B3323" s="100"/>
      <c r="C3323" s="101"/>
    </row>
    <row r="3324">
      <c r="A3324" s="100"/>
      <c r="B3324" s="100"/>
      <c r="C3324" s="101"/>
    </row>
    <row r="3325">
      <c r="A3325" s="100"/>
      <c r="B3325" s="100"/>
      <c r="C3325" s="101"/>
    </row>
    <row r="3326">
      <c r="A3326" s="100"/>
      <c r="B3326" s="100"/>
      <c r="C3326" s="101"/>
    </row>
    <row r="3327">
      <c r="A3327" s="100"/>
      <c r="B3327" s="100"/>
      <c r="C3327" s="101"/>
    </row>
    <row r="3328">
      <c r="A3328" s="100"/>
      <c r="B3328" s="100"/>
      <c r="C3328" s="101"/>
    </row>
    <row r="3329">
      <c r="A3329" s="100"/>
      <c r="B3329" s="100"/>
      <c r="C3329" s="101"/>
    </row>
    <row r="3330">
      <c r="A3330" s="100"/>
      <c r="B3330" s="100"/>
      <c r="C3330" s="101"/>
    </row>
    <row r="3331">
      <c r="A3331" s="100"/>
      <c r="B3331" s="100"/>
      <c r="C3331" s="101"/>
    </row>
    <row r="3332">
      <c r="A3332" s="100"/>
      <c r="B3332" s="100"/>
      <c r="C3332" s="101"/>
    </row>
    <row r="3333">
      <c r="A3333" s="100"/>
      <c r="B3333" s="100"/>
      <c r="C3333" s="101"/>
    </row>
    <row r="3334">
      <c r="A3334" s="100"/>
      <c r="B3334" s="100"/>
      <c r="C3334" s="101"/>
    </row>
    <row r="3335">
      <c r="A3335" s="100"/>
      <c r="B3335" s="100"/>
      <c r="C3335" s="101"/>
    </row>
    <row r="3336">
      <c r="A3336" s="100"/>
      <c r="B3336" s="100"/>
      <c r="C3336" s="101"/>
    </row>
    <row r="3337">
      <c r="A3337" s="100"/>
      <c r="B3337" s="100"/>
      <c r="C3337" s="101"/>
    </row>
    <row r="3338">
      <c r="A3338" s="100"/>
      <c r="B3338" s="100"/>
      <c r="C3338" s="101"/>
    </row>
    <row r="3339">
      <c r="A3339" s="100"/>
      <c r="B3339" s="100"/>
      <c r="C3339" s="101"/>
    </row>
    <row r="3340">
      <c r="A3340" s="100"/>
      <c r="B3340" s="100"/>
      <c r="C3340" s="101"/>
    </row>
    <row r="3341">
      <c r="A3341" s="100"/>
      <c r="B3341" s="100"/>
      <c r="C3341" s="101"/>
    </row>
    <row r="3342">
      <c r="A3342" s="100"/>
      <c r="B3342" s="100"/>
      <c r="C3342" s="101"/>
    </row>
    <row r="3343">
      <c r="A3343" s="100"/>
      <c r="B3343" s="100"/>
      <c r="C3343" s="101"/>
    </row>
    <row r="3344">
      <c r="A3344" s="100"/>
      <c r="B3344" s="100"/>
      <c r="C3344" s="101"/>
    </row>
    <row r="3345">
      <c r="A3345" s="100"/>
      <c r="B3345" s="100"/>
      <c r="C3345" s="101"/>
    </row>
    <row r="3346">
      <c r="A3346" s="100"/>
      <c r="B3346" s="100"/>
      <c r="C3346" s="101"/>
    </row>
    <row r="3347">
      <c r="A3347" s="100"/>
      <c r="B3347" s="100"/>
      <c r="C3347" s="101"/>
    </row>
    <row r="3348">
      <c r="A3348" s="100"/>
      <c r="B3348" s="100"/>
      <c r="C3348" s="101"/>
    </row>
    <row r="3349">
      <c r="A3349" s="100"/>
      <c r="B3349" s="100"/>
      <c r="C3349" s="101"/>
    </row>
    <row r="3350">
      <c r="A3350" s="100"/>
      <c r="B3350" s="100"/>
      <c r="C3350" s="101"/>
    </row>
    <row r="3351">
      <c r="A3351" s="100"/>
      <c r="B3351" s="100"/>
      <c r="C3351" s="101"/>
    </row>
    <row r="3352">
      <c r="A3352" s="100"/>
      <c r="B3352" s="100"/>
      <c r="C3352" s="101"/>
    </row>
    <row r="3353">
      <c r="A3353" s="100"/>
      <c r="B3353" s="100"/>
      <c r="C3353" s="101"/>
    </row>
    <row r="3354">
      <c r="A3354" s="100"/>
      <c r="B3354" s="100"/>
      <c r="C3354" s="101"/>
    </row>
    <row r="3355">
      <c r="A3355" s="100"/>
      <c r="B3355" s="100"/>
      <c r="C3355" s="101"/>
    </row>
    <row r="3356">
      <c r="A3356" s="100"/>
      <c r="B3356" s="100"/>
      <c r="C3356" s="101"/>
    </row>
    <row r="3357">
      <c r="A3357" s="100"/>
      <c r="B3357" s="100"/>
      <c r="C3357" s="101"/>
    </row>
    <row r="3358">
      <c r="A3358" s="100"/>
      <c r="B3358" s="100"/>
      <c r="C3358" s="101"/>
    </row>
    <row r="3359">
      <c r="A3359" s="100"/>
      <c r="B3359" s="100"/>
      <c r="C3359" s="101"/>
    </row>
    <row r="3360">
      <c r="A3360" s="100"/>
      <c r="B3360" s="100"/>
      <c r="C3360" s="101"/>
    </row>
    <row r="3361">
      <c r="A3361" s="100"/>
      <c r="B3361" s="100"/>
      <c r="C3361" s="101"/>
    </row>
    <row r="3362">
      <c r="A3362" s="100"/>
      <c r="B3362" s="100"/>
      <c r="C3362" s="101"/>
    </row>
    <row r="3363">
      <c r="A3363" s="100"/>
      <c r="B3363" s="100"/>
      <c r="C3363" s="101"/>
    </row>
    <row r="3364">
      <c r="A3364" s="100"/>
      <c r="B3364" s="100"/>
      <c r="C3364" s="101"/>
    </row>
    <row r="3365">
      <c r="A3365" s="100"/>
      <c r="B3365" s="100"/>
      <c r="C3365" s="101"/>
    </row>
    <row r="3366">
      <c r="A3366" s="100"/>
      <c r="B3366" s="100"/>
      <c r="C3366" s="101"/>
    </row>
    <row r="3367">
      <c r="A3367" s="100"/>
      <c r="B3367" s="100"/>
      <c r="C3367" s="101"/>
    </row>
    <row r="3368">
      <c r="A3368" s="100"/>
      <c r="B3368" s="100"/>
      <c r="C3368" s="101"/>
    </row>
    <row r="3369">
      <c r="A3369" s="100"/>
      <c r="B3369" s="100"/>
      <c r="C3369" s="101"/>
    </row>
    <row r="3370">
      <c r="A3370" s="100"/>
      <c r="B3370" s="100"/>
      <c r="C3370" s="101"/>
    </row>
    <row r="3371">
      <c r="A3371" s="100"/>
      <c r="B3371" s="100"/>
      <c r="C3371" s="101"/>
    </row>
    <row r="3372">
      <c r="A3372" s="100"/>
      <c r="B3372" s="100"/>
      <c r="C3372" s="101"/>
    </row>
    <row r="3373">
      <c r="A3373" s="100"/>
      <c r="B3373" s="100"/>
      <c r="C3373" s="101"/>
    </row>
    <row r="3374">
      <c r="A3374" s="100"/>
      <c r="B3374" s="100"/>
      <c r="C3374" s="101"/>
    </row>
    <row r="3375">
      <c r="A3375" s="100"/>
      <c r="B3375" s="100"/>
      <c r="C3375" s="101"/>
    </row>
    <row r="3376">
      <c r="A3376" s="100"/>
      <c r="B3376" s="100"/>
      <c r="C3376" s="101"/>
    </row>
    <row r="3377">
      <c r="A3377" s="100"/>
      <c r="B3377" s="100"/>
      <c r="C3377" s="101"/>
    </row>
    <row r="3378">
      <c r="A3378" s="100"/>
      <c r="B3378" s="100"/>
      <c r="C3378" s="101"/>
    </row>
    <row r="3379">
      <c r="A3379" s="100"/>
      <c r="B3379" s="100"/>
      <c r="C3379" s="101"/>
    </row>
    <row r="3380">
      <c r="A3380" s="100"/>
      <c r="B3380" s="100"/>
      <c r="C3380" s="101"/>
    </row>
    <row r="3381">
      <c r="A3381" s="100"/>
      <c r="B3381" s="100"/>
      <c r="C3381" s="101"/>
    </row>
    <row r="3382">
      <c r="A3382" s="100"/>
      <c r="B3382" s="100"/>
      <c r="C3382" s="101"/>
    </row>
    <row r="3383">
      <c r="A3383" s="100"/>
      <c r="B3383" s="100"/>
      <c r="C3383" s="101"/>
    </row>
    <row r="3384">
      <c r="A3384" s="100"/>
      <c r="B3384" s="100"/>
      <c r="C3384" s="101"/>
    </row>
    <row r="3385">
      <c r="A3385" s="100"/>
      <c r="B3385" s="100"/>
      <c r="C3385" s="101"/>
    </row>
    <row r="3386">
      <c r="A3386" s="100"/>
      <c r="B3386" s="100"/>
      <c r="C3386" s="101"/>
    </row>
    <row r="3387">
      <c r="A3387" s="100"/>
      <c r="B3387" s="100"/>
      <c r="C3387" s="101"/>
    </row>
    <row r="3388">
      <c r="A3388" s="100"/>
      <c r="B3388" s="100"/>
      <c r="C3388" s="101"/>
    </row>
    <row r="3389">
      <c r="A3389" s="100"/>
      <c r="B3389" s="100"/>
      <c r="C3389" s="101"/>
    </row>
    <row r="3390">
      <c r="A3390" s="100"/>
      <c r="B3390" s="100"/>
      <c r="C3390" s="101"/>
    </row>
    <row r="3391">
      <c r="A3391" s="100"/>
      <c r="B3391" s="100"/>
      <c r="C3391" s="101"/>
    </row>
    <row r="3392">
      <c r="A3392" s="100"/>
      <c r="B3392" s="100"/>
      <c r="C3392" s="101"/>
    </row>
    <row r="3393">
      <c r="A3393" s="100"/>
      <c r="B3393" s="100"/>
      <c r="C3393" s="101"/>
    </row>
    <row r="3394">
      <c r="A3394" s="100"/>
      <c r="B3394" s="100"/>
      <c r="C3394" s="101"/>
    </row>
    <row r="3395">
      <c r="A3395" s="100"/>
      <c r="B3395" s="100"/>
      <c r="C3395" s="101"/>
    </row>
    <row r="3396">
      <c r="A3396" s="100"/>
      <c r="B3396" s="100"/>
      <c r="C3396" s="101"/>
    </row>
    <row r="3397">
      <c r="A3397" s="100"/>
      <c r="B3397" s="100"/>
      <c r="C3397" s="101"/>
    </row>
    <row r="3398">
      <c r="A3398" s="100"/>
      <c r="B3398" s="100"/>
      <c r="C3398" s="101"/>
    </row>
    <row r="3399">
      <c r="A3399" s="100"/>
      <c r="B3399" s="100"/>
      <c r="C3399" s="101"/>
    </row>
    <row r="3400">
      <c r="A3400" s="100"/>
      <c r="B3400" s="100"/>
      <c r="C3400" s="101"/>
    </row>
    <row r="3401">
      <c r="A3401" s="100"/>
      <c r="B3401" s="100"/>
      <c r="C3401" s="101"/>
    </row>
    <row r="3402">
      <c r="A3402" s="100"/>
      <c r="B3402" s="100"/>
      <c r="C3402" s="101"/>
    </row>
    <row r="3403">
      <c r="A3403" s="100"/>
      <c r="B3403" s="100"/>
      <c r="C3403" s="101"/>
    </row>
    <row r="3404">
      <c r="A3404" s="100"/>
      <c r="B3404" s="100"/>
      <c r="C3404" s="101"/>
    </row>
    <row r="3405">
      <c r="A3405" s="100"/>
      <c r="B3405" s="100"/>
      <c r="C3405" s="101"/>
    </row>
    <row r="3406">
      <c r="A3406" s="100"/>
      <c r="B3406" s="100"/>
      <c r="C3406" s="101"/>
    </row>
    <row r="3407">
      <c r="A3407" s="100"/>
      <c r="B3407" s="100"/>
      <c r="C3407" s="101"/>
    </row>
    <row r="3408">
      <c r="A3408" s="100"/>
      <c r="B3408" s="100"/>
      <c r="C3408" s="101"/>
    </row>
    <row r="3409">
      <c r="A3409" s="100"/>
      <c r="B3409" s="100"/>
      <c r="C3409" s="101"/>
    </row>
    <row r="3410">
      <c r="A3410" s="100"/>
      <c r="B3410" s="100"/>
      <c r="C3410" s="101"/>
    </row>
    <row r="3411">
      <c r="A3411" s="100"/>
      <c r="B3411" s="100"/>
      <c r="C3411" s="101"/>
    </row>
    <row r="3412">
      <c r="A3412" s="100"/>
      <c r="B3412" s="100"/>
      <c r="C3412" s="101"/>
    </row>
    <row r="3413">
      <c r="A3413" s="100"/>
      <c r="B3413" s="100"/>
      <c r="C3413" s="101"/>
    </row>
    <row r="3414">
      <c r="A3414" s="100"/>
      <c r="B3414" s="100"/>
      <c r="C3414" s="101"/>
    </row>
    <row r="3415">
      <c r="A3415" s="100"/>
      <c r="B3415" s="100"/>
      <c r="C3415" s="101"/>
    </row>
    <row r="3416">
      <c r="A3416" s="100"/>
      <c r="B3416" s="100"/>
      <c r="C3416" s="101"/>
    </row>
    <row r="3417">
      <c r="A3417" s="100"/>
      <c r="B3417" s="100"/>
      <c r="C3417" s="101"/>
    </row>
    <row r="3418">
      <c r="A3418" s="100"/>
      <c r="B3418" s="100"/>
      <c r="C3418" s="101"/>
    </row>
    <row r="3419">
      <c r="A3419" s="100"/>
      <c r="B3419" s="100"/>
      <c r="C3419" s="101"/>
    </row>
    <row r="3420">
      <c r="A3420" s="100"/>
      <c r="B3420" s="100"/>
      <c r="C3420" s="101"/>
    </row>
    <row r="3421">
      <c r="A3421" s="100"/>
      <c r="B3421" s="100"/>
      <c r="C3421" s="101"/>
    </row>
    <row r="3422">
      <c r="A3422" s="100"/>
      <c r="B3422" s="100"/>
      <c r="C3422" s="101"/>
    </row>
    <row r="3423">
      <c r="A3423" s="100"/>
      <c r="B3423" s="100"/>
      <c r="C3423" s="101"/>
    </row>
    <row r="3424">
      <c r="A3424" s="100"/>
      <c r="B3424" s="100"/>
      <c r="C3424" s="101"/>
    </row>
    <row r="3425">
      <c r="A3425" s="100"/>
      <c r="B3425" s="100"/>
      <c r="C3425" s="101"/>
    </row>
    <row r="3426">
      <c r="A3426" s="100"/>
      <c r="B3426" s="100"/>
      <c r="C3426" s="101"/>
    </row>
    <row r="3427">
      <c r="A3427" s="100"/>
      <c r="B3427" s="100"/>
      <c r="C3427" s="101"/>
    </row>
    <row r="3428">
      <c r="A3428" s="100"/>
      <c r="B3428" s="100"/>
      <c r="C3428" s="101"/>
    </row>
    <row r="3429">
      <c r="A3429" s="100"/>
      <c r="B3429" s="100"/>
      <c r="C3429" s="101"/>
    </row>
    <row r="3430">
      <c r="A3430" s="100"/>
      <c r="B3430" s="100"/>
      <c r="C3430" s="101"/>
    </row>
    <row r="3431">
      <c r="A3431" s="100"/>
      <c r="B3431" s="100"/>
      <c r="C3431" s="101"/>
    </row>
    <row r="3432">
      <c r="A3432" s="100"/>
      <c r="B3432" s="100"/>
      <c r="C3432" s="101"/>
    </row>
    <row r="3433">
      <c r="A3433" s="100"/>
      <c r="B3433" s="100"/>
      <c r="C3433" s="101"/>
    </row>
    <row r="3434">
      <c r="A3434" s="100"/>
      <c r="B3434" s="100"/>
      <c r="C3434" s="101"/>
    </row>
    <row r="3435">
      <c r="A3435" s="100"/>
      <c r="B3435" s="100"/>
      <c r="C3435" s="101"/>
    </row>
    <row r="3436">
      <c r="A3436" s="100"/>
      <c r="B3436" s="100"/>
      <c r="C3436" s="101"/>
    </row>
    <row r="3437">
      <c r="A3437" s="100"/>
      <c r="B3437" s="100"/>
      <c r="C3437" s="101"/>
    </row>
    <row r="3438">
      <c r="A3438" s="100"/>
      <c r="B3438" s="100"/>
      <c r="C3438" s="101"/>
    </row>
    <row r="3439">
      <c r="A3439" s="100"/>
      <c r="B3439" s="100"/>
      <c r="C3439" s="101"/>
    </row>
    <row r="3440">
      <c r="A3440" s="100"/>
      <c r="B3440" s="100"/>
      <c r="C3440" s="101"/>
    </row>
    <row r="3441">
      <c r="A3441" s="100"/>
      <c r="B3441" s="100"/>
      <c r="C3441" s="101"/>
    </row>
    <row r="3442">
      <c r="A3442" s="100"/>
      <c r="B3442" s="100"/>
      <c r="C3442" s="101"/>
    </row>
    <row r="3443">
      <c r="A3443" s="100"/>
      <c r="B3443" s="100"/>
      <c r="C3443" s="101"/>
    </row>
    <row r="3444">
      <c r="A3444" s="100"/>
      <c r="B3444" s="100"/>
      <c r="C3444" s="101"/>
    </row>
    <row r="3445">
      <c r="A3445" s="100"/>
      <c r="B3445" s="100"/>
      <c r="C3445" s="101"/>
    </row>
    <row r="3446">
      <c r="A3446" s="100"/>
      <c r="B3446" s="100"/>
      <c r="C3446" s="101"/>
    </row>
    <row r="3447">
      <c r="A3447" s="100"/>
      <c r="B3447" s="100"/>
      <c r="C3447" s="101"/>
    </row>
    <row r="3448">
      <c r="A3448" s="100"/>
      <c r="B3448" s="100"/>
      <c r="C3448" s="101"/>
    </row>
    <row r="3449">
      <c r="A3449" s="100"/>
      <c r="B3449" s="100"/>
      <c r="C3449" s="101"/>
    </row>
    <row r="3450">
      <c r="A3450" s="100"/>
      <c r="B3450" s="100"/>
      <c r="C3450" s="101"/>
    </row>
    <row r="3451">
      <c r="A3451" s="100"/>
      <c r="B3451" s="100"/>
      <c r="C3451" s="101"/>
    </row>
    <row r="3452">
      <c r="A3452" s="100"/>
      <c r="B3452" s="100"/>
      <c r="C3452" s="101"/>
    </row>
    <row r="3453">
      <c r="A3453" s="100"/>
      <c r="B3453" s="100"/>
      <c r="C3453" s="101"/>
    </row>
    <row r="3454">
      <c r="A3454" s="100"/>
      <c r="B3454" s="100"/>
      <c r="C3454" s="101"/>
    </row>
    <row r="3455">
      <c r="A3455" s="100"/>
      <c r="B3455" s="100"/>
      <c r="C3455" s="101"/>
    </row>
    <row r="3456">
      <c r="A3456" s="100"/>
      <c r="B3456" s="100"/>
      <c r="C3456" s="101"/>
    </row>
    <row r="3457">
      <c r="A3457" s="100"/>
      <c r="B3457" s="100"/>
      <c r="C3457" s="101"/>
    </row>
    <row r="3458">
      <c r="A3458" s="100"/>
      <c r="B3458" s="100"/>
      <c r="C3458" s="101"/>
    </row>
    <row r="3459">
      <c r="A3459" s="100"/>
      <c r="B3459" s="100"/>
      <c r="C3459" s="101"/>
    </row>
    <row r="3460">
      <c r="A3460" s="100"/>
      <c r="B3460" s="100"/>
      <c r="C3460" s="101"/>
    </row>
    <row r="3461">
      <c r="A3461" s="100"/>
      <c r="B3461" s="100"/>
      <c r="C3461" s="101"/>
    </row>
    <row r="3462">
      <c r="A3462" s="100"/>
      <c r="B3462" s="100"/>
      <c r="C3462" s="101"/>
    </row>
    <row r="3463">
      <c r="A3463" s="100"/>
      <c r="B3463" s="100"/>
      <c r="C3463" s="101"/>
    </row>
    <row r="3464">
      <c r="A3464" s="100"/>
      <c r="B3464" s="100"/>
      <c r="C3464" s="101"/>
    </row>
    <row r="3465">
      <c r="A3465" s="100"/>
      <c r="B3465" s="100"/>
      <c r="C3465" s="101"/>
    </row>
    <row r="3466">
      <c r="A3466" s="100"/>
      <c r="B3466" s="100"/>
      <c r="C3466" s="101"/>
    </row>
    <row r="3467">
      <c r="A3467" s="100"/>
      <c r="B3467" s="100"/>
      <c r="C3467" s="101"/>
    </row>
    <row r="3468">
      <c r="A3468" s="100"/>
      <c r="B3468" s="100"/>
      <c r="C3468" s="101"/>
    </row>
    <row r="3469">
      <c r="A3469" s="100"/>
      <c r="B3469" s="100"/>
      <c r="C3469" s="101"/>
    </row>
    <row r="3470">
      <c r="A3470" s="100"/>
      <c r="B3470" s="100"/>
      <c r="C3470" s="101"/>
    </row>
    <row r="3471">
      <c r="A3471" s="100"/>
      <c r="B3471" s="100"/>
      <c r="C3471" s="101"/>
    </row>
    <row r="3472">
      <c r="A3472" s="100"/>
      <c r="B3472" s="100"/>
      <c r="C3472" s="101"/>
    </row>
    <row r="3473">
      <c r="A3473" s="100"/>
      <c r="B3473" s="100"/>
      <c r="C3473" s="101"/>
    </row>
    <row r="3474">
      <c r="A3474" s="100"/>
      <c r="B3474" s="100"/>
      <c r="C3474" s="101"/>
    </row>
    <row r="3475">
      <c r="A3475" s="100"/>
      <c r="B3475" s="100"/>
      <c r="C3475" s="101"/>
    </row>
    <row r="3476">
      <c r="A3476" s="100"/>
      <c r="B3476" s="100"/>
      <c r="C3476" s="101"/>
    </row>
    <row r="3477">
      <c r="A3477" s="100"/>
      <c r="B3477" s="100"/>
      <c r="C3477" s="101"/>
    </row>
    <row r="3478">
      <c r="A3478" s="100"/>
      <c r="B3478" s="100"/>
      <c r="C3478" s="101"/>
    </row>
    <row r="3479">
      <c r="A3479" s="100"/>
      <c r="B3479" s="100"/>
      <c r="C3479" s="101"/>
    </row>
    <row r="3480">
      <c r="A3480" s="100"/>
      <c r="B3480" s="100"/>
      <c r="C3480" s="101"/>
    </row>
    <row r="3481">
      <c r="A3481" s="100"/>
      <c r="B3481" s="100"/>
      <c r="C3481" s="101"/>
    </row>
    <row r="3482">
      <c r="A3482" s="100"/>
      <c r="B3482" s="100"/>
      <c r="C3482" s="101"/>
    </row>
    <row r="3483">
      <c r="A3483" s="100"/>
      <c r="B3483" s="100"/>
      <c r="C3483" s="101"/>
    </row>
    <row r="3484">
      <c r="A3484" s="100"/>
      <c r="B3484" s="100"/>
      <c r="C3484" s="101"/>
    </row>
    <row r="3485">
      <c r="A3485" s="100"/>
      <c r="B3485" s="100"/>
      <c r="C3485" s="101"/>
    </row>
    <row r="3486">
      <c r="A3486" s="100"/>
      <c r="B3486" s="100"/>
      <c r="C3486" s="101"/>
    </row>
    <row r="3487">
      <c r="A3487" s="100"/>
      <c r="B3487" s="100"/>
      <c r="C3487" s="101"/>
    </row>
    <row r="3488">
      <c r="A3488" s="100"/>
      <c r="B3488" s="100"/>
      <c r="C3488" s="101"/>
    </row>
    <row r="3489">
      <c r="A3489" s="100"/>
      <c r="B3489" s="100"/>
      <c r="C3489" s="101"/>
    </row>
    <row r="3490">
      <c r="A3490" s="100"/>
      <c r="B3490" s="100"/>
      <c r="C3490" s="101"/>
    </row>
    <row r="3491">
      <c r="A3491" s="100"/>
      <c r="B3491" s="100"/>
      <c r="C3491" s="101"/>
    </row>
    <row r="3492">
      <c r="A3492" s="100"/>
      <c r="B3492" s="100"/>
      <c r="C3492" s="101"/>
    </row>
    <row r="3493">
      <c r="A3493" s="100"/>
      <c r="B3493" s="100"/>
      <c r="C3493" s="101"/>
    </row>
    <row r="3494">
      <c r="A3494" s="100"/>
      <c r="B3494" s="100"/>
      <c r="C3494" s="101"/>
    </row>
    <row r="3495">
      <c r="A3495" s="100"/>
      <c r="B3495" s="100"/>
      <c r="C3495" s="101"/>
    </row>
    <row r="3496">
      <c r="A3496" s="100"/>
      <c r="B3496" s="100"/>
      <c r="C3496" s="101"/>
    </row>
    <row r="3497">
      <c r="A3497" s="100"/>
      <c r="B3497" s="100"/>
      <c r="C3497" s="101"/>
    </row>
    <row r="3498">
      <c r="A3498" s="100"/>
      <c r="B3498" s="100"/>
      <c r="C3498" s="101"/>
    </row>
    <row r="3499">
      <c r="A3499" s="100"/>
      <c r="B3499" s="100"/>
      <c r="C3499" s="101"/>
    </row>
    <row r="3500">
      <c r="A3500" s="100"/>
      <c r="B3500" s="100"/>
      <c r="C3500" s="101"/>
    </row>
    <row r="3501">
      <c r="A3501" s="100"/>
      <c r="B3501" s="100"/>
      <c r="C3501" s="101"/>
    </row>
    <row r="3502">
      <c r="A3502" s="100"/>
      <c r="B3502" s="100"/>
      <c r="C3502" s="101"/>
    </row>
    <row r="3503">
      <c r="A3503" s="100"/>
      <c r="B3503" s="100"/>
      <c r="C3503" s="101"/>
    </row>
    <row r="3504">
      <c r="A3504" s="100"/>
      <c r="B3504" s="100"/>
      <c r="C3504" s="101"/>
    </row>
    <row r="3505">
      <c r="A3505" s="100"/>
      <c r="B3505" s="100"/>
      <c r="C3505" s="101"/>
    </row>
    <row r="3506">
      <c r="A3506" s="100"/>
      <c r="B3506" s="100"/>
      <c r="C3506" s="101"/>
    </row>
    <row r="3507">
      <c r="A3507" s="100"/>
      <c r="B3507" s="100"/>
      <c r="C3507" s="101"/>
    </row>
    <row r="3508">
      <c r="A3508" s="100"/>
      <c r="B3508" s="100"/>
      <c r="C3508" s="101"/>
    </row>
    <row r="3509">
      <c r="A3509" s="100"/>
      <c r="B3509" s="100"/>
      <c r="C3509" s="101"/>
    </row>
    <row r="3510">
      <c r="A3510" s="100"/>
      <c r="B3510" s="100"/>
      <c r="C3510" s="101"/>
    </row>
    <row r="3511">
      <c r="A3511" s="100"/>
      <c r="B3511" s="100"/>
      <c r="C3511" s="101"/>
    </row>
    <row r="3512">
      <c r="A3512" s="100"/>
      <c r="B3512" s="100"/>
      <c r="C3512" s="101"/>
    </row>
    <row r="3513">
      <c r="A3513" s="100"/>
      <c r="B3513" s="100"/>
      <c r="C3513" s="101"/>
    </row>
    <row r="3514">
      <c r="A3514" s="100"/>
      <c r="B3514" s="100"/>
      <c r="C3514" s="101"/>
    </row>
    <row r="3515">
      <c r="A3515" s="100"/>
      <c r="B3515" s="100"/>
      <c r="C3515" s="101"/>
    </row>
    <row r="3516">
      <c r="A3516" s="100"/>
      <c r="B3516" s="100"/>
      <c r="C3516" s="101"/>
    </row>
    <row r="3517">
      <c r="A3517" s="100"/>
      <c r="B3517" s="100"/>
      <c r="C3517" s="101"/>
    </row>
    <row r="3518">
      <c r="A3518" s="100"/>
      <c r="B3518" s="100"/>
      <c r="C3518" s="101"/>
    </row>
    <row r="3519">
      <c r="A3519" s="100"/>
      <c r="B3519" s="100"/>
      <c r="C3519" s="101"/>
    </row>
    <row r="3520">
      <c r="A3520" s="100"/>
      <c r="B3520" s="100"/>
      <c r="C3520" s="101"/>
    </row>
    <row r="3521">
      <c r="A3521" s="100"/>
      <c r="B3521" s="100"/>
      <c r="C3521" s="101"/>
    </row>
    <row r="3522">
      <c r="A3522" s="100"/>
      <c r="B3522" s="100"/>
      <c r="C3522" s="101"/>
    </row>
    <row r="3523">
      <c r="A3523" s="100"/>
      <c r="B3523" s="100"/>
      <c r="C3523" s="101"/>
    </row>
    <row r="3524">
      <c r="A3524" s="100"/>
      <c r="B3524" s="100"/>
      <c r="C3524" s="101"/>
    </row>
    <row r="3525">
      <c r="A3525" s="100"/>
      <c r="B3525" s="100"/>
      <c r="C3525" s="101"/>
    </row>
    <row r="3526">
      <c r="A3526" s="100"/>
      <c r="B3526" s="100"/>
      <c r="C3526" s="101"/>
    </row>
    <row r="3527">
      <c r="A3527" s="100"/>
      <c r="B3527" s="100"/>
      <c r="C3527" s="101"/>
    </row>
    <row r="3528">
      <c r="A3528" s="100"/>
      <c r="B3528" s="100"/>
      <c r="C3528" s="101"/>
    </row>
    <row r="3529">
      <c r="A3529" s="100"/>
      <c r="B3529" s="100"/>
      <c r="C3529" s="101"/>
    </row>
    <row r="3530">
      <c r="A3530" s="100"/>
      <c r="B3530" s="100"/>
      <c r="C3530" s="101"/>
    </row>
    <row r="3531">
      <c r="A3531" s="100"/>
      <c r="B3531" s="100"/>
      <c r="C3531" s="101"/>
    </row>
    <row r="3532">
      <c r="A3532" s="100"/>
      <c r="B3532" s="100"/>
      <c r="C3532" s="101"/>
    </row>
    <row r="3533">
      <c r="A3533" s="100"/>
      <c r="B3533" s="100"/>
      <c r="C3533" s="101"/>
    </row>
    <row r="3534">
      <c r="A3534" s="100"/>
      <c r="B3534" s="100"/>
      <c r="C3534" s="101"/>
    </row>
    <row r="3535">
      <c r="A3535" s="100"/>
      <c r="B3535" s="100"/>
      <c r="C3535" s="101"/>
    </row>
    <row r="3536">
      <c r="A3536" s="100"/>
      <c r="B3536" s="100"/>
      <c r="C3536" s="101"/>
    </row>
    <row r="3537">
      <c r="A3537" s="100"/>
      <c r="B3537" s="100"/>
      <c r="C3537" s="101"/>
    </row>
    <row r="3538">
      <c r="A3538" s="100"/>
      <c r="B3538" s="100"/>
      <c r="C3538" s="101"/>
    </row>
    <row r="3539">
      <c r="A3539" s="100"/>
      <c r="B3539" s="100"/>
      <c r="C3539" s="101"/>
    </row>
    <row r="3540">
      <c r="A3540" s="100"/>
      <c r="B3540" s="100"/>
      <c r="C3540" s="101"/>
    </row>
    <row r="3541">
      <c r="A3541" s="100"/>
      <c r="B3541" s="100"/>
      <c r="C3541" s="101"/>
    </row>
    <row r="3542">
      <c r="A3542" s="100"/>
      <c r="B3542" s="100"/>
      <c r="C3542" s="101"/>
    </row>
    <row r="3543">
      <c r="A3543" s="100"/>
      <c r="B3543" s="100"/>
      <c r="C3543" s="101"/>
    </row>
    <row r="3544">
      <c r="A3544" s="100"/>
      <c r="B3544" s="100"/>
      <c r="C3544" s="101"/>
    </row>
    <row r="3545">
      <c r="A3545" s="100"/>
      <c r="B3545" s="100"/>
      <c r="C3545" s="101"/>
    </row>
    <row r="3546">
      <c r="A3546" s="100"/>
      <c r="B3546" s="100"/>
      <c r="C3546" s="101"/>
    </row>
    <row r="3547">
      <c r="A3547" s="100"/>
      <c r="B3547" s="100"/>
      <c r="C3547" s="101"/>
    </row>
    <row r="3548">
      <c r="A3548" s="100"/>
      <c r="B3548" s="100"/>
      <c r="C3548" s="101"/>
    </row>
    <row r="3549">
      <c r="A3549" s="100"/>
      <c r="B3549" s="100"/>
      <c r="C3549" s="101"/>
    </row>
    <row r="3550">
      <c r="A3550" s="100"/>
      <c r="B3550" s="100"/>
      <c r="C3550" s="101"/>
    </row>
    <row r="3551">
      <c r="A3551" s="100"/>
      <c r="B3551" s="100"/>
      <c r="C3551" s="101"/>
    </row>
    <row r="3552">
      <c r="A3552" s="100"/>
      <c r="B3552" s="100"/>
      <c r="C3552" s="101"/>
    </row>
    <row r="3553">
      <c r="A3553" s="100"/>
      <c r="B3553" s="100"/>
      <c r="C3553" s="101"/>
    </row>
    <row r="3554">
      <c r="A3554" s="100"/>
      <c r="B3554" s="100"/>
      <c r="C3554" s="101"/>
    </row>
    <row r="3555">
      <c r="A3555" s="100"/>
      <c r="B3555" s="100"/>
      <c r="C3555" s="101"/>
    </row>
    <row r="3556">
      <c r="A3556" s="100"/>
      <c r="B3556" s="100"/>
      <c r="C3556" s="101"/>
    </row>
    <row r="3557">
      <c r="A3557" s="100"/>
      <c r="B3557" s="100"/>
      <c r="C3557" s="101"/>
    </row>
    <row r="3558">
      <c r="A3558" s="100"/>
      <c r="B3558" s="100"/>
      <c r="C3558" s="101"/>
    </row>
    <row r="3559">
      <c r="A3559" s="100"/>
      <c r="B3559" s="100"/>
      <c r="C3559" s="101"/>
    </row>
    <row r="3560">
      <c r="A3560" s="100"/>
      <c r="B3560" s="100"/>
      <c r="C3560" s="101"/>
    </row>
    <row r="3561">
      <c r="A3561" s="100"/>
      <c r="B3561" s="100"/>
      <c r="C3561" s="101"/>
    </row>
    <row r="3562">
      <c r="A3562" s="100"/>
      <c r="B3562" s="100"/>
      <c r="C3562" s="101"/>
    </row>
    <row r="3563">
      <c r="A3563" s="100"/>
      <c r="B3563" s="100"/>
      <c r="C3563" s="101"/>
    </row>
    <row r="3564">
      <c r="A3564" s="100"/>
      <c r="B3564" s="100"/>
      <c r="C3564" s="101"/>
    </row>
    <row r="3565">
      <c r="A3565" s="100"/>
      <c r="B3565" s="100"/>
      <c r="C3565" s="101"/>
    </row>
    <row r="3566">
      <c r="A3566" s="100"/>
      <c r="B3566" s="100"/>
      <c r="C3566" s="101"/>
    </row>
    <row r="3567">
      <c r="A3567" s="100"/>
      <c r="B3567" s="100"/>
      <c r="C3567" s="101"/>
    </row>
    <row r="3568">
      <c r="A3568" s="100"/>
      <c r="B3568" s="100"/>
      <c r="C3568" s="101"/>
    </row>
    <row r="3569">
      <c r="A3569" s="100"/>
      <c r="B3569" s="100"/>
      <c r="C3569" s="101"/>
    </row>
    <row r="3570">
      <c r="A3570" s="100"/>
      <c r="B3570" s="100"/>
      <c r="C3570" s="101"/>
    </row>
    <row r="3571">
      <c r="A3571" s="100"/>
      <c r="B3571" s="100"/>
      <c r="C3571" s="101"/>
    </row>
    <row r="3572">
      <c r="A3572" s="100"/>
      <c r="B3572" s="100"/>
      <c r="C3572" s="101"/>
    </row>
    <row r="3573">
      <c r="A3573" s="100"/>
      <c r="B3573" s="100"/>
      <c r="C3573" s="101"/>
    </row>
    <row r="3574">
      <c r="A3574" s="100"/>
      <c r="B3574" s="100"/>
      <c r="C3574" s="101"/>
    </row>
    <row r="3575">
      <c r="A3575" s="100"/>
      <c r="B3575" s="100"/>
      <c r="C3575" s="101"/>
    </row>
    <row r="3576">
      <c r="A3576" s="100"/>
      <c r="B3576" s="100"/>
      <c r="C3576" s="101"/>
    </row>
    <row r="3577">
      <c r="A3577" s="100"/>
      <c r="B3577" s="100"/>
      <c r="C3577" s="101"/>
    </row>
    <row r="3578">
      <c r="A3578" s="100"/>
      <c r="B3578" s="100"/>
      <c r="C3578" s="101"/>
    </row>
    <row r="3579">
      <c r="A3579" s="100"/>
      <c r="B3579" s="100"/>
      <c r="C3579" s="101"/>
    </row>
    <row r="3580">
      <c r="A3580" s="100"/>
      <c r="B3580" s="100"/>
      <c r="C3580" s="101"/>
    </row>
    <row r="3581">
      <c r="A3581" s="100"/>
      <c r="B3581" s="100"/>
      <c r="C3581" s="101"/>
    </row>
    <row r="3582">
      <c r="A3582" s="100"/>
      <c r="B3582" s="100"/>
      <c r="C3582" s="101"/>
    </row>
    <row r="3583">
      <c r="A3583" s="100"/>
      <c r="B3583" s="100"/>
      <c r="C3583" s="101"/>
    </row>
    <row r="3584">
      <c r="A3584" s="100"/>
      <c r="B3584" s="100"/>
      <c r="C3584" s="101"/>
    </row>
    <row r="3585">
      <c r="A3585" s="100"/>
      <c r="B3585" s="100"/>
      <c r="C3585" s="101"/>
    </row>
    <row r="3586">
      <c r="A3586" s="100"/>
      <c r="B3586" s="100"/>
      <c r="C3586" s="101"/>
    </row>
    <row r="3587">
      <c r="A3587" s="100"/>
      <c r="B3587" s="100"/>
      <c r="C3587" s="101"/>
    </row>
    <row r="3588">
      <c r="A3588" s="100"/>
      <c r="B3588" s="100"/>
      <c r="C3588" s="101"/>
    </row>
    <row r="3589">
      <c r="A3589" s="100"/>
      <c r="B3589" s="100"/>
      <c r="C3589" s="101"/>
    </row>
    <row r="3590">
      <c r="A3590" s="100"/>
      <c r="B3590" s="100"/>
      <c r="C3590" s="101"/>
    </row>
    <row r="3591">
      <c r="A3591" s="100"/>
      <c r="B3591" s="100"/>
      <c r="C3591" s="101"/>
    </row>
    <row r="3592">
      <c r="A3592" s="100"/>
      <c r="B3592" s="100"/>
      <c r="C3592" s="101"/>
    </row>
    <row r="3593">
      <c r="A3593" s="100"/>
      <c r="B3593" s="100"/>
      <c r="C3593" s="101"/>
    </row>
    <row r="3594">
      <c r="A3594" s="100"/>
      <c r="B3594" s="100"/>
      <c r="C3594" s="101"/>
    </row>
    <row r="3595">
      <c r="A3595" s="100"/>
      <c r="B3595" s="100"/>
      <c r="C3595" s="101"/>
    </row>
    <row r="3596">
      <c r="A3596" s="100"/>
      <c r="B3596" s="100"/>
      <c r="C3596" s="101"/>
    </row>
    <row r="3597">
      <c r="A3597" s="100"/>
      <c r="B3597" s="100"/>
      <c r="C3597" s="101"/>
    </row>
    <row r="3598">
      <c r="A3598" s="100"/>
      <c r="B3598" s="100"/>
      <c r="C3598" s="101"/>
    </row>
    <row r="3599">
      <c r="A3599" s="100"/>
      <c r="B3599" s="100"/>
      <c r="C3599" s="101"/>
    </row>
    <row r="3600">
      <c r="A3600" s="100"/>
      <c r="B3600" s="100"/>
      <c r="C3600" s="101"/>
    </row>
    <row r="3601">
      <c r="A3601" s="100"/>
      <c r="B3601" s="100"/>
      <c r="C3601" s="101"/>
    </row>
    <row r="3602">
      <c r="A3602" s="100"/>
      <c r="B3602" s="100"/>
      <c r="C3602" s="101"/>
    </row>
    <row r="3603">
      <c r="A3603" s="100"/>
      <c r="B3603" s="100"/>
      <c r="C3603" s="101"/>
    </row>
    <row r="3604">
      <c r="A3604" s="100"/>
      <c r="B3604" s="100"/>
      <c r="C3604" s="101"/>
    </row>
    <row r="3605">
      <c r="A3605" s="100"/>
      <c r="B3605" s="100"/>
      <c r="C3605" s="101"/>
    </row>
    <row r="3606">
      <c r="A3606" s="100"/>
      <c r="B3606" s="100"/>
      <c r="C3606" s="101"/>
    </row>
    <row r="3607">
      <c r="A3607" s="100"/>
      <c r="B3607" s="100"/>
      <c r="C3607" s="101"/>
    </row>
    <row r="3608">
      <c r="A3608" s="100"/>
      <c r="B3608" s="100"/>
      <c r="C3608" s="101"/>
    </row>
    <row r="3609">
      <c r="A3609" s="100"/>
      <c r="B3609" s="100"/>
      <c r="C3609" s="101"/>
    </row>
    <row r="3610">
      <c r="A3610" s="100"/>
      <c r="B3610" s="100"/>
      <c r="C3610" s="101"/>
    </row>
    <row r="3611">
      <c r="A3611" s="100"/>
      <c r="B3611" s="100"/>
      <c r="C3611" s="101"/>
    </row>
    <row r="3612">
      <c r="A3612" s="100"/>
      <c r="B3612" s="100"/>
      <c r="C3612" s="101"/>
    </row>
    <row r="3613">
      <c r="A3613" s="100"/>
      <c r="B3613" s="100"/>
      <c r="C3613" s="101"/>
    </row>
    <row r="3614">
      <c r="A3614" s="100"/>
      <c r="B3614" s="100"/>
      <c r="C3614" s="101"/>
    </row>
    <row r="3615">
      <c r="A3615" s="100"/>
      <c r="B3615" s="100"/>
      <c r="C3615" s="101"/>
    </row>
    <row r="3616">
      <c r="A3616" s="100"/>
      <c r="B3616" s="100"/>
      <c r="C3616" s="101"/>
    </row>
    <row r="3617">
      <c r="A3617" s="100"/>
      <c r="B3617" s="100"/>
      <c r="C3617" s="101"/>
    </row>
    <row r="3618">
      <c r="A3618" s="100"/>
      <c r="B3618" s="100"/>
      <c r="C3618" s="101"/>
    </row>
    <row r="3619">
      <c r="A3619" s="100"/>
      <c r="B3619" s="100"/>
      <c r="C3619" s="101"/>
    </row>
    <row r="3620">
      <c r="A3620" s="100"/>
      <c r="B3620" s="100"/>
      <c r="C3620" s="101"/>
    </row>
    <row r="3621">
      <c r="A3621" s="100"/>
      <c r="B3621" s="100"/>
      <c r="C3621" s="101"/>
    </row>
    <row r="3622">
      <c r="A3622" s="100"/>
      <c r="B3622" s="100"/>
      <c r="C3622" s="101"/>
    </row>
    <row r="3623">
      <c r="A3623" s="100"/>
      <c r="B3623" s="100"/>
      <c r="C3623" s="101"/>
    </row>
    <row r="3624">
      <c r="A3624" s="100"/>
      <c r="B3624" s="100"/>
      <c r="C3624" s="101"/>
    </row>
    <row r="3625">
      <c r="A3625" s="100"/>
      <c r="B3625" s="100"/>
      <c r="C3625" s="101"/>
    </row>
    <row r="3626">
      <c r="A3626" s="100"/>
      <c r="B3626" s="100"/>
      <c r="C3626" s="101"/>
    </row>
    <row r="3627">
      <c r="A3627" s="100"/>
      <c r="B3627" s="100"/>
      <c r="C3627" s="101"/>
    </row>
    <row r="3628">
      <c r="A3628" s="100"/>
      <c r="B3628" s="100"/>
      <c r="C3628" s="101"/>
    </row>
    <row r="3629">
      <c r="A3629" s="100"/>
      <c r="B3629" s="100"/>
      <c r="C3629" s="101"/>
    </row>
    <row r="3630">
      <c r="A3630" s="100"/>
      <c r="B3630" s="100"/>
      <c r="C3630" s="101"/>
    </row>
    <row r="3631">
      <c r="A3631" s="100"/>
      <c r="B3631" s="100"/>
      <c r="C3631" s="101"/>
    </row>
    <row r="3632">
      <c r="A3632" s="100"/>
      <c r="B3632" s="100"/>
      <c r="C3632" s="101"/>
    </row>
    <row r="3633">
      <c r="A3633" s="100"/>
      <c r="B3633" s="100"/>
      <c r="C3633" s="101"/>
    </row>
    <row r="3634">
      <c r="A3634" s="100"/>
      <c r="B3634" s="100"/>
      <c r="C3634" s="101"/>
    </row>
    <row r="3635">
      <c r="A3635" s="100"/>
      <c r="B3635" s="100"/>
      <c r="C3635" s="101"/>
    </row>
    <row r="3636">
      <c r="A3636" s="100"/>
      <c r="B3636" s="100"/>
      <c r="C3636" s="101"/>
    </row>
    <row r="3637">
      <c r="A3637" s="100"/>
      <c r="B3637" s="100"/>
      <c r="C3637" s="101"/>
    </row>
    <row r="3638">
      <c r="A3638" s="100"/>
      <c r="B3638" s="100"/>
      <c r="C3638" s="101"/>
    </row>
    <row r="3639">
      <c r="A3639" s="100"/>
      <c r="B3639" s="100"/>
      <c r="C3639" s="101"/>
    </row>
    <row r="3640">
      <c r="A3640" s="100"/>
      <c r="B3640" s="100"/>
      <c r="C3640" s="101"/>
    </row>
    <row r="3641">
      <c r="A3641" s="100"/>
      <c r="B3641" s="100"/>
      <c r="C3641" s="101"/>
    </row>
    <row r="3642">
      <c r="A3642" s="100"/>
      <c r="B3642" s="100"/>
      <c r="C3642" s="101"/>
    </row>
    <row r="3643">
      <c r="A3643" s="100"/>
      <c r="B3643" s="100"/>
      <c r="C3643" s="101"/>
    </row>
    <row r="3644">
      <c r="A3644" s="100"/>
      <c r="B3644" s="100"/>
      <c r="C3644" s="101"/>
    </row>
    <row r="3645">
      <c r="A3645" s="100"/>
      <c r="B3645" s="100"/>
      <c r="C3645" s="101"/>
    </row>
    <row r="3646">
      <c r="A3646" s="100"/>
      <c r="B3646" s="100"/>
      <c r="C3646" s="101"/>
    </row>
    <row r="3647">
      <c r="A3647" s="100"/>
      <c r="B3647" s="100"/>
      <c r="C3647" s="101"/>
    </row>
    <row r="3648">
      <c r="A3648" s="100"/>
      <c r="B3648" s="100"/>
      <c r="C3648" s="101"/>
    </row>
    <row r="3649">
      <c r="A3649" s="100"/>
      <c r="B3649" s="100"/>
      <c r="C3649" s="101"/>
    </row>
    <row r="3650">
      <c r="A3650" s="100"/>
      <c r="B3650" s="100"/>
      <c r="C3650" s="101"/>
    </row>
    <row r="3651">
      <c r="A3651" s="100"/>
      <c r="B3651" s="100"/>
      <c r="C3651" s="101"/>
    </row>
    <row r="3652">
      <c r="A3652" s="100"/>
      <c r="B3652" s="100"/>
      <c r="C3652" s="101"/>
    </row>
    <row r="3653">
      <c r="A3653" s="100"/>
      <c r="B3653" s="100"/>
      <c r="C3653" s="101"/>
    </row>
    <row r="3654">
      <c r="A3654" s="100"/>
      <c r="B3654" s="100"/>
      <c r="C3654" s="101"/>
    </row>
    <row r="3655">
      <c r="A3655" s="100"/>
      <c r="B3655" s="100"/>
      <c r="C3655" s="101"/>
    </row>
    <row r="3656">
      <c r="A3656" s="100"/>
      <c r="B3656" s="100"/>
      <c r="C3656" s="101"/>
    </row>
    <row r="3657">
      <c r="A3657" s="100"/>
      <c r="B3657" s="100"/>
      <c r="C3657" s="101"/>
    </row>
    <row r="3658">
      <c r="A3658" s="100"/>
      <c r="B3658" s="100"/>
      <c r="C3658" s="101"/>
    </row>
    <row r="3659">
      <c r="A3659" s="100"/>
      <c r="B3659" s="100"/>
      <c r="C3659" s="101"/>
    </row>
    <row r="3660">
      <c r="A3660" s="100"/>
      <c r="B3660" s="100"/>
      <c r="C3660" s="101"/>
    </row>
    <row r="3661">
      <c r="A3661" s="100"/>
      <c r="B3661" s="100"/>
      <c r="C3661" s="101"/>
    </row>
    <row r="3662">
      <c r="A3662" s="100"/>
      <c r="B3662" s="100"/>
      <c r="C3662" s="101"/>
    </row>
    <row r="3663">
      <c r="A3663" s="100"/>
      <c r="B3663" s="100"/>
      <c r="C3663" s="101"/>
    </row>
    <row r="3664">
      <c r="A3664" s="100"/>
      <c r="B3664" s="100"/>
      <c r="C3664" s="101"/>
    </row>
    <row r="3665">
      <c r="A3665" s="100"/>
      <c r="B3665" s="100"/>
      <c r="C3665" s="101"/>
    </row>
    <row r="3666">
      <c r="A3666" s="100"/>
      <c r="B3666" s="100"/>
      <c r="C3666" s="101"/>
    </row>
    <row r="3667">
      <c r="A3667" s="100"/>
      <c r="B3667" s="100"/>
      <c r="C3667" s="101"/>
    </row>
    <row r="3668">
      <c r="A3668" s="100"/>
      <c r="B3668" s="100"/>
      <c r="C3668" s="101"/>
    </row>
    <row r="3669">
      <c r="A3669" s="100"/>
      <c r="B3669" s="100"/>
      <c r="C3669" s="101"/>
    </row>
    <row r="3670">
      <c r="A3670" s="100"/>
      <c r="B3670" s="100"/>
      <c r="C3670" s="101"/>
    </row>
    <row r="3671">
      <c r="A3671" s="100"/>
      <c r="B3671" s="100"/>
      <c r="C3671" s="101"/>
    </row>
    <row r="3672">
      <c r="A3672" s="100"/>
      <c r="B3672" s="100"/>
      <c r="C3672" s="101"/>
    </row>
    <row r="3673">
      <c r="A3673" s="100"/>
      <c r="B3673" s="100"/>
      <c r="C3673" s="101"/>
    </row>
    <row r="3674">
      <c r="A3674" s="100"/>
      <c r="B3674" s="100"/>
      <c r="C3674" s="101"/>
    </row>
    <row r="3675">
      <c r="A3675" s="100"/>
      <c r="B3675" s="100"/>
      <c r="C3675" s="101"/>
    </row>
    <row r="3676">
      <c r="A3676" s="100"/>
      <c r="B3676" s="100"/>
      <c r="C3676" s="101"/>
    </row>
    <row r="3677">
      <c r="A3677" s="100"/>
      <c r="B3677" s="100"/>
      <c r="C3677" s="101"/>
    </row>
    <row r="3678">
      <c r="A3678" s="100"/>
      <c r="B3678" s="100"/>
      <c r="C3678" s="101"/>
    </row>
    <row r="3679">
      <c r="A3679" s="100"/>
      <c r="B3679" s="100"/>
      <c r="C3679" s="101"/>
    </row>
    <row r="3680">
      <c r="A3680" s="100"/>
      <c r="B3680" s="100"/>
      <c r="C3680" s="101"/>
    </row>
    <row r="3681">
      <c r="A3681" s="100"/>
      <c r="B3681" s="100"/>
      <c r="C3681" s="101"/>
    </row>
    <row r="3682">
      <c r="A3682" s="100"/>
      <c r="B3682" s="100"/>
      <c r="C3682" s="101"/>
    </row>
    <row r="3683">
      <c r="A3683" s="100"/>
      <c r="B3683" s="100"/>
      <c r="C3683" s="101"/>
    </row>
    <row r="3684">
      <c r="A3684" s="100"/>
      <c r="B3684" s="100"/>
      <c r="C3684" s="101"/>
    </row>
    <row r="3685">
      <c r="A3685" s="100"/>
      <c r="B3685" s="100"/>
      <c r="C3685" s="101"/>
    </row>
    <row r="3686">
      <c r="A3686" s="100"/>
      <c r="B3686" s="100"/>
      <c r="C3686" s="101"/>
    </row>
    <row r="3687">
      <c r="A3687" s="100"/>
      <c r="B3687" s="100"/>
      <c r="C3687" s="101"/>
    </row>
    <row r="3688">
      <c r="A3688" s="100"/>
      <c r="B3688" s="100"/>
      <c r="C3688" s="101"/>
    </row>
    <row r="3689">
      <c r="A3689" s="100"/>
      <c r="B3689" s="100"/>
      <c r="C3689" s="101"/>
    </row>
    <row r="3690">
      <c r="A3690" s="100"/>
      <c r="B3690" s="100"/>
      <c r="C3690" s="101"/>
    </row>
    <row r="3691">
      <c r="A3691" s="100"/>
      <c r="B3691" s="100"/>
      <c r="C3691" s="101"/>
    </row>
    <row r="3692">
      <c r="A3692" s="100"/>
      <c r="B3692" s="100"/>
      <c r="C3692" s="101"/>
    </row>
    <row r="3693">
      <c r="A3693" s="100"/>
      <c r="B3693" s="100"/>
      <c r="C3693" s="101"/>
    </row>
    <row r="3694">
      <c r="A3694" s="100"/>
      <c r="B3694" s="100"/>
      <c r="C3694" s="101"/>
    </row>
    <row r="3695">
      <c r="A3695" s="100"/>
      <c r="B3695" s="100"/>
      <c r="C3695" s="101"/>
    </row>
    <row r="3696">
      <c r="A3696" s="100"/>
      <c r="B3696" s="100"/>
      <c r="C3696" s="101"/>
    </row>
    <row r="3697">
      <c r="A3697" s="100"/>
      <c r="B3697" s="100"/>
      <c r="C3697" s="101"/>
    </row>
    <row r="3698">
      <c r="A3698" s="100"/>
      <c r="B3698" s="100"/>
      <c r="C3698" s="101"/>
    </row>
    <row r="3699">
      <c r="A3699" s="100"/>
      <c r="B3699" s="100"/>
      <c r="C3699" s="101"/>
    </row>
    <row r="3700">
      <c r="A3700" s="100"/>
      <c r="B3700" s="100"/>
      <c r="C3700" s="101"/>
    </row>
    <row r="3701">
      <c r="A3701" s="100"/>
      <c r="B3701" s="100"/>
      <c r="C3701" s="101"/>
    </row>
    <row r="3702">
      <c r="A3702" s="100"/>
      <c r="B3702" s="100"/>
      <c r="C3702" s="101"/>
    </row>
    <row r="3703">
      <c r="A3703" s="100"/>
      <c r="B3703" s="100"/>
      <c r="C3703" s="101"/>
    </row>
    <row r="3704">
      <c r="A3704" s="100"/>
      <c r="B3704" s="100"/>
      <c r="C3704" s="101"/>
    </row>
    <row r="3705">
      <c r="A3705" s="100"/>
      <c r="B3705" s="100"/>
      <c r="C3705" s="101"/>
    </row>
    <row r="3706">
      <c r="A3706" s="100"/>
      <c r="B3706" s="100"/>
      <c r="C3706" s="101"/>
    </row>
    <row r="3707">
      <c r="A3707" s="100"/>
      <c r="B3707" s="100"/>
      <c r="C3707" s="101"/>
    </row>
    <row r="3708">
      <c r="A3708" s="100"/>
      <c r="B3708" s="100"/>
      <c r="C3708" s="101"/>
    </row>
    <row r="3709">
      <c r="A3709" s="100"/>
      <c r="B3709" s="100"/>
      <c r="C3709" s="101"/>
    </row>
    <row r="3710">
      <c r="A3710" s="100"/>
      <c r="B3710" s="100"/>
      <c r="C3710" s="101"/>
    </row>
    <row r="3711">
      <c r="A3711" s="100"/>
      <c r="B3711" s="100"/>
      <c r="C3711" s="101"/>
    </row>
    <row r="3712">
      <c r="A3712" s="100"/>
      <c r="B3712" s="100"/>
      <c r="C3712" s="101"/>
    </row>
    <row r="3713">
      <c r="A3713" s="100"/>
      <c r="B3713" s="100"/>
      <c r="C3713" s="101"/>
    </row>
    <row r="3714">
      <c r="A3714" s="100"/>
      <c r="B3714" s="100"/>
      <c r="C3714" s="101"/>
    </row>
    <row r="3715">
      <c r="A3715" s="100"/>
      <c r="B3715" s="100"/>
      <c r="C3715" s="101"/>
    </row>
    <row r="3716">
      <c r="A3716" s="100"/>
      <c r="B3716" s="100"/>
      <c r="C3716" s="101"/>
    </row>
    <row r="3717">
      <c r="A3717" s="100"/>
      <c r="B3717" s="100"/>
      <c r="C3717" s="101"/>
    </row>
    <row r="3718">
      <c r="A3718" s="100"/>
      <c r="B3718" s="100"/>
      <c r="C3718" s="101"/>
    </row>
    <row r="3719">
      <c r="A3719" s="100"/>
      <c r="B3719" s="100"/>
      <c r="C3719" s="101"/>
    </row>
    <row r="3720">
      <c r="A3720" s="100"/>
      <c r="B3720" s="100"/>
      <c r="C3720" s="101"/>
    </row>
    <row r="3721">
      <c r="A3721" s="100"/>
      <c r="B3721" s="100"/>
      <c r="C3721" s="101"/>
    </row>
    <row r="3722">
      <c r="A3722" s="100"/>
      <c r="B3722" s="100"/>
      <c r="C3722" s="101"/>
    </row>
    <row r="3723">
      <c r="A3723" s="100"/>
      <c r="B3723" s="100"/>
      <c r="C3723" s="101"/>
    </row>
    <row r="3724">
      <c r="A3724" s="100"/>
      <c r="B3724" s="100"/>
      <c r="C3724" s="101"/>
    </row>
    <row r="3725">
      <c r="A3725" s="100"/>
      <c r="B3725" s="100"/>
      <c r="C3725" s="101"/>
    </row>
    <row r="3726">
      <c r="A3726" s="100"/>
      <c r="B3726" s="100"/>
      <c r="C3726" s="101"/>
    </row>
    <row r="3727">
      <c r="A3727" s="100"/>
      <c r="B3727" s="100"/>
      <c r="C3727" s="101"/>
    </row>
    <row r="3728">
      <c r="A3728" s="100"/>
      <c r="B3728" s="100"/>
      <c r="C3728" s="101"/>
    </row>
    <row r="3729">
      <c r="A3729" s="100"/>
      <c r="B3729" s="100"/>
      <c r="C3729" s="101"/>
    </row>
    <row r="3730">
      <c r="A3730" s="100"/>
      <c r="B3730" s="100"/>
      <c r="C3730" s="101"/>
    </row>
    <row r="3731">
      <c r="A3731" s="100"/>
      <c r="B3731" s="100"/>
      <c r="C3731" s="101"/>
    </row>
    <row r="3732">
      <c r="A3732" s="100"/>
      <c r="B3732" s="100"/>
      <c r="C3732" s="101"/>
    </row>
    <row r="3733">
      <c r="A3733" s="100"/>
      <c r="B3733" s="100"/>
      <c r="C3733" s="101"/>
    </row>
    <row r="3734">
      <c r="A3734" s="100"/>
      <c r="B3734" s="100"/>
      <c r="C3734" s="101"/>
    </row>
    <row r="3735">
      <c r="A3735" s="100"/>
      <c r="B3735" s="100"/>
      <c r="C3735" s="101"/>
    </row>
    <row r="3736">
      <c r="A3736" s="100"/>
      <c r="B3736" s="100"/>
      <c r="C3736" s="101"/>
    </row>
    <row r="3737">
      <c r="A3737" s="100"/>
      <c r="B3737" s="100"/>
      <c r="C3737" s="101"/>
    </row>
    <row r="3738">
      <c r="A3738" s="100"/>
      <c r="B3738" s="100"/>
      <c r="C3738" s="101"/>
    </row>
    <row r="3739">
      <c r="A3739" s="100"/>
      <c r="B3739" s="100"/>
      <c r="C3739" s="101"/>
    </row>
    <row r="3740">
      <c r="A3740" s="100"/>
      <c r="B3740" s="100"/>
      <c r="C3740" s="101"/>
    </row>
    <row r="3741">
      <c r="A3741" s="100"/>
      <c r="B3741" s="100"/>
      <c r="C3741" s="101"/>
    </row>
    <row r="3742">
      <c r="A3742" s="100"/>
      <c r="B3742" s="100"/>
      <c r="C3742" s="101"/>
    </row>
    <row r="3743">
      <c r="A3743" s="100"/>
      <c r="B3743" s="100"/>
      <c r="C3743" s="101"/>
    </row>
    <row r="3744">
      <c r="A3744" s="100"/>
      <c r="B3744" s="100"/>
      <c r="C3744" s="101"/>
    </row>
    <row r="3745">
      <c r="A3745" s="100"/>
      <c r="B3745" s="100"/>
      <c r="C3745" s="101"/>
    </row>
    <row r="3746">
      <c r="A3746" s="100"/>
      <c r="B3746" s="100"/>
      <c r="C3746" s="101"/>
    </row>
    <row r="3747">
      <c r="A3747" s="100"/>
      <c r="B3747" s="100"/>
      <c r="C3747" s="101"/>
    </row>
    <row r="3748">
      <c r="A3748" s="100"/>
      <c r="B3748" s="100"/>
      <c r="C3748" s="101"/>
    </row>
    <row r="3749">
      <c r="A3749" s="100"/>
      <c r="B3749" s="100"/>
      <c r="C3749" s="101"/>
    </row>
    <row r="3750">
      <c r="A3750" s="100"/>
      <c r="B3750" s="100"/>
      <c r="C3750" s="101"/>
    </row>
    <row r="3751">
      <c r="A3751" s="100"/>
      <c r="B3751" s="100"/>
      <c r="C3751" s="101"/>
    </row>
    <row r="3752">
      <c r="A3752" s="100"/>
      <c r="B3752" s="100"/>
      <c r="C3752" s="101"/>
    </row>
    <row r="3753">
      <c r="A3753" s="100"/>
      <c r="B3753" s="100"/>
      <c r="C3753" s="101"/>
    </row>
    <row r="3754">
      <c r="A3754" s="100"/>
      <c r="B3754" s="100"/>
      <c r="C3754" s="101"/>
    </row>
    <row r="3755">
      <c r="A3755" s="100"/>
      <c r="B3755" s="100"/>
      <c r="C3755" s="101"/>
    </row>
    <row r="3756">
      <c r="A3756" s="100"/>
      <c r="B3756" s="100"/>
      <c r="C3756" s="101"/>
    </row>
    <row r="3757">
      <c r="A3757" s="100"/>
      <c r="B3757" s="100"/>
      <c r="C3757" s="101"/>
    </row>
    <row r="3758">
      <c r="A3758" s="100"/>
      <c r="B3758" s="100"/>
      <c r="C3758" s="101"/>
    </row>
    <row r="3759">
      <c r="A3759" s="100"/>
      <c r="B3759" s="100"/>
      <c r="C3759" s="101"/>
    </row>
    <row r="3760">
      <c r="A3760" s="100"/>
      <c r="B3760" s="100"/>
      <c r="C3760" s="101"/>
    </row>
    <row r="3761">
      <c r="A3761" s="100"/>
      <c r="B3761" s="100"/>
      <c r="C3761" s="101"/>
    </row>
    <row r="3762">
      <c r="A3762" s="100"/>
      <c r="B3762" s="100"/>
      <c r="C3762" s="101"/>
    </row>
    <row r="3763">
      <c r="A3763" s="100"/>
      <c r="B3763" s="100"/>
      <c r="C3763" s="101"/>
    </row>
    <row r="3764">
      <c r="A3764" s="100"/>
      <c r="B3764" s="100"/>
      <c r="C3764" s="101"/>
    </row>
    <row r="3765">
      <c r="A3765" s="100"/>
      <c r="B3765" s="100"/>
      <c r="C3765" s="101"/>
    </row>
    <row r="3766">
      <c r="A3766" s="100"/>
      <c r="B3766" s="100"/>
      <c r="C3766" s="101"/>
    </row>
    <row r="3767">
      <c r="A3767" s="100"/>
      <c r="B3767" s="100"/>
      <c r="C3767" s="101"/>
    </row>
    <row r="3768">
      <c r="A3768" s="100"/>
      <c r="B3768" s="100"/>
      <c r="C3768" s="101"/>
    </row>
    <row r="3769">
      <c r="A3769" s="100"/>
      <c r="B3769" s="100"/>
      <c r="C3769" s="101"/>
    </row>
    <row r="3770">
      <c r="A3770" s="100"/>
      <c r="B3770" s="100"/>
      <c r="C3770" s="101"/>
    </row>
    <row r="3771">
      <c r="A3771" s="100"/>
      <c r="B3771" s="100"/>
      <c r="C3771" s="101"/>
    </row>
    <row r="3772">
      <c r="A3772" s="100"/>
      <c r="B3772" s="100"/>
      <c r="C3772" s="101"/>
    </row>
    <row r="3773">
      <c r="A3773" s="100"/>
      <c r="B3773" s="100"/>
      <c r="C3773" s="101"/>
    </row>
    <row r="3774">
      <c r="A3774" s="100"/>
      <c r="B3774" s="100"/>
      <c r="C3774" s="101"/>
    </row>
    <row r="3775">
      <c r="A3775" s="100"/>
      <c r="B3775" s="100"/>
      <c r="C3775" s="101"/>
    </row>
    <row r="3776">
      <c r="A3776" s="100"/>
      <c r="B3776" s="100"/>
      <c r="C3776" s="101"/>
    </row>
    <row r="3777">
      <c r="A3777" s="100"/>
      <c r="B3777" s="100"/>
      <c r="C3777" s="101"/>
    </row>
    <row r="3778">
      <c r="A3778" s="100"/>
      <c r="B3778" s="100"/>
      <c r="C3778" s="101"/>
    </row>
    <row r="3779">
      <c r="A3779" s="100"/>
      <c r="B3779" s="100"/>
      <c r="C3779" s="101"/>
    </row>
    <row r="3780">
      <c r="A3780" s="100"/>
      <c r="B3780" s="100"/>
      <c r="C3780" s="101"/>
    </row>
    <row r="3781">
      <c r="A3781" s="100"/>
      <c r="B3781" s="100"/>
      <c r="C3781" s="101"/>
    </row>
    <row r="3782">
      <c r="A3782" s="100"/>
      <c r="B3782" s="100"/>
      <c r="C3782" s="101"/>
    </row>
    <row r="3783">
      <c r="A3783" s="100"/>
      <c r="B3783" s="100"/>
      <c r="C3783" s="101"/>
    </row>
    <row r="3784">
      <c r="A3784" s="100"/>
      <c r="B3784" s="100"/>
      <c r="C3784" s="101"/>
    </row>
    <row r="3785">
      <c r="A3785" s="100"/>
      <c r="B3785" s="100"/>
      <c r="C3785" s="101"/>
    </row>
    <row r="3786">
      <c r="A3786" s="100"/>
      <c r="B3786" s="100"/>
      <c r="C3786" s="101"/>
    </row>
    <row r="3787">
      <c r="A3787" s="100"/>
      <c r="B3787" s="100"/>
      <c r="C3787" s="101"/>
    </row>
    <row r="3788">
      <c r="A3788" s="100"/>
      <c r="B3788" s="100"/>
      <c r="C3788" s="101"/>
    </row>
    <row r="3789">
      <c r="A3789" s="100"/>
      <c r="B3789" s="100"/>
      <c r="C3789" s="101"/>
    </row>
    <row r="3790">
      <c r="A3790" s="100"/>
      <c r="B3790" s="100"/>
      <c r="C3790" s="101"/>
    </row>
    <row r="3791">
      <c r="A3791" s="100"/>
      <c r="B3791" s="100"/>
      <c r="C3791" s="101"/>
    </row>
    <row r="3792">
      <c r="A3792" s="100"/>
      <c r="B3792" s="100"/>
      <c r="C3792" s="101"/>
    </row>
    <row r="3793">
      <c r="A3793" s="100"/>
      <c r="B3793" s="100"/>
      <c r="C3793" s="101"/>
    </row>
    <row r="3794">
      <c r="A3794" s="100"/>
      <c r="B3794" s="100"/>
      <c r="C3794" s="101"/>
    </row>
    <row r="3795">
      <c r="A3795" s="100"/>
      <c r="B3795" s="100"/>
      <c r="C3795" s="101"/>
    </row>
    <row r="3796">
      <c r="A3796" s="100"/>
      <c r="B3796" s="100"/>
      <c r="C3796" s="101"/>
    </row>
    <row r="3797">
      <c r="A3797" s="100"/>
      <c r="B3797" s="100"/>
      <c r="C3797" s="101"/>
    </row>
    <row r="3798">
      <c r="A3798" s="100"/>
      <c r="B3798" s="100"/>
      <c r="C3798" s="101"/>
    </row>
    <row r="3799">
      <c r="A3799" s="100"/>
      <c r="B3799" s="100"/>
      <c r="C3799" s="101"/>
    </row>
    <row r="3800">
      <c r="A3800" s="100"/>
      <c r="B3800" s="100"/>
      <c r="C3800" s="101"/>
    </row>
    <row r="3801">
      <c r="A3801" s="100"/>
      <c r="B3801" s="100"/>
      <c r="C3801" s="101"/>
    </row>
    <row r="3802">
      <c r="A3802" s="100"/>
      <c r="B3802" s="100"/>
      <c r="C3802" s="101"/>
    </row>
    <row r="3803">
      <c r="A3803" s="100"/>
      <c r="B3803" s="100"/>
      <c r="C3803" s="101"/>
    </row>
    <row r="3804">
      <c r="A3804" s="100"/>
      <c r="B3804" s="100"/>
      <c r="C3804" s="101"/>
    </row>
    <row r="3805">
      <c r="A3805" s="100"/>
      <c r="B3805" s="100"/>
      <c r="C3805" s="101"/>
    </row>
    <row r="3806">
      <c r="A3806" s="100"/>
      <c r="B3806" s="100"/>
      <c r="C3806" s="101"/>
    </row>
    <row r="3807">
      <c r="A3807" s="100"/>
      <c r="B3807" s="100"/>
      <c r="C3807" s="101"/>
    </row>
    <row r="3808">
      <c r="A3808" s="100"/>
      <c r="B3808" s="100"/>
      <c r="C3808" s="101"/>
    </row>
    <row r="3809">
      <c r="A3809" s="100"/>
      <c r="B3809" s="100"/>
      <c r="C3809" s="101"/>
    </row>
    <row r="3810">
      <c r="A3810" s="100"/>
      <c r="B3810" s="100"/>
      <c r="C3810" s="101"/>
    </row>
    <row r="3811">
      <c r="A3811" s="100"/>
      <c r="B3811" s="100"/>
      <c r="C3811" s="101"/>
    </row>
    <row r="3812">
      <c r="A3812" s="100"/>
      <c r="B3812" s="100"/>
      <c r="C3812" s="101"/>
    </row>
    <row r="3813">
      <c r="A3813" s="100"/>
      <c r="B3813" s="100"/>
      <c r="C3813" s="101"/>
    </row>
    <row r="3814">
      <c r="A3814" s="100"/>
      <c r="B3814" s="100"/>
      <c r="C3814" s="101"/>
    </row>
    <row r="3815">
      <c r="A3815" s="100"/>
      <c r="B3815" s="100"/>
      <c r="C3815" s="101"/>
    </row>
    <row r="3816">
      <c r="A3816" s="100"/>
      <c r="B3816" s="100"/>
      <c r="C3816" s="101"/>
    </row>
    <row r="3817">
      <c r="A3817" s="100"/>
      <c r="B3817" s="100"/>
      <c r="C3817" s="101"/>
    </row>
    <row r="3818">
      <c r="A3818" s="100"/>
      <c r="B3818" s="100"/>
      <c r="C3818" s="101"/>
    </row>
    <row r="3819">
      <c r="A3819" s="100"/>
      <c r="B3819" s="100"/>
      <c r="C3819" s="101"/>
    </row>
    <row r="3820">
      <c r="A3820" s="100"/>
      <c r="B3820" s="100"/>
      <c r="C3820" s="101"/>
    </row>
    <row r="3821">
      <c r="A3821" s="100"/>
      <c r="B3821" s="100"/>
      <c r="C3821" s="101"/>
    </row>
    <row r="3822">
      <c r="A3822" s="100"/>
      <c r="B3822" s="100"/>
      <c r="C3822" s="101"/>
    </row>
    <row r="3823">
      <c r="A3823" s="100"/>
      <c r="B3823" s="100"/>
      <c r="C3823" s="101"/>
    </row>
    <row r="3824">
      <c r="A3824" s="100"/>
      <c r="B3824" s="100"/>
      <c r="C3824" s="101"/>
    </row>
    <row r="3825">
      <c r="A3825" s="100"/>
      <c r="B3825" s="100"/>
      <c r="C3825" s="101"/>
    </row>
    <row r="3826">
      <c r="A3826" s="100"/>
      <c r="B3826" s="100"/>
      <c r="C3826" s="101"/>
    </row>
    <row r="3827">
      <c r="A3827" s="100"/>
      <c r="B3827" s="100"/>
      <c r="C3827" s="101"/>
    </row>
    <row r="3828">
      <c r="A3828" s="100"/>
      <c r="B3828" s="100"/>
      <c r="C3828" s="101"/>
    </row>
    <row r="3829">
      <c r="A3829" s="100"/>
      <c r="B3829" s="100"/>
      <c r="C3829" s="101"/>
    </row>
    <row r="3830">
      <c r="A3830" s="100"/>
      <c r="B3830" s="100"/>
      <c r="C3830" s="101"/>
    </row>
    <row r="3831">
      <c r="A3831" s="100"/>
      <c r="B3831" s="100"/>
      <c r="C3831" s="101"/>
    </row>
    <row r="3832">
      <c r="A3832" s="100"/>
      <c r="B3832" s="100"/>
      <c r="C3832" s="101"/>
    </row>
    <row r="3833">
      <c r="A3833" s="100"/>
      <c r="B3833" s="100"/>
      <c r="C3833" s="101"/>
    </row>
    <row r="3834">
      <c r="A3834" s="100"/>
      <c r="B3834" s="100"/>
      <c r="C3834" s="101"/>
    </row>
    <row r="3835">
      <c r="A3835" s="100"/>
      <c r="B3835" s="100"/>
      <c r="C3835" s="101"/>
    </row>
    <row r="3836">
      <c r="A3836" s="100"/>
      <c r="B3836" s="100"/>
      <c r="C3836" s="101"/>
    </row>
    <row r="3837">
      <c r="A3837" s="100"/>
      <c r="B3837" s="100"/>
      <c r="C3837" s="101"/>
    </row>
    <row r="3838">
      <c r="A3838" s="100"/>
      <c r="B3838" s="100"/>
      <c r="C3838" s="101"/>
    </row>
    <row r="3839">
      <c r="A3839" s="100"/>
      <c r="B3839" s="100"/>
      <c r="C3839" s="101"/>
    </row>
    <row r="3840">
      <c r="A3840" s="100"/>
      <c r="B3840" s="100"/>
      <c r="C3840" s="101"/>
    </row>
    <row r="3841">
      <c r="A3841" s="100"/>
      <c r="B3841" s="100"/>
      <c r="C3841" s="101"/>
    </row>
    <row r="3842">
      <c r="A3842" s="100"/>
      <c r="B3842" s="100"/>
      <c r="C3842" s="101"/>
    </row>
    <row r="3843">
      <c r="A3843" s="100"/>
      <c r="B3843" s="100"/>
      <c r="C3843" s="101"/>
    </row>
    <row r="3844">
      <c r="A3844" s="100"/>
      <c r="B3844" s="100"/>
      <c r="C3844" s="101"/>
    </row>
    <row r="3845">
      <c r="A3845" s="100"/>
      <c r="B3845" s="100"/>
      <c r="C3845" s="101"/>
    </row>
    <row r="3846">
      <c r="A3846" s="100"/>
      <c r="B3846" s="100"/>
      <c r="C3846" s="101"/>
    </row>
    <row r="3847">
      <c r="A3847" s="100"/>
      <c r="B3847" s="100"/>
      <c r="C3847" s="101"/>
    </row>
    <row r="3848">
      <c r="A3848" s="100"/>
      <c r="B3848" s="100"/>
      <c r="C3848" s="101"/>
    </row>
    <row r="3849">
      <c r="A3849" s="100"/>
      <c r="B3849" s="100"/>
      <c r="C3849" s="101"/>
    </row>
    <row r="3850">
      <c r="A3850" s="100"/>
      <c r="B3850" s="100"/>
      <c r="C3850" s="101"/>
    </row>
    <row r="3851">
      <c r="A3851" s="100"/>
      <c r="B3851" s="100"/>
      <c r="C3851" s="101"/>
    </row>
    <row r="3852">
      <c r="A3852" s="100"/>
      <c r="B3852" s="100"/>
      <c r="C3852" s="101"/>
    </row>
    <row r="3853">
      <c r="A3853" s="100"/>
      <c r="B3853" s="100"/>
      <c r="C3853" s="101"/>
    </row>
    <row r="3854">
      <c r="A3854" s="100"/>
      <c r="B3854" s="100"/>
      <c r="C3854" s="101"/>
    </row>
    <row r="3855">
      <c r="A3855" s="100"/>
      <c r="B3855" s="100"/>
      <c r="C3855" s="101"/>
    </row>
    <row r="3856">
      <c r="A3856" s="100"/>
      <c r="B3856" s="100"/>
      <c r="C3856" s="101"/>
    </row>
    <row r="3857">
      <c r="A3857" s="100"/>
      <c r="B3857" s="100"/>
      <c r="C3857" s="101"/>
    </row>
    <row r="3858">
      <c r="A3858" s="100"/>
      <c r="B3858" s="100"/>
      <c r="C3858" s="101"/>
    </row>
    <row r="3859">
      <c r="A3859" s="100"/>
      <c r="B3859" s="100"/>
      <c r="C3859" s="101"/>
    </row>
    <row r="3860">
      <c r="A3860" s="100"/>
      <c r="B3860" s="100"/>
      <c r="C3860" s="101"/>
    </row>
    <row r="3861">
      <c r="A3861" s="100"/>
      <c r="B3861" s="100"/>
      <c r="C3861" s="101"/>
    </row>
    <row r="3862">
      <c r="A3862" s="100"/>
      <c r="B3862" s="100"/>
      <c r="C3862" s="10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86"/>
      <c r="B1" s="87"/>
      <c r="C1" s="97"/>
    </row>
    <row r="2" ht="15.75" customHeight="1">
      <c r="A2" s="88"/>
      <c r="B2" s="89"/>
      <c r="C2" s="97"/>
    </row>
    <row r="3" ht="15.75" customHeight="1">
      <c r="A3" s="88"/>
      <c r="B3" s="89"/>
      <c r="C3" s="97"/>
    </row>
    <row r="4" ht="15.75" customHeight="1">
      <c r="A4" s="88"/>
      <c r="B4" s="89"/>
      <c r="C4" s="97"/>
    </row>
    <row r="5" ht="15.75" customHeight="1">
      <c r="A5" s="88"/>
      <c r="B5" s="89"/>
      <c r="C5" s="97"/>
    </row>
    <row r="6" ht="15.75" customHeight="1">
      <c r="A6" s="88"/>
      <c r="B6" s="89"/>
      <c r="C6" s="97"/>
    </row>
    <row r="7" ht="15.75" customHeight="1">
      <c r="A7" s="88"/>
      <c r="B7" s="89"/>
      <c r="C7" s="97"/>
    </row>
    <row r="8" ht="15.75" customHeight="1">
      <c r="A8" s="88"/>
      <c r="B8" s="89"/>
      <c r="C8" s="97"/>
    </row>
    <row r="9" ht="15.75" customHeight="1">
      <c r="A9" s="88"/>
      <c r="B9" s="89"/>
      <c r="C9" s="97"/>
    </row>
    <row r="10" ht="15.75" customHeight="1">
      <c r="A10" s="88"/>
      <c r="B10" s="89"/>
      <c r="C10" s="97"/>
    </row>
    <row r="11" ht="15.75" customHeight="1">
      <c r="A11" s="88"/>
      <c r="B11" s="89"/>
      <c r="C11" s="97"/>
    </row>
    <row r="12" ht="15.75" customHeight="1">
      <c r="A12" s="88"/>
      <c r="B12" s="89"/>
      <c r="C12" s="97"/>
    </row>
    <row r="13" ht="15.75" customHeight="1">
      <c r="A13" s="88"/>
      <c r="B13" s="89"/>
      <c r="C13" s="97"/>
    </row>
    <row r="14" ht="15.75" customHeight="1">
      <c r="A14" s="88"/>
      <c r="B14" s="89"/>
      <c r="C14" s="97"/>
    </row>
    <row r="15" ht="15.75" customHeight="1">
      <c r="A15" s="88"/>
      <c r="B15" s="89"/>
      <c r="C15" s="97"/>
    </row>
    <row r="16" ht="15.75" customHeight="1">
      <c r="A16" s="88"/>
      <c r="B16" s="89"/>
      <c r="C16" s="97"/>
    </row>
    <row r="17" ht="15.75" customHeight="1">
      <c r="A17" s="88"/>
      <c r="B17" s="89"/>
      <c r="C17" s="97"/>
    </row>
    <row r="18" ht="15.75" customHeight="1">
      <c r="A18" s="88"/>
      <c r="B18" s="89"/>
      <c r="C18" s="97"/>
    </row>
    <row r="19" ht="15.75" customHeight="1">
      <c r="A19" s="88"/>
      <c r="B19" s="89"/>
      <c r="C19" s="97"/>
    </row>
    <row r="20" ht="15.75" customHeight="1">
      <c r="A20" s="88"/>
      <c r="B20" s="89"/>
      <c r="C20" s="97"/>
    </row>
    <row r="21" ht="15.75" customHeight="1">
      <c r="A21" s="88"/>
      <c r="B21" s="89"/>
      <c r="C21" s="97"/>
    </row>
    <row r="22" ht="15.75" customHeight="1">
      <c r="A22" s="88"/>
      <c r="B22" s="89"/>
      <c r="C22" s="97"/>
    </row>
    <row r="23" ht="15.75" customHeight="1">
      <c r="A23" s="88"/>
      <c r="B23" s="89"/>
      <c r="C23" s="97"/>
    </row>
    <row r="24" ht="15.75" customHeight="1">
      <c r="A24" s="88"/>
      <c r="B24" s="89"/>
      <c r="C24" s="97"/>
    </row>
    <row r="25" ht="15.75" customHeight="1">
      <c r="A25" s="88"/>
      <c r="B25" s="89"/>
      <c r="C25" s="97"/>
    </row>
    <row r="26" ht="15.75" customHeight="1">
      <c r="A26" s="88"/>
      <c r="B26" s="89"/>
      <c r="C26" s="97"/>
    </row>
    <row r="27" ht="15.75" customHeight="1">
      <c r="A27" s="88"/>
      <c r="B27" s="89"/>
      <c r="C27" s="97"/>
    </row>
    <row r="28" ht="15.75" customHeight="1">
      <c r="A28" s="88"/>
      <c r="B28" s="89"/>
      <c r="C28" s="97"/>
    </row>
    <row r="29" ht="15.75" customHeight="1">
      <c r="A29" s="88"/>
      <c r="B29" s="89"/>
      <c r="C29" s="97"/>
    </row>
    <row r="30" ht="15.75" customHeight="1">
      <c r="A30" s="88"/>
      <c r="B30" s="89"/>
      <c r="C30" s="97"/>
    </row>
    <row r="31" ht="15.75" customHeight="1">
      <c r="A31" s="88"/>
      <c r="B31" s="89"/>
      <c r="C31" s="97"/>
    </row>
    <row r="32" ht="15.75" customHeight="1">
      <c r="A32" s="88"/>
      <c r="B32" s="89"/>
      <c r="C32" s="97"/>
    </row>
    <row r="33" ht="15.75" customHeight="1">
      <c r="A33" s="88"/>
      <c r="B33" s="89"/>
      <c r="C33" s="97"/>
    </row>
    <row r="34" ht="15.75" customHeight="1">
      <c r="A34" s="88"/>
      <c r="B34" s="89"/>
      <c r="C34" s="97"/>
    </row>
    <row r="35" ht="15.75" customHeight="1">
      <c r="A35" s="88"/>
      <c r="B35" s="89"/>
      <c r="C35" s="97"/>
    </row>
    <row r="36" ht="15.75" customHeight="1">
      <c r="A36" s="88"/>
      <c r="B36" s="89"/>
      <c r="C36" s="97"/>
    </row>
    <row r="37" ht="15.75" customHeight="1">
      <c r="A37" s="88"/>
      <c r="B37" s="89"/>
      <c r="C37" s="97"/>
    </row>
    <row r="38" ht="15.75" customHeight="1">
      <c r="A38" s="88"/>
      <c r="B38" s="89"/>
      <c r="C38" s="97"/>
    </row>
    <row r="39" ht="15.75" customHeight="1">
      <c r="A39" s="88"/>
      <c r="B39" s="89"/>
      <c r="C39" s="97"/>
    </row>
    <row r="40" ht="15.75" customHeight="1">
      <c r="A40" s="88"/>
      <c r="B40" s="89"/>
      <c r="C40" s="97"/>
    </row>
    <row r="41" ht="15.75" customHeight="1">
      <c r="A41" s="88"/>
      <c r="B41" s="89"/>
      <c r="C41" s="97"/>
    </row>
    <row r="42" ht="15.75" customHeight="1">
      <c r="A42" s="88"/>
      <c r="B42" s="89"/>
      <c r="C42" s="97"/>
    </row>
    <row r="43" ht="15.75" customHeight="1">
      <c r="A43" s="88"/>
      <c r="B43" s="89"/>
      <c r="C43" s="97"/>
    </row>
    <row r="44" ht="15.75" customHeight="1">
      <c r="A44" s="88"/>
      <c r="B44" s="89"/>
      <c r="C44" s="97"/>
    </row>
    <row r="45" ht="15.75" customHeight="1">
      <c r="A45" s="88"/>
      <c r="B45" s="89"/>
      <c r="C45" s="97"/>
    </row>
    <row r="46" ht="15.75" customHeight="1">
      <c r="A46" s="88"/>
      <c r="B46" s="89"/>
      <c r="C46" s="97"/>
    </row>
    <row r="47" ht="15.75" customHeight="1">
      <c r="A47" s="88"/>
      <c r="B47" s="89"/>
      <c r="C47" s="97"/>
    </row>
    <row r="48" ht="15.75" customHeight="1">
      <c r="A48" s="88"/>
      <c r="B48" s="89"/>
      <c r="C48" s="97"/>
    </row>
    <row r="49" ht="15.75" customHeight="1">
      <c r="A49" s="88"/>
      <c r="B49" s="89"/>
      <c r="C49" s="97"/>
    </row>
    <row r="50" ht="15.75" customHeight="1">
      <c r="A50" s="88"/>
      <c r="B50" s="89"/>
      <c r="C50" s="97"/>
    </row>
    <row r="51" ht="15.75" customHeight="1">
      <c r="A51" s="88"/>
      <c r="B51" s="89"/>
      <c r="C51" s="97"/>
    </row>
    <row r="52" ht="15.75" customHeight="1">
      <c r="A52" s="88"/>
      <c r="B52" s="89"/>
      <c r="C52" s="97"/>
    </row>
    <row r="53" ht="15.75" customHeight="1">
      <c r="A53" s="88"/>
      <c r="B53" s="89"/>
      <c r="C53" s="97"/>
    </row>
    <row r="54" ht="15.75" customHeight="1">
      <c r="A54" s="88"/>
      <c r="B54" s="89"/>
      <c r="C54" s="97"/>
    </row>
    <row r="55" ht="15.75" customHeight="1">
      <c r="A55" s="88"/>
      <c r="B55" s="89"/>
      <c r="C55" s="97"/>
    </row>
    <row r="56" ht="15.75" customHeight="1">
      <c r="A56" s="88"/>
      <c r="B56" s="89"/>
      <c r="C56" s="97"/>
    </row>
    <row r="57" ht="15.75" customHeight="1">
      <c r="A57" s="98"/>
      <c r="B57" s="97"/>
      <c r="C57" s="97"/>
    </row>
    <row r="58" ht="15.75" customHeight="1">
      <c r="A58" s="98"/>
      <c r="B58" s="97"/>
      <c r="C58" s="97"/>
    </row>
    <row r="59" ht="15.75" customHeight="1">
      <c r="A59" s="98"/>
      <c r="B59" s="97"/>
      <c r="C59" s="9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2" t="s">
        <v>1368</v>
      </c>
      <c r="B1" s="82" t="s">
        <v>1369</v>
      </c>
      <c r="C1" s="82" t="s">
        <v>1371</v>
      </c>
      <c r="D1" s="82" t="s">
        <v>1372</v>
      </c>
    </row>
    <row r="2" hidden="1">
      <c r="A2" s="99">
        <v>43851.0</v>
      </c>
      <c r="B2" s="82" t="s">
        <v>86</v>
      </c>
      <c r="C2" s="82">
        <v>1.0</v>
      </c>
      <c r="D2" s="82">
        <v>0.0</v>
      </c>
    </row>
    <row r="3" hidden="1">
      <c r="A3" s="99">
        <v>43852.0</v>
      </c>
      <c r="B3" s="82" t="s">
        <v>86</v>
      </c>
      <c r="C3" s="82">
        <v>1.0</v>
      </c>
      <c r="D3" s="82">
        <v>0.0</v>
      </c>
    </row>
    <row r="4" hidden="1">
      <c r="A4" s="99">
        <v>43853.0</v>
      </c>
      <c r="B4" s="82" t="s">
        <v>86</v>
      </c>
      <c r="C4" s="82">
        <v>1.0</v>
      </c>
      <c r="D4" s="82">
        <v>0.0</v>
      </c>
    </row>
    <row r="5" hidden="1">
      <c r="A5" s="99">
        <v>43854.0</v>
      </c>
      <c r="B5" s="82" t="s">
        <v>49</v>
      </c>
      <c r="C5" s="82">
        <v>1.0</v>
      </c>
      <c r="D5" s="82">
        <v>0.0</v>
      </c>
    </row>
    <row r="6" hidden="1">
      <c r="A6" s="99">
        <v>43854.0</v>
      </c>
      <c r="B6" s="82" t="s">
        <v>86</v>
      </c>
      <c r="C6" s="82">
        <v>1.0</v>
      </c>
      <c r="D6" s="82">
        <v>0.0</v>
      </c>
    </row>
    <row r="7" hidden="1">
      <c r="A7" s="99">
        <v>43855.0</v>
      </c>
      <c r="B7" s="82" t="s">
        <v>39</v>
      </c>
      <c r="C7" s="82">
        <v>1.0</v>
      </c>
      <c r="D7" s="82">
        <v>0.0</v>
      </c>
    </row>
    <row r="8" hidden="1">
      <c r="A8" s="99">
        <v>43855.0</v>
      </c>
      <c r="B8" s="82" t="s">
        <v>49</v>
      </c>
      <c r="C8" s="82">
        <v>1.0</v>
      </c>
      <c r="D8" s="82">
        <v>0.0</v>
      </c>
    </row>
    <row r="9" hidden="1">
      <c r="A9" s="99">
        <v>43855.0</v>
      </c>
      <c r="B9" s="82" t="s">
        <v>86</v>
      </c>
      <c r="C9" s="82">
        <v>1.0</v>
      </c>
      <c r="D9" s="82">
        <v>0.0</v>
      </c>
    </row>
    <row r="10" hidden="1">
      <c r="A10" s="99">
        <v>43856.0</v>
      </c>
      <c r="B10" s="82" t="s">
        <v>37</v>
      </c>
      <c r="C10" s="82">
        <v>1.0</v>
      </c>
      <c r="D10" s="82">
        <v>0.0</v>
      </c>
    </row>
    <row r="11" hidden="1">
      <c r="A11" s="99">
        <v>43856.0</v>
      </c>
      <c r="B11" s="82" t="s">
        <v>39</v>
      </c>
      <c r="C11" s="82">
        <v>2.0</v>
      </c>
      <c r="D11" s="82">
        <v>0.0</v>
      </c>
    </row>
    <row r="12" hidden="1">
      <c r="A12" s="99">
        <v>43856.0</v>
      </c>
      <c r="B12" s="82" t="s">
        <v>49</v>
      </c>
      <c r="C12" s="82">
        <v>1.0</v>
      </c>
      <c r="D12" s="82">
        <v>0.0</v>
      </c>
    </row>
    <row r="13" hidden="1">
      <c r="A13" s="99">
        <v>43856.0</v>
      </c>
      <c r="B13" s="82" t="s">
        <v>86</v>
      </c>
      <c r="C13" s="82">
        <v>1.0</v>
      </c>
      <c r="D13" s="82">
        <v>0.0</v>
      </c>
    </row>
    <row r="14" hidden="1">
      <c r="A14" s="99">
        <v>43857.0</v>
      </c>
      <c r="B14" s="82" t="s">
        <v>37</v>
      </c>
      <c r="C14" s="82">
        <v>1.0</v>
      </c>
      <c r="D14" s="82">
        <v>0.0</v>
      </c>
    </row>
    <row r="15" hidden="1">
      <c r="A15" s="99">
        <v>43857.0</v>
      </c>
      <c r="B15" s="82" t="s">
        <v>39</v>
      </c>
      <c r="C15" s="82">
        <v>2.0</v>
      </c>
      <c r="D15" s="82">
        <v>0.0</v>
      </c>
    </row>
    <row r="16" hidden="1">
      <c r="A16" s="99">
        <v>43857.0</v>
      </c>
      <c r="B16" s="82" t="s">
        <v>49</v>
      </c>
      <c r="C16" s="82">
        <v>1.0</v>
      </c>
      <c r="D16" s="82">
        <v>0.0</v>
      </c>
    </row>
    <row r="17" hidden="1">
      <c r="A17" s="99">
        <v>43857.0</v>
      </c>
      <c r="B17" s="82" t="s">
        <v>86</v>
      </c>
      <c r="C17" s="82">
        <v>1.0</v>
      </c>
      <c r="D17" s="82">
        <v>0.0</v>
      </c>
    </row>
    <row r="18" hidden="1">
      <c r="A18" s="99">
        <v>43858.0</v>
      </c>
      <c r="B18" s="82" t="s">
        <v>37</v>
      </c>
      <c r="C18" s="82">
        <v>1.0</v>
      </c>
      <c r="D18" s="82">
        <v>0.0</v>
      </c>
    </row>
    <row r="19" hidden="1">
      <c r="A19" s="99">
        <v>43858.0</v>
      </c>
      <c r="B19" s="82" t="s">
        <v>39</v>
      </c>
      <c r="C19" s="82">
        <v>2.0</v>
      </c>
      <c r="D19" s="82">
        <v>0.0</v>
      </c>
    </row>
    <row r="20" hidden="1">
      <c r="A20" s="99">
        <v>43858.0</v>
      </c>
      <c r="B20" s="82" t="s">
        <v>49</v>
      </c>
      <c r="C20" s="82">
        <v>1.0</v>
      </c>
      <c r="D20" s="82">
        <v>0.0</v>
      </c>
    </row>
    <row r="21" hidden="1">
      <c r="A21" s="99">
        <v>43858.0</v>
      </c>
      <c r="B21" s="82" t="s">
        <v>86</v>
      </c>
      <c r="C21" s="82">
        <v>1.0</v>
      </c>
      <c r="D21" s="82">
        <v>0.0</v>
      </c>
    </row>
    <row r="22" hidden="1">
      <c r="A22" s="99">
        <v>43859.0</v>
      </c>
      <c r="B22" s="82" t="s">
        <v>37</v>
      </c>
      <c r="C22" s="82">
        <v>1.0</v>
      </c>
      <c r="D22" s="82">
        <v>0.0</v>
      </c>
    </row>
    <row r="23" hidden="1">
      <c r="A23" s="99">
        <v>43859.0</v>
      </c>
      <c r="B23" s="82" t="s">
        <v>39</v>
      </c>
      <c r="C23" s="82">
        <v>2.0</v>
      </c>
      <c r="D23" s="82">
        <v>0.0</v>
      </c>
    </row>
    <row r="24" hidden="1">
      <c r="A24" s="99">
        <v>43859.0</v>
      </c>
      <c r="B24" s="82" t="s">
        <v>49</v>
      </c>
      <c r="C24" s="82">
        <v>1.0</v>
      </c>
      <c r="D24" s="82">
        <v>0.0</v>
      </c>
    </row>
    <row r="25" hidden="1">
      <c r="A25" s="99">
        <v>43859.0</v>
      </c>
      <c r="B25" s="82" t="s">
        <v>86</v>
      </c>
      <c r="C25" s="82">
        <v>1.0</v>
      </c>
      <c r="D25" s="82">
        <v>0.0</v>
      </c>
    </row>
    <row r="26" hidden="1">
      <c r="A26" s="99">
        <v>43860.0</v>
      </c>
      <c r="B26" s="82" t="s">
        <v>37</v>
      </c>
      <c r="C26" s="82">
        <v>1.0</v>
      </c>
      <c r="D26" s="82">
        <v>0.0</v>
      </c>
    </row>
    <row r="27" hidden="1">
      <c r="A27" s="99">
        <v>43860.0</v>
      </c>
      <c r="B27" s="82" t="s">
        <v>39</v>
      </c>
      <c r="C27" s="82">
        <v>2.0</v>
      </c>
      <c r="D27" s="82">
        <v>0.0</v>
      </c>
    </row>
    <row r="28" hidden="1">
      <c r="A28" s="99">
        <v>43860.0</v>
      </c>
      <c r="B28" s="82" t="s">
        <v>49</v>
      </c>
      <c r="C28" s="82">
        <v>2.0</v>
      </c>
      <c r="D28" s="82">
        <v>0.0</v>
      </c>
    </row>
    <row r="29" hidden="1">
      <c r="A29" s="99">
        <v>43860.0</v>
      </c>
      <c r="B29" s="82" t="s">
        <v>86</v>
      </c>
      <c r="C29" s="82">
        <v>1.0</v>
      </c>
      <c r="D29" s="82">
        <v>0.0</v>
      </c>
    </row>
    <row r="30" hidden="1">
      <c r="A30" s="99">
        <v>43861.0</v>
      </c>
      <c r="B30" s="82" t="s">
        <v>37</v>
      </c>
      <c r="C30" s="82">
        <v>1.0</v>
      </c>
      <c r="D30" s="82">
        <v>0.0</v>
      </c>
    </row>
    <row r="31" hidden="1">
      <c r="A31" s="99">
        <v>43861.0</v>
      </c>
      <c r="B31" s="82" t="s">
        <v>39</v>
      </c>
      <c r="C31" s="82">
        <v>3.0</v>
      </c>
      <c r="D31" s="82">
        <v>0.0</v>
      </c>
    </row>
    <row r="32" hidden="1">
      <c r="A32" s="99">
        <v>43861.0</v>
      </c>
      <c r="B32" s="82" t="s">
        <v>49</v>
      </c>
      <c r="C32" s="82">
        <v>2.0</v>
      </c>
      <c r="D32" s="82">
        <v>0.0</v>
      </c>
    </row>
    <row r="33" hidden="1">
      <c r="A33" s="99">
        <v>43861.0</v>
      </c>
      <c r="B33" s="82" t="s">
        <v>86</v>
      </c>
      <c r="C33" s="82">
        <v>1.0</v>
      </c>
      <c r="D33" s="82">
        <v>0.0</v>
      </c>
    </row>
    <row r="34" hidden="1">
      <c r="A34" s="99">
        <v>43862.0</v>
      </c>
      <c r="B34" s="82" t="s">
        <v>37</v>
      </c>
      <c r="C34" s="82">
        <v>1.0</v>
      </c>
      <c r="D34" s="82">
        <v>0.0</v>
      </c>
    </row>
    <row r="35" hidden="1">
      <c r="A35" s="99">
        <v>43862.0</v>
      </c>
      <c r="B35" s="82" t="s">
        <v>39</v>
      </c>
      <c r="C35" s="82">
        <v>3.0</v>
      </c>
      <c r="D35" s="82">
        <v>0.0</v>
      </c>
    </row>
    <row r="36" hidden="1">
      <c r="A36" s="99">
        <v>43862.0</v>
      </c>
      <c r="B36" s="82" t="s">
        <v>49</v>
      </c>
      <c r="C36" s="82">
        <v>2.0</v>
      </c>
      <c r="D36" s="82">
        <v>0.0</v>
      </c>
    </row>
    <row r="37" hidden="1">
      <c r="A37" s="99">
        <v>43862.0</v>
      </c>
      <c r="B37" s="82" t="s">
        <v>57</v>
      </c>
      <c r="C37" s="82">
        <v>1.0</v>
      </c>
      <c r="D37" s="82">
        <v>0.0</v>
      </c>
    </row>
    <row r="38" hidden="1">
      <c r="A38" s="99">
        <v>43862.0</v>
      </c>
      <c r="B38" s="82" t="s">
        <v>86</v>
      </c>
      <c r="C38" s="82">
        <v>1.0</v>
      </c>
      <c r="D38" s="82">
        <v>0.0</v>
      </c>
    </row>
    <row r="39" hidden="1">
      <c r="A39" s="99">
        <v>43863.0</v>
      </c>
      <c r="B39" s="82" t="s">
        <v>37</v>
      </c>
      <c r="C39" s="82">
        <v>1.0</v>
      </c>
      <c r="D39" s="82">
        <v>0.0</v>
      </c>
    </row>
    <row r="40" hidden="1">
      <c r="A40" s="99">
        <v>43863.0</v>
      </c>
      <c r="B40" s="82" t="s">
        <v>39</v>
      </c>
      <c r="C40" s="82">
        <v>6.0</v>
      </c>
      <c r="D40" s="82">
        <v>0.0</v>
      </c>
    </row>
    <row r="41" hidden="1">
      <c r="A41" s="99">
        <v>43863.0</v>
      </c>
      <c r="B41" s="82" t="s">
        <v>49</v>
      </c>
      <c r="C41" s="82">
        <v>2.0</v>
      </c>
      <c r="D41" s="82">
        <v>0.0</v>
      </c>
    </row>
    <row r="42" hidden="1">
      <c r="A42" s="99">
        <v>43863.0</v>
      </c>
      <c r="B42" s="82" t="s">
        <v>57</v>
      </c>
      <c r="C42" s="82">
        <v>1.0</v>
      </c>
      <c r="D42" s="82">
        <v>0.0</v>
      </c>
    </row>
    <row r="43" hidden="1">
      <c r="A43" s="99">
        <v>43863.0</v>
      </c>
      <c r="B43" s="82" t="s">
        <v>86</v>
      </c>
      <c r="C43" s="82">
        <v>1.0</v>
      </c>
      <c r="D43" s="82">
        <v>0.0</v>
      </c>
    </row>
    <row r="44" hidden="1">
      <c r="A44" s="99">
        <v>43864.0</v>
      </c>
      <c r="B44" s="82" t="s">
        <v>37</v>
      </c>
      <c r="C44" s="82">
        <v>1.0</v>
      </c>
      <c r="D44" s="82">
        <v>0.0</v>
      </c>
    </row>
    <row r="45" hidden="1">
      <c r="A45" s="99">
        <v>43864.0</v>
      </c>
      <c r="B45" s="82" t="s">
        <v>39</v>
      </c>
      <c r="C45" s="82">
        <v>6.0</v>
      </c>
      <c r="D45" s="82">
        <v>0.0</v>
      </c>
    </row>
    <row r="46" hidden="1">
      <c r="A46" s="99">
        <v>43864.0</v>
      </c>
      <c r="B46" s="82" t="s">
        <v>49</v>
      </c>
      <c r="C46" s="82">
        <v>2.0</v>
      </c>
      <c r="D46" s="82">
        <v>0.0</v>
      </c>
    </row>
    <row r="47" hidden="1">
      <c r="A47" s="99">
        <v>43864.0</v>
      </c>
      <c r="B47" s="82" t="s">
        <v>57</v>
      </c>
      <c r="C47" s="82">
        <v>1.0</v>
      </c>
      <c r="D47" s="82">
        <v>0.0</v>
      </c>
    </row>
    <row r="48" hidden="1">
      <c r="A48" s="99">
        <v>43864.0</v>
      </c>
      <c r="B48" s="82" t="s">
        <v>86</v>
      </c>
      <c r="C48" s="82">
        <v>1.0</v>
      </c>
      <c r="D48" s="82">
        <v>0.0</v>
      </c>
    </row>
    <row r="49" hidden="1">
      <c r="A49" s="99">
        <v>43865.0</v>
      </c>
      <c r="B49" s="82" t="s">
        <v>37</v>
      </c>
      <c r="C49" s="82">
        <v>1.0</v>
      </c>
      <c r="D49" s="82">
        <v>0.0</v>
      </c>
    </row>
    <row r="50" hidden="1">
      <c r="A50" s="99">
        <v>43865.0</v>
      </c>
      <c r="B50" s="82" t="s">
        <v>39</v>
      </c>
      <c r="C50" s="82">
        <v>6.0</v>
      </c>
      <c r="D50" s="82">
        <v>0.0</v>
      </c>
    </row>
    <row r="51" hidden="1">
      <c r="A51" s="99">
        <v>43865.0</v>
      </c>
      <c r="B51" s="82" t="s">
        <v>49</v>
      </c>
      <c r="C51" s="82">
        <v>2.0</v>
      </c>
      <c r="D51" s="82">
        <v>0.0</v>
      </c>
    </row>
    <row r="52" hidden="1">
      <c r="A52" s="99">
        <v>43865.0</v>
      </c>
      <c r="B52" s="82" t="s">
        <v>57</v>
      </c>
      <c r="C52" s="82">
        <v>1.0</v>
      </c>
      <c r="D52" s="82">
        <v>0.0</v>
      </c>
    </row>
    <row r="53" hidden="1">
      <c r="A53" s="99">
        <v>43865.0</v>
      </c>
      <c r="B53" s="82" t="s">
        <v>86</v>
      </c>
      <c r="C53" s="82">
        <v>1.0</v>
      </c>
      <c r="D53" s="82">
        <v>0.0</v>
      </c>
    </row>
    <row r="54" hidden="1">
      <c r="A54" s="99">
        <v>43866.0</v>
      </c>
      <c r="B54" s="82" t="s">
        <v>37</v>
      </c>
      <c r="C54" s="82">
        <v>1.0</v>
      </c>
      <c r="D54" s="82">
        <v>0.0</v>
      </c>
    </row>
    <row r="55" hidden="1">
      <c r="A55" s="99">
        <v>43866.0</v>
      </c>
      <c r="B55" s="82" t="s">
        <v>39</v>
      </c>
      <c r="C55" s="82">
        <v>6.0</v>
      </c>
      <c r="D55" s="82">
        <v>0.0</v>
      </c>
    </row>
    <row r="56" hidden="1">
      <c r="A56" s="99">
        <v>43866.0</v>
      </c>
      <c r="B56" s="82" t="s">
        <v>49</v>
      </c>
      <c r="C56" s="82">
        <v>2.0</v>
      </c>
      <c r="D56" s="82">
        <v>0.0</v>
      </c>
    </row>
    <row r="57" hidden="1">
      <c r="A57" s="99">
        <v>43866.0</v>
      </c>
      <c r="B57" s="82" t="s">
        <v>57</v>
      </c>
      <c r="C57" s="82">
        <v>1.0</v>
      </c>
      <c r="D57" s="82">
        <v>0.0</v>
      </c>
    </row>
    <row r="58" hidden="1">
      <c r="A58" s="99">
        <v>43866.0</v>
      </c>
      <c r="B58" s="82" t="s">
        <v>86</v>
      </c>
      <c r="C58" s="82">
        <v>1.0</v>
      </c>
      <c r="D58" s="82">
        <v>0.0</v>
      </c>
    </row>
    <row r="59" hidden="1">
      <c r="A59" s="99">
        <v>43866.0</v>
      </c>
      <c r="B59" s="82" t="s">
        <v>88</v>
      </c>
      <c r="C59" s="82">
        <v>1.0</v>
      </c>
      <c r="D59" s="82">
        <v>0.0</v>
      </c>
    </row>
    <row r="60" hidden="1">
      <c r="A60" s="99">
        <v>43867.0</v>
      </c>
      <c r="B60" s="82" t="s">
        <v>37</v>
      </c>
      <c r="C60" s="82">
        <v>1.0</v>
      </c>
      <c r="D60" s="82">
        <v>0.0</v>
      </c>
    </row>
    <row r="61" hidden="1">
      <c r="A61" s="99">
        <v>43867.0</v>
      </c>
      <c r="B61" s="82" t="s">
        <v>39</v>
      </c>
      <c r="C61" s="82">
        <v>6.0</v>
      </c>
      <c r="D61" s="82">
        <v>0.0</v>
      </c>
    </row>
    <row r="62" hidden="1">
      <c r="A62" s="99">
        <v>43867.0</v>
      </c>
      <c r="B62" s="82" t="s">
        <v>49</v>
      </c>
      <c r="C62" s="82">
        <v>2.0</v>
      </c>
      <c r="D62" s="82">
        <v>0.0</v>
      </c>
    </row>
    <row r="63" hidden="1">
      <c r="A63" s="99">
        <v>43867.0</v>
      </c>
      <c r="B63" s="82" t="s">
        <v>57</v>
      </c>
      <c r="C63" s="82">
        <v>1.0</v>
      </c>
      <c r="D63" s="82">
        <v>0.0</v>
      </c>
    </row>
    <row r="64" hidden="1">
      <c r="A64" s="99">
        <v>43867.0</v>
      </c>
      <c r="B64" s="82" t="s">
        <v>86</v>
      </c>
      <c r="C64" s="82">
        <v>1.0</v>
      </c>
      <c r="D64" s="82">
        <v>0.0</v>
      </c>
    </row>
    <row r="65" hidden="1">
      <c r="A65" s="99">
        <v>43867.0</v>
      </c>
      <c r="B65" s="82" t="s">
        <v>88</v>
      </c>
      <c r="C65" s="82">
        <v>1.0</v>
      </c>
      <c r="D65" s="82">
        <v>0.0</v>
      </c>
    </row>
    <row r="66" hidden="1">
      <c r="A66" s="99">
        <v>43868.0</v>
      </c>
      <c r="B66" s="82" t="s">
        <v>37</v>
      </c>
      <c r="C66" s="82">
        <v>1.0</v>
      </c>
      <c r="D66" s="82">
        <v>0.0</v>
      </c>
    </row>
    <row r="67" hidden="1">
      <c r="A67" s="99">
        <v>43868.0</v>
      </c>
      <c r="B67" s="82" t="s">
        <v>39</v>
      </c>
      <c r="C67" s="82">
        <v>6.0</v>
      </c>
      <c r="D67" s="82">
        <v>0.0</v>
      </c>
    </row>
    <row r="68" hidden="1">
      <c r="A68" s="99">
        <v>43868.0</v>
      </c>
      <c r="B68" s="82" t="s">
        <v>49</v>
      </c>
      <c r="C68" s="82">
        <v>2.0</v>
      </c>
      <c r="D68" s="82">
        <v>0.0</v>
      </c>
    </row>
    <row r="69" hidden="1">
      <c r="A69" s="99">
        <v>43868.0</v>
      </c>
      <c r="B69" s="82" t="s">
        <v>57</v>
      </c>
      <c r="C69" s="82">
        <v>1.0</v>
      </c>
      <c r="D69" s="82">
        <v>0.0</v>
      </c>
    </row>
    <row r="70" hidden="1">
      <c r="A70" s="99">
        <v>43868.0</v>
      </c>
      <c r="B70" s="82" t="s">
        <v>86</v>
      </c>
      <c r="C70" s="82">
        <v>1.0</v>
      </c>
      <c r="D70" s="82">
        <v>0.0</v>
      </c>
    </row>
    <row r="71" hidden="1">
      <c r="A71" s="99">
        <v>43868.0</v>
      </c>
      <c r="B71" s="82" t="s">
        <v>88</v>
      </c>
      <c r="C71" s="82">
        <v>1.0</v>
      </c>
      <c r="D71" s="82">
        <v>0.0</v>
      </c>
    </row>
    <row r="72" hidden="1">
      <c r="A72" s="99">
        <v>43869.0</v>
      </c>
      <c r="B72" s="82" t="s">
        <v>37</v>
      </c>
      <c r="C72" s="82">
        <v>1.0</v>
      </c>
      <c r="D72" s="82">
        <v>0.0</v>
      </c>
    </row>
    <row r="73" hidden="1">
      <c r="A73" s="99">
        <v>43869.0</v>
      </c>
      <c r="B73" s="82" t="s">
        <v>39</v>
      </c>
      <c r="C73" s="82">
        <v>6.0</v>
      </c>
      <c r="D73" s="82">
        <v>0.0</v>
      </c>
    </row>
    <row r="74" hidden="1">
      <c r="A74" s="99">
        <v>43869.0</v>
      </c>
      <c r="B74" s="82" t="s">
        <v>49</v>
      </c>
      <c r="C74" s="82">
        <v>2.0</v>
      </c>
      <c r="D74" s="82">
        <v>0.0</v>
      </c>
    </row>
    <row r="75" hidden="1">
      <c r="A75" s="99">
        <v>43869.0</v>
      </c>
      <c r="B75" s="82" t="s">
        <v>57</v>
      </c>
      <c r="C75" s="82">
        <v>1.0</v>
      </c>
      <c r="D75" s="82">
        <v>0.0</v>
      </c>
    </row>
    <row r="76" hidden="1">
      <c r="A76" s="99">
        <v>43869.0</v>
      </c>
      <c r="B76" s="82" t="s">
        <v>86</v>
      </c>
      <c r="C76" s="82">
        <v>1.0</v>
      </c>
      <c r="D76" s="82">
        <v>0.0</v>
      </c>
    </row>
    <row r="77" hidden="1">
      <c r="A77" s="99">
        <v>43869.0</v>
      </c>
      <c r="B77" s="82" t="s">
        <v>88</v>
      </c>
      <c r="C77" s="82">
        <v>1.0</v>
      </c>
      <c r="D77" s="82">
        <v>0.0</v>
      </c>
    </row>
    <row r="78" hidden="1">
      <c r="A78" s="99">
        <v>43870.0</v>
      </c>
      <c r="B78" s="82" t="s">
        <v>37</v>
      </c>
      <c r="C78" s="82">
        <v>1.0</v>
      </c>
      <c r="D78" s="82">
        <v>0.0</v>
      </c>
    </row>
    <row r="79" hidden="1">
      <c r="A79" s="99">
        <v>43870.0</v>
      </c>
      <c r="B79" s="82" t="s">
        <v>39</v>
      </c>
      <c r="C79" s="82">
        <v>6.0</v>
      </c>
      <c r="D79" s="82">
        <v>0.0</v>
      </c>
    </row>
    <row r="80" hidden="1">
      <c r="A80" s="99">
        <v>43870.0</v>
      </c>
      <c r="B80" s="82" t="s">
        <v>49</v>
      </c>
      <c r="C80" s="82">
        <v>2.0</v>
      </c>
      <c r="D80" s="82">
        <v>0.0</v>
      </c>
    </row>
    <row r="81" hidden="1">
      <c r="A81" s="99">
        <v>43870.0</v>
      </c>
      <c r="B81" s="82" t="s">
        <v>57</v>
      </c>
      <c r="C81" s="82">
        <v>1.0</v>
      </c>
      <c r="D81" s="82">
        <v>0.0</v>
      </c>
    </row>
    <row r="82" hidden="1">
      <c r="A82" s="99">
        <v>43870.0</v>
      </c>
      <c r="B82" s="82" t="s">
        <v>86</v>
      </c>
      <c r="C82" s="82">
        <v>1.0</v>
      </c>
      <c r="D82" s="82">
        <v>0.0</v>
      </c>
    </row>
    <row r="83" hidden="1">
      <c r="A83" s="99">
        <v>43870.0</v>
      </c>
      <c r="B83" s="82" t="s">
        <v>88</v>
      </c>
      <c r="C83" s="82">
        <v>1.0</v>
      </c>
      <c r="D83" s="82">
        <v>0.0</v>
      </c>
    </row>
    <row r="84" hidden="1">
      <c r="A84" s="99">
        <v>43871.0</v>
      </c>
      <c r="B84" s="82" t="s">
        <v>37</v>
      </c>
      <c r="C84" s="82">
        <v>1.0</v>
      </c>
      <c r="D84" s="82">
        <v>0.0</v>
      </c>
    </row>
    <row r="85" hidden="1">
      <c r="A85" s="99">
        <v>43871.0</v>
      </c>
      <c r="B85" s="82" t="s">
        <v>39</v>
      </c>
      <c r="C85" s="82">
        <v>7.0</v>
      </c>
      <c r="D85" s="82">
        <v>0.0</v>
      </c>
    </row>
    <row r="86" hidden="1">
      <c r="A86" s="99">
        <v>43871.0</v>
      </c>
      <c r="B86" s="82" t="s">
        <v>49</v>
      </c>
      <c r="C86" s="82">
        <v>2.0</v>
      </c>
      <c r="D86" s="82">
        <v>0.0</v>
      </c>
    </row>
    <row r="87" hidden="1">
      <c r="A87" s="99">
        <v>43871.0</v>
      </c>
      <c r="B87" s="82" t="s">
        <v>57</v>
      </c>
      <c r="C87" s="82">
        <v>1.0</v>
      </c>
      <c r="D87" s="82">
        <v>0.0</v>
      </c>
    </row>
    <row r="88" hidden="1">
      <c r="A88" s="99">
        <v>43871.0</v>
      </c>
      <c r="B88" s="82" t="s">
        <v>86</v>
      </c>
      <c r="C88" s="82">
        <v>1.0</v>
      </c>
      <c r="D88" s="82">
        <v>0.0</v>
      </c>
    </row>
    <row r="89" hidden="1">
      <c r="A89" s="99">
        <v>43871.0</v>
      </c>
      <c r="B89" s="82" t="s">
        <v>88</v>
      </c>
      <c r="C89" s="82">
        <v>1.0</v>
      </c>
      <c r="D89" s="82">
        <v>0.0</v>
      </c>
    </row>
    <row r="90" hidden="1">
      <c r="A90" s="99">
        <v>43872.0</v>
      </c>
      <c r="B90" s="82" t="s">
        <v>37</v>
      </c>
      <c r="C90" s="82">
        <v>1.0</v>
      </c>
      <c r="D90" s="82">
        <v>0.0</v>
      </c>
    </row>
    <row r="91" hidden="1">
      <c r="A91" s="99">
        <v>43872.0</v>
      </c>
      <c r="B91" s="82" t="s">
        <v>39</v>
      </c>
      <c r="C91" s="82">
        <v>7.0</v>
      </c>
      <c r="D91" s="82">
        <v>0.0</v>
      </c>
    </row>
    <row r="92" hidden="1">
      <c r="A92" s="99">
        <v>43872.0</v>
      </c>
      <c r="B92" s="82" t="s">
        <v>49</v>
      </c>
      <c r="C92" s="82">
        <v>2.0</v>
      </c>
      <c r="D92" s="82">
        <v>0.0</v>
      </c>
    </row>
    <row r="93" hidden="1">
      <c r="A93" s="99">
        <v>43872.0</v>
      </c>
      <c r="B93" s="82" t="s">
        <v>57</v>
      </c>
      <c r="C93" s="82">
        <v>1.0</v>
      </c>
      <c r="D93" s="82">
        <v>0.0</v>
      </c>
    </row>
    <row r="94" hidden="1">
      <c r="A94" s="99">
        <v>43872.0</v>
      </c>
      <c r="B94" s="82" t="s">
        <v>86</v>
      </c>
      <c r="C94" s="82">
        <v>1.0</v>
      </c>
      <c r="D94" s="82">
        <v>0.0</v>
      </c>
    </row>
    <row r="95" hidden="1">
      <c r="A95" s="99">
        <v>43872.0</v>
      </c>
      <c r="B95" s="82" t="s">
        <v>88</v>
      </c>
      <c r="C95" s="82">
        <v>1.0</v>
      </c>
      <c r="D95" s="82">
        <v>0.0</v>
      </c>
    </row>
    <row r="96" hidden="1">
      <c r="A96" s="99">
        <v>43873.0</v>
      </c>
      <c r="B96" s="82" t="s">
        <v>37</v>
      </c>
      <c r="C96" s="82">
        <v>1.0</v>
      </c>
      <c r="D96" s="82">
        <v>0.0</v>
      </c>
    </row>
    <row r="97" hidden="1">
      <c r="A97" s="99">
        <v>43873.0</v>
      </c>
      <c r="B97" s="82" t="s">
        <v>39</v>
      </c>
      <c r="C97" s="82">
        <v>7.0</v>
      </c>
      <c r="D97" s="82">
        <v>0.0</v>
      </c>
    </row>
    <row r="98" hidden="1">
      <c r="A98" s="99">
        <v>43873.0</v>
      </c>
      <c r="B98" s="82" t="s">
        <v>49</v>
      </c>
      <c r="C98" s="82">
        <v>2.0</v>
      </c>
      <c r="D98" s="82">
        <v>0.0</v>
      </c>
    </row>
    <row r="99" hidden="1">
      <c r="A99" s="99">
        <v>43873.0</v>
      </c>
      <c r="B99" s="82" t="s">
        <v>57</v>
      </c>
      <c r="C99" s="82">
        <v>1.0</v>
      </c>
      <c r="D99" s="82">
        <v>0.0</v>
      </c>
    </row>
    <row r="100" hidden="1">
      <c r="A100" s="99">
        <v>43873.0</v>
      </c>
      <c r="B100" s="82" t="s">
        <v>81</v>
      </c>
      <c r="C100" s="82">
        <v>1.0</v>
      </c>
      <c r="D100" s="82">
        <v>0.0</v>
      </c>
    </row>
    <row r="101" hidden="1">
      <c r="A101" s="99">
        <v>43873.0</v>
      </c>
      <c r="B101" s="82" t="s">
        <v>86</v>
      </c>
      <c r="C101" s="82">
        <v>1.0</v>
      </c>
      <c r="D101" s="82">
        <v>0.0</v>
      </c>
    </row>
    <row r="102" hidden="1">
      <c r="A102" s="99">
        <v>43873.0</v>
      </c>
      <c r="B102" s="82" t="s">
        <v>88</v>
      </c>
      <c r="C102" s="82">
        <v>1.0</v>
      </c>
      <c r="D102" s="82">
        <v>0.0</v>
      </c>
    </row>
    <row r="103" hidden="1">
      <c r="A103" s="99">
        <v>43874.0</v>
      </c>
      <c r="B103" s="82" t="s">
        <v>37</v>
      </c>
      <c r="C103" s="82">
        <v>1.0</v>
      </c>
      <c r="D103" s="82">
        <v>0.0</v>
      </c>
    </row>
    <row r="104" hidden="1">
      <c r="A104" s="99">
        <v>43874.0</v>
      </c>
      <c r="B104" s="82" t="s">
        <v>39</v>
      </c>
      <c r="C104" s="82">
        <v>7.0</v>
      </c>
      <c r="D104" s="82">
        <v>0.0</v>
      </c>
    </row>
    <row r="105" hidden="1">
      <c r="A105" s="99">
        <v>43874.0</v>
      </c>
      <c r="B105" s="82" t="s">
        <v>49</v>
      </c>
      <c r="C105" s="82">
        <v>2.0</v>
      </c>
      <c r="D105" s="82">
        <v>0.0</v>
      </c>
    </row>
    <row r="106" hidden="1">
      <c r="A106" s="99">
        <v>43874.0</v>
      </c>
      <c r="B106" s="82" t="s">
        <v>57</v>
      </c>
      <c r="C106" s="82">
        <v>1.0</v>
      </c>
      <c r="D106" s="82">
        <v>0.0</v>
      </c>
    </row>
    <row r="107" hidden="1">
      <c r="A107" s="99">
        <v>43874.0</v>
      </c>
      <c r="B107" s="82" t="s">
        <v>81</v>
      </c>
      <c r="C107" s="82">
        <v>2.0</v>
      </c>
      <c r="D107" s="82">
        <v>0.0</v>
      </c>
    </row>
    <row r="108" hidden="1">
      <c r="A108" s="99">
        <v>43874.0</v>
      </c>
      <c r="B108" s="82" t="s">
        <v>86</v>
      </c>
      <c r="C108" s="82">
        <v>1.0</v>
      </c>
      <c r="D108" s="82">
        <v>0.0</v>
      </c>
    </row>
    <row r="109" hidden="1">
      <c r="A109" s="99">
        <v>43874.0</v>
      </c>
      <c r="B109" s="82" t="s">
        <v>88</v>
      </c>
      <c r="C109" s="82">
        <v>1.0</v>
      </c>
      <c r="D109" s="82">
        <v>0.0</v>
      </c>
    </row>
    <row r="110" hidden="1">
      <c r="A110" s="99">
        <v>43875.0</v>
      </c>
      <c r="B110" s="82" t="s">
        <v>37</v>
      </c>
      <c r="C110" s="82">
        <v>1.0</v>
      </c>
      <c r="D110" s="82">
        <v>0.0</v>
      </c>
    </row>
    <row r="111" hidden="1">
      <c r="A111" s="99">
        <v>43875.0</v>
      </c>
      <c r="B111" s="82" t="s">
        <v>39</v>
      </c>
      <c r="C111" s="82">
        <v>7.0</v>
      </c>
      <c r="D111" s="82">
        <v>0.0</v>
      </c>
    </row>
    <row r="112" hidden="1">
      <c r="A112" s="99">
        <v>43875.0</v>
      </c>
      <c r="B112" s="82" t="s">
        <v>49</v>
      </c>
      <c r="C112" s="82">
        <v>2.0</v>
      </c>
      <c r="D112" s="82">
        <v>0.0</v>
      </c>
    </row>
    <row r="113" hidden="1">
      <c r="A113" s="99">
        <v>43875.0</v>
      </c>
      <c r="B113" s="82" t="s">
        <v>57</v>
      </c>
      <c r="C113" s="82">
        <v>1.0</v>
      </c>
      <c r="D113" s="82">
        <v>0.0</v>
      </c>
    </row>
    <row r="114" hidden="1">
      <c r="A114" s="99">
        <v>43875.0</v>
      </c>
      <c r="B114" s="82" t="s">
        <v>81</v>
      </c>
      <c r="C114" s="82">
        <v>2.0</v>
      </c>
      <c r="D114" s="82">
        <v>0.0</v>
      </c>
    </row>
    <row r="115" hidden="1">
      <c r="A115" s="99">
        <v>43875.0</v>
      </c>
      <c r="B115" s="82" t="s">
        <v>86</v>
      </c>
      <c r="C115" s="82">
        <v>1.0</v>
      </c>
      <c r="D115" s="82">
        <v>0.0</v>
      </c>
    </row>
    <row r="116" hidden="1">
      <c r="A116" s="99">
        <v>43875.0</v>
      </c>
      <c r="B116" s="82" t="s">
        <v>88</v>
      </c>
      <c r="C116" s="82">
        <v>1.0</v>
      </c>
      <c r="D116" s="82">
        <v>0.0</v>
      </c>
    </row>
    <row r="117" hidden="1">
      <c r="A117" s="99">
        <v>43876.0</v>
      </c>
      <c r="B117" s="82" t="s">
        <v>37</v>
      </c>
      <c r="C117" s="82">
        <v>1.0</v>
      </c>
      <c r="D117" s="82">
        <v>0.0</v>
      </c>
    </row>
    <row r="118" hidden="1">
      <c r="A118" s="99">
        <v>43876.0</v>
      </c>
      <c r="B118" s="82" t="s">
        <v>39</v>
      </c>
      <c r="C118" s="82">
        <v>7.0</v>
      </c>
      <c r="D118" s="82">
        <v>0.0</v>
      </c>
    </row>
    <row r="119" hidden="1">
      <c r="A119" s="99">
        <v>43876.0</v>
      </c>
      <c r="B119" s="82" t="s">
        <v>49</v>
      </c>
      <c r="C119" s="82">
        <v>2.0</v>
      </c>
      <c r="D119" s="82">
        <v>0.0</v>
      </c>
    </row>
    <row r="120" hidden="1">
      <c r="A120" s="99">
        <v>43876.0</v>
      </c>
      <c r="B120" s="82" t="s">
        <v>57</v>
      </c>
      <c r="C120" s="82">
        <v>1.0</v>
      </c>
      <c r="D120" s="82">
        <v>0.0</v>
      </c>
    </row>
    <row r="121" hidden="1">
      <c r="A121" s="99">
        <v>43876.0</v>
      </c>
      <c r="B121" s="82" t="s">
        <v>81</v>
      </c>
      <c r="C121" s="82">
        <v>2.0</v>
      </c>
      <c r="D121" s="82">
        <v>0.0</v>
      </c>
    </row>
    <row r="122" hidden="1">
      <c r="A122" s="99">
        <v>43876.0</v>
      </c>
      <c r="B122" s="82" t="s">
        <v>86</v>
      </c>
      <c r="C122" s="82">
        <v>1.0</v>
      </c>
      <c r="D122" s="82">
        <v>0.0</v>
      </c>
    </row>
    <row r="123" hidden="1">
      <c r="A123" s="99">
        <v>43876.0</v>
      </c>
      <c r="B123" s="82" t="s">
        <v>88</v>
      </c>
      <c r="C123" s="82">
        <v>1.0</v>
      </c>
      <c r="D123" s="82">
        <v>0.0</v>
      </c>
    </row>
    <row r="124" hidden="1">
      <c r="A124" s="99">
        <v>43877.0</v>
      </c>
      <c r="B124" s="82" t="s">
        <v>37</v>
      </c>
      <c r="C124" s="82">
        <v>1.0</v>
      </c>
      <c r="D124" s="82">
        <v>0.0</v>
      </c>
    </row>
    <row r="125" hidden="1">
      <c r="A125" s="99">
        <v>43877.0</v>
      </c>
      <c r="B125" s="82" t="s">
        <v>39</v>
      </c>
      <c r="C125" s="82">
        <v>7.0</v>
      </c>
      <c r="D125" s="82">
        <v>0.0</v>
      </c>
    </row>
    <row r="126" hidden="1">
      <c r="A126" s="99">
        <v>43877.0</v>
      </c>
      <c r="B126" s="82" t="s">
        <v>49</v>
      </c>
      <c r="C126" s="82">
        <v>2.0</v>
      </c>
      <c r="D126" s="82">
        <v>0.0</v>
      </c>
    </row>
    <row r="127" hidden="1">
      <c r="A127" s="99">
        <v>43877.0</v>
      </c>
      <c r="B127" s="82" t="s">
        <v>57</v>
      </c>
      <c r="C127" s="82">
        <v>1.0</v>
      </c>
      <c r="D127" s="82">
        <v>0.0</v>
      </c>
    </row>
    <row r="128" hidden="1">
      <c r="A128" s="99">
        <v>43877.0</v>
      </c>
      <c r="B128" s="82" t="s">
        <v>81</v>
      </c>
      <c r="C128" s="82">
        <v>2.0</v>
      </c>
      <c r="D128" s="82">
        <v>0.0</v>
      </c>
    </row>
    <row r="129" hidden="1">
      <c r="A129" s="99">
        <v>43877.0</v>
      </c>
      <c r="B129" s="82" t="s">
        <v>86</v>
      </c>
      <c r="C129" s="82">
        <v>1.0</v>
      </c>
      <c r="D129" s="82">
        <v>0.0</v>
      </c>
    </row>
    <row r="130" hidden="1">
      <c r="A130" s="99">
        <v>43877.0</v>
      </c>
      <c r="B130" s="82" t="s">
        <v>88</v>
      </c>
      <c r="C130" s="82">
        <v>1.0</v>
      </c>
      <c r="D130" s="82">
        <v>0.0</v>
      </c>
    </row>
    <row r="131" hidden="1">
      <c r="A131" s="99">
        <v>43878.0</v>
      </c>
      <c r="B131" s="82" t="s">
        <v>37</v>
      </c>
      <c r="C131" s="82">
        <v>1.0</v>
      </c>
      <c r="D131" s="82">
        <v>0.0</v>
      </c>
    </row>
    <row r="132" hidden="1">
      <c r="A132" s="99">
        <v>43878.0</v>
      </c>
      <c r="B132" s="82" t="s">
        <v>39</v>
      </c>
      <c r="C132" s="82">
        <v>7.0</v>
      </c>
      <c r="D132" s="82">
        <v>0.0</v>
      </c>
    </row>
    <row r="133" hidden="1">
      <c r="A133" s="99">
        <v>43878.0</v>
      </c>
      <c r="B133" s="82" t="s">
        <v>49</v>
      </c>
      <c r="C133" s="82">
        <v>2.0</v>
      </c>
      <c r="D133" s="82">
        <v>0.0</v>
      </c>
    </row>
    <row r="134" hidden="1">
      <c r="A134" s="99">
        <v>43878.0</v>
      </c>
      <c r="B134" s="82" t="s">
        <v>57</v>
      </c>
      <c r="C134" s="82">
        <v>1.0</v>
      </c>
      <c r="D134" s="82">
        <v>0.0</v>
      </c>
    </row>
    <row r="135" hidden="1">
      <c r="A135" s="99">
        <v>43878.0</v>
      </c>
      <c r="B135" s="82" t="s">
        <v>63</v>
      </c>
      <c r="C135" s="82">
        <v>10.0</v>
      </c>
      <c r="D135" s="82">
        <v>0.0</v>
      </c>
    </row>
    <row r="136" hidden="1">
      <c r="A136" s="99">
        <v>43878.0</v>
      </c>
      <c r="B136" s="82" t="s">
        <v>81</v>
      </c>
      <c r="C136" s="82">
        <v>2.0</v>
      </c>
      <c r="D136" s="82">
        <v>0.0</v>
      </c>
    </row>
    <row r="137" hidden="1">
      <c r="A137" s="99">
        <v>43878.0</v>
      </c>
      <c r="B137" s="82" t="s">
        <v>86</v>
      </c>
      <c r="C137" s="82">
        <v>1.0</v>
      </c>
      <c r="D137" s="82">
        <v>0.0</v>
      </c>
    </row>
    <row r="138" hidden="1">
      <c r="A138" s="99">
        <v>43878.0</v>
      </c>
      <c r="B138" s="82" t="s">
        <v>88</v>
      </c>
      <c r="C138" s="82">
        <v>1.0</v>
      </c>
      <c r="D138" s="82">
        <v>0.0</v>
      </c>
    </row>
    <row r="139" hidden="1">
      <c r="A139" s="99">
        <v>43879.0</v>
      </c>
      <c r="B139" s="82" t="s">
        <v>37</v>
      </c>
      <c r="C139" s="82">
        <v>1.0</v>
      </c>
      <c r="D139" s="82">
        <v>0.0</v>
      </c>
    </row>
    <row r="140" hidden="1">
      <c r="A140" s="99">
        <v>43879.0</v>
      </c>
      <c r="B140" s="82" t="s">
        <v>39</v>
      </c>
      <c r="C140" s="82">
        <v>7.0</v>
      </c>
      <c r="D140" s="82">
        <v>0.0</v>
      </c>
    </row>
    <row r="141" hidden="1">
      <c r="A141" s="99">
        <v>43879.0</v>
      </c>
      <c r="B141" s="82" t="s">
        <v>49</v>
      </c>
      <c r="C141" s="82">
        <v>2.0</v>
      </c>
      <c r="D141" s="82">
        <v>0.0</v>
      </c>
    </row>
    <row r="142" hidden="1">
      <c r="A142" s="99">
        <v>43879.0</v>
      </c>
      <c r="B142" s="82" t="s">
        <v>57</v>
      </c>
      <c r="C142" s="82">
        <v>1.0</v>
      </c>
      <c r="D142" s="82">
        <v>0.0</v>
      </c>
    </row>
    <row r="143" hidden="1">
      <c r="A143" s="99">
        <v>43879.0</v>
      </c>
      <c r="B143" s="82" t="s">
        <v>63</v>
      </c>
      <c r="C143" s="82">
        <v>10.0</v>
      </c>
      <c r="D143" s="82">
        <v>0.0</v>
      </c>
    </row>
    <row r="144" hidden="1">
      <c r="A144" s="99">
        <v>43879.0</v>
      </c>
      <c r="B144" s="82" t="s">
        <v>81</v>
      </c>
      <c r="C144" s="82">
        <v>2.0</v>
      </c>
      <c r="D144" s="82">
        <v>0.0</v>
      </c>
    </row>
    <row r="145" hidden="1">
      <c r="A145" s="99">
        <v>43879.0</v>
      </c>
      <c r="B145" s="82" t="s">
        <v>86</v>
      </c>
      <c r="C145" s="82">
        <v>1.0</v>
      </c>
      <c r="D145" s="82">
        <v>0.0</v>
      </c>
    </row>
    <row r="146" hidden="1">
      <c r="A146" s="99">
        <v>43879.0</v>
      </c>
      <c r="B146" s="82" t="s">
        <v>88</v>
      </c>
      <c r="C146" s="82">
        <v>1.0</v>
      </c>
      <c r="D146" s="82">
        <v>0.0</v>
      </c>
    </row>
    <row r="147" hidden="1">
      <c r="A147" s="99">
        <v>43880.0</v>
      </c>
      <c r="B147" s="82" t="s">
        <v>37</v>
      </c>
      <c r="C147" s="82">
        <v>1.0</v>
      </c>
      <c r="D147" s="82">
        <v>0.0</v>
      </c>
    </row>
    <row r="148" hidden="1">
      <c r="A148" s="99">
        <v>43880.0</v>
      </c>
      <c r="B148" s="82" t="s">
        <v>39</v>
      </c>
      <c r="C148" s="82">
        <v>7.0</v>
      </c>
      <c r="D148" s="82">
        <v>0.0</v>
      </c>
    </row>
    <row r="149" hidden="1">
      <c r="A149" s="99">
        <v>43880.0</v>
      </c>
      <c r="B149" s="82" t="s">
        <v>49</v>
      </c>
      <c r="C149" s="82">
        <v>2.0</v>
      </c>
      <c r="D149" s="82">
        <v>0.0</v>
      </c>
    </row>
    <row r="150" hidden="1">
      <c r="A150" s="99">
        <v>43880.0</v>
      </c>
      <c r="B150" s="82" t="s">
        <v>57</v>
      </c>
      <c r="C150" s="82">
        <v>1.0</v>
      </c>
      <c r="D150" s="82">
        <v>0.0</v>
      </c>
    </row>
    <row r="151" hidden="1">
      <c r="A151" s="99">
        <v>43880.0</v>
      </c>
      <c r="B151" s="82" t="s">
        <v>63</v>
      </c>
      <c r="C151" s="82">
        <v>10.0</v>
      </c>
      <c r="D151" s="82">
        <v>0.0</v>
      </c>
    </row>
    <row r="152" hidden="1">
      <c r="A152" s="99">
        <v>43880.0</v>
      </c>
      <c r="B152" s="82" t="s">
        <v>81</v>
      </c>
      <c r="C152" s="82">
        <v>2.0</v>
      </c>
      <c r="D152" s="82">
        <v>0.0</v>
      </c>
    </row>
    <row r="153" hidden="1">
      <c r="A153" s="99">
        <v>43880.0</v>
      </c>
      <c r="B153" s="82" t="s">
        <v>86</v>
      </c>
      <c r="C153" s="82">
        <v>1.0</v>
      </c>
      <c r="D153" s="82">
        <v>0.0</v>
      </c>
    </row>
    <row r="154" hidden="1">
      <c r="A154" s="99">
        <v>43880.0</v>
      </c>
      <c r="B154" s="82" t="s">
        <v>88</v>
      </c>
      <c r="C154" s="82">
        <v>1.0</v>
      </c>
      <c r="D154" s="82">
        <v>0.0</v>
      </c>
    </row>
    <row r="155" hidden="1">
      <c r="A155" s="99">
        <v>43881.0</v>
      </c>
      <c r="B155" s="82" t="s">
        <v>37</v>
      </c>
      <c r="C155" s="82">
        <v>1.0</v>
      </c>
      <c r="D155" s="82">
        <v>0.0</v>
      </c>
    </row>
    <row r="156" hidden="1">
      <c r="A156" s="99">
        <v>43881.0</v>
      </c>
      <c r="B156" s="82" t="s">
        <v>39</v>
      </c>
      <c r="C156" s="82">
        <v>8.0</v>
      </c>
      <c r="D156" s="82">
        <v>0.0</v>
      </c>
    </row>
    <row r="157" hidden="1">
      <c r="A157" s="99">
        <v>43881.0</v>
      </c>
      <c r="B157" s="82" t="s">
        <v>49</v>
      </c>
      <c r="C157" s="82">
        <v>2.0</v>
      </c>
      <c r="D157" s="82">
        <v>0.0</v>
      </c>
    </row>
    <row r="158" hidden="1">
      <c r="A158" s="99">
        <v>43881.0</v>
      </c>
      <c r="B158" s="82" t="s">
        <v>57</v>
      </c>
      <c r="C158" s="82">
        <v>1.0</v>
      </c>
      <c r="D158" s="82">
        <v>0.0</v>
      </c>
    </row>
    <row r="159" hidden="1">
      <c r="A159" s="99">
        <v>43881.0</v>
      </c>
      <c r="B159" s="82" t="s">
        <v>63</v>
      </c>
      <c r="C159" s="82">
        <v>11.0</v>
      </c>
      <c r="D159" s="82">
        <v>0.0</v>
      </c>
    </row>
    <row r="160" hidden="1">
      <c r="A160" s="99">
        <v>43881.0</v>
      </c>
      <c r="B160" s="82" t="s">
        <v>81</v>
      </c>
      <c r="C160" s="82">
        <v>2.0</v>
      </c>
      <c r="D160" s="82">
        <v>0.0</v>
      </c>
    </row>
    <row r="161" hidden="1">
      <c r="A161" s="99">
        <v>43881.0</v>
      </c>
      <c r="B161" s="82" t="s">
        <v>86</v>
      </c>
      <c r="C161" s="82">
        <v>1.0</v>
      </c>
      <c r="D161" s="82">
        <v>0.0</v>
      </c>
    </row>
    <row r="162" hidden="1">
      <c r="A162" s="99">
        <v>43881.0</v>
      </c>
      <c r="B162" s="82" t="s">
        <v>88</v>
      </c>
      <c r="C162" s="82">
        <v>1.0</v>
      </c>
      <c r="D162" s="82">
        <v>0.0</v>
      </c>
    </row>
    <row r="163" hidden="1">
      <c r="A163" s="99">
        <v>43882.0</v>
      </c>
      <c r="B163" s="82" t="s">
        <v>37</v>
      </c>
      <c r="C163" s="82">
        <v>1.0</v>
      </c>
      <c r="D163" s="82">
        <v>0.0</v>
      </c>
    </row>
    <row r="164" hidden="1">
      <c r="A164" s="99">
        <v>43882.0</v>
      </c>
      <c r="B164" s="82" t="s">
        <v>39</v>
      </c>
      <c r="C164" s="82">
        <v>9.0</v>
      </c>
      <c r="D164" s="82">
        <v>0.0</v>
      </c>
    </row>
    <row r="165" hidden="1">
      <c r="A165" s="99">
        <v>43882.0</v>
      </c>
      <c r="B165" s="82" t="s">
        <v>49</v>
      </c>
      <c r="C165" s="82">
        <v>2.0</v>
      </c>
      <c r="D165" s="82">
        <v>0.0</v>
      </c>
    </row>
    <row r="166" hidden="1">
      <c r="A166" s="99">
        <v>43882.0</v>
      </c>
      <c r="B166" s="82" t="s">
        <v>57</v>
      </c>
      <c r="C166" s="82">
        <v>1.0</v>
      </c>
      <c r="D166" s="82">
        <v>0.0</v>
      </c>
    </row>
    <row r="167" hidden="1">
      <c r="A167" s="99">
        <v>43882.0</v>
      </c>
      <c r="B167" s="82" t="s">
        <v>63</v>
      </c>
      <c r="C167" s="82">
        <v>11.0</v>
      </c>
      <c r="D167" s="82">
        <v>0.0</v>
      </c>
    </row>
    <row r="168" hidden="1">
      <c r="A168" s="99">
        <v>43882.0</v>
      </c>
      <c r="B168" s="82" t="s">
        <v>81</v>
      </c>
      <c r="C168" s="82">
        <v>4.0</v>
      </c>
      <c r="D168" s="82">
        <v>0.0</v>
      </c>
    </row>
    <row r="169" hidden="1">
      <c r="A169" s="99">
        <v>43882.0</v>
      </c>
      <c r="B169" s="82" t="s">
        <v>86</v>
      </c>
      <c r="C169" s="82">
        <v>1.0</v>
      </c>
      <c r="D169" s="82">
        <v>0.0</v>
      </c>
    </row>
    <row r="170" hidden="1">
      <c r="A170" s="99">
        <v>43882.0</v>
      </c>
      <c r="B170" s="82" t="s">
        <v>88</v>
      </c>
      <c r="C170" s="82">
        <v>1.0</v>
      </c>
      <c r="D170" s="82">
        <v>0.0</v>
      </c>
    </row>
    <row r="171" hidden="1">
      <c r="A171" s="99">
        <v>43883.0</v>
      </c>
      <c r="B171" s="82" t="s">
        <v>37</v>
      </c>
      <c r="C171" s="82">
        <v>1.0</v>
      </c>
      <c r="D171" s="82">
        <v>0.0</v>
      </c>
    </row>
    <row r="172" hidden="1">
      <c r="A172" s="99">
        <v>43883.0</v>
      </c>
      <c r="B172" s="82" t="s">
        <v>39</v>
      </c>
      <c r="C172" s="82">
        <v>9.0</v>
      </c>
      <c r="D172" s="82">
        <v>0.0</v>
      </c>
    </row>
    <row r="173" hidden="1">
      <c r="A173" s="99">
        <v>43883.0</v>
      </c>
      <c r="B173" s="82" t="s">
        <v>49</v>
      </c>
      <c r="C173" s="82">
        <v>2.0</v>
      </c>
      <c r="D173" s="82">
        <v>0.0</v>
      </c>
    </row>
    <row r="174" hidden="1">
      <c r="A174" s="99">
        <v>43883.0</v>
      </c>
      <c r="B174" s="82" t="s">
        <v>57</v>
      </c>
      <c r="C174" s="82">
        <v>1.0</v>
      </c>
      <c r="D174" s="82">
        <v>0.0</v>
      </c>
    </row>
    <row r="175" hidden="1">
      <c r="A175" s="99">
        <v>43883.0</v>
      </c>
      <c r="B175" s="82" t="s">
        <v>63</v>
      </c>
      <c r="C175" s="82">
        <v>11.0</v>
      </c>
      <c r="D175" s="82">
        <v>0.0</v>
      </c>
    </row>
    <row r="176" hidden="1">
      <c r="A176" s="99">
        <v>43883.0</v>
      </c>
      <c r="B176" s="82" t="s">
        <v>81</v>
      </c>
      <c r="C176" s="82">
        <v>4.0</v>
      </c>
      <c r="D176" s="82">
        <v>0.0</v>
      </c>
    </row>
    <row r="177" hidden="1">
      <c r="A177" s="99">
        <v>43883.0</v>
      </c>
      <c r="B177" s="82" t="s">
        <v>86</v>
      </c>
      <c r="C177" s="82">
        <v>1.0</v>
      </c>
      <c r="D177" s="82">
        <v>0.0</v>
      </c>
    </row>
    <row r="178" hidden="1">
      <c r="A178" s="99">
        <v>43883.0</v>
      </c>
      <c r="B178" s="82" t="s">
        <v>88</v>
      </c>
      <c r="C178" s="82">
        <v>1.0</v>
      </c>
      <c r="D178" s="82">
        <v>0.0</v>
      </c>
    </row>
    <row r="179" hidden="1">
      <c r="A179" s="99">
        <v>43884.0</v>
      </c>
      <c r="B179" s="82" t="s">
        <v>37</v>
      </c>
      <c r="C179" s="82">
        <v>1.0</v>
      </c>
      <c r="D179" s="82">
        <v>0.0</v>
      </c>
    </row>
    <row r="180" hidden="1">
      <c r="A180" s="99">
        <v>43884.0</v>
      </c>
      <c r="B180" s="82" t="s">
        <v>39</v>
      </c>
      <c r="C180" s="82">
        <v>9.0</v>
      </c>
      <c r="D180" s="82">
        <v>0.0</v>
      </c>
    </row>
    <row r="181" hidden="1">
      <c r="A181" s="99">
        <v>43884.0</v>
      </c>
      <c r="B181" s="82" t="s">
        <v>49</v>
      </c>
      <c r="C181" s="82">
        <v>2.0</v>
      </c>
      <c r="D181" s="82">
        <v>0.0</v>
      </c>
    </row>
    <row r="182" hidden="1">
      <c r="A182" s="99">
        <v>43884.0</v>
      </c>
      <c r="B182" s="82" t="s">
        <v>57</v>
      </c>
      <c r="C182" s="82">
        <v>1.0</v>
      </c>
      <c r="D182" s="82">
        <v>0.0</v>
      </c>
    </row>
    <row r="183" hidden="1">
      <c r="A183" s="99">
        <v>43884.0</v>
      </c>
      <c r="B183" s="82" t="s">
        <v>63</v>
      </c>
      <c r="C183" s="82">
        <v>11.0</v>
      </c>
      <c r="D183" s="82">
        <v>0.0</v>
      </c>
    </row>
    <row r="184" hidden="1">
      <c r="A184" s="99">
        <v>43884.0</v>
      </c>
      <c r="B184" s="82" t="s">
        <v>81</v>
      </c>
      <c r="C184" s="82">
        <v>4.0</v>
      </c>
      <c r="D184" s="82">
        <v>0.0</v>
      </c>
    </row>
    <row r="185" hidden="1">
      <c r="A185" s="99">
        <v>43884.0</v>
      </c>
      <c r="B185" s="82" t="s">
        <v>86</v>
      </c>
      <c r="C185" s="82">
        <v>1.0</v>
      </c>
      <c r="D185" s="82">
        <v>0.0</v>
      </c>
    </row>
    <row r="186" hidden="1">
      <c r="A186" s="99">
        <v>43884.0</v>
      </c>
      <c r="B186" s="82" t="s">
        <v>88</v>
      </c>
      <c r="C186" s="82">
        <v>1.0</v>
      </c>
      <c r="D186" s="82">
        <v>0.0</v>
      </c>
    </row>
    <row r="187" hidden="1">
      <c r="A187" s="99">
        <v>43885.0</v>
      </c>
      <c r="B187" s="82" t="s">
        <v>37</v>
      </c>
      <c r="C187" s="82">
        <v>1.0</v>
      </c>
      <c r="D187" s="82">
        <v>0.0</v>
      </c>
    </row>
    <row r="188" hidden="1">
      <c r="A188" s="99">
        <v>43885.0</v>
      </c>
      <c r="B188" s="82" t="s">
        <v>39</v>
      </c>
      <c r="C188" s="82">
        <v>11.0</v>
      </c>
      <c r="D188" s="82">
        <v>0.0</v>
      </c>
    </row>
    <row r="189" hidden="1">
      <c r="A189" s="99">
        <v>43885.0</v>
      </c>
      <c r="B189" s="82" t="s">
        <v>49</v>
      </c>
      <c r="C189" s="82">
        <v>2.0</v>
      </c>
      <c r="D189" s="82">
        <v>0.0</v>
      </c>
    </row>
    <row r="190" hidden="1">
      <c r="A190" s="99">
        <v>43885.0</v>
      </c>
      <c r="B190" s="82" t="s">
        <v>57</v>
      </c>
      <c r="C190" s="82">
        <v>1.0</v>
      </c>
      <c r="D190" s="82">
        <v>0.0</v>
      </c>
    </row>
    <row r="191" hidden="1">
      <c r="A191" s="99">
        <v>43885.0</v>
      </c>
      <c r="B191" s="82" t="s">
        <v>63</v>
      </c>
      <c r="C191" s="82">
        <v>12.0</v>
      </c>
      <c r="D191" s="82">
        <v>0.0</v>
      </c>
    </row>
    <row r="192" hidden="1">
      <c r="A192" s="99">
        <v>43885.0</v>
      </c>
      <c r="B192" s="82" t="s">
        <v>81</v>
      </c>
      <c r="C192" s="82">
        <v>10.0</v>
      </c>
      <c r="D192" s="82">
        <v>0.0</v>
      </c>
    </row>
    <row r="193" hidden="1">
      <c r="A193" s="99">
        <v>43885.0</v>
      </c>
      <c r="B193" s="82" t="s">
        <v>86</v>
      </c>
      <c r="C193" s="82">
        <v>5.0</v>
      </c>
      <c r="D193" s="82">
        <v>0.0</v>
      </c>
    </row>
    <row r="194" hidden="1">
      <c r="A194" s="99">
        <v>43885.0</v>
      </c>
      <c r="B194" s="82" t="s">
        <v>88</v>
      </c>
      <c r="C194" s="82">
        <v>1.0</v>
      </c>
      <c r="D194" s="82">
        <v>0.0</v>
      </c>
    </row>
    <row r="195" hidden="1">
      <c r="A195" s="99">
        <v>43886.0</v>
      </c>
      <c r="B195" s="82" t="s">
        <v>37</v>
      </c>
      <c r="C195" s="82">
        <v>1.0</v>
      </c>
      <c r="D195" s="82">
        <v>0.0</v>
      </c>
    </row>
    <row r="196" hidden="1">
      <c r="A196" s="99">
        <v>43886.0</v>
      </c>
      <c r="B196" s="82" t="s">
        <v>39</v>
      </c>
      <c r="C196" s="82">
        <v>11.0</v>
      </c>
      <c r="D196" s="82">
        <v>0.0</v>
      </c>
    </row>
    <row r="197" hidden="1">
      <c r="A197" s="99">
        <v>43886.0</v>
      </c>
      <c r="B197" s="82" t="s">
        <v>49</v>
      </c>
      <c r="C197" s="82">
        <v>2.0</v>
      </c>
      <c r="D197" s="82">
        <v>0.0</v>
      </c>
    </row>
    <row r="198" hidden="1">
      <c r="A198" s="99">
        <v>43886.0</v>
      </c>
      <c r="B198" s="82" t="s">
        <v>57</v>
      </c>
      <c r="C198" s="82">
        <v>1.0</v>
      </c>
      <c r="D198" s="82">
        <v>0.0</v>
      </c>
    </row>
    <row r="199" hidden="1">
      <c r="A199" s="99">
        <v>43886.0</v>
      </c>
      <c r="B199" s="82" t="s">
        <v>63</v>
      </c>
      <c r="C199" s="82">
        <v>13.0</v>
      </c>
      <c r="D199" s="82">
        <v>0.0</v>
      </c>
    </row>
    <row r="200" hidden="1">
      <c r="A200" s="99">
        <v>43886.0</v>
      </c>
      <c r="B200" s="82" t="s">
        <v>81</v>
      </c>
      <c r="C200" s="82">
        <v>10.0</v>
      </c>
      <c r="D200" s="82">
        <v>0.0</v>
      </c>
    </row>
    <row r="201" hidden="1">
      <c r="A201" s="99">
        <v>43886.0</v>
      </c>
      <c r="B201" s="82" t="s">
        <v>82</v>
      </c>
      <c r="C201" s="82">
        <v>1.0</v>
      </c>
      <c r="D201" s="82">
        <v>0.0</v>
      </c>
    </row>
    <row r="202" hidden="1">
      <c r="A202" s="99">
        <v>43886.0</v>
      </c>
      <c r="B202" s="82" t="s">
        <v>86</v>
      </c>
      <c r="C202" s="82">
        <v>5.0</v>
      </c>
      <c r="D202" s="82">
        <v>0.0</v>
      </c>
    </row>
    <row r="203" hidden="1">
      <c r="A203" s="99">
        <v>43886.0</v>
      </c>
      <c r="B203" s="82" t="s">
        <v>88</v>
      </c>
      <c r="C203" s="82">
        <v>1.0</v>
      </c>
      <c r="D203" s="82">
        <v>0.0</v>
      </c>
    </row>
    <row r="204" hidden="1">
      <c r="A204" s="99">
        <v>43887.0</v>
      </c>
      <c r="B204" s="82" t="s">
        <v>37</v>
      </c>
      <c r="C204" s="82">
        <v>1.0</v>
      </c>
      <c r="D204" s="82">
        <v>0.0</v>
      </c>
    </row>
    <row r="205" hidden="1">
      <c r="A205" s="99">
        <v>43887.0</v>
      </c>
      <c r="B205" s="82" t="s">
        <v>39</v>
      </c>
      <c r="C205" s="82">
        <v>26.0</v>
      </c>
      <c r="D205" s="82">
        <v>0.0</v>
      </c>
    </row>
    <row r="206" hidden="1">
      <c r="A206" s="99">
        <v>43887.0</v>
      </c>
      <c r="B206" s="82" t="s">
        <v>49</v>
      </c>
      <c r="C206" s="82">
        <v>2.0</v>
      </c>
      <c r="D206" s="82">
        <v>0.0</v>
      </c>
    </row>
    <row r="207" hidden="1">
      <c r="A207" s="99">
        <v>43887.0</v>
      </c>
      <c r="B207" s="82" t="s">
        <v>57</v>
      </c>
      <c r="C207" s="82">
        <v>1.0</v>
      </c>
      <c r="D207" s="82">
        <v>0.0</v>
      </c>
    </row>
    <row r="208" hidden="1">
      <c r="A208" s="99">
        <v>43887.0</v>
      </c>
      <c r="B208" s="82" t="s">
        <v>63</v>
      </c>
      <c r="C208" s="82">
        <v>13.0</v>
      </c>
      <c r="D208" s="82">
        <v>0.0</v>
      </c>
    </row>
    <row r="209" hidden="1">
      <c r="A209" s="99">
        <v>43887.0</v>
      </c>
      <c r="B209" s="82" t="s">
        <v>81</v>
      </c>
      <c r="C209" s="82">
        <v>10.0</v>
      </c>
      <c r="D209" s="82">
        <v>0.0</v>
      </c>
    </row>
    <row r="210" hidden="1">
      <c r="A210" s="99">
        <v>43887.0</v>
      </c>
      <c r="B210" s="82" t="s">
        <v>82</v>
      </c>
      <c r="C210" s="82">
        <v>1.0</v>
      </c>
      <c r="D210" s="82">
        <v>0.0</v>
      </c>
    </row>
    <row r="211" hidden="1">
      <c r="A211" s="99">
        <v>43887.0</v>
      </c>
      <c r="B211" s="82" t="s">
        <v>86</v>
      </c>
      <c r="C211" s="82">
        <v>5.0</v>
      </c>
      <c r="D211" s="82">
        <v>0.0</v>
      </c>
    </row>
    <row r="212" hidden="1">
      <c r="A212" s="99">
        <v>43887.0</v>
      </c>
      <c r="B212" s="82" t="s">
        <v>88</v>
      </c>
      <c r="C212" s="82">
        <v>1.0</v>
      </c>
      <c r="D212" s="82">
        <v>0.0</v>
      </c>
    </row>
    <row r="213" hidden="1">
      <c r="A213" s="99">
        <v>43888.0</v>
      </c>
      <c r="B213" s="82" t="s">
        <v>37</v>
      </c>
      <c r="C213" s="82">
        <v>1.0</v>
      </c>
      <c r="D213" s="82">
        <v>0.0</v>
      </c>
    </row>
    <row r="214" hidden="1">
      <c r="A214" s="99">
        <v>43888.0</v>
      </c>
      <c r="B214" s="82" t="s">
        <v>39</v>
      </c>
      <c r="C214" s="82">
        <v>26.0</v>
      </c>
      <c r="D214" s="82">
        <v>0.0</v>
      </c>
    </row>
    <row r="215" hidden="1">
      <c r="A215" s="99">
        <v>43888.0</v>
      </c>
      <c r="B215" s="82" t="s">
        <v>49</v>
      </c>
      <c r="C215" s="82">
        <v>2.0</v>
      </c>
      <c r="D215" s="82">
        <v>0.0</v>
      </c>
    </row>
    <row r="216" hidden="1">
      <c r="A216" s="99">
        <v>43888.0</v>
      </c>
      <c r="B216" s="82" t="s">
        <v>57</v>
      </c>
      <c r="C216" s="82">
        <v>1.0</v>
      </c>
      <c r="D216" s="82">
        <v>0.0</v>
      </c>
    </row>
    <row r="217" hidden="1">
      <c r="A217" s="99">
        <v>43888.0</v>
      </c>
      <c r="B217" s="82" t="s">
        <v>63</v>
      </c>
      <c r="C217" s="82">
        <v>13.0</v>
      </c>
      <c r="D217" s="82">
        <v>0.0</v>
      </c>
    </row>
    <row r="218" hidden="1">
      <c r="A218" s="99">
        <v>43888.0</v>
      </c>
      <c r="B218" s="82" t="s">
        <v>81</v>
      </c>
      <c r="C218" s="82">
        <v>10.0</v>
      </c>
      <c r="D218" s="82">
        <v>0.0</v>
      </c>
    </row>
    <row r="219" hidden="1">
      <c r="A219" s="99">
        <v>43888.0</v>
      </c>
      <c r="B219" s="82" t="s">
        <v>82</v>
      </c>
      <c r="C219" s="82">
        <v>1.0</v>
      </c>
      <c r="D219" s="82">
        <v>0.0</v>
      </c>
    </row>
    <row r="220" hidden="1">
      <c r="A220" s="99">
        <v>43888.0</v>
      </c>
      <c r="B220" s="82" t="s">
        <v>86</v>
      </c>
      <c r="C220" s="82">
        <v>5.0</v>
      </c>
      <c r="D220" s="82">
        <v>0.0</v>
      </c>
    </row>
    <row r="221" hidden="1">
      <c r="A221" s="99">
        <v>43888.0</v>
      </c>
      <c r="B221" s="82" t="s">
        <v>88</v>
      </c>
      <c r="C221" s="82">
        <v>1.0</v>
      </c>
      <c r="D221" s="82">
        <v>0.0</v>
      </c>
    </row>
    <row r="222" hidden="1">
      <c r="A222" s="99">
        <v>43889.0</v>
      </c>
      <c r="B222" s="82" t="s">
        <v>37</v>
      </c>
      <c r="C222" s="82">
        <v>1.0</v>
      </c>
      <c r="D222" s="82">
        <v>0.0</v>
      </c>
    </row>
    <row r="223" hidden="1">
      <c r="A223" s="99">
        <v>43889.0</v>
      </c>
      <c r="B223" s="82" t="s">
        <v>39</v>
      </c>
      <c r="C223" s="82">
        <v>27.0</v>
      </c>
      <c r="D223" s="82">
        <v>0.0</v>
      </c>
    </row>
    <row r="224" hidden="1">
      <c r="A224" s="99">
        <v>43889.0</v>
      </c>
      <c r="B224" s="82" t="s">
        <v>49</v>
      </c>
      <c r="C224" s="82">
        <v>2.0</v>
      </c>
      <c r="D224" s="82">
        <v>0.0</v>
      </c>
    </row>
    <row r="225" hidden="1">
      <c r="A225" s="99">
        <v>43889.0</v>
      </c>
      <c r="B225" s="82" t="s">
        <v>57</v>
      </c>
      <c r="C225" s="82">
        <v>1.0</v>
      </c>
      <c r="D225" s="82">
        <v>0.0</v>
      </c>
    </row>
    <row r="226" hidden="1">
      <c r="A226" s="99">
        <v>43889.0</v>
      </c>
      <c r="B226" s="82" t="s">
        <v>63</v>
      </c>
      <c r="C226" s="82">
        <v>13.0</v>
      </c>
      <c r="D226" s="82">
        <v>0.0</v>
      </c>
    </row>
    <row r="227" hidden="1">
      <c r="A227" s="99">
        <v>43889.0</v>
      </c>
      <c r="B227" s="82" t="s">
        <v>74</v>
      </c>
      <c r="C227" s="82">
        <v>1.0</v>
      </c>
      <c r="D227" s="82">
        <v>0.0</v>
      </c>
    </row>
    <row r="228" hidden="1">
      <c r="A228" s="99">
        <v>43889.0</v>
      </c>
      <c r="B228" s="82" t="s">
        <v>81</v>
      </c>
      <c r="C228" s="82">
        <v>11.0</v>
      </c>
      <c r="D228" s="82">
        <v>0.0</v>
      </c>
    </row>
    <row r="229" hidden="1">
      <c r="A229" s="99">
        <v>43889.0</v>
      </c>
      <c r="B229" s="82" t="s">
        <v>82</v>
      </c>
      <c r="C229" s="82">
        <v>1.0</v>
      </c>
      <c r="D229" s="82">
        <v>0.0</v>
      </c>
    </row>
    <row r="230" hidden="1">
      <c r="A230" s="99">
        <v>43889.0</v>
      </c>
      <c r="B230" s="82" t="s">
        <v>86</v>
      </c>
      <c r="C230" s="82">
        <v>7.0</v>
      </c>
      <c r="D230" s="82">
        <v>0.0</v>
      </c>
    </row>
    <row r="231" hidden="1">
      <c r="A231" s="99">
        <v>43889.0</v>
      </c>
      <c r="B231" s="82" t="s">
        <v>88</v>
      </c>
      <c r="C231" s="82">
        <v>1.0</v>
      </c>
      <c r="D231" s="82">
        <v>0.0</v>
      </c>
    </row>
    <row r="232" hidden="1">
      <c r="A232" s="99">
        <v>43890.0</v>
      </c>
      <c r="B232" s="82" t="s">
        <v>37</v>
      </c>
      <c r="C232" s="82">
        <v>1.0</v>
      </c>
      <c r="D232" s="82">
        <v>0.0</v>
      </c>
    </row>
    <row r="233" hidden="1">
      <c r="A233" s="99">
        <v>43890.0</v>
      </c>
      <c r="B233" s="82" t="s">
        <v>39</v>
      </c>
      <c r="C233" s="82">
        <v>28.0</v>
      </c>
      <c r="D233" s="82">
        <v>0.0</v>
      </c>
    </row>
    <row r="234" hidden="1">
      <c r="A234" s="99">
        <v>43890.0</v>
      </c>
      <c r="B234" s="82" t="s">
        <v>49</v>
      </c>
      <c r="C234" s="82">
        <v>3.0</v>
      </c>
      <c r="D234" s="82">
        <v>0.0</v>
      </c>
    </row>
    <row r="235" hidden="1">
      <c r="A235" s="99">
        <v>43890.0</v>
      </c>
      <c r="B235" s="82" t="s">
        <v>57</v>
      </c>
      <c r="C235" s="82">
        <v>1.0</v>
      </c>
      <c r="D235" s="82">
        <v>0.0</v>
      </c>
    </row>
    <row r="236" hidden="1">
      <c r="A236" s="99">
        <v>43890.0</v>
      </c>
      <c r="B236" s="82" t="s">
        <v>63</v>
      </c>
      <c r="C236" s="82">
        <v>13.0</v>
      </c>
      <c r="D236" s="82">
        <v>0.0</v>
      </c>
    </row>
    <row r="237" hidden="1">
      <c r="A237" s="99">
        <v>43890.0</v>
      </c>
      <c r="B237" s="82" t="s">
        <v>74</v>
      </c>
      <c r="C237" s="82">
        <v>1.0</v>
      </c>
      <c r="D237" s="82">
        <v>0.0</v>
      </c>
    </row>
    <row r="238" hidden="1">
      <c r="A238" s="99">
        <v>43890.0</v>
      </c>
      <c r="B238" s="82" t="s">
        <v>81</v>
      </c>
      <c r="C238" s="82">
        <v>11.0</v>
      </c>
      <c r="D238" s="82">
        <v>0.0</v>
      </c>
    </row>
    <row r="239" hidden="1">
      <c r="A239" s="99">
        <v>43890.0</v>
      </c>
      <c r="B239" s="82" t="s">
        <v>82</v>
      </c>
      <c r="C239" s="82">
        <v>1.0</v>
      </c>
      <c r="D239" s="82">
        <v>0.0</v>
      </c>
    </row>
    <row r="240" hidden="1">
      <c r="A240" s="99">
        <v>43890.0</v>
      </c>
      <c r="B240" s="82" t="s">
        <v>86</v>
      </c>
      <c r="C240" s="82">
        <v>10.0</v>
      </c>
      <c r="D240" s="82">
        <v>1.0</v>
      </c>
    </row>
    <row r="241" hidden="1">
      <c r="A241" s="99">
        <v>43890.0</v>
      </c>
      <c r="B241" s="82" t="s">
        <v>88</v>
      </c>
      <c r="C241" s="82">
        <v>1.0</v>
      </c>
      <c r="D241" s="82">
        <v>0.0</v>
      </c>
    </row>
    <row r="242" hidden="1">
      <c r="A242" s="99">
        <v>43891.0</v>
      </c>
      <c r="B242" s="82" t="s">
        <v>37</v>
      </c>
      <c r="C242" s="82">
        <v>1.0</v>
      </c>
      <c r="D242" s="82">
        <v>0.0</v>
      </c>
    </row>
    <row r="243" hidden="1">
      <c r="A243" s="99">
        <v>43891.0</v>
      </c>
      <c r="B243" s="82" t="s">
        <v>39</v>
      </c>
      <c r="C243" s="82">
        <v>33.0</v>
      </c>
      <c r="D243" s="82">
        <v>0.0</v>
      </c>
    </row>
    <row r="244" hidden="1">
      <c r="A244" s="99">
        <v>43891.0</v>
      </c>
      <c r="B244" s="82" t="s">
        <v>44</v>
      </c>
      <c r="C244" s="82">
        <v>2.0</v>
      </c>
      <c r="D244" s="82">
        <v>0.0</v>
      </c>
    </row>
    <row r="245" hidden="1">
      <c r="A245" s="99">
        <v>43891.0</v>
      </c>
      <c r="B245" s="82" t="s">
        <v>49</v>
      </c>
      <c r="C245" s="82">
        <v>3.0</v>
      </c>
      <c r="D245" s="82">
        <v>0.0</v>
      </c>
    </row>
    <row r="246" hidden="1">
      <c r="A246" s="99">
        <v>43891.0</v>
      </c>
      <c r="B246" s="82" t="s">
        <v>57</v>
      </c>
      <c r="C246" s="82">
        <v>1.0</v>
      </c>
      <c r="D246" s="82">
        <v>0.0</v>
      </c>
    </row>
    <row r="247" hidden="1">
      <c r="A247" s="99">
        <v>43891.0</v>
      </c>
      <c r="B247" s="82" t="s">
        <v>63</v>
      </c>
      <c r="C247" s="82">
        <v>13.0</v>
      </c>
      <c r="D247" s="82">
        <v>0.0</v>
      </c>
    </row>
    <row r="248" hidden="1">
      <c r="A248" s="99">
        <v>43891.0</v>
      </c>
      <c r="B248" s="82" t="s">
        <v>68</v>
      </c>
      <c r="C248" s="82">
        <v>1.0</v>
      </c>
      <c r="D248" s="82">
        <v>0.0</v>
      </c>
    </row>
    <row r="249" hidden="1">
      <c r="A249" s="99">
        <v>43891.0</v>
      </c>
      <c r="B249" s="82" t="s">
        <v>74</v>
      </c>
      <c r="C249" s="82">
        <v>2.0</v>
      </c>
      <c r="D249" s="82">
        <v>0.0</v>
      </c>
    </row>
    <row r="250" hidden="1">
      <c r="A250" s="99">
        <v>43891.0</v>
      </c>
      <c r="B250" s="82" t="s">
        <v>77</v>
      </c>
      <c r="C250" s="82">
        <v>2.0</v>
      </c>
      <c r="D250" s="82">
        <v>0.0</v>
      </c>
    </row>
    <row r="251" hidden="1">
      <c r="A251" s="99">
        <v>43891.0</v>
      </c>
      <c r="B251" s="82" t="s">
        <v>81</v>
      </c>
      <c r="C251" s="82">
        <v>11.0</v>
      </c>
      <c r="D251" s="82">
        <v>0.0</v>
      </c>
    </row>
    <row r="252" hidden="1">
      <c r="A252" s="99">
        <v>43891.0</v>
      </c>
      <c r="B252" s="82" t="s">
        <v>82</v>
      </c>
      <c r="C252" s="82">
        <v>1.0</v>
      </c>
      <c r="D252" s="82">
        <v>0.0</v>
      </c>
    </row>
    <row r="253" hidden="1">
      <c r="A253" s="99">
        <v>43891.0</v>
      </c>
      <c r="B253" s="82" t="s">
        <v>86</v>
      </c>
      <c r="C253" s="82">
        <v>17.0</v>
      </c>
      <c r="D253" s="82">
        <v>3.0</v>
      </c>
    </row>
    <row r="254" hidden="1">
      <c r="A254" s="99">
        <v>43891.0</v>
      </c>
      <c r="B254" s="82" t="s">
        <v>88</v>
      </c>
      <c r="C254" s="82">
        <v>1.0</v>
      </c>
      <c r="D254" s="82">
        <v>0.0</v>
      </c>
    </row>
    <row r="255" hidden="1">
      <c r="A255" s="99">
        <v>43892.0</v>
      </c>
      <c r="B255" s="82" t="s">
        <v>37</v>
      </c>
      <c r="C255" s="82">
        <v>1.0</v>
      </c>
      <c r="D255" s="82">
        <v>0.0</v>
      </c>
    </row>
    <row r="256" hidden="1">
      <c r="A256" s="99">
        <v>43892.0</v>
      </c>
      <c r="B256" s="82" t="s">
        <v>39</v>
      </c>
      <c r="C256" s="82">
        <v>38.0</v>
      </c>
      <c r="D256" s="82">
        <v>0.0</v>
      </c>
    </row>
    <row r="257" hidden="1">
      <c r="A257" s="99">
        <v>43892.0</v>
      </c>
      <c r="B257" s="82" t="s">
        <v>44</v>
      </c>
      <c r="C257" s="82">
        <v>2.0</v>
      </c>
      <c r="D257" s="82">
        <v>0.0</v>
      </c>
    </row>
    <row r="258">
      <c r="A258" s="99">
        <v>43892.0</v>
      </c>
      <c r="B258" s="82" t="s">
        <v>427</v>
      </c>
      <c r="C258" s="82">
        <v>2.0</v>
      </c>
      <c r="D258" s="82">
        <v>0.0</v>
      </c>
    </row>
    <row r="259" hidden="1">
      <c r="A259" s="99">
        <v>43892.0</v>
      </c>
      <c r="B259" s="82" t="s">
        <v>49</v>
      </c>
      <c r="C259" s="82">
        <v>4.0</v>
      </c>
      <c r="D259" s="82">
        <v>0.0</v>
      </c>
    </row>
    <row r="260" hidden="1">
      <c r="A260" s="99">
        <v>43892.0</v>
      </c>
      <c r="B260" s="82" t="s">
        <v>57</v>
      </c>
      <c r="C260" s="82">
        <v>2.0</v>
      </c>
      <c r="D260" s="82">
        <v>0.0</v>
      </c>
    </row>
    <row r="261" hidden="1">
      <c r="A261" s="99">
        <v>43892.0</v>
      </c>
      <c r="B261" s="82" t="s">
        <v>63</v>
      </c>
      <c r="C261" s="82">
        <v>13.0</v>
      </c>
      <c r="D261" s="82">
        <v>0.0</v>
      </c>
    </row>
    <row r="262" hidden="1">
      <c r="A262" s="99">
        <v>43892.0</v>
      </c>
      <c r="B262" s="82" t="s">
        <v>65</v>
      </c>
      <c r="C262" s="82">
        <v>1.0</v>
      </c>
      <c r="D262" s="82">
        <v>0.0</v>
      </c>
    </row>
    <row r="263" hidden="1">
      <c r="A263" s="99">
        <v>43892.0</v>
      </c>
      <c r="B263" s="82" t="s">
        <v>68</v>
      </c>
      <c r="C263" s="82">
        <v>1.0</v>
      </c>
      <c r="D263" s="82">
        <v>0.0</v>
      </c>
    </row>
    <row r="264" hidden="1">
      <c r="A264" s="99">
        <v>43892.0</v>
      </c>
      <c r="B264" s="82" t="s">
        <v>74</v>
      </c>
      <c r="C264" s="82">
        <v>2.0</v>
      </c>
      <c r="D264" s="82">
        <v>0.0</v>
      </c>
    </row>
    <row r="265" hidden="1">
      <c r="A265" s="99">
        <v>43892.0</v>
      </c>
      <c r="B265" s="82" t="s">
        <v>77</v>
      </c>
      <c r="C265" s="82">
        <v>2.0</v>
      </c>
      <c r="D265" s="82">
        <v>0.0</v>
      </c>
    </row>
    <row r="266" hidden="1">
      <c r="A266" s="99">
        <v>43892.0</v>
      </c>
      <c r="B266" s="82" t="s">
        <v>81</v>
      </c>
      <c r="C266" s="82">
        <v>11.0</v>
      </c>
      <c r="D266" s="82">
        <v>0.0</v>
      </c>
    </row>
    <row r="267" hidden="1">
      <c r="A267" s="99">
        <v>43892.0</v>
      </c>
      <c r="B267" s="82" t="s">
        <v>82</v>
      </c>
      <c r="C267" s="82">
        <v>1.0</v>
      </c>
      <c r="D267" s="82">
        <v>0.0</v>
      </c>
    </row>
    <row r="268" hidden="1">
      <c r="A268" s="99">
        <v>43892.0</v>
      </c>
      <c r="B268" s="82" t="s">
        <v>86</v>
      </c>
      <c r="C268" s="82">
        <v>23.0</v>
      </c>
      <c r="D268" s="82">
        <v>6.0</v>
      </c>
    </row>
    <row r="269" hidden="1">
      <c r="A269" s="99">
        <v>43892.0</v>
      </c>
      <c r="B269" s="82" t="s">
        <v>88</v>
      </c>
      <c r="C269" s="82">
        <v>1.0</v>
      </c>
      <c r="D269" s="82">
        <v>0.0</v>
      </c>
    </row>
    <row r="270" hidden="1">
      <c r="A270" s="99">
        <v>43893.0</v>
      </c>
      <c r="B270" s="82" t="s">
        <v>37</v>
      </c>
      <c r="C270" s="82">
        <v>2.0</v>
      </c>
      <c r="D270" s="82">
        <v>0.0</v>
      </c>
    </row>
    <row r="271" hidden="1">
      <c r="A271" s="99">
        <v>43893.0</v>
      </c>
      <c r="B271" s="82" t="s">
        <v>39</v>
      </c>
      <c r="C271" s="82">
        <v>45.0</v>
      </c>
      <c r="D271" s="82">
        <v>0.0</v>
      </c>
    </row>
    <row r="272" hidden="1">
      <c r="A272" s="99">
        <v>43893.0</v>
      </c>
      <c r="B272" s="82" t="s">
        <v>44</v>
      </c>
      <c r="C272" s="82">
        <v>3.0</v>
      </c>
      <c r="D272" s="82">
        <v>0.0</v>
      </c>
    </row>
    <row r="273">
      <c r="A273" s="99">
        <v>43893.0</v>
      </c>
      <c r="B273" s="82" t="s">
        <v>427</v>
      </c>
      <c r="C273" s="82">
        <v>2.0</v>
      </c>
      <c r="D273" s="82">
        <v>0.0</v>
      </c>
    </row>
    <row r="274" hidden="1">
      <c r="A274" s="99">
        <v>43893.0</v>
      </c>
      <c r="B274" s="82" t="s">
        <v>49</v>
      </c>
      <c r="C274" s="82">
        <v>4.0</v>
      </c>
      <c r="D274" s="82">
        <v>0.0</v>
      </c>
    </row>
    <row r="275" hidden="1">
      <c r="A275" s="99">
        <v>43893.0</v>
      </c>
      <c r="B275" s="82" t="s">
        <v>57</v>
      </c>
      <c r="C275" s="82">
        <v>2.0</v>
      </c>
      <c r="D275" s="82">
        <v>0.0</v>
      </c>
    </row>
    <row r="276" hidden="1">
      <c r="A276" s="99">
        <v>43893.0</v>
      </c>
      <c r="B276" s="82" t="s">
        <v>63</v>
      </c>
      <c r="C276" s="82">
        <v>13.0</v>
      </c>
      <c r="D276" s="82">
        <v>0.0</v>
      </c>
    </row>
    <row r="277" hidden="1">
      <c r="A277" s="99">
        <v>43893.0</v>
      </c>
      <c r="B277" s="82" t="s">
        <v>65</v>
      </c>
      <c r="C277" s="82">
        <v>2.0</v>
      </c>
      <c r="D277" s="82">
        <v>0.0</v>
      </c>
    </row>
    <row r="278" hidden="1">
      <c r="A278" s="99">
        <v>43893.0</v>
      </c>
      <c r="B278" s="82" t="s">
        <v>68</v>
      </c>
      <c r="C278" s="82">
        <v>2.0</v>
      </c>
      <c r="D278" s="82">
        <v>0.0</v>
      </c>
    </row>
    <row r="279" hidden="1">
      <c r="A279" s="99">
        <v>43893.0</v>
      </c>
      <c r="B279" s="82" t="s">
        <v>69</v>
      </c>
      <c r="C279" s="82">
        <v>1.0</v>
      </c>
      <c r="D279" s="82">
        <v>0.0</v>
      </c>
    </row>
    <row r="280" hidden="1">
      <c r="A280" s="99">
        <v>43893.0</v>
      </c>
      <c r="B280" s="82" t="s">
        <v>74</v>
      </c>
      <c r="C280" s="82">
        <v>2.0</v>
      </c>
      <c r="D280" s="82">
        <v>0.0</v>
      </c>
    </row>
    <row r="281" hidden="1">
      <c r="A281" s="99">
        <v>43893.0</v>
      </c>
      <c r="B281" s="82" t="s">
        <v>77</v>
      </c>
      <c r="C281" s="82">
        <v>2.0</v>
      </c>
      <c r="D281" s="82">
        <v>0.0</v>
      </c>
    </row>
    <row r="282" hidden="1">
      <c r="A282" s="99">
        <v>43893.0</v>
      </c>
      <c r="B282" s="82" t="s">
        <v>81</v>
      </c>
      <c r="C282" s="82">
        <v>11.0</v>
      </c>
      <c r="D282" s="82">
        <v>0.0</v>
      </c>
    </row>
    <row r="283" hidden="1">
      <c r="A283" s="99">
        <v>43893.0</v>
      </c>
      <c r="B283" s="82" t="s">
        <v>82</v>
      </c>
      <c r="C283" s="82">
        <v>1.0</v>
      </c>
      <c r="D283" s="82">
        <v>0.0</v>
      </c>
    </row>
    <row r="284" hidden="1">
      <c r="A284" s="99">
        <v>43893.0</v>
      </c>
      <c r="B284" s="82" t="s">
        <v>86</v>
      </c>
      <c r="C284" s="82">
        <v>32.0</v>
      </c>
      <c r="D284" s="82">
        <v>10.0</v>
      </c>
    </row>
    <row r="285" hidden="1">
      <c r="A285" s="99">
        <v>43893.0</v>
      </c>
      <c r="B285" s="82" t="s">
        <v>88</v>
      </c>
      <c r="C285" s="82">
        <v>1.0</v>
      </c>
      <c r="D285" s="82">
        <v>0.0</v>
      </c>
    </row>
    <row r="286" hidden="1">
      <c r="A286" s="99">
        <v>43894.0</v>
      </c>
      <c r="B286" s="82" t="s">
        <v>37</v>
      </c>
      <c r="C286" s="82">
        <v>2.0</v>
      </c>
      <c r="D286" s="82">
        <v>0.0</v>
      </c>
    </row>
    <row r="287" hidden="1">
      <c r="A287" s="99">
        <v>43894.0</v>
      </c>
      <c r="B287" s="82" t="s">
        <v>39</v>
      </c>
      <c r="C287" s="82">
        <v>55.0</v>
      </c>
      <c r="D287" s="82">
        <v>1.0</v>
      </c>
    </row>
    <row r="288" hidden="1">
      <c r="A288" s="99">
        <v>43894.0</v>
      </c>
      <c r="B288" s="82" t="s">
        <v>44</v>
      </c>
      <c r="C288" s="82">
        <v>3.0</v>
      </c>
      <c r="D288" s="82">
        <v>0.0</v>
      </c>
    </row>
    <row r="289">
      <c r="A289" s="99">
        <v>43894.0</v>
      </c>
      <c r="B289" s="82" t="s">
        <v>427</v>
      </c>
      <c r="C289" s="82">
        <v>2.0</v>
      </c>
      <c r="D289" s="82">
        <v>0.0</v>
      </c>
    </row>
    <row r="290" hidden="1">
      <c r="A290" s="99">
        <v>43894.0</v>
      </c>
      <c r="B290" s="82" t="s">
        <v>49</v>
      </c>
      <c r="C290" s="82">
        <v>4.0</v>
      </c>
      <c r="D290" s="82">
        <v>0.0</v>
      </c>
    </row>
    <row r="291" hidden="1">
      <c r="A291" s="99">
        <v>43894.0</v>
      </c>
      <c r="B291" s="82" t="s">
        <v>57</v>
      </c>
      <c r="C291" s="82">
        <v>2.0</v>
      </c>
      <c r="D291" s="82">
        <v>0.0</v>
      </c>
    </row>
    <row r="292" hidden="1">
      <c r="A292" s="99">
        <v>43894.0</v>
      </c>
      <c r="B292" s="82" t="s">
        <v>63</v>
      </c>
      <c r="C292" s="82">
        <v>13.0</v>
      </c>
      <c r="D292" s="82">
        <v>0.0</v>
      </c>
    </row>
    <row r="293" hidden="1">
      <c r="A293" s="99">
        <v>43894.0</v>
      </c>
      <c r="B293" s="82" t="s">
        <v>65</v>
      </c>
      <c r="C293" s="82">
        <v>2.0</v>
      </c>
      <c r="D293" s="82">
        <v>0.0</v>
      </c>
    </row>
    <row r="294" hidden="1">
      <c r="A294" s="99">
        <v>43894.0</v>
      </c>
      <c r="B294" s="82" t="s">
        <v>66</v>
      </c>
      <c r="C294" s="82">
        <v>1.0</v>
      </c>
      <c r="D294" s="82">
        <v>0.0</v>
      </c>
    </row>
    <row r="295" hidden="1">
      <c r="A295" s="99">
        <v>43894.0</v>
      </c>
      <c r="B295" s="82" t="s">
        <v>68</v>
      </c>
      <c r="C295" s="82">
        <v>11.0</v>
      </c>
      <c r="D295" s="82">
        <v>0.0</v>
      </c>
    </row>
    <row r="296" hidden="1">
      <c r="A296" s="99">
        <v>43894.0</v>
      </c>
      <c r="B296" s="82" t="s">
        <v>69</v>
      </c>
      <c r="C296" s="82">
        <v>1.0</v>
      </c>
      <c r="D296" s="82">
        <v>0.0</v>
      </c>
    </row>
    <row r="297" hidden="1">
      <c r="A297" s="99">
        <v>43894.0</v>
      </c>
      <c r="B297" s="82" t="s">
        <v>74</v>
      </c>
      <c r="C297" s="82">
        <v>2.0</v>
      </c>
      <c r="D297" s="82">
        <v>0.0</v>
      </c>
    </row>
    <row r="298" hidden="1">
      <c r="A298" s="99">
        <v>43894.0</v>
      </c>
      <c r="B298" s="82" t="s">
        <v>77</v>
      </c>
      <c r="C298" s="82">
        <v>2.0</v>
      </c>
      <c r="D298" s="82">
        <v>0.0</v>
      </c>
    </row>
    <row r="299" hidden="1">
      <c r="A299" s="99">
        <v>43894.0</v>
      </c>
      <c r="B299" s="82" t="s">
        <v>81</v>
      </c>
      <c r="C299" s="82">
        <v>12.0</v>
      </c>
      <c r="D299" s="82">
        <v>0.0</v>
      </c>
    </row>
    <row r="300" hidden="1">
      <c r="A300" s="99">
        <v>43894.0</v>
      </c>
      <c r="B300" s="82" t="s">
        <v>82</v>
      </c>
      <c r="C300" s="82">
        <v>1.0</v>
      </c>
      <c r="D300" s="82">
        <v>0.0</v>
      </c>
    </row>
    <row r="301" hidden="1">
      <c r="A301" s="99">
        <v>43894.0</v>
      </c>
      <c r="B301" s="82" t="s">
        <v>86</v>
      </c>
      <c r="C301" s="82">
        <v>47.0</v>
      </c>
      <c r="D301" s="82">
        <v>11.0</v>
      </c>
    </row>
    <row r="302" hidden="1">
      <c r="A302" s="99">
        <v>43894.0</v>
      </c>
      <c r="B302" s="82" t="s">
        <v>88</v>
      </c>
      <c r="C302" s="82">
        <v>1.0</v>
      </c>
      <c r="D302" s="82">
        <v>0.0</v>
      </c>
    </row>
    <row r="303" hidden="1">
      <c r="A303" s="99">
        <v>43895.0</v>
      </c>
      <c r="B303" s="82" t="s">
        <v>37</v>
      </c>
      <c r="C303" s="82">
        <v>2.0</v>
      </c>
      <c r="D303" s="82">
        <v>0.0</v>
      </c>
    </row>
    <row r="304" hidden="1">
      <c r="A304" s="99">
        <v>43895.0</v>
      </c>
      <c r="B304" s="82" t="s">
        <v>39</v>
      </c>
      <c r="C304" s="82">
        <v>67.0</v>
      </c>
      <c r="D304" s="82">
        <v>1.0</v>
      </c>
    </row>
    <row r="305" hidden="1">
      <c r="A305" s="99">
        <v>43895.0</v>
      </c>
      <c r="B305" s="82" t="s">
        <v>40</v>
      </c>
      <c r="C305" s="82">
        <v>2.0</v>
      </c>
      <c r="D305" s="82">
        <v>0.0</v>
      </c>
    </row>
    <row r="306" hidden="1">
      <c r="A306" s="99">
        <v>43895.0</v>
      </c>
      <c r="B306" s="82" t="s">
        <v>44</v>
      </c>
      <c r="C306" s="82">
        <v>4.0</v>
      </c>
      <c r="D306" s="82">
        <v>0.0</v>
      </c>
    </row>
    <row r="307">
      <c r="A307" s="99">
        <v>43895.0</v>
      </c>
      <c r="B307" s="82" t="s">
        <v>427</v>
      </c>
      <c r="C307" s="82">
        <v>2.0</v>
      </c>
      <c r="D307" s="82">
        <v>0.0</v>
      </c>
    </row>
    <row r="308" hidden="1">
      <c r="A308" s="99">
        <v>43895.0</v>
      </c>
      <c r="B308" s="82" t="s">
        <v>49</v>
      </c>
      <c r="C308" s="82">
        <v>5.0</v>
      </c>
      <c r="D308" s="82">
        <v>0.0</v>
      </c>
    </row>
    <row r="309" hidden="1">
      <c r="A309" s="99">
        <v>43895.0</v>
      </c>
      <c r="B309" s="82" t="s">
        <v>56</v>
      </c>
      <c r="C309" s="82">
        <v>3.0</v>
      </c>
      <c r="D309" s="82">
        <v>0.0</v>
      </c>
    </row>
    <row r="310" hidden="1">
      <c r="A310" s="99">
        <v>43895.0</v>
      </c>
      <c r="B310" s="82" t="s">
        <v>57</v>
      </c>
      <c r="C310" s="82">
        <v>3.0</v>
      </c>
      <c r="D310" s="82">
        <v>0.0</v>
      </c>
    </row>
    <row r="311" hidden="1">
      <c r="A311" s="99">
        <v>43895.0</v>
      </c>
      <c r="B311" s="82" t="s">
        <v>63</v>
      </c>
      <c r="C311" s="82">
        <v>13.0</v>
      </c>
      <c r="D311" s="82">
        <v>0.0</v>
      </c>
    </row>
    <row r="312" hidden="1">
      <c r="A312" s="99">
        <v>43895.0</v>
      </c>
      <c r="B312" s="82" t="s">
        <v>64</v>
      </c>
      <c r="C312" s="82">
        <v>2.0</v>
      </c>
      <c r="D312" s="82">
        <v>0.0</v>
      </c>
    </row>
    <row r="313" hidden="1">
      <c r="A313" s="99">
        <v>43895.0</v>
      </c>
      <c r="B313" s="82" t="s">
        <v>65</v>
      </c>
      <c r="C313" s="82">
        <v>2.0</v>
      </c>
      <c r="D313" s="82">
        <v>0.0</v>
      </c>
    </row>
    <row r="314" hidden="1">
      <c r="A314" s="99">
        <v>43895.0</v>
      </c>
      <c r="B314" s="82" t="s">
        <v>66</v>
      </c>
      <c r="C314" s="82">
        <v>2.0</v>
      </c>
      <c r="D314" s="82">
        <v>0.0</v>
      </c>
    </row>
    <row r="315" hidden="1">
      <c r="A315" s="99">
        <v>43895.0</v>
      </c>
      <c r="B315" s="82" t="s">
        <v>68</v>
      </c>
      <c r="C315" s="82">
        <v>22.0</v>
      </c>
      <c r="D315" s="82">
        <v>0.0</v>
      </c>
    </row>
    <row r="316" hidden="1">
      <c r="A316" s="99">
        <v>43895.0</v>
      </c>
      <c r="B316" s="82" t="s">
        <v>69</v>
      </c>
      <c r="C316" s="82">
        <v>1.0</v>
      </c>
      <c r="D316" s="82">
        <v>0.0</v>
      </c>
    </row>
    <row r="317" hidden="1">
      <c r="A317" s="99">
        <v>43895.0</v>
      </c>
      <c r="B317" s="82" t="s">
        <v>74</v>
      </c>
      <c r="C317" s="82">
        <v>2.0</v>
      </c>
      <c r="D317" s="82">
        <v>0.0</v>
      </c>
    </row>
    <row r="318" hidden="1">
      <c r="A318" s="99">
        <v>43895.0</v>
      </c>
      <c r="B318" s="82" t="s">
        <v>77</v>
      </c>
      <c r="C318" s="82">
        <v>2.0</v>
      </c>
      <c r="D318" s="82">
        <v>0.0</v>
      </c>
    </row>
    <row r="319" hidden="1">
      <c r="A319" s="99">
        <v>43895.0</v>
      </c>
      <c r="B319" s="82" t="s">
        <v>80</v>
      </c>
      <c r="C319" s="82">
        <v>1.0</v>
      </c>
      <c r="D319" s="82">
        <v>0.0</v>
      </c>
    </row>
    <row r="320" hidden="1">
      <c r="A320" s="99">
        <v>43895.0</v>
      </c>
      <c r="B320" s="82" t="s">
        <v>81</v>
      </c>
      <c r="C320" s="82">
        <v>16.0</v>
      </c>
      <c r="D320" s="82">
        <v>0.0</v>
      </c>
    </row>
    <row r="321" hidden="1">
      <c r="A321" s="99">
        <v>43895.0</v>
      </c>
      <c r="B321" s="82" t="s">
        <v>82</v>
      </c>
      <c r="C321" s="82">
        <v>1.0</v>
      </c>
      <c r="D321" s="82">
        <v>0.0</v>
      </c>
    </row>
    <row r="322" hidden="1">
      <c r="A322" s="99">
        <v>43895.0</v>
      </c>
      <c r="B322" s="82" t="s">
        <v>86</v>
      </c>
      <c r="C322" s="82">
        <v>75.0</v>
      </c>
      <c r="D322" s="82">
        <v>11.0</v>
      </c>
    </row>
    <row r="323" hidden="1">
      <c r="A323" s="99">
        <v>43895.0</v>
      </c>
      <c r="B323" s="82" t="s">
        <v>88</v>
      </c>
      <c r="C323" s="82">
        <v>1.0</v>
      </c>
      <c r="D323" s="82">
        <v>0.0</v>
      </c>
    </row>
    <row r="324" hidden="1">
      <c r="A324" s="99">
        <v>43896.0</v>
      </c>
      <c r="B324" s="82" t="s">
        <v>37</v>
      </c>
      <c r="C324" s="82">
        <v>3.0</v>
      </c>
      <c r="D324" s="82">
        <v>0.0</v>
      </c>
    </row>
    <row r="325" hidden="1">
      <c r="A325" s="99">
        <v>43896.0</v>
      </c>
      <c r="B325" s="82" t="s">
        <v>39</v>
      </c>
      <c r="C325" s="82">
        <v>81.0</v>
      </c>
      <c r="D325" s="82">
        <v>1.0</v>
      </c>
    </row>
    <row r="326" hidden="1">
      <c r="A326" s="99">
        <v>43896.0</v>
      </c>
      <c r="B326" s="82" t="s">
        <v>40</v>
      </c>
      <c r="C326" s="82">
        <v>8.0</v>
      </c>
      <c r="D326" s="82">
        <v>0.0</v>
      </c>
    </row>
    <row r="327" hidden="1">
      <c r="A327" s="99">
        <v>43896.0</v>
      </c>
      <c r="B327" s="82" t="s">
        <v>44</v>
      </c>
      <c r="C327" s="82">
        <v>7.0</v>
      </c>
      <c r="D327" s="82">
        <v>2.0</v>
      </c>
    </row>
    <row r="328">
      <c r="A328" s="99">
        <v>43896.0</v>
      </c>
      <c r="B328" s="82" t="s">
        <v>427</v>
      </c>
      <c r="C328" s="82">
        <v>3.0</v>
      </c>
      <c r="D328" s="82">
        <v>0.0</v>
      </c>
    </row>
    <row r="329" hidden="1">
      <c r="A329" s="99">
        <v>43896.0</v>
      </c>
      <c r="B329" s="82" t="s">
        <v>47</v>
      </c>
      <c r="C329" s="82">
        <v>1.0</v>
      </c>
      <c r="D329" s="82">
        <v>0.0</v>
      </c>
    </row>
    <row r="330" hidden="1">
      <c r="A330" s="99">
        <v>43896.0</v>
      </c>
      <c r="B330" s="82" t="s">
        <v>49</v>
      </c>
      <c r="C330" s="82">
        <v>6.0</v>
      </c>
      <c r="D330" s="82">
        <v>0.0</v>
      </c>
    </row>
    <row r="331" hidden="1">
      <c r="A331" s="99">
        <v>43896.0</v>
      </c>
      <c r="B331" s="82" t="s">
        <v>50</v>
      </c>
      <c r="C331" s="82">
        <v>1.0</v>
      </c>
      <c r="D331" s="82">
        <v>0.0</v>
      </c>
    </row>
    <row r="332" hidden="1">
      <c r="A332" s="99">
        <v>43896.0</v>
      </c>
      <c r="B332" s="82" t="s">
        <v>53</v>
      </c>
      <c r="C332" s="82">
        <v>1.0</v>
      </c>
      <c r="D332" s="82">
        <v>0.0</v>
      </c>
    </row>
    <row r="333" hidden="1">
      <c r="A333" s="99">
        <v>43896.0</v>
      </c>
      <c r="B333" s="82" t="s">
        <v>56</v>
      </c>
      <c r="C333" s="82">
        <v>3.0</v>
      </c>
      <c r="D333" s="82">
        <v>0.0</v>
      </c>
    </row>
    <row r="334" hidden="1">
      <c r="A334" s="99">
        <v>43896.0</v>
      </c>
      <c r="B334" s="82" t="s">
        <v>57</v>
      </c>
      <c r="C334" s="82">
        <v>8.0</v>
      </c>
      <c r="D334" s="82">
        <v>0.0</v>
      </c>
    </row>
    <row r="335" hidden="1">
      <c r="A335" s="99">
        <v>43896.0</v>
      </c>
      <c r="B335" s="82" t="s">
        <v>59</v>
      </c>
      <c r="C335" s="82">
        <v>1.0</v>
      </c>
      <c r="D335" s="82">
        <v>0.0</v>
      </c>
    </row>
    <row r="336" hidden="1">
      <c r="A336" s="99">
        <v>43896.0</v>
      </c>
      <c r="B336" s="82" t="s">
        <v>63</v>
      </c>
      <c r="C336" s="82">
        <v>14.0</v>
      </c>
      <c r="D336" s="82">
        <v>0.0</v>
      </c>
    </row>
    <row r="337" hidden="1">
      <c r="A337" s="99">
        <v>43896.0</v>
      </c>
      <c r="B337" s="82" t="s">
        <v>64</v>
      </c>
      <c r="C337" s="82">
        <v>2.0</v>
      </c>
      <c r="D337" s="82">
        <v>0.0</v>
      </c>
    </row>
    <row r="338" hidden="1">
      <c r="A338" s="99">
        <v>43896.0</v>
      </c>
      <c r="B338" s="82" t="s">
        <v>65</v>
      </c>
      <c r="C338" s="82">
        <v>2.0</v>
      </c>
      <c r="D338" s="82">
        <v>0.0</v>
      </c>
    </row>
    <row r="339" hidden="1">
      <c r="A339" s="99">
        <v>43896.0</v>
      </c>
      <c r="B339" s="82" t="s">
        <v>66</v>
      </c>
      <c r="C339" s="82">
        <v>4.0</v>
      </c>
      <c r="D339" s="82">
        <v>0.0</v>
      </c>
    </row>
    <row r="340" hidden="1">
      <c r="A340" s="99">
        <v>43896.0</v>
      </c>
      <c r="B340" s="82" t="s">
        <v>68</v>
      </c>
      <c r="C340" s="82">
        <v>44.0</v>
      </c>
      <c r="D340" s="82">
        <v>0.0</v>
      </c>
    </row>
    <row r="341" hidden="1">
      <c r="A341" s="99">
        <v>43896.0</v>
      </c>
      <c r="B341" s="82" t="s">
        <v>69</v>
      </c>
      <c r="C341" s="82">
        <v>2.0</v>
      </c>
      <c r="D341" s="82">
        <v>0.0</v>
      </c>
    </row>
    <row r="342" hidden="1">
      <c r="A342" s="99">
        <v>43896.0</v>
      </c>
      <c r="B342" s="82" t="s">
        <v>73</v>
      </c>
      <c r="C342" s="82">
        <v>1.0</v>
      </c>
      <c r="D342" s="82">
        <v>0.0</v>
      </c>
    </row>
    <row r="343" hidden="1">
      <c r="A343" s="99">
        <v>43896.0</v>
      </c>
      <c r="B343" s="82" t="s">
        <v>74</v>
      </c>
      <c r="C343" s="82">
        <v>2.0</v>
      </c>
      <c r="D343" s="82">
        <v>0.0</v>
      </c>
    </row>
    <row r="344" hidden="1">
      <c r="A344" s="99">
        <v>43896.0</v>
      </c>
      <c r="B344" s="82" t="s">
        <v>75</v>
      </c>
      <c r="C344" s="82">
        <v>2.0</v>
      </c>
      <c r="D344" s="82">
        <v>0.0</v>
      </c>
    </row>
    <row r="345" hidden="1">
      <c r="A345" s="99">
        <v>43896.0</v>
      </c>
      <c r="B345" s="82" t="s">
        <v>77</v>
      </c>
      <c r="C345" s="82">
        <v>3.0</v>
      </c>
      <c r="D345" s="82">
        <v>0.0</v>
      </c>
    </row>
    <row r="346" hidden="1">
      <c r="A346" s="99">
        <v>43896.0</v>
      </c>
      <c r="B346" s="82" t="s">
        <v>78</v>
      </c>
      <c r="C346" s="82">
        <v>2.0</v>
      </c>
      <c r="D346" s="82">
        <v>0.0</v>
      </c>
    </row>
    <row r="347" hidden="1">
      <c r="A347" s="99">
        <v>43896.0</v>
      </c>
      <c r="B347" s="82" t="s">
        <v>80</v>
      </c>
      <c r="C347" s="82">
        <v>1.0</v>
      </c>
      <c r="D347" s="82">
        <v>0.0</v>
      </c>
    </row>
    <row r="348" hidden="1">
      <c r="A348" s="99">
        <v>43896.0</v>
      </c>
      <c r="B348" s="82" t="s">
        <v>81</v>
      </c>
      <c r="C348" s="82">
        <v>19.0</v>
      </c>
      <c r="D348" s="82">
        <v>0.0</v>
      </c>
    </row>
    <row r="349" hidden="1">
      <c r="A349" s="99">
        <v>43896.0</v>
      </c>
      <c r="B349" s="82" t="s">
        <v>82</v>
      </c>
      <c r="C349" s="82">
        <v>3.0</v>
      </c>
      <c r="D349" s="82">
        <v>0.0</v>
      </c>
    </row>
    <row r="350" hidden="1">
      <c r="A350" s="99">
        <v>43896.0</v>
      </c>
      <c r="B350" s="82" t="s">
        <v>86</v>
      </c>
      <c r="C350" s="82">
        <v>86.0</v>
      </c>
      <c r="D350" s="82">
        <v>12.0</v>
      </c>
    </row>
    <row r="351" hidden="1">
      <c r="A351" s="99">
        <v>43896.0</v>
      </c>
      <c r="B351" s="82" t="s">
        <v>88</v>
      </c>
      <c r="C351" s="82">
        <v>1.0</v>
      </c>
      <c r="D351" s="82">
        <v>0.0</v>
      </c>
    </row>
    <row r="352" hidden="1">
      <c r="A352" s="99">
        <v>43897.0</v>
      </c>
      <c r="B352" s="82" t="s">
        <v>37</v>
      </c>
      <c r="C352" s="82">
        <v>5.0</v>
      </c>
      <c r="D352" s="82">
        <v>0.0</v>
      </c>
    </row>
    <row r="353" hidden="1">
      <c r="A353" s="99">
        <v>43897.0</v>
      </c>
      <c r="B353" s="82" t="s">
        <v>39</v>
      </c>
      <c r="C353" s="82">
        <v>100.0</v>
      </c>
      <c r="D353" s="82">
        <v>1.0</v>
      </c>
    </row>
    <row r="354" hidden="1">
      <c r="A354" s="99">
        <v>43897.0</v>
      </c>
      <c r="B354" s="82" t="s">
        <v>40</v>
      </c>
      <c r="C354" s="82">
        <v>8.0</v>
      </c>
      <c r="D354" s="82">
        <v>0.0</v>
      </c>
    </row>
    <row r="355" hidden="1">
      <c r="A355" s="99">
        <v>43897.0</v>
      </c>
      <c r="B355" s="82" t="s">
        <v>43</v>
      </c>
      <c r="C355" s="82">
        <v>1.0</v>
      </c>
      <c r="D355" s="82">
        <v>0.0</v>
      </c>
    </row>
    <row r="356" hidden="1">
      <c r="A356" s="99">
        <v>43897.0</v>
      </c>
      <c r="B356" s="82" t="s">
        <v>44</v>
      </c>
      <c r="C356" s="82">
        <v>12.0</v>
      </c>
      <c r="D356" s="82">
        <v>2.0</v>
      </c>
    </row>
    <row r="357">
      <c r="A357" s="99">
        <v>43897.0</v>
      </c>
      <c r="B357" s="82" t="s">
        <v>427</v>
      </c>
      <c r="C357" s="82">
        <v>7.0</v>
      </c>
      <c r="D357" s="82">
        <v>0.0</v>
      </c>
    </row>
    <row r="358" hidden="1">
      <c r="A358" s="99">
        <v>43897.0</v>
      </c>
      <c r="B358" s="82" t="s">
        <v>47</v>
      </c>
      <c r="C358" s="82">
        <v>1.0</v>
      </c>
      <c r="D358" s="82">
        <v>0.0</v>
      </c>
    </row>
    <row r="359" hidden="1">
      <c r="A359" s="99">
        <v>43897.0</v>
      </c>
      <c r="B359" s="82" t="s">
        <v>49</v>
      </c>
      <c r="C359" s="82">
        <v>6.0</v>
      </c>
      <c r="D359" s="82">
        <v>0.0</v>
      </c>
    </row>
    <row r="360" hidden="1">
      <c r="A360" s="99">
        <v>43897.0</v>
      </c>
      <c r="B360" s="82" t="s">
        <v>50</v>
      </c>
      <c r="C360" s="82">
        <v>1.0</v>
      </c>
      <c r="D360" s="82">
        <v>0.0</v>
      </c>
    </row>
    <row r="361" hidden="1">
      <c r="A361" s="99">
        <v>43897.0</v>
      </c>
      <c r="B361" s="82" t="s">
        <v>52</v>
      </c>
      <c r="C361" s="82">
        <v>1.0</v>
      </c>
      <c r="D361" s="82">
        <v>0.0</v>
      </c>
    </row>
    <row r="362" hidden="1">
      <c r="A362" s="99">
        <v>43897.0</v>
      </c>
      <c r="B362" s="82" t="s">
        <v>53</v>
      </c>
      <c r="C362" s="82">
        <v>1.0</v>
      </c>
      <c r="D362" s="82">
        <v>0.0</v>
      </c>
    </row>
    <row r="363" hidden="1">
      <c r="A363" s="99">
        <v>43897.0</v>
      </c>
      <c r="B363" s="82" t="s">
        <v>56</v>
      </c>
      <c r="C363" s="82">
        <v>3.0</v>
      </c>
      <c r="D363" s="82">
        <v>0.0</v>
      </c>
    </row>
    <row r="364" hidden="1">
      <c r="A364" s="99">
        <v>43897.0</v>
      </c>
      <c r="B364" s="82" t="s">
        <v>57</v>
      </c>
      <c r="C364" s="82">
        <v>13.0</v>
      </c>
      <c r="D364" s="82">
        <v>0.0</v>
      </c>
    </row>
    <row r="365" hidden="1">
      <c r="A365" s="99">
        <v>43897.0</v>
      </c>
      <c r="B365" s="82" t="s">
        <v>59</v>
      </c>
      <c r="C365" s="82">
        <v>1.0</v>
      </c>
      <c r="D365" s="82">
        <v>0.0</v>
      </c>
    </row>
    <row r="366" hidden="1">
      <c r="A366" s="99">
        <v>43897.0</v>
      </c>
      <c r="B366" s="82" t="s">
        <v>61</v>
      </c>
      <c r="C366" s="82">
        <v>1.0</v>
      </c>
      <c r="D366" s="82">
        <v>0.0</v>
      </c>
    </row>
    <row r="367" hidden="1">
      <c r="A367" s="99">
        <v>43897.0</v>
      </c>
      <c r="B367" s="82" t="s">
        <v>63</v>
      </c>
      <c r="C367" s="82">
        <v>14.0</v>
      </c>
      <c r="D367" s="82">
        <v>0.0</v>
      </c>
    </row>
    <row r="368" hidden="1">
      <c r="A368" s="99">
        <v>43897.0</v>
      </c>
      <c r="B368" s="82" t="s">
        <v>64</v>
      </c>
      <c r="C368" s="82">
        <v>2.0</v>
      </c>
      <c r="D368" s="82">
        <v>0.0</v>
      </c>
    </row>
    <row r="369" hidden="1">
      <c r="A369" s="99">
        <v>43897.0</v>
      </c>
      <c r="B369" s="82" t="s">
        <v>65</v>
      </c>
      <c r="C369" s="82">
        <v>4.0</v>
      </c>
      <c r="D369" s="82">
        <v>0.0</v>
      </c>
    </row>
    <row r="370" hidden="1">
      <c r="A370" s="99">
        <v>43897.0</v>
      </c>
      <c r="B370" s="82" t="s">
        <v>66</v>
      </c>
      <c r="C370" s="82">
        <v>4.0</v>
      </c>
      <c r="D370" s="82">
        <v>0.0</v>
      </c>
    </row>
    <row r="371" hidden="1">
      <c r="A371" s="99">
        <v>43897.0</v>
      </c>
      <c r="B371" s="82" t="s">
        <v>68</v>
      </c>
      <c r="C371" s="82">
        <v>89.0</v>
      </c>
      <c r="D371" s="82">
        <v>0.0</v>
      </c>
    </row>
    <row r="372" hidden="1">
      <c r="A372" s="99">
        <v>43897.0</v>
      </c>
      <c r="B372" s="82" t="s">
        <v>69</v>
      </c>
      <c r="C372" s="82">
        <v>2.0</v>
      </c>
      <c r="D372" s="82">
        <v>0.0</v>
      </c>
    </row>
    <row r="373" hidden="1">
      <c r="A373" s="99">
        <v>43897.0</v>
      </c>
      <c r="B373" s="82" t="s">
        <v>73</v>
      </c>
      <c r="C373" s="82">
        <v>1.0</v>
      </c>
      <c r="D373" s="82">
        <v>0.0</v>
      </c>
    </row>
    <row r="374" hidden="1">
      <c r="A374" s="99">
        <v>43897.0</v>
      </c>
      <c r="B374" s="82" t="s">
        <v>74</v>
      </c>
      <c r="C374" s="82">
        <v>6.0</v>
      </c>
      <c r="D374" s="82">
        <v>0.0</v>
      </c>
    </row>
    <row r="375" hidden="1">
      <c r="A375" s="99">
        <v>43897.0</v>
      </c>
      <c r="B375" s="82" t="s">
        <v>75</v>
      </c>
      <c r="C375" s="82">
        <v>4.0</v>
      </c>
      <c r="D375" s="82">
        <v>0.0</v>
      </c>
    </row>
    <row r="376" hidden="1">
      <c r="A376" s="99">
        <v>43897.0</v>
      </c>
      <c r="B376" s="82" t="s">
        <v>77</v>
      </c>
      <c r="C376" s="82">
        <v>3.0</v>
      </c>
      <c r="D376" s="82">
        <v>0.0</v>
      </c>
    </row>
    <row r="377" hidden="1">
      <c r="A377" s="99">
        <v>43897.0</v>
      </c>
      <c r="B377" s="82" t="s">
        <v>78</v>
      </c>
      <c r="C377" s="82">
        <v>2.0</v>
      </c>
      <c r="D377" s="82">
        <v>0.0</v>
      </c>
    </row>
    <row r="378" hidden="1">
      <c r="A378" s="99">
        <v>43897.0</v>
      </c>
      <c r="B378" s="82" t="s">
        <v>80</v>
      </c>
      <c r="C378" s="82">
        <v>1.0</v>
      </c>
      <c r="D378" s="82">
        <v>0.0</v>
      </c>
    </row>
    <row r="379" hidden="1">
      <c r="A379" s="99">
        <v>43897.0</v>
      </c>
      <c r="B379" s="82" t="s">
        <v>81</v>
      </c>
      <c r="C379" s="82">
        <v>19.0</v>
      </c>
      <c r="D379" s="82">
        <v>0.0</v>
      </c>
    </row>
    <row r="380" hidden="1">
      <c r="A380" s="99">
        <v>43897.0</v>
      </c>
      <c r="B380" s="82" t="s">
        <v>82</v>
      </c>
      <c r="C380" s="82">
        <v>3.0</v>
      </c>
      <c r="D380" s="82">
        <v>0.0</v>
      </c>
    </row>
    <row r="381" hidden="1">
      <c r="A381" s="99">
        <v>43897.0</v>
      </c>
      <c r="B381" s="82" t="s">
        <v>83</v>
      </c>
      <c r="C381" s="82">
        <v>1.0</v>
      </c>
      <c r="D381" s="82">
        <v>0.0</v>
      </c>
    </row>
    <row r="382" hidden="1">
      <c r="A382" s="99">
        <v>43897.0</v>
      </c>
      <c r="B382" s="82" t="s">
        <v>85</v>
      </c>
      <c r="C382" s="82">
        <v>1.0</v>
      </c>
      <c r="D382" s="82">
        <v>0.0</v>
      </c>
    </row>
    <row r="383" hidden="1">
      <c r="A383" s="99">
        <v>43897.0</v>
      </c>
      <c r="B383" s="82" t="s">
        <v>86</v>
      </c>
      <c r="C383" s="82">
        <v>110.0</v>
      </c>
      <c r="D383" s="82">
        <v>16.0</v>
      </c>
    </row>
    <row r="384" hidden="1">
      <c r="A384" s="99">
        <v>43897.0</v>
      </c>
      <c r="B384" s="82" t="s">
        <v>88</v>
      </c>
      <c r="C384" s="82">
        <v>1.0</v>
      </c>
      <c r="D384" s="82">
        <v>0.0</v>
      </c>
    </row>
    <row r="385" hidden="1">
      <c r="A385" s="99">
        <v>43898.0</v>
      </c>
      <c r="B385" s="82" t="s">
        <v>37</v>
      </c>
      <c r="C385" s="82">
        <v>5.0</v>
      </c>
      <c r="D385" s="82">
        <v>0.0</v>
      </c>
    </row>
    <row r="386" hidden="1">
      <c r="A386" s="99">
        <v>43898.0</v>
      </c>
      <c r="B386" s="82" t="s">
        <v>39</v>
      </c>
      <c r="C386" s="82">
        <v>112.0</v>
      </c>
      <c r="D386" s="82">
        <v>1.0</v>
      </c>
    </row>
    <row r="387" hidden="1">
      <c r="A387" s="99">
        <v>43898.0</v>
      </c>
      <c r="B387" s="82" t="s">
        <v>40</v>
      </c>
      <c r="C387" s="82">
        <v>8.0</v>
      </c>
      <c r="D387" s="82">
        <v>0.0</v>
      </c>
    </row>
    <row r="388" hidden="1">
      <c r="A388" s="99">
        <v>43898.0</v>
      </c>
      <c r="B388" s="82" t="s">
        <v>41</v>
      </c>
      <c r="C388" s="82">
        <v>1.0</v>
      </c>
      <c r="D388" s="82">
        <v>0.0</v>
      </c>
    </row>
    <row r="389" hidden="1">
      <c r="A389" s="99">
        <v>43898.0</v>
      </c>
      <c r="B389" s="82" t="s">
        <v>43</v>
      </c>
      <c r="C389" s="82">
        <v>1.0</v>
      </c>
      <c r="D389" s="82">
        <v>0.0</v>
      </c>
    </row>
    <row r="390" hidden="1">
      <c r="A390" s="99">
        <v>43898.0</v>
      </c>
      <c r="B390" s="82" t="s">
        <v>44</v>
      </c>
      <c r="C390" s="82">
        <v>13.0</v>
      </c>
      <c r="D390" s="82">
        <v>2.0</v>
      </c>
    </row>
    <row r="391">
      <c r="A391" s="99">
        <v>43898.0</v>
      </c>
      <c r="B391" s="82" t="s">
        <v>427</v>
      </c>
      <c r="C391" s="82">
        <v>11.0</v>
      </c>
      <c r="D391" s="82">
        <v>0.0</v>
      </c>
    </row>
    <row r="392" hidden="1">
      <c r="A392" s="99">
        <v>43898.0</v>
      </c>
      <c r="B392" s="82" t="s">
        <v>47</v>
      </c>
      <c r="C392" s="82">
        <v>2.0</v>
      </c>
      <c r="D392" s="82">
        <v>0.0</v>
      </c>
    </row>
    <row r="393" hidden="1">
      <c r="A393" s="99">
        <v>43898.0</v>
      </c>
      <c r="B393" s="82" t="s">
        <v>49</v>
      </c>
      <c r="C393" s="82">
        <v>7.0</v>
      </c>
      <c r="D393" s="82">
        <v>0.0</v>
      </c>
    </row>
    <row r="394" hidden="1">
      <c r="A394" s="99">
        <v>43898.0</v>
      </c>
      <c r="B394" s="82" t="s">
        <v>50</v>
      </c>
      <c r="C394" s="82">
        <v>2.0</v>
      </c>
      <c r="D394" s="82">
        <v>0.0</v>
      </c>
    </row>
    <row r="395" hidden="1">
      <c r="A395" s="99">
        <v>43898.0</v>
      </c>
      <c r="B395" s="82" t="s">
        <v>51</v>
      </c>
      <c r="C395" s="82">
        <v>3.0</v>
      </c>
      <c r="D395" s="82">
        <v>0.0</v>
      </c>
    </row>
    <row r="396" hidden="1">
      <c r="A396" s="99">
        <v>43898.0</v>
      </c>
      <c r="B396" s="82" t="s">
        <v>52</v>
      </c>
      <c r="C396" s="82">
        <v>1.0</v>
      </c>
      <c r="D396" s="82">
        <v>0.0</v>
      </c>
    </row>
    <row r="397" hidden="1">
      <c r="A397" s="99">
        <v>43898.0</v>
      </c>
      <c r="B397" s="82" t="s">
        <v>53</v>
      </c>
      <c r="C397" s="82">
        <v>4.0</v>
      </c>
      <c r="D397" s="82">
        <v>0.0</v>
      </c>
    </row>
    <row r="398" hidden="1">
      <c r="A398" s="99">
        <v>43898.0</v>
      </c>
      <c r="B398" s="82" t="s">
        <v>56</v>
      </c>
      <c r="C398" s="82">
        <v>5.0</v>
      </c>
      <c r="D398" s="82">
        <v>0.0</v>
      </c>
    </row>
    <row r="399" hidden="1">
      <c r="A399" s="99">
        <v>43898.0</v>
      </c>
      <c r="B399" s="82" t="s">
        <v>57</v>
      </c>
      <c r="C399" s="82">
        <v>28.0</v>
      </c>
      <c r="D399" s="82">
        <v>0.0</v>
      </c>
    </row>
    <row r="400" hidden="1">
      <c r="A400" s="99">
        <v>43898.0</v>
      </c>
      <c r="B400" s="82" t="s">
        <v>59</v>
      </c>
      <c r="C400" s="82">
        <v>2.0</v>
      </c>
      <c r="D400" s="82">
        <v>0.0</v>
      </c>
    </row>
    <row r="401" hidden="1">
      <c r="A401" s="99">
        <v>43898.0</v>
      </c>
      <c r="B401" s="82" t="s">
        <v>61</v>
      </c>
      <c r="C401" s="82">
        <v>1.0</v>
      </c>
      <c r="D401" s="82">
        <v>0.0</v>
      </c>
    </row>
    <row r="402" hidden="1">
      <c r="A402" s="99">
        <v>43898.0</v>
      </c>
      <c r="B402" s="82" t="s">
        <v>63</v>
      </c>
      <c r="C402" s="82">
        <v>16.0</v>
      </c>
      <c r="D402" s="82">
        <v>0.0</v>
      </c>
    </row>
    <row r="403" hidden="1">
      <c r="A403" s="99">
        <v>43898.0</v>
      </c>
      <c r="B403" s="82" t="s">
        <v>64</v>
      </c>
      <c r="C403" s="82">
        <v>4.0</v>
      </c>
      <c r="D403" s="82">
        <v>0.0</v>
      </c>
    </row>
    <row r="404" hidden="1">
      <c r="A404" s="99">
        <v>43898.0</v>
      </c>
      <c r="B404" s="82" t="s">
        <v>65</v>
      </c>
      <c r="C404" s="82">
        <v>4.0</v>
      </c>
      <c r="D404" s="82">
        <v>0.0</v>
      </c>
    </row>
    <row r="405" hidden="1">
      <c r="A405" s="99">
        <v>43898.0</v>
      </c>
      <c r="B405" s="82" t="s">
        <v>66</v>
      </c>
      <c r="C405" s="82">
        <v>6.0</v>
      </c>
      <c r="D405" s="82">
        <v>0.0</v>
      </c>
    </row>
    <row r="406" hidden="1">
      <c r="A406" s="99">
        <v>43898.0</v>
      </c>
      <c r="B406" s="82" t="s">
        <v>68</v>
      </c>
      <c r="C406" s="82">
        <v>106.0</v>
      </c>
      <c r="D406" s="82">
        <v>0.0</v>
      </c>
    </row>
    <row r="407" hidden="1">
      <c r="A407" s="99">
        <v>43898.0</v>
      </c>
      <c r="B407" s="82" t="s">
        <v>69</v>
      </c>
      <c r="C407" s="82">
        <v>2.0</v>
      </c>
      <c r="D407" s="82">
        <v>0.0</v>
      </c>
    </row>
    <row r="408" hidden="1">
      <c r="A408" s="99">
        <v>43898.0</v>
      </c>
      <c r="B408" s="82" t="s">
        <v>73</v>
      </c>
      <c r="C408" s="82">
        <v>1.0</v>
      </c>
      <c r="D408" s="82">
        <v>0.0</v>
      </c>
    </row>
    <row r="409" hidden="1">
      <c r="A409" s="99">
        <v>43898.0</v>
      </c>
      <c r="B409" s="82" t="s">
        <v>74</v>
      </c>
      <c r="C409" s="82">
        <v>13.0</v>
      </c>
      <c r="D409" s="82">
        <v>0.0</v>
      </c>
    </row>
    <row r="410" hidden="1">
      <c r="A410" s="99">
        <v>43898.0</v>
      </c>
      <c r="B410" s="82" t="s">
        <v>75</v>
      </c>
      <c r="C410" s="82">
        <v>6.0</v>
      </c>
      <c r="D410" s="82">
        <v>0.0</v>
      </c>
    </row>
    <row r="411" hidden="1">
      <c r="A411" s="99">
        <v>43898.0</v>
      </c>
      <c r="B411" s="82" t="s">
        <v>77</v>
      </c>
      <c r="C411" s="82">
        <v>3.0</v>
      </c>
      <c r="D411" s="82">
        <v>0.0</v>
      </c>
    </row>
    <row r="412" hidden="1">
      <c r="A412" s="99">
        <v>43898.0</v>
      </c>
      <c r="B412" s="82" t="s">
        <v>78</v>
      </c>
      <c r="C412" s="82">
        <v>6.0</v>
      </c>
      <c r="D412" s="82">
        <v>0.0</v>
      </c>
    </row>
    <row r="413" hidden="1">
      <c r="A413" s="99">
        <v>43898.0</v>
      </c>
      <c r="B413" s="82" t="s">
        <v>80</v>
      </c>
      <c r="C413" s="82">
        <v>3.0</v>
      </c>
      <c r="D413" s="82">
        <v>0.0</v>
      </c>
    </row>
    <row r="414" hidden="1">
      <c r="A414" s="99">
        <v>43898.0</v>
      </c>
      <c r="B414" s="82" t="s">
        <v>81</v>
      </c>
      <c r="C414" s="82">
        <v>23.0</v>
      </c>
      <c r="D414" s="82">
        <v>0.0</v>
      </c>
    </row>
    <row r="415" hidden="1">
      <c r="A415" s="99">
        <v>43898.0</v>
      </c>
      <c r="B415" s="82" t="s">
        <v>82</v>
      </c>
      <c r="C415" s="82">
        <v>3.0</v>
      </c>
      <c r="D415" s="82">
        <v>0.0</v>
      </c>
    </row>
    <row r="416" hidden="1">
      <c r="A416" s="99">
        <v>43898.0</v>
      </c>
      <c r="B416" s="82" t="s">
        <v>83</v>
      </c>
      <c r="C416" s="82">
        <v>1.0</v>
      </c>
      <c r="D416" s="82">
        <v>0.0</v>
      </c>
    </row>
    <row r="417" hidden="1">
      <c r="A417" s="99">
        <v>43898.0</v>
      </c>
      <c r="B417" s="82" t="s">
        <v>85</v>
      </c>
      <c r="C417" s="82">
        <v>2.0</v>
      </c>
      <c r="D417" s="82">
        <v>0.0</v>
      </c>
    </row>
    <row r="418" hidden="1">
      <c r="A418" s="99">
        <v>43898.0</v>
      </c>
      <c r="B418" s="82" t="s">
        <v>86</v>
      </c>
      <c r="C418" s="82">
        <v>141.0</v>
      </c>
      <c r="D418" s="82">
        <v>19.0</v>
      </c>
    </row>
    <row r="419" hidden="1">
      <c r="A419" s="99">
        <v>43898.0</v>
      </c>
      <c r="B419" s="82" t="s">
        <v>88</v>
      </c>
      <c r="C419" s="82">
        <v>1.0</v>
      </c>
      <c r="D419" s="82">
        <v>0.0</v>
      </c>
    </row>
    <row r="420" hidden="1">
      <c r="A420" s="99">
        <v>43899.0</v>
      </c>
      <c r="B420" s="82" t="s">
        <v>37</v>
      </c>
      <c r="C420" s="82">
        <v>6.0</v>
      </c>
      <c r="D420" s="82">
        <v>0.0</v>
      </c>
    </row>
    <row r="421" hidden="1">
      <c r="A421" s="99">
        <v>43899.0</v>
      </c>
      <c r="B421" s="82" t="s">
        <v>39</v>
      </c>
      <c r="C421" s="82">
        <v>172.0</v>
      </c>
      <c r="D421" s="82">
        <v>2.0</v>
      </c>
    </row>
    <row r="422" hidden="1">
      <c r="A422" s="99">
        <v>43899.0</v>
      </c>
      <c r="B422" s="82" t="s">
        <v>40</v>
      </c>
      <c r="C422" s="82">
        <v>12.0</v>
      </c>
      <c r="D422" s="82">
        <v>0.0</v>
      </c>
    </row>
    <row r="423" hidden="1">
      <c r="A423" s="99">
        <v>43899.0</v>
      </c>
      <c r="B423" s="82" t="s">
        <v>41</v>
      </c>
      <c r="C423" s="82">
        <v>2.0</v>
      </c>
      <c r="D423" s="82">
        <v>0.0</v>
      </c>
    </row>
    <row r="424" hidden="1">
      <c r="A424" s="99">
        <v>43899.0</v>
      </c>
      <c r="B424" s="82" t="s">
        <v>43</v>
      </c>
      <c r="C424" s="82">
        <v>4.0</v>
      </c>
      <c r="D424" s="82">
        <v>0.0</v>
      </c>
    </row>
    <row r="425" hidden="1">
      <c r="A425" s="99">
        <v>43899.0</v>
      </c>
      <c r="B425" s="82" t="s">
        <v>44</v>
      </c>
      <c r="C425" s="82">
        <v>14.0</v>
      </c>
      <c r="D425" s="82">
        <v>2.0</v>
      </c>
    </row>
    <row r="426">
      <c r="A426" s="99">
        <v>43899.0</v>
      </c>
      <c r="B426" s="82" t="s">
        <v>427</v>
      </c>
      <c r="C426" s="82">
        <v>17.0</v>
      </c>
      <c r="D426" s="82">
        <v>0.0</v>
      </c>
    </row>
    <row r="427" hidden="1">
      <c r="A427" s="99">
        <v>43899.0</v>
      </c>
      <c r="B427" s="82" t="s">
        <v>47</v>
      </c>
      <c r="C427" s="82">
        <v>2.0</v>
      </c>
      <c r="D427" s="82">
        <v>0.0</v>
      </c>
    </row>
    <row r="428" hidden="1">
      <c r="A428" s="99">
        <v>43899.0</v>
      </c>
      <c r="B428" s="82" t="s">
        <v>49</v>
      </c>
      <c r="C428" s="82">
        <v>11.0</v>
      </c>
      <c r="D428" s="82">
        <v>0.0</v>
      </c>
    </row>
    <row r="429" hidden="1">
      <c r="A429" s="99">
        <v>43899.0</v>
      </c>
      <c r="B429" s="82" t="s">
        <v>50</v>
      </c>
      <c r="C429" s="82">
        <v>4.0</v>
      </c>
      <c r="D429" s="82">
        <v>0.0</v>
      </c>
    </row>
    <row r="430" hidden="1">
      <c r="A430" s="99">
        <v>43899.0</v>
      </c>
      <c r="B430" s="82" t="s">
        <v>51</v>
      </c>
      <c r="C430" s="82">
        <v>8.0</v>
      </c>
      <c r="D430" s="82">
        <v>0.0</v>
      </c>
    </row>
    <row r="431" hidden="1">
      <c r="A431" s="99">
        <v>43899.0</v>
      </c>
      <c r="B431" s="82" t="s">
        <v>52</v>
      </c>
      <c r="C431" s="82">
        <v>1.0</v>
      </c>
      <c r="D431" s="82">
        <v>0.0</v>
      </c>
    </row>
    <row r="432" hidden="1">
      <c r="A432" s="99">
        <v>43899.0</v>
      </c>
      <c r="B432" s="82" t="s">
        <v>53</v>
      </c>
      <c r="C432" s="82">
        <v>5.0</v>
      </c>
      <c r="D432" s="82">
        <v>0.0</v>
      </c>
    </row>
    <row r="433" hidden="1">
      <c r="A433" s="99">
        <v>43899.0</v>
      </c>
      <c r="B433" s="82" t="s">
        <v>54</v>
      </c>
      <c r="C433" s="82">
        <v>1.0</v>
      </c>
      <c r="D433" s="82">
        <v>0.0</v>
      </c>
    </row>
    <row r="434" hidden="1">
      <c r="A434" s="99">
        <v>43899.0</v>
      </c>
      <c r="B434" s="82" t="s">
        <v>56</v>
      </c>
      <c r="C434" s="82">
        <v>6.0</v>
      </c>
      <c r="D434" s="82">
        <v>0.0</v>
      </c>
    </row>
    <row r="435" hidden="1">
      <c r="A435" s="99">
        <v>43899.0</v>
      </c>
      <c r="B435" s="82" t="s">
        <v>57</v>
      </c>
      <c r="C435" s="82">
        <v>41.0</v>
      </c>
      <c r="D435" s="82">
        <v>0.0</v>
      </c>
    </row>
    <row r="436" hidden="1">
      <c r="A436" s="99">
        <v>43899.0</v>
      </c>
      <c r="B436" s="82" t="s">
        <v>59</v>
      </c>
      <c r="C436" s="82">
        <v>2.0</v>
      </c>
      <c r="D436" s="82">
        <v>0.0</v>
      </c>
    </row>
    <row r="437" hidden="1">
      <c r="A437" s="99">
        <v>43899.0</v>
      </c>
      <c r="B437" s="82" t="s">
        <v>61</v>
      </c>
      <c r="C437" s="82">
        <v>1.0</v>
      </c>
      <c r="D437" s="82">
        <v>0.0</v>
      </c>
    </row>
    <row r="438" hidden="1">
      <c r="A438" s="99">
        <v>43899.0</v>
      </c>
      <c r="B438" s="82" t="s">
        <v>63</v>
      </c>
      <c r="C438" s="82">
        <v>16.0</v>
      </c>
      <c r="D438" s="82">
        <v>0.0</v>
      </c>
    </row>
    <row r="439" hidden="1">
      <c r="A439" s="99">
        <v>43899.0</v>
      </c>
      <c r="B439" s="82" t="s">
        <v>64</v>
      </c>
      <c r="C439" s="82">
        <v>4.0</v>
      </c>
      <c r="D439" s="82">
        <v>0.0</v>
      </c>
    </row>
    <row r="440" hidden="1">
      <c r="A440" s="99">
        <v>43899.0</v>
      </c>
      <c r="B440" s="82" t="s">
        <v>65</v>
      </c>
      <c r="C440" s="82">
        <v>4.0</v>
      </c>
      <c r="D440" s="82">
        <v>0.0</v>
      </c>
    </row>
    <row r="441" hidden="1">
      <c r="A441" s="99">
        <v>43899.0</v>
      </c>
      <c r="B441" s="82" t="s">
        <v>66</v>
      </c>
      <c r="C441" s="82">
        <v>11.0</v>
      </c>
      <c r="D441" s="82">
        <v>0.0</v>
      </c>
    </row>
    <row r="442" hidden="1">
      <c r="A442" s="99">
        <v>43899.0</v>
      </c>
      <c r="B442" s="82" t="s">
        <v>68</v>
      </c>
      <c r="C442" s="82">
        <v>142.0</v>
      </c>
      <c r="D442" s="82">
        <v>0.0</v>
      </c>
    </row>
    <row r="443" hidden="1">
      <c r="A443" s="99">
        <v>43899.0</v>
      </c>
      <c r="B443" s="82" t="s">
        <v>69</v>
      </c>
      <c r="C443" s="82">
        <v>7.0</v>
      </c>
      <c r="D443" s="82">
        <v>0.0</v>
      </c>
    </row>
    <row r="444" hidden="1">
      <c r="A444" s="99">
        <v>43899.0</v>
      </c>
      <c r="B444" s="82" t="s">
        <v>72</v>
      </c>
      <c r="C444" s="82">
        <v>3.0</v>
      </c>
      <c r="D444" s="82">
        <v>0.0</v>
      </c>
    </row>
    <row r="445" hidden="1">
      <c r="A445" s="99">
        <v>43899.0</v>
      </c>
      <c r="B445" s="82" t="s">
        <v>73</v>
      </c>
      <c r="C445" s="82">
        <v>1.0</v>
      </c>
      <c r="D445" s="82">
        <v>0.0</v>
      </c>
    </row>
    <row r="446" hidden="1">
      <c r="A446" s="99">
        <v>43899.0</v>
      </c>
      <c r="B446" s="82" t="s">
        <v>74</v>
      </c>
      <c r="C446" s="82">
        <v>13.0</v>
      </c>
      <c r="D446" s="82">
        <v>0.0</v>
      </c>
    </row>
    <row r="447" hidden="1">
      <c r="A447" s="99">
        <v>43899.0</v>
      </c>
      <c r="B447" s="82" t="s">
        <v>75</v>
      </c>
      <c r="C447" s="82">
        <v>10.0</v>
      </c>
      <c r="D447" s="82">
        <v>0.0</v>
      </c>
    </row>
    <row r="448" hidden="1">
      <c r="A448" s="99">
        <v>43899.0</v>
      </c>
      <c r="B448" s="82" t="s">
        <v>77</v>
      </c>
      <c r="C448" s="82">
        <v>3.0</v>
      </c>
      <c r="D448" s="82">
        <v>0.0</v>
      </c>
    </row>
    <row r="449" hidden="1">
      <c r="A449" s="99">
        <v>43899.0</v>
      </c>
      <c r="B449" s="82" t="s">
        <v>78</v>
      </c>
      <c r="C449" s="82">
        <v>7.0</v>
      </c>
      <c r="D449" s="82">
        <v>0.0</v>
      </c>
    </row>
    <row r="450" hidden="1">
      <c r="A450" s="99">
        <v>43899.0</v>
      </c>
      <c r="B450" s="82" t="s">
        <v>80</v>
      </c>
      <c r="C450" s="82">
        <v>4.0</v>
      </c>
      <c r="D450" s="82">
        <v>0.0</v>
      </c>
    </row>
    <row r="451" hidden="1">
      <c r="A451" s="99">
        <v>43899.0</v>
      </c>
      <c r="B451" s="82" t="s">
        <v>81</v>
      </c>
      <c r="C451" s="82">
        <v>24.0</v>
      </c>
      <c r="D451" s="82">
        <v>0.0</v>
      </c>
    </row>
    <row r="452" hidden="1">
      <c r="A452" s="99">
        <v>43899.0</v>
      </c>
      <c r="B452" s="82" t="s">
        <v>82</v>
      </c>
      <c r="C452" s="82">
        <v>3.0</v>
      </c>
      <c r="D452" s="82">
        <v>0.0</v>
      </c>
    </row>
    <row r="453" hidden="1">
      <c r="A453" s="99">
        <v>43899.0</v>
      </c>
      <c r="B453" s="82" t="s">
        <v>83</v>
      </c>
      <c r="C453" s="82">
        <v>1.0</v>
      </c>
      <c r="D453" s="82">
        <v>0.0</v>
      </c>
    </row>
    <row r="454" hidden="1">
      <c r="A454" s="99">
        <v>43899.0</v>
      </c>
      <c r="B454" s="82" t="s">
        <v>85</v>
      </c>
      <c r="C454" s="82">
        <v>5.0</v>
      </c>
      <c r="D454" s="82">
        <v>0.0</v>
      </c>
    </row>
    <row r="455" hidden="1">
      <c r="A455" s="99">
        <v>43899.0</v>
      </c>
      <c r="B455" s="82" t="s">
        <v>86</v>
      </c>
      <c r="C455" s="82">
        <v>179.0</v>
      </c>
      <c r="D455" s="82">
        <v>22.0</v>
      </c>
    </row>
    <row r="456" hidden="1">
      <c r="A456" s="99">
        <v>43899.0</v>
      </c>
      <c r="B456" s="82" t="s">
        <v>88</v>
      </c>
      <c r="C456" s="82">
        <v>2.0</v>
      </c>
      <c r="D456" s="82">
        <v>0.0</v>
      </c>
    </row>
    <row r="457" hidden="1">
      <c r="A457" s="99">
        <v>43900.0</v>
      </c>
      <c r="B457" s="82" t="s">
        <v>37</v>
      </c>
      <c r="C457" s="82">
        <v>6.0</v>
      </c>
      <c r="D457" s="82">
        <v>0.0</v>
      </c>
    </row>
    <row r="458" hidden="1">
      <c r="A458" s="99">
        <v>43900.0</v>
      </c>
      <c r="B458" s="82" t="s">
        <v>39</v>
      </c>
      <c r="C458" s="82">
        <v>179.0</v>
      </c>
      <c r="D458" s="82">
        <v>3.0</v>
      </c>
    </row>
    <row r="459" hidden="1">
      <c r="A459" s="99">
        <v>43900.0</v>
      </c>
      <c r="B459" s="82" t="s">
        <v>40</v>
      </c>
      <c r="C459" s="82">
        <v>17.0</v>
      </c>
      <c r="D459" s="82">
        <v>0.0</v>
      </c>
    </row>
    <row r="460" hidden="1">
      <c r="A460" s="99">
        <v>43900.0</v>
      </c>
      <c r="B460" s="82" t="s">
        <v>41</v>
      </c>
      <c r="C460" s="82">
        <v>2.0</v>
      </c>
      <c r="D460" s="82">
        <v>0.0</v>
      </c>
    </row>
    <row r="461" hidden="1">
      <c r="A461" s="99">
        <v>43900.0</v>
      </c>
      <c r="B461" s="82" t="s">
        <v>43</v>
      </c>
      <c r="C461" s="82">
        <v>4.0</v>
      </c>
      <c r="D461" s="82">
        <v>0.0</v>
      </c>
    </row>
    <row r="462" hidden="1">
      <c r="A462" s="99">
        <v>43900.0</v>
      </c>
      <c r="B462" s="82" t="s">
        <v>44</v>
      </c>
      <c r="C462" s="82">
        <v>23.0</v>
      </c>
      <c r="D462" s="82">
        <v>2.0</v>
      </c>
    </row>
    <row r="463">
      <c r="A463" s="99">
        <v>43900.0</v>
      </c>
      <c r="B463" s="82" t="s">
        <v>427</v>
      </c>
      <c r="C463" s="82">
        <v>22.0</v>
      </c>
      <c r="D463" s="82">
        <v>0.0</v>
      </c>
    </row>
    <row r="464" hidden="1">
      <c r="A464" s="99">
        <v>43900.0</v>
      </c>
      <c r="B464" s="82" t="s">
        <v>47</v>
      </c>
      <c r="C464" s="82">
        <v>2.0</v>
      </c>
      <c r="D464" s="82">
        <v>0.0</v>
      </c>
    </row>
    <row r="465" hidden="1">
      <c r="A465" s="99">
        <v>43900.0</v>
      </c>
      <c r="B465" s="82" t="s">
        <v>49</v>
      </c>
      <c r="C465" s="82">
        <v>19.0</v>
      </c>
      <c r="D465" s="82">
        <v>0.0</v>
      </c>
    </row>
    <row r="466" hidden="1">
      <c r="A466" s="99">
        <v>43900.0</v>
      </c>
      <c r="B466" s="82" t="s">
        <v>50</v>
      </c>
      <c r="C466" s="82">
        <v>6.0</v>
      </c>
      <c r="D466" s="82">
        <v>0.0</v>
      </c>
    </row>
    <row r="467" hidden="1">
      <c r="A467" s="99">
        <v>43900.0</v>
      </c>
      <c r="B467" s="82" t="s">
        <v>51</v>
      </c>
      <c r="C467" s="82">
        <v>13.0</v>
      </c>
      <c r="D467" s="82">
        <v>0.0</v>
      </c>
    </row>
    <row r="468" hidden="1">
      <c r="A468" s="99">
        <v>43900.0</v>
      </c>
      <c r="B468" s="82" t="s">
        <v>52</v>
      </c>
      <c r="C468" s="82">
        <v>1.0</v>
      </c>
      <c r="D468" s="82">
        <v>0.0</v>
      </c>
    </row>
    <row r="469" hidden="1">
      <c r="A469" s="99">
        <v>43900.0</v>
      </c>
      <c r="B469" s="82" t="s">
        <v>53</v>
      </c>
      <c r="C469" s="82">
        <v>7.0</v>
      </c>
      <c r="D469" s="82">
        <v>0.0</v>
      </c>
    </row>
    <row r="470" hidden="1">
      <c r="A470" s="99">
        <v>43900.0</v>
      </c>
      <c r="B470" s="82" t="s">
        <v>54</v>
      </c>
      <c r="C470" s="82">
        <v>6.0</v>
      </c>
      <c r="D470" s="82">
        <v>0.0</v>
      </c>
    </row>
    <row r="471" hidden="1">
      <c r="A471" s="99">
        <v>43900.0</v>
      </c>
      <c r="B471" s="82" t="s">
        <v>56</v>
      </c>
      <c r="C471" s="82">
        <v>9.0</v>
      </c>
      <c r="D471" s="82">
        <v>0.0</v>
      </c>
    </row>
    <row r="472" hidden="1">
      <c r="A472" s="99">
        <v>43900.0</v>
      </c>
      <c r="B472" s="82" t="s">
        <v>57</v>
      </c>
      <c r="C472" s="82">
        <v>92.0</v>
      </c>
      <c r="D472" s="82">
        <v>0.0</v>
      </c>
    </row>
    <row r="473" hidden="1">
      <c r="A473" s="99">
        <v>43900.0</v>
      </c>
      <c r="B473" s="82" t="s">
        <v>58</v>
      </c>
      <c r="C473" s="82">
        <v>2.0</v>
      </c>
      <c r="D473" s="82">
        <v>0.0</v>
      </c>
    </row>
    <row r="474" hidden="1">
      <c r="A474" s="99">
        <v>43900.0</v>
      </c>
      <c r="B474" s="82" t="s">
        <v>59</v>
      </c>
      <c r="C474" s="82">
        <v>3.0</v>
      </c>
      <c r="D474" s="82">
        <v>0.0</v>
      </c>
    </row>
    <row r="475" hidden="1">
      <c r="A475" s="99">
        <v>43900.0</v>
      </c>
      <c r="B475" s="82" t="s">
        <v>61</v>
      </c>
      <c r="C475" s="82">
        <v>1.0</v>
      </c>
      <c r="D475" s="82">
        <v>0.0</v>
      </c>
    </row>
    <row r="476" hidden="1">
      <c r="A476" s="99">
        <v>43900.0</v>
      </c>
      <c r="B476" s="82" t="s">
        <v>63</v>
      </c>
      <c r="C476" s="82">
        <v>17.0</v>
      </c>
      <c r="D476" s="82">
        <v>0.0</v>
      </c>
    </row>
    <row r="477" hidden="1">
      <c r="A477" s="99">
        <v>43900.0</v>
      </c>
      <c r="B477" s="82" t="s">
        <v>64</v>
      </c>
      <c r="C477" s="82">
        <v>4.0</v>
      </c>
      <c r="D477" s="82">
        <v>0.0</v>
      </c>
    </row>
    <row r="478" hidden="1">
      <c r="A478" s="99">
        <v>43900.0</v>
      </c>
      <c r="B478" s="82" t="s">
        <v>65</v>
      </c>
      <c r="C478" s="82">
        <v>5.0</v>
      </c>
      <c r="D478" s="82">
        <v>0.0</v>
      </c>
    </row>
    <row r="479" hidden="1">
      <c r="A479" s="99">
        <v>43900.0</v>
      </c>
      <c r="B479" s="82" t="s">
        <v>66</v>
      </c>
      <c r="C479" s="82">
        <v>15.0</v>
      </c>
      <c r="D479" s="82">
        <v>1.0</v>
      </c>
    </row>
    <row r="480" hidden="1">
      <c r="A480" s="99">
        <v>43900.0</v>
      </c>
      <c r="B480" s="82" t="s">
        <v>68</v>
      </c>
      <c r="C480" s="82">
        <v>173.0</v>
      </c>
      <c r="D480" s="82">
        <v>0.0</v>
      </c>
    </row>
    <row r="481" hidden="1">
      <c r="A481" s="99">
        <v>43900.0</v>
      </c>
      <c r="B481" s="82" t="s">
        <v>69</v>
      </c>
      <c r="C481" s="82">
        <v>7.0</v>
      </c>
      <c r="D481" s="82">
        <v>0.0</v>
      </c>
    </row>
    <row r="482" hidden="1">
      <c r="A482" s="99">
        <v>43900.0</v>
      </c>
      <c r="B482" s="82" t="s">
        <v>72</v>
      </c>
      <c r="C482" s="82">
        <v>3.0</v>
      </c>
      <c r="D482" s="82">
        <v>0.0</v>
      </c>
    </row>
    <row r="483" hidden="1">
      <c r="A483" s="99">
        <v>43900.0</v>
      </c>
      <c r="B483" s="82" t="s">
        <v>73</v>
      </c>
      <c r="C483" s="82">
        <v>2.0</v>
      </c>
      <c r="D483" s="82">
        <v>0.0</v>
      </c>
    </row>
    <row r="484" hidden="1">
      <c r="A484" s="99">
        <v>43900.0</v>
      </c>
      <c r="B484" s="82" t="s">
        <v>74</v>
      </c>
      <c r="C484" s="82">
        <v>14.0</v>
      </c>
      <c r="D484" s="82">
        <v>0.0</v>
      </c>
    </row>
    <row r="485" hidden="1">
      <c r="A485" s="99">
        <v>43900.0</v>
      </c>
      <c r="B485" s="82" t="s">
        <v>75</v>
      </c>
      <c r="C485" s="82">
        <v>12.0</v>
      </c>
      <c r="D485" s="82">
        <v>0.0</v>
      </c>
    </row>
    <row r="486" hidden="1">
      <c r="A486" s="99">
        <v>43900.0</v>
      </c>
      <c r="B486" s="82" t="s">
        <v>77</v>
      </c>
      <c r="C486" s="82">
        <v>5.0</v>
      </c>
      <c r="D486" s="82">
        <v>0.0</v>
      </c>
    </row>
    <row r="487" hidden="1">
      <c r="A487" s="99">
        <v>43900.0</v>
      </c>
      <c r="B487" s="82" t="s">
        <v>78</v>
      </c>
      <c r="C487" s="82">
        <v>9.0</v>
      </c>
      <c r="D487" s="82">
        <v>0.0</v>
      </c>
    </row>
    <row r="488" hidden="1">
      <c r="A488" s="99">
        <v>43900.0</v>
      </c>
      <c r="B488" s="82" t="s">
        <v>79</v>
      </c>
      <c r="C488" s="82">
        <v>5.0</v>
      </c>
      <c r="D488" s="82">
        <v>1.0</v>
      </c>
    </row>
    <row r="489" hidden="1">
      <c r="A489" s="99">
        <v>43900.0</v>
      </c>
      <c r="B489" s="82" t="s">
        <v>80</v>
      </c>
      <c r="C489" s="82">
        <v>7.0</v>
      </c>
      <c r="D489" s="82">
        <v>0.0</v>
      </c>
    </row>
    <row r="490" hidden="1">
      <c r="A490" s="99">
        <v>43900.0</v>
      </c>
      <c r="B490" s="82" t="s">
        <v>81</v>
      </c>
      <c r="C490" s="82">
        <v>31.0</v>
      </c>
      <c r="D490" s="82">
        <v>0.0</v>
      </c>
    </row>
    <row r="491" hidden="1">
      <c r="A491" s="99">
        <v>43900.0</v>
      </c>
      <c r="B491" s="82" t="s">
        <v>82</v>
      </c>
      <c r="C491" s="82">
        <v>4.0</v>
      </c>
      <c r="D491" s="82">
        <v>0.0</v>
      </c>
    </row>
    <row r="492" hidden="1">
      <c r="A492" s="99">
        <v>43900.0</v>
      </c>
      <c r="B492" s="82" t="s">
        <v>83</v>
      </c>
      <c r="C492" s="82">
        <v>1.0</v>
      </c>
      <c r="D492" s="82">
        <v>0.0</v>
      </c>
    </row>
    <row r="493" hidden="1">
      <c r="A493" s="99">
        <v>43900.0</v>
      </c>
      <c r="B493" s="82" t="s">
        <v>85</v>
      </c>
      <c r="C493" s="82">
        <v>8.0</v>
      </c>
      <c r="D493" s="82">
        <v>0.0</v>
      </c>
    </row>
    <row r="494" hidden="1">
      <c r="A494" s="99">
        <v>43900.0</v>
      </c>
      <c r="B494" s="82" t="s">
        <v>86</v>
      </c>
      <c r="C494" s="82">
        <v>279.0</v>
      </c>
      <c r="D494" s="82">
        <v>24.0</v>
      </c>
    </row>
    <row r="495" hidden="1">
      <c r="A495" s="99">
        <v>43900.0</v>
      </c>
      <c r="B495" s="82" t="s">
        <v>88</v>
      </c>
      <c r="C495" s="82">
        <v>3.0</v>
      </c>
      <c r="D495" s="82">
        <v>0.0</v>
      </c>
    </row>
    <row r="496" hidden="1">
      <c r="A496" s="99">
        <v>43901.0</v>
      </c>
      <c r="B496" s="82" t="s">
        <v>37</v>
      </c>
      <c r="C496" s="82">
        <v>9.0</v>
      </c>
      <c r="D496" s="82">
        <v>0.0</v>
      </c>
    </row>
    <row r="497" hidden="1">
      <c r="A497" s="99">
        <v>43901.0</v>
      </c>
      <c r="B497" s="82" t="s">
        <v>38</v>
      </c>
      <c r="C497" s="82">
        <v>1.0</v>
      </c>
      <c r="D497" s="82">
        <v>0.0</v>
      </c>
    </row>
    <row r="498" hidden="1">
      <c r="A498" s="99">
        <v>43901.0</v>
      </c>
      <c r="B498" s="82" t="s">
        <v>39</v>
      </c>
      <c r="C498" s="82">
        <v>202.0</v>
      </c>
      <c r="D498" s="82">
        <v>4.0</v>
      </c>
    </row>
    <row r="499" hidden="1">
      <c r="A499" s="99">
        <v>43901.0</v>
      </c>
      <c r="B499" s="82" t="s">
        <v>40</v>
      </c>
      <c r="C499" s="82">
        <v>34.0</v>
      </c>
      <c r="D499" s="82">
        <v>0.0</v>
      </c>
    </row>
    <row r="500" hidden="1">
      <c r="A500" s="99">
        <v>43901.0</v>
      </c>
      <c r="B500" s="82" t="s">
        <v>41</v>
      </c>
      <c r="C500" s="82">
        <v>3.0</v>
      </c>
      <c r="D500" s="82">
        <v>0.0</v>
      </c>
    </row>
    <row r="501" hidden="1">
      <c r="A501" s="99">
        <v>43901.0</v>
      </c>
      <c r="B501" s="82" t="s">
        <v>42</v>
      </c>
      <c r="C501" s="82">
        <v>1.0</v>
      </c>
      <c r="D501" s="82">
        <v>0.0</v>
      </c>
    </row>
    <row r="502" hidden="1">
      <c r="A502" s="99">
        <v>43901.0</v>
      </c>
      <c r="B502" s="82" t="s">
        <v>43</v>
      </c>
      <c r="C502" s="82">
        <v>10.0</v>
      </c>
      <c r="D502" s="82">
        <v>0.0</v>
      </c>
    </row>
    <row r="503" hidden="1">
      <c r="A503" s="99">
        <v>43901.0</v>
      </c>
      <c r="B503" s="82" t="s">
        <v>44</v>
      </c>
      <c r="C503" s="82">
        <v>26.0</v>
      </c>
      <c r="D503" s="82">
        <v>2.0</v>
      </c>
    </row>
    <row r="504">
      <c r="A504" s="99">
        <v>43901.0</v>
      </c>
      <c r="B504" s="82" t="s">
        <v>427</v>
      </c>
      <c r="C504" s="82">
        <v>31.0</v>
      </c>
      <c r="D504" s="82">
        <v>0.0</v>
      </c>
    </row>
    <row r="505" hidden="1">
      <c r="A505" s="99">
        <v>43901.0</v>
      </c>
      <c r="B505" s="82" t="s">
        <v>47</v>
      </c>
      <c r="C505" s="82">
        <v>2.0</v>
      </c>
      <c r="D505" s="82">
        <v>0.0</v>
      </c>
    </row>
    <row r="506" hidden="1">
      <c r="A506" s="99">
        <v>43901.0</v>
      </c>
      <c r="B506" s="82" t="s">
        <v>49</v>
      </c>
      <c r="C506" s="82">
        <v>25.0</v>
      </c>
      <c r="D506" s="82">
        <v>0.0</v>
      </c>
    </row>
    <row r="507" hidden="1">
      <c r="A507" s="99">
        <v>43901.0</v>
      </c>
      <c r="B507" s="82" t="s">
        <v>50</v>
      </c>
      <c r="C507" s="82">
        <v>11.0</v>
      </c>
      <c r="D507" s="82">
        <v>0.0</v>
      </c>
    </row>
    <row r="508" hidden="1">
      <c r="A508" s="99">
        <v>43901.0</v>
      </c>
      <c r="B508" s="82" t="s">
        <v>51</v>
      </c>
      <c r="C508" s="82">
        <v>14.0</v>
      </c>
      <c r="D508" s="82">
        <v>0.0</v>
      </c>
    </row>
    <row r="509" hidden="1">
      <c r="A509" s="99">
        <v>43901.0</v>
      </c>
      <c r="B509" s="82" t="s">
        <v>52</v>
      </c>
      <c r="C509" s="82">
        <v>1.0</v>
      </c>
      <c r="D509" s="82">
        <v>0.0</v>
      </c>
    </row>
    <row r="510" hidden="1">
      <c r="A510" s="99">
        <v>43901.0</v>
      </c>
      <c r="B510" s="82" t="s">
        <v>53</v>
      </c>
      <c r="C510" s="82">
        <v>7.0</v>
      </c>
      <c r="D510" s="82">
        <v>0.0</v>
      </c>
    </row>
    <row r="511" hidden="1">
      <c r="A511" s="99">
        <v>43901.0</v>
      </c>
      <c r="B511" s="82" t="s">
        <v>54</v>
      </c>
      <c r="C511" s="82">
        <v>13.0</v>
      </c>
      <c r="D511" s="82">
        <v>0.0</v>
      </c>
    </row>
    <row r="512" hidden="1">
      <c r="A512" s="99">
        <v>43901.0</v>
      </c>
      <c r="B512" s="82" t="s">
        <v>56</v>
      </c>
      <c r="C512" s="82">
        <v>13.0</v>
      </c>
      <c r="D512" s="82">
        <v>0.0</v>
      </c>
    </row>
    <row r="513" hidden="1">
      <c r="A513" s="99">
        <v>43901.0</v>
      </c>
      <c r="B513" s="82" t="s">
        <v>57</v>
      </c>
      <c r="C513" s="82">
        <v>95.0</v>
      </c>
      <c r="D513" s="82">
        <v>0.0</v>
      </c>
    </row>
    <row r="514" hidden="1">
      <c r="A514" s="99">
        <v>43901.0</v>
      </c>
      <c r="B514" s="82" t="s">
        <v>58</v>
      </c>
      <c r="C514" s="82">
        <v>2.0</v>
      </c>
      <c r="D514" s="82">
        <v>0.0</v>
      </c>
    </row>
    <row r="515" hidden="1">
      <c r="A515" s="99">
        <v>43901.0</v>
      </c>
      <c r="B515" s="82" t="s">
        <v>59</v>
      </c>
      <c r="C515" s="82">
        <v>5.0</v>
      </c>
      <c r="D515" s="82">
        <v>0.0</v>
      </c>
    </row>
    <row r="516" hidden="1">
      <c r="A516" s="99">
        <v>43901.0</v>
      </c>
      <c r="B516" s="82" t="s">
        <v>60</v>
      </c>
      <c r="C516" s="82">
        <v>1.0</v>
      </c>
      <c r="D516" s="82">
        <v>0.0</v>
      </c>
    </row>
    <row r="517" hidden="1">
      <c r="A517" s="99">
        <v>43901.0</v>
      </c>
      <c r="B517" s="82" t="s">
        <v>61</v>
      </c>
      <c r="C517" s="82">
        <v>1.0</v>
      </c>
      <c r="D517" s="82">
        <v>0.0</v>
      </c>
    </row>
    <row r="518" hidden="1">
      <c r="A518" s="99">
        <v>43901.0</v>
      </c>
      <c r="B518" s="82" t="s">
        <v>63</v>
      </c>
      <c r="C518" s="82">
        <v>23.0</v>
      </c>
      <c r="D518" s="82">
        <v>0.0</v>
      </c>
    </row>
    <row r="519" hidden="1">
      <c r="A519" s="99">
        <v>43901.0</v>
      </c>
      <c r="B519" s="82" t="s">
        <v>64</v>
      </c>
      <c r="C519" s="82">
        <v>7.0</v>
      </c>
      <c r="D519" s="82">
        <v>0.0</v>
      </c>
    </row>
    <row r="520" hidden="1">
      <c r="A520" s="99">
        <v>43901.0</v>
      </c>
      <c r="B520" s="82" t="s">
        <v>65</v>
      </c>
      <c r="C520" s="82">
        <v>5.0</v>
      </c>
      <c r="D520" s="82">
        <v>0.0</v>
      </c>
    </row>
    <row r="521" hidden="1">
      <c r="A521" s="99">
        <v>43901.0</v>
      </c>
      <c r="B521" s="82" t="s">
        <v>66</v>
      </c>
      <c r="C521" s="82">
        <v>23.0</v>
      </c>
      <c r="D521" s="82">
        <v>1.0</v>
      </c>
    </row>
    <row r="522" hidden="1">
      <c r="A522" s="99">
        <v>43901.0</v>
      </c>
      <c r="B522" s="82" t="s">
        <v>67</v>
      </c>
      <c r="C522" s="82">
        <v>4.0</v>
      </c>
      <c r="D522" s="82">
        <v>0.0</v>
      </c>
    </row>
    <row r="523" hidden="1">
      <c r="A523" s="99">
        <v>43901.0</v>
      </c>
      <c r="B523" s="82" t="s">
        <v>68</v>
      </c>
      <c r="C523" s="82">
        <v>217.0</v>
      </c>
      <c r="D523" s="82">
        <v>0.0</v>
      </c>
    </row>
    <row r="524" hidden="1">
      <c r="A524" s="99">
        <v>43901.0</v>
      </c>
      <c r="B524" s="82" t="s">
        <v>69</v>
      </c>
      <c r="C524" s="82">
        <v>8.0</v>
      </c>
      <c r="D524" s="82">
        <v>0.0</v>
      </c>
    </row>
    <row r="525" hidden="1">
      <c r="A525" s="99">
        <v>43901.0</v>
      </c>
      <c r="B525" s="82" t="s">
        <v>70</v>
      </c>
      <c r="C525" s="82">
        <v>1.0</v>
      </c>
      <c r="D525" s="82">
        <v>0.0</v>
      </c>
    </row>
    <row r="526" hidden="1">
      <c r="A526" s="99">
        <v>43901.0</v>
      </c>
      <c r="B526" s="82" t="s">
        <v>72</v>
      </c>
      <c r="C526" s="82">
        <v>4.0</v>
      </c>
      <c r="D526" s="82">
        <v>0.0</v>
      </c>
    </row>
    <row r="527" hidden="1">
      <c r="A527" s="99">
        <v>43901.0</v>
      </c>
      <c r="B527" s="82" t="s">
        <v>73</v>
      </c>
      <c r="C527" s="82">
        <v>2.0</v>
      </c>
      <c r="D527" s="82">
        <v>0.0</v>
      </c>
    </row>
    <row r="528" hidden="1">
      <c r="A528" s="99">
        <v>43901.0</v>
      </c>
      <c r="B528" s="82" t="s">
        <v>74</v>
      </c>
      <c r="C528" s="82">
        <v>20.0</v>
      </c>
      <c r="D528" s="82">
        <v>0.0</v>
      </c>
    </row>
    <row r="529" hidden="1">
      <c r="A529" s="99">
        <v>43901.0</v>
      </c>
      <c r="B529" s="82" t="s">
        <v>75</v>
      </c>
      <c r="C529" s="82">
        <v>16.0</v>
      </c>
      <c r="D529" s="82">
        <v>0.0</v>
      </c>
    </row>
    <row r="530" hidden="1">
      <c r="A530" s="99">
        <v>43901.0</v>
      </c>
      <c r="B530" s="82" t="s">
        <v>77</v>
      </c>
      <c r="C530" s="82">
        <v>5.0</v>
      </c>
      <c r="D530" s="82">
        <v>0.0</v>
      </c>
    </row>
    <row r="531" hidden="1">
      <c r="A531" s="99">
        <v>43901.0</v>
      </c>
      <c r="B531" s="82" t="s">
        <v>78</v>
      </c>
      <c r="C531" s="82">
        <v>10.0</v>
      </c>
      <c r="D531" s="82">
        <v>0.0</v>
      </c>
    </row>
    <row r="532" hidden="1">
      <c r="A532" s="99">
        <v>43901.0</v>
      </c>
      <c r="B532" s="82" t="s">
        <v>79</v>
      </c>
      <c r="C532" s="82">
        <v>8.0</v>
      </c>
      <c r="D532" s="82">
        <v>1.0</v>
      </c>
    </row>
    <row r="533" hidden="1">
      <c r="A533" s="99">
        <v>43901.0</v>
      </c>
      <c r="B533" s="82" t="s">
        <v>80</v>
      </c>
      <c r="C533" s="82">
        <v>8.0</v>
      </c>
      <c r="D533" s="82">
        <v>0.0</v>
      </c>
    </row>
    <row r="534" hidden="1">
      <c r="A534" s="99">
        <v>43901.0</v>
      </c>
      <c r="B534" s="82" t="s">
        <v>81</v>
      </c>
      <c r="C534" s="82">
        <v>33.0</v>
      </c>
      <c r="D534" s="82">
        <v>0.0</v>
      </c>
    </row>
    <row r="535" hidden="1">
      <c r="A535" s="99">
        <v>43901.0</v>
      </c>
      <c r="B535" s="82" t="s">
        <v>82</v>
      </c>
      <c r="C535" s="82">
        <v>5.0</v>
      </c>
      <c r="D535" s="82">
        <v>0.0</v>
      </c>
    </row>
    <row r="536" hidden="1">
      <c r="A536" s="99">
        <v>43901.0</v>
      </c>
      <c r="B536" s="82" t="s">
        <v>83</v>
      </c>
      <c r="C536" s="82">
        <v>2.0</v>
      </c>
      <c r="D536" s="82">
        <v>0.0</v>
      </c>
    </row>
    <row r="537" hidden="1">
      <c r="A537" s="99">
        <v>43901.0</v>
      </c>
      <c r="B537" s="82" t="s">
        <v>85</v>
      </c>
      <c r="C537" s="82">
        <v>10.0</v>
      </c>
      <c r="D537" s="82">
        <v>0.0</v>
      </c>
    </row>
    <row r="538" hidden="1">
      <c r="A538" s="99">
        <v>43901.0</v>
      </c>
      <c r="B538" s="82" t="s">
        <v>86</v>
      </c>
      <c r="C538" s="82">
        <v>338.0</v>
      </c>
      <c r="D538" s="82">
        <v>29.0</v>
      </c>
    </row>
    <row r="539" hidden="1">
      <c r="A539" s="99">
        <v>43901.0</v>
      </c>
      <c r="B539" s="82" t="s">
        <v>88</v>
      </c>
      <c r="C539" s="82">
        <v>6.0</v>
      </c>
      <c r="D539" s="82">
        <v>0.0</v>
      </c>
    </row>
    <row r="540" hidden="1">
      <c r="A540" s="99">
        <v>43901.0</v>
      </c>
      <c r="B540" s="82" t="s">
        <v>89</v>
      </c>
      <c r="C540" s="82">
        <v>1.0</v>
      </c>
      <c r="D540" s="82">
        <v>0.0</v>
      </c>
    </row>
    <row r="541" hidden="1">
      <c r="A541" s="99">
        <v>43902.0</v>
      </c>
      <c r="B541" s="82" t="s">
        <v>36</v>
      </c>
      <c r="C541" s="82">
        <v>1.0</v>
      </c>
      <c r="D541" s="82">
        <v>0.0</v>
      </c>
    </row>
    <row r="542" hidden="1">
      <c r="A542" s="99">
        <v>43902.0</v>
      </c>
      <c r="B542" s="82" t="s">
        <v>37</v>
      </c>
      <c r="C542" s="82">
        <v>9.0</v>
      </c>
      <c r="D542" s="82">
        <v>0.0</v>
      </c>
    </row>
    <row r="543" hidden="1">
      <c r="A543" s="99">
        <v>43902.0</v>
      </c>
      <c r="B543" s="82" t="s">
        <v>38</v>
      </c>
      <c r="C543" s="82">
        <v>6.0</v>
      </c>
      <c r="D543" s="82">
        <v>0.0</v>
      </c>
    </row>
    <row r="544" hidden="1">
      <c r="A544" s="99">
        <v>43902.0</v>
      </c>
      <c r="B544" s="82" t="s">
        <v>39</v>
      </c>
      <c r="C544" s="82">
        <v>252.0</v>
      </c>
      <c r="D544" s="82">
        <v>4.0</v>
      </c>
    </row>
    <row r="545" hidden="1">
      <c r="A545" s="99">
        <v>43902.0</v>
      </c>
      <c r="B545" s="82" t="s">
        <v>40</v>
      </c>
      <c r="C545" s="82">
        <v>49.0</v>
      </c>
      <c r="D545" s="82">
        <v>1.0</v>
      </c>
    </row>
    <row r="546" hidden="1">
      <c r="A546" s="99">
        <v>43902.0</v>
      </c>
      <c r="B546" s="82" t="s">
        <v>41</v>
      </c>
      <c r="C546" s="82">
        <v>6.0</v>
      </c>
      <c r="D546" s="82">
        <v>0.0</v>
      </c>
    </row>
    <row r="547" hidden="1">
      <c r="A547" s="99">
        <v>43902.0</v>
      </c>
      <c r="B547" s="82" t="s">
        <v>42</v>
      </c>
      <c r="C547" s="82">
        <v>4.0</v>
      </c>
      <c r="D547" s="82">
        <v>0.0</v>
      </c>
    </row>
    <row r="548" hidden="1">
      <c r="A548" s="99">
        <v>43902.0</v>
      </c>
      <c r="B548" s="82" t="s">
        <v>43</v>
      </c>
      <c r="C548" s="82">
        <v>10.0</v>
      </c>
      <c r="D548" s="82">
        <v>0.0</v>
      </c>
    </row>
    <row r="549" hidden="1">
      <c r="A549" s="99">
        <v>43902.0</v>
      </c>
      <c r="B549" s="82" t="s">
        <v>44</v>
      </c>
      <c r="C549" s="82">
        <v>46.0</v>
      </c>
      <c r="D549" s="82">
        <v>2.0</v>
      </c>
    </row>
    <row r="550">
      <c r="A550" s="99">
        <v>43902.0</v>
      </c>
      <c r="B550" s="82" t="s">
        <v>427</v>
      </c>
      <c r="C550" s="82">
        <v>31.0</v>
      </c>
      <c r="D550" s="82">
        <v>1.0</v>
      </c>
    </row>
    <row r="551" hidden="1">
      <c r="A551" s="99">
        <v>43902.0</v>
      </c>
      <c r="B551" s="82" t="s">
        <v>47</v>
      </c>
      <c r="C551" s="82">
        <v>2.0</v>
      </c>
      <c r="D551" s="82">
        <v>0.0</v>
      </c>
    </row>
    <row r="552" hidden="1">
      <c r="A552" s="99">
        <v>43902.0</v>
      </c>
      <c r="B552" s="82" t="s">
        <v>49</v>
      </c>
      <c r="C552" s="82">
        <v>32.0</v>
      </c>
      <c r="D552" s="82">
        <v>0.0</v>
      </c>
    </row>
    <row r="553" hidden="1">
      <c r="A553" s="99">
        <v>43902.0</v>
      </c>
      <c r="B553" s="82" t="s">
        <v>50</v>
      </c>
      <c r="C553" s="82">
        <v>12.0</v>
      </c>
      <c r="D553" s="82">
        <v>0.0</v>
      </c>
    </row>
    <row r="554" hidden="1">
      <c r="A554" s="99">
        <v>43902.0</v>
      </c>
      <c r="B554" s="82" t="s">
        <v>51</v>
      </c>
      <c r="C554" s="82">
        <v>16.0</v>
      </c>
      <c r="D554" s="82">
        <v>0.0</v>
      </c>
    </row>
    <row r="555" hidden="1">
      <c r="A555" s="99">
        <v>43902.0</v>
      </c>
      <c r="B555" s="82" t="s">
        <v>52</v>
      </c>
      <c r="C555" s="82">
        <v>5.0</v>
      </c>
      <c r="D555" s="82">
        <v>1.0</v>
      </c>
    </row>
    <row r="556" hidden="1">
      <c r="A556" s="99">
        <v>43902.0</v>
      </c>
      <c r="B556" s="82" t="s">
        <v>53</v>
      </c>
      <c r="C556" s="82">
        <v>11.0</v>
      </c>
      <c r="D556" s="82">
        <v>0.0</v>
      </c>
    </row>
    <row r="557" hidden="1">
      <c r="A557" s="99">
        <v>43902.0</v>
      </c>
      <c r="B557" s="82" t="s">
        <v>54</v>
      </c>
      <c r="C557" s="82">
        <v>14.0</v>
      </c>
      <c r="D557" s="82">
        <v>0.0</v>
      </c>
    </row>
    <row r="558" hidden="1">
      <c r="A558" s="99">
        <v>43902.0</v>
      </c>
      <c r="B558" s="82" t="s">
        <v>55</v>
      </c>
      <c r="C558" s="82">
        <v>1.0</v>
      </c>
      <c r="D558" s="82">
        <v>0.0</v>
      </c>
    </row>
    <row r="559" hidden="1">
      <c r="A559" s="99">
        <v>43902.0</v>
      </c>
      <c r="B559" s="82" t="s">
        <v>56</v>
      </c>
      <c r="C559" s="82">
        <v>13.0</v>
      </c>
      <c r="D559" s="82">
        <v>0.0</v>
      </c>
    </row>
    <row r="560" hidden="1">
      <c r="A560" s="99">
        <v>43902.0</v>
      </c>
      <c r="B560" s="82" t="s">
        <v>57</v>
      </c>
      <c r="C560" s="82">
        <v>108.0</v>
      </c>
      <c r="D560" s="82">
        <v>0.0</v>
      </c>
    </row>
    <row r="561" hidden="1">
      <c r="A561" s="99">
        <v>43902.0</v>
      </c>
      <c r="B561" s="82" t="s">
        <v>58</v>
      </c>
      <c r="C561" s="82">
        <v>12.0</v>
      </c>
      <c r="D561" s="82">
        <v>0.0</v>
      </c>
    </row>
    <row r="562" hidden="1">
      <c r="A562" s="99">
        <v>43902.0</v>
      </c>
      <c r="B562" s="82" t="s">
        <v>59</v>
      </c>
      <c r="C562" s="82">
        <v>9.0</v>
      </c>
      <c r="D562" s="82">
        <v>0.0</v>
      </c>
    </row>
    <row r="563" hidden="1">
      <c r="A563" s="99">
        <v>43902.0</v>
      </c>
      <c r="B563" s="82" t="s">
        <v>60</v>
      </c>
      <c r="C563" s="82">
        <v>1.0</v>
      </c>
      <c r="D563" s="82">
        <v>0.0</v>
      </c>
    </row>
    <row r="564" hidden="1">
      <c r="A564" s="99">
        <v>43902.0</v>
      </c>
      <c r="B564" s="82" t="s">
        <v>61</v>
      </c>
      <c r="C564" s="82">
        <v>2.0</v>
      </c>
      <c r="D564" s="82">
        <v>0.0</v>
      </c>
    </row>
    <row r="565" hidden="1">
      <c r="A565" s="99">
        <v>43902.0</v>
      </c>
      <c r="B565" s="82" t="s">
        <v>63</v>
      </c>
      <c r="C565" s="82">
        <v>24.0</v>
      </c>
      <c r="D565" s="82">
        <v>0.0</v>
      </c>
    </row>
    <row r="566" hidden="1">
      <c r="A566" s="99">
        <v>43902.0</v>
      </c>
      <c r="B566" s="82" t="s">
        <v>64</v>
      </c>
      <c r="C566" s="82">
        <v>11.0</v>
      </c>
      <c r="D566" s="82">
        <v>0.0</v>
      </c>
    </row>
    <row r="567" hidden="1">
      <c r="A567" s="99">
        <v>43902.0</v>
      </c>
      <c r="B567" s="82" t="s">
        <v>65</v>
      </c>
      <c r="C567" s="82">
        <v>6.0</v>
      </c>
      <c r="D567" s="82">
        <v>0.0</v>
      </c>
    </row>
    <row r="568" hidden="1">
      <c r="A568" s="99">
        <v>43902.0</v>
      </c>
      <c r="B568" s="82" t="s">
        <v>66</v>
      </c>
      <c r="C568" s="82">
        <v>29.0</v>
      </c>
      <c r="D568" s="82">
        <v>1.0</v>
      </c>
    </row>
    <row r="569" hidden="1">
      <c r="A569" s="99">
        <v>43902.0</v>
      </c>
      <c r="B569" s="82" t="s">
        <v>67</v>
      </c>
      <c r="C569" s="82">
        <v>6.0</v>
      </c>
      <c r="D569" s="82">
        <v>0.0</v>
      </c>
    </row>
    <row r="570" hidden="1">
      <c r="A570" s="99">
        <v>43902.0</v>
      </c>
      <c r="B570" s="82" t="s">
        <v>68</v>
      </c>
      <c r="C570" s="82">
        <v>326.0</v>
      </c>
      <c r="D570" s="82">
        <v>0.0</v>
      </c>
    </row>
    <row r="571" hidden="1">
      <c r="A571" s="99">
        <v>43902.0</v>
      </c>
      <c r="B571" s="82" t="s">
        <v>69</v>
      </c>
      <c r="C571" s="82">
        <v>16.0</v>
      </c>
      <c r="D571" s="82">
        <v>0.0</v>
      </c>
    </row>
    <row r="572" hidden="1">
      <c r="A572" s="99">
        <v>43902.0</v>
      </c>
      <c r="B572" s="82" t="s">
        <v>70</v>
      </c>
      <c r="C572" s="82">
        <v>1.0</v>
      </c>
      <c r="D572" s="82">
        <v>0.0</v>
      </c>
    </row>
    <row r="573" hidden="1">
      <c r="A573" s="99">
        <v>43902.0</v>
      </c>
      <c r="B573" s="82" t="s">
        <v>72</v>
      </c>
      <c r="C573" s="82">
        <v>5.0</v>
      </c>
      <c r="D573" s="82">
        <v>0.0</v>
      </c>
    </row>
    <row r="574" hidden="1">
      <c r="A574" s="99">
        <v>43902.0</v>
      </c>
      <c r="B574" s="82" t="s">
        <v>73</v>
      </c>
      <c r="C574" s="82">
        <v>2.0</v>
      </c>
      <c r="D574" s="82">
        <v>0.0</v>
      </c>
    </row>
    <row r="575" hidden="1">
      <c r="A575" s="99">
        <v>43902.0</v>
      </c>
      <c r="B575" s="82" t="s">
        <v>74</v>
      </c>
      <c r="C575" s="82">
        <v>30.0</v>
      </c>
      <c r="D575" s="82">
        <v>0.0</v>
      </c>
    </row>
    <row r="576" hidden="1">
      <c r="A576" s="99">
        <v>43902.0</v>
      </c>
      <c r="B576" s="82" t="s">
        <v>75</v>
      </c>
      <c r="C576" s="82">
        <v>22.0</v>
      </c>
      <c r="D576" s="82">
        <v>0.0</v>
      </c>
    </row>
    <row r="577" hidden="1">
      <c r="A577" s="99">
        <v>43902.0</v>
      </c>
      <c r="B577" s="82" t="s">
        <v>77</v>
      </c>
      <c r="C577" s="82">
        <v>5.0</v>
      </c>
      <c r="D577" s="82">
        <v>0.0</v>
      </c>
    </row>
    <row r="578" hidden="1">
      <c r="A578" s="99">
        <v>43902.0</v>
      </c>
      <c r="B578" s="82" t="s">
        <v>78</v>
      </c>
      <c r="C578" s="82">
        <v>12.0</v>
      </c>
      <c r="D578" s="82">
        <v>0.0</v>
      </c>
    </row>
    <row r="579" hidden="1">
      <c r="A579" s="99">
        <v>43902.0</v>
      </c>
      <c r="B579" s="82" t="s">
        <v>79</v>
      </c>
      <c r="C579" s="82">
        <v>8.0</v>
      </c>
      <c r="D579" s="82">
        <v>1.0</v>
      </c>
    </row>
    <row r="580" hidden="1">
      <c r="A580" s="99">
        <v>43902.0</v>
      </c>
      <c r="B580" s="82" t="s">
        <v>80</v>
      </c>
      <c r="C580" s="82">
        <v>18.0</v>
      </c>
      <c r="D580" s="82">
        <v>0.0</v>
      </c>
    </row>
    <row r="581" hidden="1">
      <c r="A581" s="99">
        <v>43902.0</v>
      </c>
      <c r="B581" s="82" t="s">
        <v>81</v>
      </c>
      <c r="C581" s="82">
        <v>41.0</v>
      </c>
      <c r="D581" s="82">
        <v>0.0</v>
      </c>
    </row>
    <row r="582" hidden="1">
      <c r="A582" s="99">
        <v>43902.0</v>
      </c>
      <c r="B582" s="82" t="s">
        <v>82</v>
      </c>
      <c r="C582" s="82">
        <v>7.0</v>
      </c>
      <c r="D582" s="82">
        <v>0.0</v>
      </c>
    </row>
    <row r="583" hidden="1">
      <c r="A583" s="99">
        <v>43902.0</v>
      </c>
      <c r="B583" s="82" t="s">
        <v>83</v>
      </c>
      <c r="C583" s="82">
        <v>2.0</v>
      </c>
      <c r="D583" s="82">
        <v>0.0</v>
      </c>
    </row>
    <row r="584" hidden="1">
      <c r="A584" s="99">
        <v>43902.0</v>
      </c>
      <c r="B584" s="82" t="s">
        <v>85</v>
      </c>
      <c r="C584" s="82">
        <v>17.0</v>
      </c>
      <c r="D584" s="82">
        <v>0.0</v>
      </c>
    </row>
    <row r="585" hidden="1">
      <c r="A585" s="99">
        <v>43902.0</v>
      </c>
      <c r="B585" s="82" t="s">
        <v>86</v>
      </c>
      <c r="C585" s="82">
        <v>419.0</v>
      </c>
      <c r="D585" s="82">
        <v>32.0</v>
      </c>
    </row>
    <row r="586" hidden="1">
      <c r="A586" s="99">
        <v>43902.0</v>
      </c>
      <c r="B586" s="82" t="s">
        <v>88</v>
      </c>
      <c r="C586" s="82">
        <v>8.0</v>
      </c>
      <c r="D586" s="82">
        <v>0.0</v>
      </c>
    </row>
    <row r="587" hidden="1">
      <c r="A587" s="99">
        <v>43902.0</v>
      </c>
      <c r="B587" s="82" t="s">
        <v>89</v>
      </c>
      <c r="C587" s="82">
        <v>1.0</v>
      </c>
      <c r="D587" s="82">
        <v>0.0</v>
      </c>
    </row>
    <row r="588" hidden="1">
      <c r="A588" s="99">
        <v>43903.0</v>
      </c>
      <c r="B588" s="82" t="s">
        <v>35</v>
      </c>
      <c r="C588" s="82">
        <v>6.0</v>
      </c>
      <c r="D588" s="82">
        <v>0.0</v>
      </c>
    </row>
    <row r="589" hidden="1">
      <c r="A589" s="99">
        <v>43903.0</v>
      </c>
      <c r="B589" s="82" t="s">
        <v>36</v>
      </c>
      <c r="C589" s="82">
        <v>1.0</v>
      </c>
      <c r="D589" s="82">
        <v>0.0</v>
      </c>
    </row>
    <row r="590" hidden="1">
      <c r="A590" s="99">
        <v>43903.0</v>
      </c>
      <c r="B590" s="82" t="s">
        <v>37</v>
      </c>
      <c r="C590" s="82">
        <v>9.0</v>
      </c>
      <c r="D590" s="82">
        <v>0.0</v>
      </c>
    </row>
    <row r="591" hidden="1">
      <c r="A591" s="99">
        <v>43903.0</v>
      </c>
      <c r="B591" s="82" t="s">
        <v>38</v>
      </c>
      <c r="C591" s="82">
        <v>7.0</v>
      </c>
      <c r="D591" s="82">
        <v>0.0</v>
      </c>
    </row>
    <row r="592" hidden="1">
      <c r="A592" s="99">
        <v>43903.0</v>
      </c>
      <c r="B592" s="82" t="s">
        <v>39</v>
      </c>
      <c r="C592" s="82">
        <v>320.0</v>
      </c>
      <c r="D592" s="82">
        <v>5.0</v>
      </c>
    </row>
    <row r="593" hidden="1">
      <c r="A593" s="99">
        <v>43903.0</v>
      </c>
      <c r="B593" s="82" t="s">
        <v>40</v>
      </c>
      <c r="C593" s="82">
        <v>78.0</v>
      </c>
      <c r="D593" s="82">
        <v>2.0</v>
      </c>
    </row>
    <row r="594" hidden="1">
      <c r="A594" s="99">
        <v>43903.0</v>
      </c>
      <c r="B594" s="82" t="s">
        <v>41</v>
      </c>
      <c r="C594" s="82">
        <v>11.0</v>
      </c>
      <c r="D594" s="82">
        <v>0.0</v>
      </c>
    </row>
    <row r="595" hidden="1">
      <c r="A595" s="99">
        <v>43903.0</v>
      </c>
      <c r="B595" s="82" t="s">
        <v>42</v>
      </c>
      <c r="C595" s="82">
        <v>4.0</v>
      </c>
      <c r="D595" s="82">
        <v>0.0</v>
      </c>
    </row>
    <row r="596" hidden="1">
      <c r="A596" s="99">
        <v>43903.0</v>
      </c>
      <c r="B596" s="82" t="s">
        <v>43</v>
      </c>
      <c r="C596" s="82">
        <v>10.0</v>
      </c>
      <c r="D596" s="82">
        <v>0.0</v>
      </c>
    </row>
    <row r="597" hidden="1">
      <c r="A597" s="99">
        <v>43903.0</v>
      </c>
      <c r="B597" s="82" t="s">
        <v>44</v>
      </c>
      <c r="C597" s="82">
        <v>70.0</v>
      </c>
      <c r="D597" s="82">
        <v>2.0</v>
      </c>
    </row>
    <row r="598">
      <c r="A598" s="99">
        <v>43903.0</v>
      </c>
      <c r="B598" s="82" t="s">
        <v>427</v>
      </c>
      <c r="C598" s="82">
        <v>41.0</v>
      </c>
      <c r="D598" s="82">
        <v>1.0</v>
      </c>
    </row>
    <row r="599" hidden="1">
      <c r="A599" s="99">
        <v>43903.0</v>
      </c>
      <c r="B599" s="82" t="s">
        <v>47</v>
      </c>
      <c r="C599" s="82">
        <v>2.0</v>
      </c>
      <c r="D599" s="82">
        <v>0.0</v>
      </c>
    </row>
    <row r="600" hidden="1">
      <c r="A600" s="99">
        <v>43903.0</v>
      </c>
      <c r="B600" s="82" t="s">
        <v>48</v>
      </c>
      <c r="C600" s="82">
        <v>1.0</v>
      </c>
      <c r="D600" s="82">
        <v>0.0</v>
      </c>
    </row>
    <row r="601" hidden="1">
      <c r="A601" s="99">
        <v>43903.0</v>
      </c>
      <c r="B601" s="82" t="s">
        <v>49</v>
      </c>
      <c r="C601" s="82">
        <v>46.0</v>
      </c>
      <c r="D601" s="82">
        <v>0.0</v>
      </c>
    </row>
    <row r="602" hidden="1">
      <c r="A602" s="99">
        <v>43903.0</v>
      </c>
      <c r="B602" s="82" t="s">
        <v>50</v>
      </c>
      <c r="C602" s="82">
        <v>12.0</v>
      </c>
      <c r="D602" s="82">
        <v>0.0</v>
      </c>
    </row>
    <row r="603" hidden="1">
      <c r="A603" s="99">
        <v>43903.0</v>
      </c>
      <c r="B603" s="82" t="s">
        <v>51</v>
      </c>
      <c r="C603" s="82">
        <v>17.0</v>
      </c>
      <c r="D603" s="82">
        <v>0.0</v>
      </c>
    </row>
    <row r="604" hidden="1">
      <c r="A604" s="99">
        <v>43903.0</v>
      </c>
      <c r="B604" s="82" t="s">
        <v>52</v>
      </c>
      <c r="C604" s="82">
        <v>6.0</v>
      </c>
      <c r="D604" s="82">
        <v>1.0</v>
      </c>
    </row>
    <row r="605" hidden="1">
      <c r="A605" s="99">
        <v>43903.0</v>
      </c>
      <c r="B605" s="82" t="s">
        <v>53</v>
      </c>
      <c r="C605" s="82">
        <v>11.0</v>
      </c>
      <c r="D605" s="82">
        <v>0.0</v>
      </c>
    </row>
    <row r="606" hidden="1">
      <c r="A606" s="99">
        <v>43903.0</v>
      </c>
      <c r="B606" s="82" t="s">
        <v>54</v>
      </c>
      <c r="C606" s="82">
        <v>36.0</v>
      </c>
      <c r="D606" s="82">
        <v>0.0</v>
      </c>
    </row>
    <row r="607" hidden="1">
      <c r="A607" s="99">
        <v>43903.0</v>
      </c>
      <c r="B607" s="82" t="s">
        <v>55</v>
      </c>
      <c r="C607" s="82">
        <v>2.0</v>
      </c>
      <c r="D607" s="82">
        <v>0.0</v>
      </c>
    </row>
    <row r="608" hidden="1">
      <c r="A608" s="99">
        <v>43903.0</v>
      </c>
      <c r="B608" s="82" t="s">
        <v>56</v>
      </c>
      <c r="C608" s="82">
        <v>18.0</v>
      </c>
      <c r="D608" s="82">
        <v>0.0</v>
      </c>
    </row>
    <row r="609" hidden="1">
      <c r="A609" s="99">
        <v>43903.0</v>
      </c>
      <c r="B609" s="82" t="s">
        <v>57</v>
      </c>
      <c r="C609" s="82">
        <v>123.0</v>
      </c>
      <c r="D609" s="82">
        <v>0.0</v>
      </c>
    </row>
    <row r="610" hidden="1">
      <c r="A610" s="99">
        <v>43903.0</v>
      </c>
      <c r="B610" s="82" t="s">
        <v>58</v>
      </c>
      <c r="C610" s="82">
        <v>25.0</v>
      </c>
      <c r="D610" s="82">
        <v>0.0</v>
      </c>
    </row>
    <row r="611" hidden="1">
      <c r="A611" s="99">
        <v>43903.0</v>
      </c>
      <c r="B611" s="82" t="s">
        <v>59</v>
      </c>
      <c r="C611" s="82">
        <v>14.0</v>
      </c>
      <c r="D611" s="82">
        <v>0.0</v>
      </c>
    </row>
    <row r="612" hidden="1">
      <c r="A612" s="99">
        <v>43903.0</v>
      </c>
      <c r="B612" s="82" t="s">
        <v>60</v>
      </c>
      <c r="C612" s="82">
        <v>6.0</v>
      </c>
      <c r="D612" s="82">
        <v>0.0</v>
      </c>
    </row>
    <row r="613" hidden="1">
      <c r="A613" s="99">
        <v>43903.0</v>
      </c>
      <c r="B613" s="82" t="s">
        <v>61</v>
      </c>
      <c r="C613" s="82">
        <v>4.0</v>
      </c>
      <c r="D613" s="82">
        <v>0.0</v>
      </c>
    </row>
    <row r="614" hidden="1">
      <c r="A614" s="99">
        <v>43903.0</v>
      </c>
      <c r="B614" s="82" t="s">
        <v>62</v>
      </c>
      <c r="C614" s="82">
        <v>4.0</v>
      </c>
      <c r="D614" s="82">
        <v>0.0</v>
      </c>
    </row>
    <row r="615" hidden="1">
      <c r="A615" s="99">
        <v>43903.0</v>
      </c>
      <c r="B615" s="82" t="s">
        <v>63</v>
      </c>
      <c r="C615" s="82">
        <v>27.0</v>
      </c>
      <c r="D615" s="82">
        <v>0.0</v>
      </c>
    </row>
    <row r="616" hidden="1">
      <c r="A616" s="99">
        <v>43903.0</v>
      </c>
      <c r="B616" s="82" t="s">
        <v>64</v>
      </c>
      <c r="C616" s="82">
        <v>19.0</v>
      </c>
      <c r="D616" s="82">
        <v>0.0</v>
      </c>
    </row>
    <row r="617" hidden="1">
      <c r="A617" s="99">
        <v>43903.0</v>
      </c>
      <c r="B617" s="82" t="s">
        <v>65</v>
      </c>
      <c r="C617" s="82">
        <v>7.0</v>
      </c>
      <c r="D617" s="82">
        <v>0.0</v>
      </c>
    </row>
    <row r="618" hidden="1">
      <c r="A618" s="99">
        <v>43903.0</v>
      </c>
      <c r="B618" s="82" t="s">
        <v>66</v>
      </c>
      <c r="C618" s="82">
        <v>50.0</v>
      </c>
      <c r="D618" s="82">
        <v>1.0</v>
      </c>
    </row>
    <row r="619" hidden="1">
      <c r="A619" s="99">
        <v>43903.0</v>
      </c>
      <c r="B619" s="82" t="s">
        <v>67</v>
      </c>
      <c r="C619" s="82">
        <v>10.0</v>
      </c>
      <c r="D619" s="82">
        <v>0.0</v>
      </c>
    </row>
    <row r="620" hidden="1">
      <c r="A620" s="99">
        <v>43903.0</v>
      </c>
      <c r="B620" s="82" t="s">
        <v>68</v>
      </c>
      <c r="C620" s="82">
        <v>421.0</v>
      </c>
      <c r="D620" s="82">
        <v>0.0</v>
      </c>
    </row>
    <row r="621" hidden="1">
      <c r="A621" s="99">
        <v>43903.0</v>
      </c>
      <c r="B621" s="82" t="s">
        <v>69</v>
      </c>
      <c r="C621" s="82">
        <v>18.0</v>
      </c>
      <c r="D621" s="82">
        <v>0.0</v>
      </c>
    </row>
    <row r="622" hidden="1">
      <c r="A622" s="99">
        <v>43903.0</v>
      </c>
      <c r="B622" s="82" t="s">
        <v>70</v>
      </c>
      <c r="C622" s="82">
        <v>1.0</v>
      </c>
      <c r="D622" s="82">
        <v>0.0</v>
      </c>
    </row>
    <row r="623" hidden="1">
      <c r="A623" s="99">
        <v>43903.0</v>
      </c>
      <c r="B623" s="82" t="s">
        <v>72</v>
      </c>
      <c r="C623" s="82">
        <v>13.0</v>
      </c>
      <c r="D623" s="82">
        <v>0.0</v>
      </c>
    </row>
    <row r="624" hidden="1">
      <c r="A624" s="99">
        <v>43903.0</v>
      </c>
      <c r="B624" s="82" t="s">
        <v>73</v>
      </c>
      <c r="C624" s="82">
        <v>3.0</v>
      </c>
      <c r="D624" s="82">
        <v>0.0</v>
      </c>
    </row>
    <row r="625" hidden="1">
      <c r="A625" s="99">
        <v>43903.0</v>
      </c>
      <c r="B625" s="82" t="s">
        <v>74</v>
      </c>
      <c r="C625" s="82">
        <v>30.0</v>
      </c>
      <c r="D625" s="82">
        <v>0.0</v>
      </c>
    </row>
    <row r="626" hidden="1">
      <c r="A626" s="99">
        <v>43903.0</v>
      </c>
      <c r="B626" s="82" t="s">
        <v>75</v>
      </c>
      <c r="C626" s="82">
        <v>41.0</v>
      </c>
      <c r="D626" s="82">
        <v>0.0</v>
      </c>
    </row>
    <row r="627" hidden="1">
      <c r="A627" s="99">
        <v>43903.0</v>
      </c>
      <c r="B627" s="82" t="s">
        <v>76</v>
      </c>
      <c r="C627" s="82">
        <v>3.0</v>
      </c>
      <c r="D627" s="82">
        <v>0.0</v>
      </c>
    </row>
    <row r="628" hidden="1">
      <c r="A628" s="99">
        <v>43903.0</v>
      </c>
      <c r="B628" s="82" t="s">
        <v>77</v>
      </c>
      <c r="C628" s="82">
        <v>20.0</v>
      </c>
      <c r="D628" s="82">
        <v>0.0</v>
      </c>
    </row>
    <row r="629" hidden="1">
      <c r="A629" s="99">
        <v>43903.0</v>
      </c>
      <c r="B629" s="82" t="s">
        <v>78</v>
      </c>
      <c r="C629" s="82">
        <v>13.0</v>
      </c>
      <c r="D629" s="82">
        <v>0.0</v>
      </c>
    </row>
    <row r="630" hidden="1">
      <c r="A630" s="99">
        <v>43903.0</v>
      </c>
      <c r="B630" s="82" t="s">
        <v>79</v>
      </c>
      <c r="C630" s="82">
        <v>9.0</v>
      </c>
      <c r="D630" s="82">
        <v>1.0</v>
      </c>
    </row>
    <row r="631" hidden="1">
      <c r="A631" s="99">
        <v>43903.0</v>
      </c>
      <c r="B631" s="82" t="s">
        <v>80</v>
      </c>
      <c r="C631" s="82">
        <v>26.0</v>
      </c>
      <c r="D631" s="82">
        <v>0.0</v>
      </c>
    </row>
    <row r="632" hidden="1">
      <c r="A632" s="99">
        <v>43903.0</v>
      </c>
      <c r="B632" s="82" t="s">
        <v>81</v>
      </c>
      <c r="C632" s="82">
        <v>58.0</v>
      </c>
      <c r="D632" s="82">
        <v>0.0</v>
      </c>
    </row>
    <row r="633" hidden="1">
      <c r="A633" s="99">
        <v>43903.0</v>
      </c>
      <c r="B633" s="82" t="s">
        <v>82</v>
      </c>
      <c r="C633" s="82">
        <v>7.0</v>
      </c>
      <c r="D633" s="82">
        <v>0.0</v>
      </c>
    </row>
    <row r="634" hidden="1">
      <c r="A634" s="99">
        <v>43903.0</v>
      </c>
      <c r="B634" s="82" t="s">
        <v>83</v>
      </c>
      <c r="C634" s="82">
        <v>2.0</v>
      </c>
      <c r="D634" s="82">
        <v>0.0</v>
      </c>
    </row>
    <row r="635" hidden="1">
      <c r="A635" s="99">
        <v>43903.0</v>
      </c>
      <c r="B635" s="82" t="s">
        <v>85</v>
      </c>
      <c r="C635" s="82">
        <v>30.0</v>
      </c>
      <c r="D635" s="82">
        <v>0.0</v>
      </c>
    </row>
    <row r="636" hidden="1">
      <c r="A636" s="99">
        <v>43903.0</v>
      </c>
      <c r="B636" s="82" t="s">
        <v>86</v>
      </c>
      <c r="C636" s="82">
        <v>511.0</v>
      </c>
      <c r="D636" s="82">
        <v>37.0</v>
      </c>
    </row>
    <row r="637" hidden="1">
      <c r="A637" s="99">
        <v>43903.0</v>
      </c>
      <c r="B637" s="82" t="s">
        <v>88</v>
      </c>
      <c r="C637" s="82">
        <v>19.0</v>
      </c>
      <c r="D637" s="82">
        <v>0.0</v>
      </c>
    </row>
    <row r="638" hidden="1">
      <c r="A638" s="99">
        <v>43903.0</v>
      </c>
      <c r="B638" s="82" t="s">
        <v>89</v>
      </c>
      <c r="C638" s="82">
        <v>2.0</v>
      </c>
      <c r="D638" s="82">
        <v>0.0</v>
      </c>
    </row>
    <row r="639" hidden="1">
      <c r="A639" s="99">
        <v>43904.0</v>
      </c>
      <c r="B639" s="82" t="s">
        <v>35</v>
      </c>
      <c r="C639" s="82">
        <v>12.0</v>
      </c>
      <c r="D639" s="82">
        <v>0.0</v>
      </c>
    </row>
    <row r="640" hidden="1">
      <c r="A640" s="99">
        <v>43904.0</v>
      </c>
      <c r="B640" s="82" t="s">
        <v>36</v>
      </c>
      <c r="C640" s="82">
        <v>1.0</v>
      </c>
      <c r="D640" s="82">
        <v>0.0</v>
      </c>
    </row>
    <row r="641" hidden="1">
      <c r="A641" s="99">
        <v>43904.0</v>
      </c>
      <c r="B641" s="82" t="s">
        <v>37</v>
      </c>
      <c r="C641" s="82">
        <v>12.0</v>
      </c>
      <c r="D641" s="82">
        <v>0.0</v>
      </c>
    </row>
    <row r="642" hidden="1">
      <c r="A642" s="99">
        <v>43904.0</v>
      </c>
      <c r="B642" s="82" t="s">
        <v>38</v>
      </c>
      <c r="C642" s="82">
        <v>9.0</v>
      </c>
      <c r="D642" s="82">
        <v>0.0</v>
      </c>
    </row>
    <row r="643" hidden="1">
      <c r="A643" s="99">
        <v>43904.0</v>
      </c>
      <c r="B643" s="82" t="s">
        <v>39</v>
      </c>
      <c r="C643" s="82">
        <v>381.0</v>
      </c>
      <c r="D643" s="82">
        <v>5.0</v>
      </c>
    </row>
    <row r="644" hidden="1">
      <c r="A644" s="99">
        <v>43904.0</v>
      </c>
      <c r="B644" s="82" t="s">
        <v>40</v>
      </c>
      <c r="C644" s="82">
        <v>103.0</v>
      </c>
      <c r="D644" s="82">
        <v>2.0</v>
      </c>
    </row>
    <row r="645" hidden="1">
      <c r="A645" s="99">
        <v>43904.0</v>
      </c>
      <c r="B645" s="82" t="s">
        <v>41</v>
      </c>
      <c r="C645" s="82">
        <v>20.0</v>
      </c>
      <c r="D645" s="82">
        <v>0.0</v>
      </c>
    </row>
    <row r="646" hidden="1">
      <c r="A646" s="99">
        <v>43904.0</v>
      </c>
      <c r="B646" s="82" t="s">
        <v>42</v>
      </c>
      <c r="C646" s="82">
        <v>4.0</v>
      </c>
      <c r="D646" s="82">
        <v>0.0</v>
      </c>
    </row>
    <row r="647" hidden="1">
      <c r="A647" s="99">
        <v>43904.0</v>
      </c>
      <c r="B647" s="82" t="s">
        <v>43</v>
      </c>
      <c r="C647" s="82">
        <v>16.0</v>
      </c>
      <c r="D647" s="82">
        <v>0.0</v>
      </c>
    </row>
    <row r="648" hidden="1">
      <c r="A648" s="99">
        <v>43904.0</v>
      </c>
      <c r="B648" s="82" t="s">
        <v>44</v>
      </c>
      <c r="C648" s="82">
        <v>70.0</v>
      </c>
      <c r="D648" s="82">
        <v>3.0</v>
      </c>
    </row>
    <row r="649">
      <c r="A649" s="99">
        <v>43904.0</v>
      </c>
      <c r="B649" s="82" t="s">
        <v>427</v>
      </c>
      <c r="C649" s="82">
        <v>65.0</v>
      </c>
      <c r="D649" s="82">
        <v>1.0</v>
      </c>
    </row>
    <row r="650" hidden="1">
      <c r="A650" s="99">
        <v>43904.0</v>
      </c>
      <c r="B650" s="82" t="s">
        <v>47</v>
      </c>
      <c r="C650" s="82">
        <v>4.0</v>
      </c>
      <c r="D650" s="82">
        <v>0.0</v>
      </c>
    </row>
    <row r="651" hidden="1">
      <c r="A651" s="99">
        <v>43904.0</v>
      </c>
      <c r="B651" s="82" t="s">
        <v>48</v>
      </c>
      <c r="C651" s="82">
        <v>5.0</v>
      </c>
      <c r="D651" s="82">
        <v>0.0</v>
      </c>
    </row>
    <row r="652" hidden="1">
      <c r="A652" s="99">
        <v>43904.0</v>
      </c>
      <c r="B652" s="82" t="s">
        <v>49</v>
      </c>
      <c r="C652" s="82">
        <v>66.0</v>
      </c>
      <c r="D652" s="82">
        <v>0.0</v>
      </c>
    </row>
    <row r="653" hidden="1">
      <c r="A653" s="99">
        <v>43904.0</v>
      </c>
      <c r="B653" s="82" t="s">
        <v>50</v>
      </c>
      <c r="C653" s="82">
        <v>15.0</v>
      </c>
      <c r="D653" s="82">
        <v>0.0</v>
      </c>
    </row>
    <row r="654" hidden="1">
      <c r="A654" s="99">
        <v>43904.0</v>
      </c>
      <c r="B654" s="82" t="s">
        <v>51</v>
      </c>
      <c r="C654" s="82">
        <v>18.0</v>
      </c>
      <c r="D654" s="82">
        <v>0.0</v>
      </c>
    </row>
    <row r="655" hidden="1">
      <c r="A655" s="99">
        <v>43904.0</v>
      </c>
      <c r="B655" s="82" t="s">
        <v>52</v>
      </c>
      <c r="C655" s="82">
        <v>8.0</v>
      </c>
      <c r="D655" s="82">
        <v>1.0</v>
      </c>
    </row>
    <row r="656" hidden="1">
      <c r="A656" s="99">
        <v>43904.0</v>
      </c>
      <c r="B656" s="82" t="s">
        <v>53</v>
      </c>
      <c r="C656" s="82">
        <v>18.0</v>
      </c>
      <c r="D656" s="82">
        <v>0.0</v>
      </c>
    </row>
    <row r="657" hidden="1">
      <c r="A657" s="99">
        <v>43904.0</v>
      </c>
      <c r="B657" s="82" t="s">
        <v>54</v>
      </c>
      <c r="C657" s="82">
        <v>77.0</v>
      </c>
      <c r="D657" s="82">
        <v>1.0</v>
      </c>
    </row>
    <row r="658" hidden="1">
      <c r="A658" s="99">
        <v>43904.0</v>
      </c>
      <c r="B658" s="82" t="s">
        <v>55</v>
      </c>
      <c r="C658" s="82">
        <v>3.0</v>
      </c>
      <c r="D658" s="82">
        <v>0.0</v>
      </c>
    </row>
    <row r="659" hidden="1">
      <c r="A659" s="99">
        <v>43904.0</v>
      </c>
      <c r="B659" s="82" t="s">
        <v>56</v>
      </c>
      <c r="C659" s="82">
        <v>27.0</v>
      </c>
      <c r="D659" s="82">
        <v>0.0</v>
      </c>
    </row>
    <row r="660" hidden="1">
      <c r="A660" s="99">
        <v>43904.0</v>
      </c>
      <c r="B660" s="82" t="s">
        <v>57</v>
      </c>
      <c r="C660" s="82">
        <v>138.0</v>
      </c>
      <c r="D660" s="82">
        <v>0.0</v>
      </c>
    </row>
    <row r="661" hidden="1">
      <c r="A661" s="99">
        <v>43904.0</v>
      </c>
      <c r="B661" s="82" t="s">
        <v>58</v>
      </c>
      <c r="C661" s="82">
        <v>33.0</v>
      </c>
      <c r="D661" s="82">
        <v>0.0</v>
      </c>
    </row>
    <row r="662" hidden="1">
      <c r="A662" s="99">
        <v>43904.0</v>
      </c>
      <c r="B662" s="82" t="s">
        <v>59</v>
      </c>
      <c r="C662" s="82">
        <v>21.0</v>
      </c>
      <c r="D662" s="82">
        <v>0.0</v>
      </c>
    </row>
    <row r="663" hidden="1">
      <c r="A663" s="99">
        <v>43904.0</v>
      </c>
      <c r="B663" s="82" t="s">
        <v>60</v>
      </c>
      <c r="C663" s="82">
        <v>6.0</v>
      </c>
      <c r="D663" s="82">
        <v>0.0</v>
      </c>
    </row>
    <row r="664" hidden="1">
      <c r="A664" s="99">
        <v>43904.0</v>
      </c>
      <c r="B664" s="82" t="s">
        <v>61</v>
      </c>
      <c r="C664" s="82">
        <v>5.0</v>
      </c>
      <c r="D664" s="82">
        <v>0.0</v>
      </c>
    </row>
    <row r="665" hidden="1">
      <c r="A665" s="99">
        <v>43904.0</v>
      </c>
      <c r="B665" s="82" t="s">
        <v>62</v>
      </c>
      <c r="C665" s="82">
        <v>6.0</v>
      </c>
      <c r="D665" s="82">
        <v>0.0</v>
      </c>
    </row>
    <row r="666" hidden="1">
      <c r="A666" s="99">
        <v>43904.0</v>
      </c>
      <c r="B666" s="82" t="s">
        <v>63</v>
      </c>
      <c r="C666" s="82">
        <v>29.0</v>
      </c>
      <c r="D666" s="82">
        <v>0.0</v>
      </c>
    </row>
    <row r="667" hidden="1">
      <c r="A667" s="99">
        <v>43904.0</v>
      </c>
      <c r="B667" s="82" t="s">
        <v>64</v>
      </c>
      <c r="C667" s="82">
        <v>21.0</v>
      </c>
      <c r="D667" s="82">
        <v>0.0</v>
      </c>
    </row>
    <row r="668" hidden="1">
      <c r="A668" s="99">
        <v>43904.0</v>
      </c>
      <c r="B668" s="82" t="s">
        <v>65</v>
      </c>
      <c r="C668" s="82">
        <v>7.0</v>
      </c>
      <c r="D668" s="82">
        <v>0.0</v>
      </c>
    </row>
    <row r="669" hidden="1">
      <c r="A669" s="99">
        <v>43904.0</v>
      </c>
      <c r="B669" s="82" t="s">
        <v>66</v>
      </c>
      <c r="C669" s="82">
        <v>75.0</v>
      </c>
      <c r="D669" s="82">
        <v>2.0</v>
      </c>
    </row>
    <row r="670" hidden="1">
      <c r="A670" s="99">
        <v>43904.0</v>
      </c>
      <c r="B670" s="82" t="s">
        <v>67</v>
      </c>
      <c r="C670" s="82">
        <v>13.0</v>
      </c>
      <c r="D670" s="82">
        <v>0.0</v>
      </c>
    </row>
    <row r="671" hidden="1">
      <c r="A671" s="99">
        <v>43904.0</v>
      </c>
      <c r="B671" s="82" t="s">
        <v>68</v>
      </c>
      <c r="C671" s="82">
        <v>610.0</v>
      </c>
      <c r="D671" s="82">
        <v>2.0</v>
      </c>
    </row>
    <row r="672" hidden="1">
      <c r="A672" s="99">
        <v>43904.0</v>
      </c>
      <c r="B672" s="82" t="s">
        <v>69</v>
      </c>
      <c r="C672" s="82">
        <v>25.0</v>
      </c>
      <c r="D672" s="82">
        <v>0.0</v>
      </c>
    </row>
    <row r="673" hidden="1">
      <c r="A673" s="99">
        <v>43904.0</v>
      </c>
      <c r="B673" s="82" t="s">
        <v>70</v>
      </c>
      <c r="C673" s="82">
        <v>1.0</v>
      </c>
      <c r="D673" s="82">
        <v>0.0</v>
      </c>
    </row>
    <row r="674" hidden="1">
      <c r="A674" s="99">
        <v>43904.0</v>
      </c>
      <c r="B674" s="82" t="s">
        <v>72</v>
      </c>
      <c r="C674" s="82">
        <v>26.0</v>
      </c>
      <c r="D674" s="82">
        <v>0.0</v>
      </c>
    </row>
    <row r="675" hidden="1">
      <c r="A675" s="99">
        <v>43904.0</v>
      </c>
      <c r="B675" s="82" t="s">
        <v>73</v>
      </c>
      <c r="C675" s="82">
        <v>4.0</v>
      </c>
      <c r="D675" s="82">
        <v>0.0</v>
      </c>
    </row>
    <row r="676" hidden="1">
      <c r="A676" s="99">
        <v>43904.0</v>
      </c>
      <c r="B676" s="82" t="s">
        <v>74</v>
      </c>
      <c r="C676" s="82">
        <v>36.0</v>
      </c>
      <c r="D676" s="82">
        <v>1.0</v>
      </c>
    </row>
    <row r="677" hidden="1">
      <c r="A677" s="99">
        <v>43904.0</v>
      </c>
      <c r="B677" s="82" t="s">
        <v>75</v>
      </c>
      <c r="C677" s="82">
        <v>47.0</v>
      </c>
      <c r="D677" s="82">
        <v>0.0</v>
      </c>
    </row>
    <row r="678" hidden="1">
      <c r="A678" s="99">
        <v>43904.0</v>
      </c>
      <c r="B678" s="82" t="s">
        <v>76</v>
      </c>
      <c r="C678" s="82">
        <v>4.0</v>
      </c>
      <c r="D678" s="82">
        <v>0.0</v>
      </c>
    </row>
    <row r="679" hidden="1">
      <c r="A679" s="99">
        <v>43904.0</v>
      </c>
      <c r="B679" s="82" t="s">
        <v>77</v>
      </c>
      <c r="C679" s="82">
        <v>20.0</v>
      </c>
      <c r="D679" s="82">
        <v>0.0</v>
      </c>
    </row>
    <row r="680" hidden="1">
      <c r="A680" s="99">
        <v>43904.0</v>
      </c>
      <c r="B680" s="82" t="s">
        <v>78</v>
      </c>
      <c r="C680" s="82">
        <v>19.0</v>
      </c>
      <c r="D680" s="82">
        <v>0.0</v>
      </c>
    </row>
    <row r="681" hidden="1">
      <c r="A681" s="99">
        <v>43904.0</v>
      </c>
      <c r="B681" s="82" t="s">
        <v>79</v>
      </c>
      <c r="C681" s="82">
        <v>9.0</v>
      </c>
      <c r="D681" s="82">
        <v>1.0</v>
      </c>
    </row>
    <row r="682" hidden="1">
      <c r="A682" s="99">
        <v>43904.0</v>
      </c>
      <c r="B682" s="82" t="s">
        <v>80</v>
      </c>
      <c r="C682" s="82">
        <v>32.0</v>
      </c>
      <c r="D682" s="82">
        <v>0.0</v>
      </c>
    </row>
    <row r="683" hidden="1">
      <c r="A683" s="99">
        <v>43904.0</v>
      </c>
      <c r="B683" s="82" t="s">
        <v>81</v>
      </c>
      <c r="C683" s="82">
        <v>69.0</v>
      </c>
      <c r="D683" s="82">
        <v>0.0</v>
      </c>
    </row>
    <row r="684" hidden="1">
      <c r="A684" s="99">
        <v>43904.0</v>
      </c>
      <c r="B684" s="82" t="s">
        <v>82</v>
      </c>
      <c r="C684" s="82">
        <v>21.0</v>
      </c>
      <c r="D684" s="82">
        <v>0.0</v>
      </c>
    </row>
    <row r="685" hidden="1">
      <c r="A685" s="99">
        <v>43904.0</v>
      </c>
      <c r="B685" s="82" t="s">
        <v>83</v>
      </c>
      <c r="C685" s="82">
        <v>5.0</v>
      </c>
      <c r="D685" s="82">
        <v>0.0</v>
      </c>
    </row>
    <row r="686" hidden="1">
      <c r="A686" s="99">
        <v>43904.0</v>
      </c>
      <c r="B686" s="82" t="s">
        <v>84</v>
      </c>
      <c r="C686" s="82">
        <v>1.0</v>
      </c>
      <c r="D686" s="82">
        <v>0.0</v>
      </c>
    </row>
    <row r="687" hidden="1">
      <c r="A687" s="99">
        <v>43904.0</v>
      </c>
      <c r="B687" s="82" t="s">
        <v>85</v>
      </c>
      <c r="C687" s="82">
        <v>42.0</v>
      </c>
      <c r="D687" s="82">
        <v>1.0</v>
      </c>
    </row>
    <row r="688" hidden="1">
      <c r="A688" s="99">
        <v>43904.0</v>
      </c>
      <c r="B688" s="82" t="s">
        <v>86</v>
      </c>
      <c r="C688" s="82">
        <v>609.0</v>
      </c>
      <c r="D688" s="82">
        <v>40.0</v>
      </c>
    </row>
    <row r="689" hidden="1">
      <c r="A689" s="99">
        <v>43904.0</v>
      </c>
      <c r="B689" s="82" t="s">
        <v>88</v>
      </c>
      <c r="C689" s="82">
        <v>27.0</v>
      </c>
      <c r="D689" s="82">
        <v>0.0</v>
      </c>
    </row>
    <row r="690" hidden="1">
      <c r="A690" s="99">
        <v>43904.0</v>
      </c>
      <c r="B690" s="82" t="s">
        <v>89</v>
      </c>
      <c r="C690" s="82">
        <v>3.0</v>
      </c>
      <c r="D690" s="82">
        <v>0.0</v>
      </c>
    </row>
    <row r="691" hidden="1">
      <c r="A691" s="99">
        <v>43905.0</v>
      </c>
      <c r="B691" s="82" t="s">
        <v>35</v>
      </c>
      <c r="C691" s="82">
        <v>23.0</v>
      </c>
      <c r="D691" s="82">
        <v>0.0</v>
      </c>
    </row>
    <row r="692" hidden="1">
      <c r="A692" s="99">
        <v>43905.0</v>
      </c>
      <c r="B692" s="82" t="s">
        <v>36</v>
      </c>
      <c r="C692" s="82">
        <v>1.0</v>
      </c>
      <c r="D692" s="82">
        <v>0.0</v>
      </c>
    </row>
    <row r="693" hidden="1">
      <c r="A693" s="99">
        <v>43905.0</v>
      </c>
      <c r="B693" s="82" t="s">
        <v>37</v>
      </c>
      <c r="C693" s="82">
        <v>13.0</v>
      </c>
      <c r="D693" s="82">
        <v>0.0</v>
      </c>
    </row>
    <row r="694" hidden="1">
      <c r="A694" s="99">
        <v>43905.0</v>
      </c>
      <c r="B694" s="82" t="s">
        <v>38</v>
      </c>
      <c r="C694" s="82">
        <v>16.0</v>
      </c>
      <c r="D694" s="82">
        <v>0.0</v>
      </c>
    </row>
    <row r="695" hidden="1">
      <c r="A695" s="99">
        <v>43905.0</v>
      </c>
      <c r="B695" s="82" t="s">
        <v>39</v>
      </c>
      <c r="C695" s="82">
        <v>478.0</v>
      </c>
      <c r="D695" s="82">
        <v>6.0</v>
      </c>
    </row>
    <row r="696" hidden="1">
      <c r="A696" s="99">
        <v>43905.0</v>
      </c>
      <c r="B696" s="82" t="s">
        <v>40</v>
      </c>
      <c r="C696" s="82">
        <v>136.0</v>
      </c>
      <c r="D696" s="82">
        <v>2.0</v>
      </c>
    </row>
    <row r="697" hidden="1">
      <c r="A697" s="99">
        <v>43905.0</v>
      </c>
      <c r="B697" s="82" t="s">
        <v>41</v>
      </c>
      <c r="C697" s="82">
        <v>26.0</v>
      </c>
      <c r="D697" s="82">
        <v>0.0</v>
      </c>
    </row>
    <row r="698" hidden="1">
      <c r="A698" s="99">
        <v>43905.0</v>
      </c>
      <c r="B698" s="82" t="s">
        <v>42</v>
      </c>
      <c r="C698" s="82">
        <v>7.0</v>
      </c>
      <c r="D698" s="82">
        <v>0.0</v>
      </c>
    </row>
    <row r="699" hidden="1">
      <c r="A699" s="99">
        <v>43905.0</v>
      </c>
      <c r="B699" s="82" t="s">
        <v>43</v>
      </c>
      <c r="C699" s="82">
        <v>17.0</v>
      </c>
      <c r="D699" s="82">
        <v>0.0</v>
      </c>
    </row>
    <row r="700" hidden="1">
      <c r="A700" s="99">
        <v>43905.0</v>
      </c>
      <c r="B700" s="82" t="s">
        <v>44</v>
      </c>
      <c r="C700" s="82">
        <v>109.0</v>
      </c>
      <c r="D700" s="82">
        <v>3.0</v>
      </c>
    </row>
    <row r="701">
      <c r="A701" s="99">
        <v>43905.0</v>
      </c>
      <c r="B701" s="82" t="s">
        <v>427</v>
      </c>
      <c r="C701" s="82">
        <v>97.0</v>
      </c>
      <c r="D701" s="82">
        <v>1.0</v>
      </c>
    </row>
    <row r="702" hidden="1">
      <c r="A702" s="99">
        <v>43905.0</v>
      </c>
      <c r="B702" s="82" t="s">
        <v>46</v>
      </c>
      <c r="C702" s="82">
        <v>3.0</v>
      </c>
      <c r="D702" s="82">
        <v>0.0</v>
      </c>
    </row>
    <row r="703" hidden="1">
      <c r="A703" s="99">
        <v>43905.0</v>
      </c>
      <c r="B703" s="82" t="s">
        <v>47</v>
      </c>
      <c r="C703" s="82">
        <v>7.0</v>
      </c>
      <c r="D703" s="82">
        <v>0.0</v>
      </c>
    </row>
    <row r="704" hidden="1">
      <c r="A704" s="99">
        <v>43905.0</v>
      </c>
      <c r="B704" s="82" t="s">
        <v>48</v>
      </c>
      <c r="C704" s="82">
        <v>5.0</v>
      </c>
      <c r="D704" s="82">
        <v>0.0</v>
      </c>
    </row>
    <row r="705" hidden="1">
      <c r="A705" s="99">
        <v>43905.0</v>
      </c>
      <c r="B705" s="82" t="s">
        <v>49</v>
      </c>
      <c r="C705" s="82">
        <v>94.0</v>
      </c>
      <c r="D705" s="82">
        <v>0.0</v>
      </c>
    </row>
    <row r="706" hidden="1">
      <c r="A706" s="99">
        <v>43905.0</v>
      </c>
      <c r="B706" s="82" t="s">
        <v>50</v>
      </c>
      <c r="C706" s="82">
        <v>19.0</v>
      </c>
      <c r="D706" s="82">
        <v>0.0</v>
      </c>
    </row>
    <row r="707" hidden="1">
      <c r="A707" s="99">
        <v>43905.0</v>
      </c>
      <c r="B707" s="82" t="s">
        <v>51</v>
      </c>
      <c r="C707" s="82">
        <v>22.0</v>
      </c>
      <c r="D707" s="82">
        <v>0.0</v>
      </c>
    </row>
    <row r="708" hidden="1">
      <c r="A708" s="99">
        <v>43905.0</v>
      </c>
      <c r="B708" s="82" t="s">
        <v>52</v>
      </c>
      <c r="C708" s="82">
        <v>9.0</v>
      </c>
      <c r="D708" s="82">
        <v>1.0</v>
      </c>
    </row>
    <row r="709" hidden="1">
      <c r="A709" s="99">
        <v>43905.0</v>
      </c>
      <c r="B709" s="82" t="s">
        <v>53</v>
      </c>
      <c r="C709" s="82">
        <v>21.0</v>
      </c>
      <c r="D709" s="82">
        <v>0.0</v>
      </c>
    </row>
    <row r="710" hidden="1">
      <c r="A710" s="99">
        <v>43905.0</v>
      </c>
      <c r="B710" s="82" t="s">
        <v>54</v>
      </c>
      <c r="C710" s="82">
        <v>103.0</v>
      </c>
      <c r="D710" s="82">
        <v>2.0</v>
      </c>
    </row>
    <row r="711" hidden="1">
      <c r="A711" s="99">
        <v>43905.0</v>
      </c>
      <c r="B711" s="82" t="s">
        <v>55</v>
      </c>
      <c r="C711" s="82">
        <v>12.0</v>
      </c>
      <c r="D711" s="82">
        <v>0.0</v>
      </c>
    </row>
    <row r="712" hidden="1">
      <c r="A712" s="99">
        <v>43905.0</v>
      </c>
      <c r="B712" s="82" t="s">
        <v>56</v>
      </c>
      <c r="C712" s="82">
        <v>32.0</v>
      </c>
      <c r="D712" s="82">
        <v>0.0</v>
      </c>
    </row>
    <row r="713" hidden="1">
      <c r="A713" s="99">
        <v>43905.0</v>
      </c>
      <c r="B713" s="82" t="s">
        <v>57</v>
      </c>
      <c r="C713" s="82">
        <v>164.0</v>
      </c>
      <c r="D713" s="82">
        <v>0.0</v>
      </c>
    </row>
    <row r="714" hidden="1">
      <c r="A714" s="99">
        <v>43905.0</v>
      </c>
      <c r="B714" s="82" t="s">
        <v>58</v>
      </c>
      <c r="C714" s="82">
        <v>53.0</v>
      </c>
      <c r="D714" s="82">
        <v>0.0</v>
      </c>
    </row>
    <row r="715" hidden="1">
      <c r="A715" s="99">
        <v>43905.0</v>
      </c>
      <c r="B715" s="82" t="s">
        <v>59</v>
      </c>
      <c r="C715" s="82">
        <v>35.0</v>
      </c>
      <c r="D715" s="82">
        <v>0.0</v>
      </c>
    </row>
    <row r="716" hidden="1">
      <c r="A716" s="99">
        <v>43905.0</v>
      </c>
      <c r="B716" s="82" t="s">
        <v>60</v>
      </c>
      <c r="C716" s="82">
        <v>10.0</v>
      </c>
      <c r="D716" s="82">
        <v>0.0</v>
      </c>
    </row>
    <row r="717" hidden="1">
      <c r="A717" s="99">
        <v>43905.0</v>
      </c>
      <c r="B717" s="82" t="s">
        <v>61</v>
      </c>
      <c r="C717" s="82">
        <v>5.0</v>
      </c>
      <c r="D717" s="82">
        <v>0.0</v>
      </c>
    </row>
    <row r="718" hidden="1">
      <c r="A718" s="99">
        <v>43905.0</v>
      </c>
      <c r="B718" s="82" t="s">
        <v>62</v>
      </c>
      <c r="C718" s="82">
        <v>6.0</v>
      </c>
      <c r="D718" s="82">
        <v>0.0</v>
      </c>
    </row>
    <row r="719" hidden="1">
      <c r="A719" s="99">
        <v>43905.0</v>
      </c>
      <c r="B719" s="82" t="s">
        <v>63</v>
      </c>
      <c r="C719" s="82">
        <v>31.0</v>
      </c>
      <c r="D719" s="82">
        <v>0.0</v>
      </c>
    </row>
    <row r="720" hidden="1">
      <c r="A720" s="99">
        <v>43905.0</v>
      </c>
      <c r="B720" s="82" t="s">
        <v>64</v>
      </c>
      <c r="C720" s="82">
        <v>26.0</v>
      </c>
      <c r="D720" s="82">
        <v>0.0</v>
      </c>
    </row>
    <row r="721" hidden="1">
      <c r="A721" s="99">
        <v>43905.0</v>
      </c>
      <c r="B721" s="82" t="s">
        <v>65</v>
      </c>
      <c r="C721" s="82">
        <v>13.0</v>
      </c>
      <c r="D721" s="82">
        <v>0.0</v>
      </c>
    </row>
    <row r="722" hidden="1">
      <c r="A722" s="99">
        <v>43905.0</v>
      </c>
      <c r="B722" s="82" t="s">
        <v>66</v>
      </c>
      <c r="C722" s="82">
        <v>98.0</v>
      </c>
      <c r="D722" s="82">
        <v>2.0</v>
      </c>
    </row>
    <row r="723" hidden="1">
      <c r="A723" s="99">
        <v>43905.0</v>
      </c>
      <c r="B723" s="82" t="s">
        <v>67</v>
      </c>
      <c r="C723" s="82">
        <v>17.0</v>
      </c>
      <c r="D723" s="82">
        <v>0.0</v>
      </c>
    </row>
    <row r="724" hidden="1">
      <c r="A724" s="99">
        <v>43905.0</v>
      </c>
      <c r="B724" s="82" t="s">
        <v>68</v>
      </c>
      <c r="C724" s="82">
        <v>732.0</v>
      </c>
      <c r="D724" s="82">
        <v>6.0</v>
      </c>
    </row>
    <row r="725" hidden="1">
      <c r="A725" s="99">
        <v>43905.0</v>
      </c>
      <c r="B725" s="82" t="s">
        <v>69</v>
      </c>
      <c r="C725" s="82">
        <v>32.0</v>
      </c>
      <c r="D725" s="82">
        <v>0.0</v>
      </c>
    </row>
    <row r="726" hidden="1">
      <c r="A726" s="99">
        <v>43905.0</v>
      </c>
      <c r="B726" s="82" t="s">
        <v>70</v>
      </c>
      <c r="C726" s="82">
        <v>1.0</v>
      </c>
      <c r="D726" s="82">
        <v>0.0</v>
      </c>
    </row>
    <row r="727" hidden="1">
      <c r="A727" s="99">
        <v>43905.0</v>
      </c>
      <c r="B727" s="82" t="s">
        <v>72</v>
      </c>
      <c r="C727" s="82">
        <v>37.0</v>
      </c>
      <c r="D727" s="82">
        <v>0.0</v>
      </c>
    </row>
    <row r="728" hidden="1">
      <c r="A728" s="99">
        <v>43905.0</v>
      </c>
      <c r="B728" s="82" t="s">
        <v>73</v>
      </c>
      <c r="C728" s="82">
        <v>8.0</v>
      </c>
      <c r="D728" s="82">
        <v>0.0</v>
      </c>
    </row>
    <row r="729" hidden="1">
      <c r="A729" s="99">
        <v>43905.0</v>
      </c>
      <c r="B729" s="82" t="s">
        <v>74</v>
      </c>
      <c r="C729" s="82">
        <v>39.0</v>
      </c>
      <c r="D729" s="82">
        <v>1.0</v>
      </c>
    </row>
    <row r="730" hidden="1">
      <c r="A730" s="99">
        <v>43905.0</v>
      </c>
      <c r="B730" s="82" t="s">
        <v>75</v>
      </c>
      <c r="C730" s="82">
        <v>68.0</v>
      </c>
      <c r="D730" s="82">
        <v>0.0</v>
      </c>
    </row>
    <row r="731" hidden="1">
      <c r="A731" s="99">
        <v>43905.0</v>
      </c>
      <c r="B731" s="82" t="s">
        <v>76</v>
      </c>
      <c r="C731" s="82">
        <v>5.0</v>
      </c>
      <c r="D731" s="82">
        <v>0.0</v>
      </c>
    </row>
    <row r="732" hidden="1">
      <c r="A732" s="99">
        <v>43905.0</v>
      </c>
      <c r="B732" s="82" t="s">
        <v>77</v>
      </c>
      <c r="C732" s="82">
        <v>20.0</v>
      </c>
      <c r="D732" s="82">
        <v>0.0</v>
      </c>
    </row>
    <row r="733" hidden="1">
      <c r="A733" s="99">
        <v>43905.0</v>
      </c>
      <c r="B733" s="82" t="s">
        <v>78</v>
      </c>
      <c r="C733" s="82">
        <v>28.0</v>
      </c>
      <c r="D733" s="82">
        <v>0.0</v>
      </c>
    </row>
    <row r="734" hidden="1">
      <c r="A734" s="99">
        <v>43905.0</v>
      </c>
      <c r="B734" s="82" t="s">
        <v>79</v>
      </c>
      <c r="C734" s="82">
        <v>9.0</v>
      </c>
      <c r="D734" s="82">
        <v>1.0</v>
      </c>
    </row>
    <row r="735" hidden="1">
      <c r="A735" s="99">
        <v>43905.0</v>
      </c>
      <c r="B735" s="82" t="s">
        <v>80</v>
      </c>
      <c r="C735" s="82">
        <v>39.0</v>
      </c>
      <c r="D735" s="82">
        <v>0.0</v>
      </c>
    </row>
    <row r="736" hidden="1">
      <c r="A736" s="99">
        <v>43905.0</v>
      </c>
      <c r="B736" s="82" t="s">
        <v>81</v>
      </c>
      <c r="C736" s="82">
        <v>80.0</v>
      </c>
      <c r="D736" s="82">
        <v>0.0</v>
      </c>
    </row>
    <row r="737" hidden="1">
      <c r="A737" s="99">
        <v>43905.0</v>
      </c>
      <c r="B737" s="82" t="s">
        <v>82</v>
      </c>
      <c r="C737" s="82">
        <v>29.0</v>
      </c>
      <c r="D737" s="82">
        <v>0.0</v>
      </c>
    </row>
    <row r="738" hidden="1">
      <c r="A738" s="99">
        <v>43905.0</v>
      </c>
      <c r="B738" s="82" t="s">
        <v>83</v>
      </c>
      <c r="C738" s="82">
        <v>8.0</v>
      </c>
      <c r="D738" s="82">
        <v>0.0</v>
      </c>
    </row>
    <row r="739" hidden="1">
      <c r="A739" s="99">
        <v>43905.0</v>
      </c>
      <c r="B739" s="82" t="s">
        <v>84</v>
      </c>
      <c r="C739" s="82">
        <v>1.0</v>
      </c>
      <c r="D739" s="82">
        <v>0.0</v>
      </c>
    </row>
    <row r="740" hidden="1">
      <c r="A740" s="99">
        <v>43905.0</v>
      </c>
      <c r="B740" s="82" t="s">
        <v>85</v>
      </c>
      <c r="C740" s="82">
        <v>45.0</v>
      </c>
      <c r="D740" s="82">
        <v>1.0</v>
      </c>
    </row>
    <row r="741" hidden="1">
      <c r="A741" s="99">
        <v>43905.0</v>
      </c>
      <c r="B741" s="82" t="s">
        <v>86</v>
      </c>
      <c r="C741" s="82">
        <v>675.0</v>
      </c>
      <c r="D741" s="82">
        <v>42.0</v>
      </c>
    </row>
    <row r="742" hidden="1">
      <c r="A742" s="99">
        <v>43905.0</v>
      </c>
      <c r="B742" s="82" t="s">
        <v>88</v>
      </c>
      <c r="C742" s="82">
        <v>33.0</v>
      </c>
      <c r="D742" s="82">
        <v>0.0</v>
      </c>
    </row>
    <row r="743" hidden="1">
      <c r="A743" s="99">
        <v>43905.0</v>
      </c>
      <c r="B743" s="82" t="s">
        <v>89</v>
      </c>
      <c r="C743" s="82">
        <v>3.0</v>
      </c>
      <c r="D743" s="82">
        <v>0.0</v>
      </c>
    </row>
    <row r="744" hidden="1">
      <c r="A744" s="99">
        <v>43906.0</v>
      </c>
      <c r="B744" s="82" t="s">
        <v>35</v>
      </c>
      <c r="C744" s="82">
        <v>29.0</v>
      </c>
      <c r="D744" s="82">
        <v>0.0</v>
      </c>
    </row>
    <row r="745" hidden="1">
      <c r="A745" s="99">
        <v>43906.0</v>
      </c>
      <c r="B745" s="82" t="s">
        <v>36</v>
      </c>
      <c r="C745" s="82">
        <v>3.0</v>
      </c>
      <c r="D745" s="82">
        <v>0.0</v>
      </c>
    </row>
    <row r="746" hidden="1">
      <c r="A746" s="99">
        <v>43906.0</v>
      </c>
      <c r="B746" s="82" t="s">
        <v>37</v>
      </c>
      <c r="C746" s="82">
        <v>18.0</v>
      </c>
      <c r="D746" s="82">
        <v>0.0</v>
      </c>
    </row>
    <row r="747" hidden="1">
      <c r="A747" s="99">
        <v>43906.0</v>
      </c>
      <c r="B747" s="82" t="s">
        <v>38</v>
      </c>
      <c r="C747" s="82">
        <v>22.0</v>
      </c>
      <c r="D747" s="82">
        <v>0.0</v>
      </c>
    </row>
    <row r="748" hidden="1">
      <c r="A748" s="99">
        <v>43906.0</v>
      </c>
      <c r="B748" s="82" t="s">
        <v>39</v>
      </c>
      <c r="C748" s="82">
        <v>588.0</v>
      </c>
      <c r="D748" s="82">
        <v>11.0</v>
      </c>
    </row>
    <row r="749" hidden="1">
      <c r="A749" s="99">
        <v>43906.0</v>
      </c>
      <c r="B749" s="82" t="s">
        <v>40</v>
      </c>
      <c r="C749" s="82">
        <v>161.0</v>
      </c>
      <c r="D749" s="82">
        <v>2.0</v>
      </c>
    </row>
    <row r="750" hidden="1">
      <c r="A750" s="99">
        <v>43906.0</v>
      </c>
      <c r="B750" s="82" t="s">
        <v>41</v>
      </c>
      <c r="C750" s="82">
        <v>41.0</v>
      </c>
      <c r="D750" s="82">
        <v>0.0</v>
      </c>
    </row>
    <row r="751" hidden="1">
      <c r="A751" s="99">
        <v>43906.0</v>
      </c>
      <c r="B751" s="82" t="s">
        <v>42</v>
      </c>
      <c r="C751" s="82">
        <v>8.0</v>
      </c>
      <c r="D751" s="82">
        <v>0.0</v>
      </c>
    </row>
    <row r="752" hidden="1">
      <c r="A752" s="99">
        <v>43906.0</v>
      </c>
      <c r="B752" s="82" t="s">
        <v>43</v>
      </c>
      <c r="C752" s="82">
        <v>22.0</v>
      </c>
      <c r="D752" s="82">
        <v>0.0</v>
      </c>
    </row>
    <row r="753" hidden="1">
      <c r="A753" s="99">
        <v>43906.0</v>
      </c>
      <c r="B753" s="82" t="s">
        <v>44</v>
      </c>
      <c r="C753" s="82">
        <v>141.0</v>
      </c>
      <c r="D753" s="82">
        <v>4.0</v>
      </c>
    </row>
    <row r="754">
      <c r="A754" s="99">
        <v>43906.0</v>
      </c>
      <c r="B754" s="82" t="s">
        <v>427</v>
      </c>
      <c r="C754" s="82">
        <v>118.0</v>
      </c>
      <c r="D754" s="82">
        <v>1.0</v>
      </c>
    </row>
    <row r="755" hidden="1">
      <c r="A755" s="99">
        <v>43906.0</v>
      </c>
      <c r="B755" s="82" t="s">
        <v>46</v>
      </c>
      <c r="C755" s="82">
        <v>3.0</v>
      </c>
      <c r="D755" s="82">
        <v>0.0</v>
      </c>
    </row>
    <row r="756" hidden="1">
      <c r="A756" s="99">
        <v>43906.0</v>
      </c>
      <c r="B756" s="82" t="s">
        <v>47</v>
      </c>
      <c r="C756" s="82">
        <v>10.0</v>
      </c>
      <c r="D756" s="82">
        <v>0.0</v>
      </c>
    </row>
    <row r="757" hidden="1">
      <c r="A757" s="99">
        <v>43906.0</v>
      </c>
      <c r="B757" s="82" t="s">
        <v>48</v>
      </c>
      <c r="C757" s="82">
        <v>5.0</v>
      </c>
      <c r="D757" s="82">
        <v>0.0</v>
      </c>
    </row>
    <row r="758" hidden="1">
      <c r="A758" s="99">
        <v>43906.0</v>
      </c>
      <c r="B758" s="82" t="s">
        <v>49</v>
      </c>
      <c r="C758" s="82">
        <v>104.0</v>
      </c>
      <c r="D758" s="82">
        <v>0.0</v>
      </c>
    </row>
    <row r="759" hidden="1">
      <c r="A759" s="99">
        <v>43906.0</v>
      </c>
      <c r="B759" s="82" t="s">
        <v>50</v>
      </c>
      <c r="C759" s="82">
        <v>24.0</v>
      </c>
      <c r="D759" s="82">
        <v>1.0</v>
      </c>
    </row>
    <row r="760" hidden="1">
      <c r="A760" s="99">
        <v>43906.0</v>
      </c>
      <c r="B760" s="82" t="s">
        <v>51</v>
      </c>
      <c r="C760" s="82">
        <v>22.0</v>
      </c>
      <c r="D760" s="82">
        <v>0.0</v>
      </c>
    </row>
    <row r="761" hidden="1">
      <c r="A761" s="99">
        <v>43906.0</v>
      </c>
      <c r="B761" s="82" t="s">
        <v>52</v>
      </c>
      <c r="C761" s="82">
        <v>11.0</v>
      </c>
      <c r="D761" s="82">
        <v>1.0</v>
      </c>
    </row>
    <row r="762" hidden="1">
      <c r="A762" s="99">
        <v>43906.0</v>
      </c>
      <c r="B762" s="82" t="s">
        <v>53</v>
      </c>
      <c r="C762" s="82">
        <v>22.0</v>
      </c>
      <c r="D762" s="82">
        <v>1.0</v>
      </c>
    </row>
    <row r="763" hidden="1">
      <c r="A763" s="99">
        <v>43906.0</v>
      </c>
      <c r="B763" s="82" t="s">
        <v>54</v>
      </c>
      <c r="C763" s="82">
        <v>137.0</v>
      </c>
      <c r="D763" s="82">
        <v>3.0</v>
      </c>
    </row>
    <row r="764" hidden="1">
      <c r="A764" s="99">
        <v>43906.0</v>
      </c>
      <c r="B764" s="82" t="s">
        <v>55</v>
      </c>
      <c r="C764" s="82">
        <v>17.0</v>
      </c>
      <c r="D764" s="82">
        <v>0.0</v>
      </c>
    </row>
    <row r="765" hidden="1">
      <c r="A765" s="99">
        <v>43906.0</v>
      </c>
      <c r="B765" s="82" t="s">
        <v>56</v>
      </c>
      <c r="C765" s="82">
        <v>39.0</v>
      </c>
      <c r="D765" s="82">
        <v>0.0</v>
      </c>
    </row>
    <row r="766" hidden="1">
      <c r="A766" s="99">
        <v>43906.0</v>
      </c>
      <c r="B766" s="82" t="s">
        <v>57</v>
      </c>
      <c r="C766" s="82">
        <v>197.0</v>
      </c>
      <c r="D766" s="82">
        <v>0.0</v>
      </c>
    </row>
    <row r="767" hidden="1">
      <c r="A767" s="99">
        <v>43906.0</v>
      </c>
      <c r="B767" s="82" t="s">
        <v>58</v>
      </c>
      <c r="C767" s="82">
        <v>54.0</v>
      </c>
      <c r="D767" s="82">
        <v>0.0</v>
      </c>
    </row>
    <row r="768" hidden="1">
      <c r="A768" s="99">
        <v>43906.0</v>
      </c>
      <c r="B768" s="82" t="s">
        <v>59</v>
      </c>
      <c r="C768" s="82">
        <v>54.0</v>
      </c>
      <c r="D768" s="82">
        <v>0.0</v>
      </c>
    </row>
    <row r="769" hidden="1">
      <c r="A769" s="99">
        <v>43906.0</v>
      </c>
      <c r="B769" s="82" t="s">
        <v>60</v>
      </c>
      <c r="C769" s="82">
        <v>12.0</v>
      </c>
      <c r="D769" s="82">
        <v>0.0</v>
      </c>
    </row>
    <row r="770" hidden="1">
      <c r="A770" s="99">
        <v>43906.0</v>
      </c>
      <c r="B770" s="82" t="s">
        <v>61</v>
      </c>
      <c r="C770" s="82">
        <v>9.0</v>
      </c>
      <c r="D770" s="82">
        <v>0.0</v>
      </c>
    </row>
    <row r="771" hidden="1">
      <c r="A771" s="99">
        <v>43906.0</v>
      </c>
      <c r="B771" s="82" t="s">
        <v>62</v>
      </c>
      <c r="C771" s="82">
        <v>8.0</v>
      </c>
      <c r="D771" s="82">
        <v>0.0</v>
      </c>
    </row>
    <row r="772" hidden="1">
      <c r="A772" s="99">
        <v>43906.0</v>
      </c>
      <c r="B772" s="82" t="s">
        <v>63</v>
      </c>
      <c r="C772" s="82">
        <v>33.0</v>
      </c>
      <c r="D772" s="82">
        <v>0.0</v>
      </c>
    </row>
    <row r="773" hidden="1">
      <c r="A773" s="99">
        <v>43906.0</v>
      </c>
      <c r="B773" s="82" t="s">
        <v>64</v>
      </c>
      <c r="C773" s="82">
        <v>45.0</v>
      </c>
      <c r="D773" s="82">
        <v>1.0</v>
      </c>
    </row>
    <row r="774" hidden="1">
      <c r="A774" s="99">
        <v>43906.0</v>
      </c>
      <c r="B774" s="82" t="s">
        <v>65</v>
      </c>
      <c r="C774" s="82">
        <v>17.0</v>
      </c>
      <c r="D774" s="82">
        <v>0.0</v>
      </c>
    </row>
    <row r="775" hidden="1">
      <c r="A775" s="99">
        <v>43906.0</v>
      </c>
      <c r="B775" s="82" t="s">
        <v>66</v>
      </c>
      <c r="C775" s="82">
        <v>176.0</v>
      </c>
      <c r="D775" s="82">
        <v>3.0</v>
      </c>
    </row>
    <row r="776" hidden="1">
      <c r="A776" s="99">
        <v>43906.0</v>
      </c>
      <c r="B776" s="82" t="s">
        <v>67</v>
      </c>
      <c r="C776" s="82">
        <v>21.0</v>
      </c>
      <c r="D776" s="82">
        <v>0.0</v>
      </c>
    </row>
    <row r="777" hidden="1">
      <c r="A777" s="99">
        <v>43906.0</v>
      </c>
      <c r="B777" s="82" t="s">
        <v>68</v>
      </c>
      <c r="C777" s="82">
        <v>950.0</v>
      </c>
      <c r="D777" s="82">
        <v>10.0</v>
      </c>
    </row>
    <row r="778" hidden="1">
      <c r="A778" s="99">
        <v>43906.0</v>
      </c>
      <c r="B778" s="82" t="s">
        <v>69</v>
      </c>
      <c r="C778" s="82">
        <v>34.0</v>
      </c>
      <c r="D778" s="82">
        <v>0.0</v>
      </c>
    </row>
    <row r="779" hidden="1">
      <c r="A779" s="99">
        <v>43906.0</v>
      </c>
      <c r="B779" s="82" t="s">
        <v>70</v>
      </c>
      <c r="C779" s="82">
        <v>1.0</v>
      </c>
      <c r="D779" s="82">
        <v>0.0</v>
      </c>
    </row>
    <row r="780" hidden="1">
      <c r="A780" s="99">
        <v>43906.0</v>
      </c>
      <c r="B780" s="82" t="s">
        <v>72</v>
      </c>
      <c r="C780" s="82">
        <v>50.0</v>
      </c>
      <c r="D780" s="82">
        <v>0.0</v>
      </c>
    </row>
    <row r="781" hidden="1">
      <c r="A781" s="99">
        <v>43906.0</v>
      </c>
      <c r="B781" s="82" t="s">
        <v>73</v>
      </c>
      <c r="C781" s="82">
        <v>10.0</v>
      </c>
      <c r="D781" s="82">
        <v>0.0</v>
      </c>
    </row>
    <row r="782" hidden="1">
      <c r="A782" s="99">
        <v>43906.0</v>
      </c>
      <c r="B782" s="82" t="s">
        <v>74</v>
      </c>
      <c r="C782" s="82">
        <v>46.0</v>
      </c>
      <c r="D782" s="82">
        <v>1.0</v>
      </c>
    </row>
    <row r="783" hidden="1">
      <c r="A783" s="99">
        <v>43906.0</v>
      </c>
      <c r="B783" s="82" t="s">
        <v>75</v>
      </c>
      <c r="C783" s="82">
        <v>81.0</v>
      </c>
      <c r="D783" s="82">
        <v>0.0</v>
      </c>
    </row>
    <row r="784" hidden="1">
      <c r="A784" s="99">
        <v>43906.0</v>
      </c>
      <c r="B784" s="82" t="s">
        <v>76</v>
      </c>
      <c r="C784" s="82">
        <v>5.0</v>
      </c>
      <c r="D784" s="82">
        <v>0.0</v>
      </c>
    </row>
    <row r="785" hidden="1">
      <c r="A785" s="99">
        <v>43906.0</v>
      </c>
      <c r="B785" s="82" t="s">
        <v>77</v>
      </c>
      <c r="C785" s="82">
        <v>21.0</v>
      </c>
      <c r="D785" s="82">
        <v>0.0</v>
      </c>
    </row>
    <row r="786" hidden="1">
      <c r="A786" s="99">
        <v>43906.0</v>
      </c>
      <c r="B786" s="82" t="s">
        <v>78</v>
      </c>
      <c r="C786" s="82">
        <v>33.0</v>
      </c>
      <c r="D786" s="82">
        <v>1.0</v>
      </c>
    </row>
    <row r="787" hidden="1">
      <c r="A787" s="99">
        <v>43906.0</v>
      </c>
      <c r="B787" s="82" t="s">
        <v>79</v>
      </c>
      <c r="C787" s="82">
        <v>10.0</v>
      </c>
      <c r="D787" s="82">
        <v>1.0</v>
      </c>
    </row>
    <row r="788" hidden="1">
      <c r="A788" s="99">
        <v>43906.0</v>
      </c>
      <c r="B788" s="82" t="s">
        <v>80</v>
      </c>
      <c r="C788" s="82">
        <v>52.0</v>
      </c>
      <c r="D788" s="82">
        <v>0.0</v>
      </c>
    </row>
    <row r="789" hidden="1">
      <c r="A789" s="99">
        <v>43906.0</v>
      </c>
      <c r="B789" s="82" t="s">
        <v>81</v>
      </c>
      <c r="C789" s="82">
        <v>87.0</v>
      </c>
      <c r="D789" s="82">
        <v>1.0</v>
      </c>
    </row>
    <row r="790" hidden="1">
      <c r="A790" s="99">
        <v>43906.0</v>
      </c>
      <c r="B790" s="82" t="s">
        <v>82</v>
      </c>
      <c r="C790" s="82">
        <v>40.0</v>
      </c>
      <c r="D790" s="82">
        <v>0.0</v>
      </c>
    </row>
    <row r="791" hidden="1">
      <c r="A791" s="99">
        <v>43906.0</v>
      </c>
      <c r="B791" s="82" t="s">
        <v>83</v>
      </c>
      <c r="C791" s="82">
        <v>12.0</v>
      </c>
      <c r="D791" s="82">
        <v>0.0</v>
      </c>
    </row>
    <row r="792" hidden="1">
      <c r="A792" s="99">
        <v>43906.0</v>
      </c>
      <c r="B792" s="82" t="s">
        <v>84</v>
      </c>
      <c r="C792" s="82">
        <v>2.0</v>
      </c>
      <c r="D792" s="82">
        <v>0.0</v>
      </c>
    </row>
    <row r="793" hidden="1">
      <c r="A793" s="99">
        <v>43906.0</v>
      </c>
      <c r="B793" s="82" t="s">
        <v>85</v>
      </c>
      <c r="C793" s="82">
        <v>51.0</v>
      </c>
      <c r="D793" s="82">
        <v>1.0</v>
      </c>
    </row>
    <row r="794" hidden="1">
      <c r="A794" s="99">
        <v>43906.0</v>
      </c>
      <c r="B794" s="82" t="s">
        <v>86</v>
      </c>
      <c r="C794" s="82">
        <v>794.0</v>
      </c>
      <c r="D794" s="82">
        <v>48.0</v>
      </c>
    </row>
    <row r="795" hidden="1">
      <c r="A795" s="99">
        <v>43906.0</v>
      </c>
      <c r="B795" s="82" t="s">
        <v>88</v>
      </c>
      <c r="C795" s="82">
        <v>47.0</v>
      </c>
      <c r="D795" s="82">
        <v>0.0</v>
      </c>
    </row>
    <row r="796" hidden="1">
      <c r="A796" s="99">
        <v>43906.0</v>
      </c>
      <c r="B796" s="82" t="s">
        <v>89</v>
      </c>
      <c r="C796" s="82">
        <v>10.0</v>
      </c>
      <c r="D796" s="82">
        <v>0.0</v>
      </c>
    </row>
    <row r="797" hidden="1">
      <c r="A797" s="99">
        <v>43907.0</v>
      </c>
      <c r="B797" s="82" t="s">
        <v>35</v>
      </c>
      <c r="C797" s="82">
        <v>39.0</v>
      </c>
      <c r="D797" s="82">
        <v>0.0</v>
      </c>
    </row>
    <row r="798" hidden="1">
      <c r="A798" s="99">
        <v>43907.0</v>
      </c>
      <c r="B798" s="82" t="s">
        <v>36</v>
      </c>
      <c r="C798" s="82">
        <v>6.0</v>
      </c>
      <c r="D798" s="82">
        <v>0.0</v>
      </c>
    </row>
    <row r="799" hidden="1">
      <c r="A799" s="99">
        <v>43907.0</v>
      </c>
      <c r="B799" s="82" t="s">
        <v>37</v>
      </c>
      <c r="C799" s="82">
        <v>20.0</v>
      </c>
      <c r="D799" s="82">
        <v>0.0</v>
      </c>
    </row>
    <row r="800" hidden="1">
      <c r="A800" s="99">
        <v>43907.0</v>
      </c>
      <c r="B800" s="82" t="s">
        <v>38</v>
      </c>
      <c r="C800" s="82">
        <v>22.0</v>
      </c>
      <c r="D800" s="82">
        <v>0.0</v>
      </c>
    </row>
    <row r="801" hidden="1">
      <c r="A801" s="99">
        <v>43907.0</v>
      </c>
      <c r="B801" s="82" t="s">
        <v>39</v>
      </c>
      <c r="C801" s="82">
        <v>732.0</v>
      </c>
      <c r="D801" s="82">
        <v>14.0</v>
      </c>
    </row>
    <row r="802" hidden="1">
      <c r="A802" s="99">
        <v>43907.0</v>
      </c>
      <c r="B802" s="82" t="s">
        <v>40</v>
      </c>
      <c r="C802" s="82">
        <v>183.0</v>
      </c>
      <c r="D802" s="82">
        <v>3.0</v>
      </c>
    </row>
    <row r="803" hidden="1">
      <c r="A803" s="99">
        <v>43907.0</v>
      </c>
      <c r="B803" s="82" t="s">
        <v>41</v>
      </c>
      <c r="C803" s="82">
        <v>68.0</v>
      </c>
      <c r="D803" s="82">
        <v>0.0</v>
      </c>
    </row>
    <row r="804" hidden="1">
      <c r="A804" s="99">
        <v>43907.0</v>
      </c>
      <c r="B804" s="82" t="s">
        <v>42</v>
      </c>
      <c r="C804" s="82">
        <v>16.0</v>
      </c>
      <c r="D804" s="82">
        <v>0.0</v>
      </c>
    </row>
    <row r="805" hidden="1">
      <c r="A805" s="99">
        <v>43907.0</v>
      </c>
      <c r="B805" s="82" t="s">
        <v>43</v>
      </c>
      <c r="C805" s="82">
        <v>31.0</v>
      </c>
      <c r="D805" s="82">
        <v>0.0</v>
      </c>
    </row>
    <row r="806" hidden="1">
      <c r="A806" s="99">
        <v>43907.0</v>
      </c>
      <c r="B806" s="82" t="s">
        <v>44</v>
      </c>
      <c r="C806" s="82">
        <v>210.0</v>
      </c>
      <c r="D806" s="82">
        <v>6.0</v>
      </c>
    </row>
    <row r="807">
      <c r="A807" s="99">
        <v>43907.0</v>
      </c>
      <c r="B807" s="82" t="s">
        <v>427</v>
      </c>
      <c r="C807" s="82">
        <v>142.0</v>
      </c>
      <c r="D807" s="82">
        <v>1.0</v>
      </c>
    </row>
    <row r="808" hidden="1">
      <c r="A808" s="99">
        <v>43907.0</v>
      </c>
      <c r="B808" s="82" t="s">
        <v>46</v>
      </c>
      <c r="C808" s="82">
        <v>3.0</v>
      </c>
      <c r="D808" s="82">
        <v>0.0</v>
      </c>
    </row>
    <row r="809" hidden="1">
      <c r="A809" s="99">
        <v>43907.0</v>
      </c>
      <c r="B809" s="82" t="s">
        <v>47</v>
      </c>
      <c r="C809" s="82">
        <v>14.0</v>
      </c>
      <c r="D809" s="82">
        <v>0.0</v>
      </c>
    </row>
    <row r="810" hidden="1">
      <c r="A810" s="99">
        <v>43907.0</v>
      </c>
      <c r="B810" s="82" t="s">
        <v>48</v>
      </c>
      <c r="C810" s="82">
        <v>9.0</v>
      </c>
      <c r="D810" s="82">
        <v>0.0</v>
      </c>
    </row>
    <row r="811" hidden="1">
      <c r="A811" s="99">
        <v>43907.0</v>
      </c>
      <c r="B811" s="82" t="s">
        <v>49</v>
      </c>
      <c r="C811" s="82">
        <v>159.0</v>
      </c>
      <c r="D811" s="82">
        <v>1.0</v>
      </c>
    </row>
    <row r="812" hidden="1">
      <c r="A812" s="99">
        <v>43907.0</v>
      </c>
      <c r="B812" s="82" t="s">
        <v>50</v>
      </c>
      <c r="C812" s="82">
        <v>30.0</v>
      </c>
      <c r="D812" s="82">
        <v>2.0</v>
      </c>
    </row>
    <row r="813" hidden="1">
      <c r="A813" s="99">
        <v>43907.0</v>
      </c>
      <c r="B813" s="82" t="s">
        <v>51</v>
      </c>
      <c r="C813" s="82">
        <v>29.0</v>
      </c>
      <c r="D813" s="82">
        <v>0.0</v>
      </c>
    </row>
    <row r="814" hidden="1">
      <c r="A814" s="99">
        <v>43907.0</v>
      </c>
      <c r="B814" s="82" t="s">
        <v>52</v>
      </c>
      <c r="C814" s="82">
        <v>17.0</v>
      </c>
      <c r="D814" s="82">
        <v>1.0</v>
      </c>
    </row>
    <row r="815" hidden="1">
      <c r="A815" s="99">
        <v>43907.0</v>
      </c>
      <c r="B815" s="82" t="s">
        <v>53</v>
      </c>
      <c r="C815" s="82">
        <v>26.0</v>
      </c>
      <c r="D815" s="82">
        <v>1.0</v>
      </c>
    </row>
    <row r="816" hidden="1">
      <c r="A816" s="99">
        <v>43907.0</v>
      </c>
      <c r="B816" s="82" t="s">
        <v>54</v>
      </c>
      <c r="C816" s="82">
        <v>196.0</v>
      </c>
      <c r="D816" s="82">
        <v>5.0</v>
      </c>
    </row>
    <row r="817" hidden="1">
      <c r="A817" s="99">
        <v>43907.0</v>
      </c>
      <c r="B817" s="82" t="s">
        <v>55</v>
      </c>
      <c r="C817" s="82">
        <v>32.0</v>
      </c>
      <c r="D817" s="82">
        <v>0.0</v>
      </c>
    </row>
    <row r="818" hidden="1">
      <c r="A818" s="99">
        <v>43907.0</v>
      </c>
      <c r="B818" s="82" t="s">
        <v>56</v>
      </c>
      <c r="C818" s="82">
        <v>57.0</v>
      </c>
      <c r="D818" s="82">
        <v>0.0</v>
      </c>
    </row>
    <row r="819" hidden="1">
      <c r="A819" s="99">
        <v>43907.0</v>
      </c>
      <c r="B819" s="82" t="s">
        <v>57</v>
      </c>
      <c r="C819" s="82">
        <v>218.0</v>
      </c>
      <c r="D819" s="82">
        <v>0.0</v>
      </c>
    </row>
    <row r="820" hidden="1">
      <c r="A820" s="99">
        <v>43907.0</v>
      </c>
      <c r="B820" s="82" t="s">
        <v>58</v>
      </c>
      <c r="C820" s="82">
        <v>65.0</v>
      </c>
      <c r="D820" s="82">
        <v>0.0</v>
      </c>
    </row>
    <row r="821" hidden="1">
      <c r="A821" s="99">
        <v>43907.0</v>
      </c>
      <c r="B821" s="82" t="s">
        <v>59</v>
      </c>
      <c r="C821" s="82">
        <v>60.0</v>
      </c>
      <c r="D821" s="82">
        <v>0.0</v>
      </c>
    </row>
    <row r="822" hidden="1">
      <c r="A822" s="99">
        <v>43907.0</v>
      </c>
      <c r="B822" s="82" t="s">
        <v>60</v>
      </c>
      <c r="C822" s="82">
        <v>21.0</v>
      </c>
      <c r="D822" s="82">
        <v>0.0</v>
      </c>
    </row>
    <row r="823" hidden="1">
      <c r="A823" s="99">
        <v>43907.0</v>
      </c>
      <c r="B823" s="82" t="s">
        <v>61</v>
      </c>
      <c r="C823" s="82">
        <v>16.0</v>
      </c>
      <c r="D823" s="82">
        <v>0.0</v>
      </c>
    </row>
    <row r="824" hidden="1">
      <c r="A824" s="99">
        <v>43907.0</v>
      </c>
      <c r="B824" s="82" t="s">
        <v>62</v>
      </c>
      <c r="C824" s="82">
        <v>8.0</v>
      </c>
      <c r="D824" s="82">
        <v>0.0</v>
      </c>
    </row>
    <row r="825" hidden="1">
      <c r="A825" s="99">
        <v>43907.0</v>
      </c>
      <c r="B825" s="82" t="s">
        <v>63</v>
      </c>
      <c r="C825" s="82">
        <v>36.0</v>
      </c>
      <c r="D825" s="82">
        <v>0.0</v>
      </c>
    </row>
    <row r="826" hidden="1">
      <c r="A826" s="99">
        <v>43907.0</v>
      </c>
      <c r="B826" s="82" t="s">
        <v>64</v>
      </c>
      <c r="C826" s="82">
        <v>55.0</v>
      </c>
      <c r="D826" s="82">
        <v>1.0</v>
      </c>
    </row>
    <row r="827" hidden="1">
      <c r="A827" s="99">
        <v>43907.0</v>
      </c>
      <c r="B827" s="82" t="s">
        <v>65</v>
      </c>
      <c r="C827" s="82">
        <v>26.0</v>
      </c>
      <c r="D827" s="82">
        <v>0.0</v>
      </c>
    </row>
    <row r="828" hidden="1">
      <c r="A828" s="99">
        <v>43907.0</v>
      </c>
      <c r="B828" s="82" t="s">
        <v>66</v>
      </c>
      <c r="C828" s="82">
        <v>268.0</v>
      </c>
      <c r="D828" s="82">
        <v>3.0</v>
      </c>
    </row>
    <row r="829" hidden="1">
      <c r="A829" s="99">
        <v>43907.0</v>
      </c>
      <c r="B829" s="82" t="s">
        <v>67</v>
      </c>
      <c r="C829" s="82">
        <v>23.0</v>
      </c>
      <c r="D829" s="82">
        <v>0.0</v>
      </c>
    </row>
    <row r="830" hidden="1">
      <c r="A830" s="99">
        <v>43907.0</v>
      </c>
      <c r="B830" s="82" t="s">
        <v>68</v>
      </c>
      <c r="C830" s="82">
        <v>1374.0</v>
      </c>
      <c r="D830" s="82">
        <v>17.0</v>
      </c>
    </row>
    <row r="831" hidden="1">
      <c r="A831" s="99">
        <v>43907.0</v>
      </c>
      <c r="B831" s="82" t="s">
        <v>69</v>
      </c>
      <c r="C831" s="82">
        <v>42.0</v>
      </c>
      <c r="D831" s="82">
        <v>0.0</v>
      </c>
    </row>
    <row r="832" hidden="1">
      <c r="A832" s="99">
        <v>43907.0</v>
      </c>
      <c r="B832" s="82" t="s">
        <v>70</v>
      </c>
      <c r="C832" s="82">
        <v>5.0</v>
      </c>
      <c r="D832" s="82">
        <v>0.0</v>
      </c>
    </row>
    <row r="833" hidden="1">
      <c r="A833" s="99">
        <v>43907.0</v>
      </c>
      <c r="B833" s="82" t="s">
        <v>72</v>
      </c>
      <c r="C833" s="82">
        <v>67.0</v>
      </c>
      <c r="D833" s="82">
        <v>0.0</v>
      </c>
    </row>
    <row r="834" hidden="1">
      <c r="A834" s="99">
        <v>43907.0</v>
      </c>
      <c r="B834" s="82" t="s">
        <v>73</v>
      </c>
      <c r="C834" s="82">
        <v>18.0</v>
      </c>
      <c r="D834" s="82">
        <v>0.0</v>
      </c>
    </row>
    <row r="835" hidden="1">
      <c r="A835" s="99">
        <v>43907.0</v>
      </c>
      <c r="B835" s="82" t="s">
        <v>74</v>
      </c>
      <c r="C835" s="82">
        <v>66.0</v>
      </c>
      <c r="D835" s="82">
        <v>2.0</v>
      </c>
    </row>
    <row r="836" hidden="1">
      <c r="A836" s="99">
        <v>43907.0</v>
      </c>
      <c r="B836" s="82" t="s">
        <v>75</v>
      </c>
      <c r="C836" s="82">
        <v>101.0</v>
      </c>
      <c r="D836" s="82">
        <v>0.0</v>
      </c>
    </row>
    <row r="837" hidden="1">
      <c r="A837" s="99">
        <v>43907.0</v>
      </c>
      <c r="B837" s="82" t="s">
        <v>76</v>
      </c>
      <c r="C837" s="82">
        <v>5.0</v>
      </c>
      <c r="D837" s="82">
        <v>0.0</v>
      </c>
    </row>
    <row r="838" hidden="1">
      <c r="A838" s="99">
        <v>43907.0</v>
      </c>
      <c r="B838" s="82" t="s">
        <v>77</v>
      </c>
      <c r="C838" s="82">
        <v>23.0</v>
      </c>
      <c r="D838" s="82">
        <v>0.0</v>
      </c>
    </row>
    <row r="839" hidden="1">
      <c r="A839" s="99">
        <v>43907.0</v>
      </c>
      <c r="B839" s="82" t="s">
        <v>78</v>
      </c>
      <c r="C839" s="82">
        <v>47.0</v>
      </c>
      <c r="D839" s="82">
        <v>1.0</v>
      </c>
    </row>
    <row r="840" hidden="1">
      <c r="A840" s="99">
        <v>43907.0</v>
      </c>
      <c r="B840" s="82" t="s">
        <v>79</v>
      </c>
      <c r="C840" s="82">
        <v>11.0</v>
      </c>
      <c r="D840" s="82">
        <v>1.0</v>
      </c>
    </row>
    <row r="841" hidden="1">
      <c r="A841" s="99">
        <v>43907.0</v>
      </c>
      <c r="B841" s="82" t="s">
        <v>80</v>
      </c>
      <c r="C841" s="82">
        <v>73.0</v>
      </c>
      <c r="D841" s="82">
        <v>0.0</v>
      </c>
    </row>
    <row r="842" hidden="1">
      <c r="A842" s="99">
        <v>43907.0</v>
      </c>
      <c r="B842" s="82" t="s">
        <v>81</v>
      </c>
      <c r="C842" s="82">
        <v>106.0</v>
      </c>
      <c r="D842" s="82">
        <v>1.0</v>
      </c>
    </row>
    <row r="843" hidden="1">
      <c r="A843" s="99">
        <v>43907.0</v>
      </c>
      <c r="B843" s="82" t="s">
        <v>82</v>
      </c>
      <c r="C843" s="82">
        <v>51.0</v>
      </c>
      <c r="D843" s="82">
        <v>0.0</v>
      </c>
    </row>
    <row r="844" hidden="1">
      <c r="A844" s="99">
        <v>43907.0</v>
      </c>
      <c r="B844" s="82" t="s">
        <v>83</v>
      </c>
      <c r="C844" s="82">
        <v>14.0</v>
      </c>
      <c r="D844" s="82">
        <v>0.0</v>
      </c>
    </row>
    <row r="845" hidden="1">
      <c r="A845" s="99">
        <v>43907.0</v>
      </c>
      <c r="B845" s="82" t="s">
        <v>84</v>
      </c>
      <c r="C845" s="82">
        <v>2.0</v>
      </c>
      <c r="D845" s="82">
        <v>0.0</v>
      </c>
    </row>
    <row r="846" hidden="1">
      <c r="A846" s="99">
        <v>43907.0</v>
      </c>
      <c r="B846" s="82" t="s">
        <v>85</v>
      </c>
      <c r="C846" s="82">
        <v>67.0</v>
      </c>
      <c r="D846" s="82">
        <v>2.0</v>
      </c>
    </row>
    <row r="847" hidden="1">
      <c r="A847" s="99">
        <v>43907.0</v>
      </c>
      <c r="B847" s="82" t="s">
        <v>86</v>
      </c>
      <c r="C847" s="82">
        <v>908.0</v>
      </c>
      <c r="D847" s="82">
        <v>54.0</v>
      </c>
    </row>
    <row r="848" hidden="1">
      <c r="A848" s="99">
        <v>43907.0</v>
      </c>
      <c r="B848" s="82" t="s">
        <v>87</v>
      </c>
      <c r="C848" s="82">
        <v>1.0</v>
      </c>
      <c r="D848" s="82">
        <v>0.0</v>
      </c>
    </row>
    <row r="849" hidden="1">
      <c r="A849" s="99">
        <v>43907.0</v>
      </c>
      <c r="B849" s="82" t="s">
        <v>88</v>
      </c>
      <c r="C849" s="82">
        <v>72.0</v>
      </c>
      <c r="D849" s="82">
        <v>0.0</v>
      </c>
    </row>
    <row r="850" hidden="1">
      <c r="A850" s="99">
        <v>43907.0</v>
      </c>
      <c r="B850" s="82" t="s">
        <v>89</v>
      </c>
      <c r="C850" s="82">
        <v>15.0</v>
      </c>
      <c r="D850" s="82">
        <v>0.0</v>
      </c>
    </row>
    <row r="851" hidden="1">
      <c r="A851" s="99">
        <v>43908.0</v>
      </c>
      <c r="B851" s="82" t="s">
        <v>35</v>
      </c>
      <c r="C851" s="82">
        <v>51.0</v>
      </c>
      <c r="D851" s="82">
        <v>0.0</v>
      </c>
    </row>
    <row r="852" hidden="1">
      <c r="A852" s="99">
        <v>43908.0</v>
      </c>
      <c r="B852" s="82" t="s">
        <v>36</v>
      </c>
      <c r="C852" s="82">
        <v>9.0</v>
      </c>
      <c r="D852" s="82">
        <v>0.0</v>
      </c>
    </row>
    <row r="853" hidden="1">
      <c r="A853" s="99">
        <v>43908.0</v>
      </c>
      <c r="B853" s="82" t="s">
        <v>37</v>
      </c>
      <c r="C853" s="82">
        <v>28.0</v>
      </c>
      <c r="D853" s="82">
        <v>0.0</v>
      </c>
    </row>
    <row r="854" hidden="1">
      <c r="A854" s="99">
        <v>43908.0</v>
      </c>
      <c r="B854" s="82" t="s">
        <v>38</v>
      </c>
      <c r="C854" s="82">
        <v>33.0</v>
      </c>
      <c r="D854" s="82">
        <v>0.0</v>
      </c>
    </row>
    <row r="855" hidden="1">
      <c r="A855" s="99">
        <v>43908.0</v>
      </c>
      <c r="B855" s="82" t="s">
        <v>39</v>
      </c>
      <c r="C855" s="82">
        <v>893.0</v>
      </c>
      <c r="D855" s="82">
        <v>17.0</v>
      </c>
    </row>
    <row r="856" hidden="1">
      <c r="A856" s="99">
        <v>43908.0</v>
      </c>
      <c r="B856" s="82" t="s">
        <v>40</v>
      </c>
      <c r="C856" s="82">
        <v>216.0</v>
      </c>
      <c r="D856" s="82">
        <v>3.0</v>
      </c>
    </row>
    <row r="857" hidden="1">
      <c r="A857" s="99">
        <v>43908.0</v>
      </c>
      <c r="B857" s="82" t="s">
        <v>41</v>
      </c>
      <c r="C857" s="82">
        <v>96.0</v>
      </c>
      <c r="D857" s="82">
        <v>1.0</v>
      </c>
    </row>
    <row r="858" hidden="1">
      <c r="A858" s="99">
        <v>43908.0</v>
      </c>
      <c r="B858" s="82" t="s">
        <v>42</v>
      </c>
      <c r="C858" s="82">
        <v>26.0</v>
      </c>
      <c r="D858" s="82">
        <v>0.0</v>
      </c>
    </row>
    <row r="859" hidden="1">
      <c r="A859" s="99">
        <v>43908.0</v>
      </c>
      <c r="B859" s="82" t="s">
        <v>43</v>
      </c>
      <c r="C859" s="82">
        <v>36.0</v>
      </c>
      <c r="D859" s="82">
        <v>0.0</v>
      </c>
    </row>
    <row r="860" hidden="1">
      <c r="A860" s="99">
        <v>43908.0</v>
      </c>
      <c r="B860" s="82" t="s">
        <v>44</v>
      </c>
      <c r="C860" s="82">
        <v>326.0</v>
      </c>
      <c r="D860" s="82">
        <v>7.0</v>
      </c>
    </row>
    <row r="861">
      <c r="A861" s="99">
        <v>43908.0</v>
      </c>
      <c r="B861" s="82" t="s">
        <v>427</v>
      </c>
      <c r="C861" s="82">
        <v>193.0</v>
      </c>
      <c r="D861" s="82">
        <v>3.0</v>
      </c>
    </row>
    <row r="862" hidden="1">
      <c r="A862" s="99">
        <v>43908.0</v>
      </c>
      <c r="B862" s="82" t="s">
        <v>46</v>
      </c>
      <c r="C862" s="82">
        <v>8.0</v>
      </c>
      <c r="D862" s="82">
        <v>0.0</v>
      </c>
    </row>
    <row r="863" hidden="1">
      <c r="A863" s="99">
        <v>43908.0</v>
      </c>
      <c r="B863" s="82" t="s">
        <v>47</v>
      </c>
      <c r="C863" s="82">
        <v>16.0</v>
      </c>
      <c r="D863" s="82">
        <v>0.0</v>
      </c>
    </row>
    <row r="864" hidden="1">
      <c r="A864" s="99">
        <v>43908.0</v>
      </c>
      <c r="B864" s="82" t="s">
        <v>48</v>
      </c>
      <c r="C864" s="82">
        <v>11.0</v>
      </c>
      <c r="D864" s="82">
        <v>0.0</v>
      </c>
    </row>
    <row r="865" hidden="1">
      <c r="A865" s="99">
        <v>43908.0</v>
      </c>
      <c r="B865" s="82" t="s">
        <v>49</v>
      </c>
      <c r="C865" s="82">
        <v>286.0</v>
      </c>
      <c r="D865" s="82">
        <v>1.0</v>
      </c>
    </row>
    <row r="866" hidden="1">
      <c r="A866" s="99">
        <v>43908.0</v>
      </c>
      <c r="B866" s="82" t="s">
        <v>50</v>
      </c>
      <c r="C866" s="82">
        <v>39.0</v>
      </c>
      <c r="D866" s="82">
        <v>2.0</v>
      </c>
    </row>
    <row r="867" hidden="1">
      <c r="A867" s="99">
        <v>43908.0</v>
      </c>
      <c r="B867" s="82" t="s">
        <v>51</v>
      </c>
      <c r="C867" s="82">
        <v>38.0</v>
      </c>
      <c r="D867" s="82">
        <v>0.0</v>
      </c>
    </row>
    <row r="868" hidden="1">
      <c r="A868" s="99">
        <v>43908.0</v>
      </c>
      <c r="B868" s="82" t="s">
        <v>52</v>
      </c>
      <c r="C868" s="82">
        <v>22.0</v>
      </c>
      <c r="D868" s="82">
        <v>1.0</v>
      </c>
    </row>
    <row r="869" hidden="1">
      <c r="A869" s="99">
        <v>43908.0</v>
      </c>
      <c r="B869" s="82" t="s">
        <v>53</v>
      </c>
      <c r="C869" s="82">
        <v>35.0</v>
      </c>
      <c r="D869" s="82">
        <v>1.0</v>
      </c>
    </row>
    <row r="870" hidden="1">
      <c r="A870" s="99">
        <v>43908.0</v>
      </c>
      <c r="B870" s="82" t="s">
        <v>54</v>
      </c>
      <c r="C870" s="82">
        <v>280.0</v>
      </c>
      <c r="D870" s="82">
        <v>7.0</v>
      </c>
    </row>
    <row r="871" hidden="1">
      <c r="A871" s="99">
        <v>43908.0</v>
      </c>
      <c r="B871" s="82" t="s">
        <v>55</v>
      </c>
      <c r="C871" s="82">
        <v>43.0</v>
      </c>
      <c r="D871" s="82">
        <v>0.0</v>
      </c>
    </row>
    <row r="872" hidden="1">
      <c r="A872" s="99">
        <v>43908.0</v>
      </c>
      <c r="B872" s="82" t="s">
        <v>56</v>
      </c>
      <c r="C872" s="82">
        <v>85.0</v>
      </c>
      <c r="D872" s="82">
        <v>1.0</v>
      </c>
    </row>
    <row r="873" hidden="1">
      <c r="A873" s="99">
        <v>43908.0</v>
      </c>
      <c r="B873" s="82" t="s">
        <v>57</v>
      </c>
      <c r="C873" s="82">
        <v>256.0</v>
      </c>
      <c r="D873" s="82">
        <v>0.0</v>
      </c>
    </row>
    <row r="874" hidden="1">
      <c r="A874" s="99">
        <v>43908.0</v>
      </c>
      <c r="B874" s="82" t="s">
        <v>58</v>
      </c>
      <c r="C874" s="82">
        <v>80.0</v>
      </c>
      <c r="D874" s="82">
        <v>1.0</v>
      </c>
    </row>
    <row r="875" hidden="1">
      <c r="A875" s="99">
        <v>43908.0</v>
      </c>
      <c r="B875" s="82" t="s">
        <v>59</v>
      </c>
      <c r="C875" s="82">
        <v>77.0</v>
      </c>
      <c r="D875" s="82">
        <v>0.0</v>
      </c>
    </row>
    <row r="876" hidden="1">
      <c r="A876" s="99">
        <v>43908.0</v>
      </c>
      <c r="B876" s="82" t="s">
        <v>60</v>
      </c>
      <c r="C876" s="82">
        <v>34.0</v>
      </c>
      <c r="D876" s="82">
        <v>0.0</v>
      </c>
    </row>
    <row r="877" hidden="1">
      <c r="A877" s="99">
        <v>43908.0</v>
      </c>
      <c r="B877" s="82" t="s">
        <v>61</v>
      </c>
      <c r="C877" s="82">
        <v>21.0</v>
      </c>
      <c r="D877" s="82">
        <v>1.0</v>
      </c>
    </row>
    <row r="878" hidden="1">
      <c r="A878" s="99">
        <v>43908.0</v>
      </c>
      <c r="B878" s="82" t="s">
        <v>62</v>
      </c>
      <c r="C878" s="82">
        <v>12.0</v>
      </c>
      <c r="D878" s="82">
        <v>0.0</v>
      </c>
    </row>
    <row r="879" hidden="1">
      <c r="A879" s="99">
        <v>43908.0</v>
      </c>
      <c r="B879" s="82" t="s">
        <v>63</v>
      </c>
      <c r="C879" s="82">
        <v>43.0</v>
      </c>
      <c r="D879" s="82">
        <v>0.0</v>
      </c>
    </row>
    <row r="880" hidden="1">
      <c r="A880" s="99">
        <v>43908.0</v>
      </c>
      <c r="B880" s="82" t="s">
        <v>64</v>
      </c>
      <c r="C880" s="82">
        <v>82.0</v>
      </c>
      <c r="D880" s="82">
        <v>1.0</v>
      </c>
    </row>
    <row r="881" hidden="1">
      <c r="A881" s="99">
        <v>43908.0</v>
      </c>
      <c r="B881" s="82" t="s">
        <v>65</v>
      </c>
      <c r="C881" s="82">
        <v>39.0</v>
      </c>
      <c r="D881" s="82">
        <v>0.0</v>
      </c>
    </row>
    <row r="882" hidden="1">
      <c r="A882" s="99">
        <v>43908.0</v>
      </c>
      <c r="B882" s="82" t="s">
        <v>66</v>
      </c>
      <c r="C882" s="82">
        <v>427.0</v>
      </c>
      <c r="D882" s="82">
        <v>5.0</v>
      </c>
    </row>
    <row r="883" hidden="1">
      <c r="A883" s="99">
        <v>43908.0</v>
      </c>
      <c r="B883" s="82" t="s">
        <v>67</v>
      </c>
      <c r="C883" s="82">
        <v>28.0</v>
      </c>
      <c r="D883" s="82">
        <v>0.0</v>
      </c>
    </row>
    <row r="884" hidden="1">
      <c r="A884" s="99">
        <v>43908.0</v>
      </c>
      <c r="B884" s="82" t="s">
        <v>68</v>
      </c>
      <c r="C884" s="82">
        <v>2382.0</v>
      </c>
      <c r="D884" s="82">
        <v>27.0</v>
      </c>
    </row>
    <row r="885" hidden="1">
      <c r="A885" s="99">
        <v>43908.0</v>
      </c>
      <c r="B885" s="82" t="s">
        <v>69</v>
      </c>
      <c r="C885" s="82">
        <v>66.0</v>
      </c>
      <c r="D885" s="82">
        <v>0.0</v>
      </c>
    </row>
    <row r="886" hidden="1">
      <c r="A886" s="99">
        <v>43908.0</v>
      </c>
      <c r="B886" s="82" t="s">
        <v>70</v>
      </c>
      <c r="C886" s="82">
        <v>7.0</v>
      </c>
      <c r="D886" s="82">
        <v>0.0</v>
      </c>
    </row>
    <row r="887" hidden="1">
      <c r="A887" s="99">
        <v>43908.0</v>
      </c>
      <c r="B887" s="82" t="s">
        <v>72</v>
      </c>
      <c r="C887" s="82">
        <v>90.0</v>
      </c>
      <c r="D887" s="82">
        <v>0.0</v>
      </c>
    </row>
    <row r="888" hidden="1">
      <c r="A888" s="99">
        <v>43908.0</v>
      </c>
      <c r="B888" s="82" t="s">
        <v>73</v>
      </c>
      <c r="C888" s="82">
        <v>29.0</v>
      </c>
      <c r="D888" s="82">
        <v>0.0</v>
      </c>
    </row>
    <row r="889" hidden="1">
      <c r="A889" s="99">
        <v>43908.0</v>
      </c>
      <c r="B889" s="82" t="s">
        <v>74</v>
      </c>
      <c r="C889" s="82">
        <v>74.0</v>
      </c>
      <c r="D889" s="82">
        <v>3.0</v>
      </c>
    </row>
    <row r="890" hidden="1">
      <c r="A890" s="99">
        <v>43908.0</v>
      </c>
      <c r="B890" s="82" t="s">
        <v>75</v>
      </c>
      <c r="C890" s="82">
        <v>139.0</v>
      </c>
      <c r="D890" s="82">
        <v>1.0</v>
      </c>
    </row>
    <row r="891" hidden="1">
      <c r="A891" s="99">
        <v>43908.0</v>
      </c>
      <c r="B891" s="82" t="s">
        <v>76</v>
      </c>
      <c r="C891" s="82">
        <v>5.0</v>
      </c>
      <c r="D891" s="82">
        <v>0.0</v>
      </c>
    </row>
    <row r="892" hidden="1">
      <c r="A892" s="99">
        <v>43908.0</v>
      </c>
      <c r="B892" s="82" t="s">
        <v>77</v>
      </c>
      <c r="C892" s="82">
        <v>33.0</v>
      </c>
      <c r="D892" s="82">
        <v>0.0</v>
      </c>
    </row>
    <row r="893" hidden="1">
      <c r="A893" s="99">
        <v>43908.0</v>
      </c>
      <c r="B893" s="82" t="s">
        <v>78</v>
      </c>
      <c r="C893" s="82">
        <v>60.0</v>
      </c>
      <c r="D893" s="82">
        <v>1.0</v>
      </c>
    </row>
    <row r="894" hidden="1">
      <c r="A894" s="99">
        <v>43908.0</v>
      </c>
      <c r="B894" s="82" t="s">
        <v>79</v>
      </c>
      <c r="C894" s="82">
        <v>11.0</v>
      </c>
      <c r="D894" s="82">
        <v>1.0</v>
      </c>
    </row>
    <row r="895" hidden="1">
      <c r="A895" s="99">
        <v>43908.0</v>
      </c>
      <c r="B895" s="82" t="s">
        <v>80</v>
      </c>
      <c r="C895" s="82">
        <v>98.0</v>
      </c>
      <c r="D895" s="82">
        <v>0.0</v>
      </c>
    </row>
    <row r="896" hidden="1">
      <c r="A896" s="99">
        <v>43908.0</v>
      </c>
      <c r="B896" s="82" t="s">
        <v>81</v>
      </c>
      <c r="C896" s="82">
        <v>166.0</v>
      </c>
      <c r="D896" s="82">
        <v>2.0</v>
      </c>
    </row>
    <row r="897" hidden="1">
      <c r="A897" s="99">
        <v>43908.0</v>
      </c>
      <c r="B897" s="82" t="s">
        <v>82</v>
      </c>
      <c r="C897" s="82">
        <v>65.0</v>
      </c>
      <c r="D897" s="82">
        <v>0.0</v>
      </c>
    </row>
    <row r="898" hidden="1">
      <c r="A898" s="99">
        <v>43908.0</v>
      </c>
      <c r="B898" s="82" t="s">
        <v>83</v>
      </c>
      <c r="C898" s="82">
        <v>19.0</v>
      </c>
      <c r="D898" s="82">
        <v>0.0</v>
      </c>
    </row>
    <row r="899" hidden="1">
      <c r="A899" s="99">
        <v>43908.0</v>
      </c>
      <c r="B899" s="82" t="s">
        <v>84</v>
      </c>
      <c r="C899" s="82">
        <v>3.0</v>
      </c>
      <c r="D899" s="82">
        <v>0.0</v>
      </c>
    </row>
    <row r="900" hidden="1">
      <c r="A900" s="99">
        <v>43908.0</v>
      </c>
      <c r="B900" s="82" t="s">
        <v>85</v>
      </c>
      <c r="C900" s="82">
        <v>78.0</v>
      </c>
      <c r="D900" s="82">
        <v>2.0</v>
      </c>
    </row>
    <row r="901" hidden="1">
      <c r="A901" s="99">
        <v>43908.0</v>
      </c>
      <c r="B901" s="82" t="s">
        <v>86</v>
      </c>
      <c r="C901" s="82">
        <v>1026.0</v>
      </c>
      <c r="D901" s="82">
        <v>68.0</v>
      </c>
    </row>
    <row r="902" hidden="1">
      <c r="A902" s="99">
        <v>43908.0</v>
      </c>
      <c r="B902" s="82" t="s">
        <v>87</v>
      </c>
      <c r="C902" s="82">
        <v>2.0</v>
      </c>
      <c r="D902" s="82">
        <v>0.0</v>
      </c>
    </row>
    <row r="903" hidden="1">
      <c r="A903" s="99">
        <v>43908.0</v>
      </c>
      <c r="B903" s="82" t="s">
        <v>88</v>
      </c>
      <c r="C903" s="82">
        <v>106.0</v>
      </c>
      <c r="D903" s="82">
        <v>0.0</v>
      </c>
    </row>
    <row r="904" hidden="1">
      <c r="A904" s="99">
        <v>43908.0</v>
      </c>
      <c r="B904" s="82" t="s">
        <v>89</v>
      </c>
      <c r="C904" s="82">
        <v>17.0</v>
      </c>
      <c r="D904" s="82">
        <v>0.0</v>
      </c>
    </row>
    <row r="905" hidden="1">
      <c r="A905" s="99">
        <v>43909.0</v>
      </c>
      <c r="B905" s="82" t="s">
        <v>35</v>
      </c>
      <c r="C905" s="82">
        <v>78.0</v>
      </c>
      <c r="D905" s="82">
        <v>0.0</v>
      </c>
    </row>
    <row r="906" hidden="1">
      <c r="A906" s="99">
        <v>43909.0</v>
      </c>
      <c r="B906" s="82" t="s">
        <v>36</v>
      </c>
      <c r="C906" s="82">
        <v>12.0</v>
      </c>
      <c r="D906" s="82">
        <v>0.0</v>
      </c>
    </row>
    <row r="907" hidden="1">
      <c r="A907" s="99">
        <v>43909.0</v>
      </c>
      <c r="B907" s="82" t="s">
        <v>37</v>
      </c>
      <c r="C907" s="82">
        <v>47.0</v>
      </c>
      <c r="D907" s="82">
        <v>0.0</v>
      </c>
    </row>
    <row r="908" hidden="1">
      <c r="A908" s="99">
        <v>43909.0</v>
      </c>
      <c r="B908" s="82" t="s">
        <v>38</v>
      </c>
      <c r="C908" s="82">
        <v>62.0</v>
      </c>
      <c r="D908" s="82">
        <v>0.0</v>
      </c>
    </row>
    <row r="909" hidden="1">
      <c r="A909" s="99">
        <v>43909.0</v>
      </c>
      <c r="B909" s="82" t="s">
        <v>39</v>
      </c>
      <c r="C909" s="82">
        <v>1067.0</v>
      </c>
      <c r="D909" s="82">
        <v>19.0</v>
      </c>
    </row>
    <row r="910" hidden="1">
      <c r="A910" s="99">
        <v>43909.0</v>
      </c>
      <c r="B910" s="82" t="s">
        <v>40</v>
      </c>
      <c r="C910" s="82">
        <v>278.0</v>
      </c>
      <c r="D910" s="82">
        <v>5.0</v>
      </c>
    </row>
    <row r="911" hidden="1">
      <c r="A911" s="99">
        <v>43909.0</v>
      </c>
      <c r="B911" s="82" t="s">
        <v>41</v>
      </c>
      <c r="C911" s="82">
        <v>159.0</v>
      </c>
      <c r="D911" s="82">
        <v>4.0</v>
      </c>
    </row>
    <row r="912" hidden="1">
      <c r="A912" s="99">
        <v>43909.0</v>
      </c>
      <c r="B912" s="82" t="s">
        <v>42</v>
      </c>
      <c r="C912" s="82">
        <v>30.0</v>
      </c>
      <c r="D912" s="82">
        <v>0.0</v>
      </c>
    </row>
    <row r="913" hidden="1">
      <c r="A913" s="99">
        <v>43909.0</v>
      </c>
      <c r="B913" s="82" t="s">
        <v>43</v>
      </c>
      <c r="C913" s="82">
        <v>39.0</v>
      </c>
      <c r="D913" s="82">
        <v>0.0</v>
      </c>
    </row>
    <row r="914" hidden="1">
      <c r="A914" s="99">
        <v>43909.0</v>
      </c>
      <c r="B914" s="82" t="s">
        <v>44</v>
      </c>
      <c r="C914" s="82">
        <v>434.0</v>
      </c>
      <c r="D914" s="82">
        <v>8.0</v>
      </c>
    </row>
    <row r="915">
      <c r="A915" s="99">
        <v>43909.0</v>
      </c>
      <c r="B915" s="82" t="s">
        <v>427</v>
      </c>
      <c r="C915" s="82">
        <v>282.0</v>
      </c>
      <c r="D915" s="82">
        <v>10.0</v>
      </c>
    </row>
    <row r="916" hidden="1">
      <c r="A916" s="99">
        <v>43909.0</v>
      </c>
      <c r="B916" s="82" t="s">
        <v>46</v>
      </c>
      <c r="C916" s="82">
        <v>12.0</v>
      </c>
      <c r="D916" s="82">
        <v>0.0</v>
      </c>
    </row>
    <row r="917" hidden="1">
      <c r="A917" s="99">
        <v>43909.0</v>
      </c>
      <c r="B917" s="82" t="s">
        <v>47</v>
      </c>
      <c r="C917" s="82">
        <v>26.0</v>
      </c>
      <c r="D917" s="82">
        <v>0.0</v>
      </c>
    </row>
    <row r="918" hidden="1">
      <c r="A918" s="99">
        <v>43909.0</v>
      </c>
      <c r="B918" s="82" t="s">
        <v>48</v>
      </c>
      <c r="C918" s="82">
        <v>23.0</v>
      </c>
      <c r="D918" s="82">
        <v>0.0</v>
      </c>
    </row>
    <row r="919" hidden="1">
      <c r="A919" s="99">
        <v>43909.0</v>
      </c>
      <c r="B919" s="82" t="s">
        <v>49</v>
      </c>
      <c r="C919" s="82">
        <v>420.0</v>
      </c>
      <c r="D919" s="82">
        <v>4.0</v>
      </c>
    </row>
    <row r="920" hidden="1">
      <c r="A920" s="99">
        <v>43909.0</v>
      </c>
      <c r="B920" s="82" t="s">
        <v>50</v>
      </c>
      <c r="C920" s="82">
        <v>56.0</v>
      </c>
      <c r="D920" s="82">
        <v>2.0</v>
      </c>
    </row>
    <row r="921" hidden="1">
      <c r="A921" s="99">
        <v>43909.0</v>
      </c>
      <c r="B921" s="82" t="s">
        <v>51</v>
      </c>
      <c r="C921" s="82">
        <v>44.0</v>
      </c>
      <c r="D921" s="82">
        <v>0.0</v>
      </c>
    </row>
    <row r="922" hidden="1">
      <c r="A922" s="99">
        <v>43909.0</v>
      </c>
      <c r="B922" s="82" t="s">
        <v>52</v>
      </c>
      <c r="C922" s="82">
        <v>35.0</v>
      </c>
      <c r="D922" s="82">
        <v>1.0</v>
      </c>
    </row>
    <row r="923" hidden="1">
      <c r="A923" s="99">
        <v>43909.0</v>
      </c>
      <c r="B923" s="82" t="s">
        <v>53</v>
      </c>
      <c r="C923" s="82">
        <v>47.0</v>
      </c>
      <c r="D923" s="82">
        <v>2.0</v>
      </c>
    </row>
    <row r="924" hidden="1">
      <c r="A924" s="99">
        <v>43909.0</v>
      </c>
      <c r="B924" s="82" t="s">
        <v>54</v>
      </c>
      <c r="C924" s="82">
        <v>392.0</v>
      </c>
      <c r="D924" s="82">
        <v>10.0</v>
      </c>
    </row>
    <row r="925" hidden="1">
      <c r="A925" s="99">
        <v>43909.0</v>
      </c>
      <c r="B925" s="82" t="s">
        <v>55</v>
      </c>
      <c r="C925" s="82">
        <v>52.0</v>
      </c>
      <c r="D925" s="82">
        <v>0.0</v>
      </c>
    </row>
    <row r="926" hidden="1">
      <c r="A926" s="99">
        <v>43909.0</v>
      </c>
      <c r="B926" s="82" t="s">
        <v>56</v>
      </c>
      <c r="C926" s="82">
        <v>108.0</v>
      </c>
      <c r="D926" s="82">
        <v>1.0</v>
      </c>
    </row>
    <row r="927" hidden="1">
      <c r="A927" s="99">
        <v>43909.0</v>
      </c>
      <c r="B927" s="82" t="s">
        <v>57</v>
      </c>
      <c r="C927" s="82">
        <v>328.0</v>
      </c>
      <c r="D927" s="82">
        <v>0.0</v>
      </c>
    </row>
    <row r="928" hidden="1">
      <c r="A928" s="99">
        <v>43909.0</v>
      </c>
      <c r="B928" s="82" t="s">
        <v>58</v>
      </c>
      <c r="C928" s="82">
        <v>334.0</v>
      </c>
      <c r="D928" s="82">
        <v>3.0</v>
      </c>
    </row>
    <row r="929" hidden="1">
      <c r="A929" s="99">
        <v>43909.0</v>
      </c>
      <c r="B929" s="82" t="s">
        <v>59</v>
      </c>
      <c r="C929" s="82">
        <v>89.0</v>
      </c>
      <c r="D929" s="82">
        <v>0.0</v>
      </c>
    </row>
    <row r="930" hidden="1">
      <c r="A930" s="99">
        <v>43909.0</v>
      </c>
      <c r="B930" s="82" t="s">
        <v>60</v>
      </c>
      <c r="C930" s="82">
        <v>50.0</v>
      </c>
      <c r="D930" s="82">
        <v>1.0</v>
      </c>
    </row>
    <row r="931" hidden="1">
      <c r="A931" s="99">
        <v>43909.0</v>
      </c>
      <c r="B931" s="82" t="s">
        <v>61</v>
      </c>
      <c r="C931" s="82">
        <v>35.0</v>
      </c>
      <c r="D931" s="82">
        <v>1.0</v>
      </c>
    </row>
    <row r="932" hidden="1">
      <c r="A932" s="99">
        <v>43909.0</v>
      </c>
      <c r="B932" s="82" t="s">
        <v>62</v>
      </c>
      <c r="C932" s="82">
        <v>19.0</v>
      </c>
      <c r="D932" s="82">
        <v>0.0</v>
      </c>
    </row>
    <row r="933" hidden="1">
      <c r="A933" s="99">
        <v>43909.0</v>
      </c>
      <c r="B933" s="82" t="s">
        <v>63</v>
      </c>
      <c r="C933" s="82">
        <v>47.0</v>
      </c>
      <c r="D933" s="82">
        <v>0.0</v>
      </c>
    </row>
    <row r="934" hidden="1">
      <c r="A934" s="99">
        <v>43909.0</v>
      </c>
      <c r="B934" s="82" t="s">
        <v>64</v>
      </c>
      <c r="C934" s="82">
        <v>99.0</v>
      </c>
      <c r="D934" s="82">
        <v>1.0</v>
      </c>
    </row>
    <row r="935" hidden="1">
      <c r="A935" s="99">
        <v>43909.0</v>
      </c>
      <c r="B935" s="82" t="s">
        <v>65</v>
      </c>
      <c r="C935" s="82">
        <v>44.0</v>
      </c>
      <c r="D935" s="82">
        <v>0.0</v>
      </c>
    </row>
    <row r="936" hidden="1">
      <c r="A936" s="99">
        <v>43909.0</v>
      </c>
      <c r="B936" s="82" t="s">
        <v>66</v>
      </c>
      <c r="C936" s="82">
        <v>735.0</v>
      </c>
      <c r="D936" s="82">
        <v>9.0</v>
      </c>
    </row>
    <row r="937" hidden="1">
      <c r="A937" s="99">
        <v>43909.0</v>
      </c>
      <c r="B937" s="82" t="s">
        <v>67</v>
      </c>
      <c r="C937" s="82">
        <v>35.0</v>
      </c>
      <c r="D937" s="82">
        <v>0.0</v>
      </c>
    </row>
    <row r="938" hidden="1">
      <c r="A938" s="99">
        <v>43909.0</v>
      </c>
      <c r="B938" s="82" t="s">
        <v>68</v>
      </c>
      <c r="C938" s="82">
        <v>4152.0</v>
      </c>
      <c r="D938" s="82">
        <v>30.0</v>
      </c>
    </row>
    <row r="939" hidden="1">
      <c r="A939" s="99">
        <v>43909.0</v>
      </c>
      <c r="B939" s="82" t="s">
        <v>69</v>
      </c>
      <c r="C939" s="82">
        <v>104.0</v>
      </c>
      <c r="D939" s="82">
        <v>0.0</v>
      </c>
    </row>
    <row r="940" hidden="1">
      <c r="A940" s="99">
        <v>43909.0</v>
      </c>
      <c r="B940" s="82" t="s">
        <v>70</v>
      </c>
      <c r="C940" s="82">
        <v>19.0</v>
      </c>
      <c r="D940" s="82">
        <v>0.0</v>
      </c>
    </row>
    <row r="941" hidden="1">
      <c r="A941" s="99">
        <v>43909.0</v>
      </c>
      <c r="B941" s="82" t="s">
        <v>72</v>
      </c>
      <c r="C941" s="82">
        <v>120.0</v>
      </c>
      <c r="D941" s="82">
        <v>0.0</v>
      </c>
    </row>
    <row r="942" hidden="1">
      <c r="A942" s="99">
        <v>43909.0</v>
      </c>
      <c r="B942" s="82" t="s">
        <v>73</v>
      </c>
      <c r="C942" s="82">
        <v>44.0</v>
      </c>
      <c r="D942" s="82">
        <v>1.0</v>
      </c>
    </row>
    <row r="943" hidden="1">
      <c r="A943" s="99">
        <v>43909.0</v>
      </c>
      <c r="B943" s="82" t="s">
        <v>74</v>
      </c>
      <c r="C943" s="82">
        <v>87.0</v>
      </c>
      <c r="D943" s="82">
        <v>3.0</v>
      </c>
    </row>
    <row r="944" hidden="1">
      <c r="A944" s="99">
        <v>43909.0</v>
      </c>
      <c r="B944" s="82" t="s">
        <v>75</v>
      </c>
      <c r="C944" s="82">
        <v>187.0</v>
      </c>
      <c r="D944" s="82">
        <v>1.0</v>
      </c>
    </row>
    <row r="945" hidden="1">
      <c r="A945" s="99">
        <v>43909.0</v>
      </c>
      <c r="B945" s="82" t="s">
        <v>76</v>
      </c>
      <c r="C945" s="82">
        <v>6.0</v>
      </c>
      <c r="D945" s="82">
        <v>0.0</v>
      </c>
    </row>
    <row r="946" hidden="1">
      <c r="A946" s="99">
        <v>43909.0</v>
      </c>
      <c r="B946" s="82" t="s">
        <v>77</v>
      </c>
      <c r="C946" s="82">
        <v>44.0</v>
      </c>
      <c r="D946" s="82">
        <v>0.0</v>
      </c>
    </row>
    <row r="947" hidden="1">
      <c r="A947" s="99">
        <v>43909.0</v>
      </c>
      <c r="B947" s="82" t="s">
        <v>78</v>
      </c>
      <c r="C947" s="82">
        <v>81.0</v>
      </c>
      <c r="D947" s="82">
        <v>1.0</v>
      </c>
    </row>
    <row r="948" hidden="1">
      <c r="A948" s="99">
        <v>43909.0</v>
      </c>
      <c r="B948" s="82" t="s">
        <v>79</v>
      </c>
      <c r="C948" s="82">
        <v>14.0</v>
      </c>
      <c r="D948" s="82">
        <v>1.0</v>
      </c>
    </row>
    <row r="949" hidden="1">
      <c r="A949" s="99">
        <v>43909.0</v>
      </c>
      <c r="B949" s="82" t="s">
        <v>80</v>
      </c>
      <c r="C949" s="82">
        <v>155.0</v>
      </c>
      <c r="D949" s="82">
        <v>0.0</v>
      </c>
    </row>
    <row r="950" hidden="1">
      <c r="A950" s="99">
        <v>43909.0</v>
      </c>
      <c r="B950" s="82" t="s">
        <v>81</v>
      </c>
      <c r="C950" s="82">
        <v>248.0</v>
      </c>
      <c r="D950" s="82">
        <v>4.0</v>
      </c>
    </row>
    <row r="951" hidden="1">
      <c r="A951" s="99">
        <v>43909.0</v>
      </c>
      <c r="B951" s="82" t="s">
        <v>82</v>
      </c>
      <c r="C951" s="82">
        <v>80.0</v>
      </c>
      <c r="D951" s="82">
        <v>0.0</v>
      </c>
    </row>
    <row r="952" hidden="1">
      <c r="A952" s="99">
        <v>43909.0</v>
      </c>
      <c r="B952" s="82" t="s">
        <v>83</v>
      </c>
      <c r="C952" s="82">
        <v>22.0</v>
      </c>
      <c r="D952" s="82">
        <v>2.0</v>
      </c>
    </row>
    <row r="953" hidden="1">
      <c r="A953" s="99">
        <v>43909.0</v>
      </c>
      <c r="B953" s="82" t="s">
        <v>84</v>
      </c>
      <c r="C953" s="82">
        <v>3.0</v>
      </c>
      <c r="D953" s="82">
        <v>0.0</v>
      </c>
    </row>
    <row r="954" hidden="1">
      <c r="A954" s="99">
        <v>43909.0</v>
      </c>
      <c r="B954" s="82" t="s">
        <v>85</v>
      </c>
      <c r="C954" s="82">
        <v>94.0</v>
      </c>
      <c r="D954" s="82">
        <v>2.0</v>
      </c>
    </row>
    <row r="955" hidden="1">
      <c r="A955" s="99">
        <v>43909.0</v>
      </c>
      <c r="B955" s="82" t="s">
        <v>86</v>
      </c>
      <c r="C955" s="82">
        <v>1228.0</v>
      </c>
      <c r="D955" s="82">
        <v>75.0</v>
      </c>
    </row>
    <row r="956" hidden="1">
      <c r="A956" s="99">
        <v>43909.0</v>
      </c>
      <c r="B956" s="82" t="s">
        <v>87</v>
      </c>
      <c r="C956" s="82">
        <v>5.0</v>
      </c>
      <c r="D956" s="82">
        <v>0.0</v>
      </c>
    </row>
    <row r="957" hidden="1">
      <c r="A957" s="99">
        <v>43909.0</v>
      </c>
      <c r="B957" s="82" t="s">
        <v>88</v>
      </c>
      <c r="C957" s="82">
        <v>155.0</v>
      </c>
      <c r="D957" s="82">
        <v>2.0</v>
      </c>
    </row>
    <row r="958" hidden="1">
      <c r="A958" s="99">
        <v>43909.0</v>
      </c>
      <c r="B958" s="82" t="s">
        <v>89</v>
      </c>
      <c r="C958" s="82">
        <v>18.0</v>
      </c>
      <c r="D958" s="82">
        <v>0.0</v>
      </c>
    </row>
    <row r="959" hidden="1">
      <c r="A959" s="99">
        <v>43910.0</v>
      </c>
      <c r="B959" s="82" t="s">
        <v>35</v>
      </c>
      <c r="C959" s="82">
        <v>106.0</v>
      </c>
      <c r="D959" s="82">
        <v>0.0</v>
      </c>
    </row>
    <row r="960" hidden="1">
      <c r="A960" s="99">
        <v>43910.0</v>
      </c>
      <c r="B960" s="82" t="s">
        <v>36</v>
      </c>
      <c r="C960" s="82">
        <v>14.0</v>
      </c>
      <c r="D960" s="82">
        <v>0.0</v>
      </c>
    </row>
    <row r="961" hidden="1">
      <c r="A961" s="99">
        <v>43910.0</v>
      </c>
      <c r="B961" s="82" t="s">
        <v>37</v>
      </c>
      <c r="C961" s="82">
        <v>70.0</v>
      </c>
      <c r="D961" s="82">
        <v>1.0</v>
      </c>
    </row>
    <row r="962" hidden="1">
      <c r="A962" s="99">
        <v>43910.0</v>
      </c>
      <c r="B962" s="82" t="s">
        <v>38</v>
      </c>
      <c r="C962" s="82">
        <v>100.0</v>
      </c>
      <c r="D962" s="82">
        <v>0.0</v>
      </c>
    </row>
    <row r="963" hidden="1">
      <c r="A963" s="99">
        <v>43910.0</v>
      </c>
      <c r="B963" s="82" t="s">
        <v>39</v>
      </c>
      <c r="C963" s="82">
        <v>1283.0</v>
      </c>
      <c r="D963" s="82">
        <v>24.0</v>
      </c>
    </row>
    <row r="964" hidden="1">
      <c r="A964" s="99">
        <v>43910.0</v>
      </c>
      <c r="B964" s="82" t="s">
        <v>40</v>
      </c>
      <c r="C964" s="82">
        <v>364.0</v>
      </c>
      <c r="D964" s="82">
        <v>5.0</v>
      </c>
    </row>
    <row r="965" hidden="1">
      <c r="A965" s="99">
        <v>43910.0</v>
      </c>
      <c r="B965" s="82" t="s">
        <v>41</v>
      </c>
      <c r="C965" s="82">
        <v>194.0</v>
      </c>
      <c r="D965" s="82">
        <v>4.0</v>
      </c>
    </row>
    <row r="966" hidden="1">
      <c r="A966" s="99">
        <v>43910.0</v>
      </c>
      <c r="B966" s="82" t="s">
        <v>42</v>
      </c>
      <c r="C966" s="82">
        <v>39.0</v>
      </c>
      <c r="D966" s="82">
        <v>0.0</v>
      </c>
    </row>
    <row r="967" hidden="1">
      <c r="A967" s="99">
        <v>43910.0</v>
      </c>
      <c r="B967" s="82" t="s">
        <v>43</v>
      </c>
      <c r="C967" s="82">
        <v>71.0</v>
      </c>
      <c r="D967" s="82">
        <v>0.0</v>
      </c>
    </row>
    <row r="968" hidden="1">
      <c r="A968" s="99">
        <v>43910.0</v>
      </c>
      <c r="B968" s="82" t="s">
        <v>44</v>
      </c>
      <c r="C968" s="82">
        <v>564.0</v>
      </c>
      <c r="D968" s="82">
        <v>9.0</v>
      </c>
    </row>
    <row r="969">
      <c r="A969" s="99">
        <v>43910.0</v>
      </c>
      <c r="B969" s="82" t="s">
        <v>427</v>
      </c>
      <c r="C969" s="82">
        <v>482.0</v>
      </c>
      <c r="D969" s="82">
        <v>14.0</v>
      </c>
    </row>
    <row r="970" hidden="1">
      <c r="A970" s="99">
        <v>43910.0</v>
      </c>
      <c r="B970" s="82" t="s">
        <v>46</v>
      </c>
      <c r="C970" s="82">
        <v>14.0</v>
      </c>
      <c r="D970" s="82">
        <v>0.0</v>
      </c>
    </row>
    <row r="971" hidden="1">
      <c r="A971" s="99">
        <v>43910.0</v>
      </c>
      <c r="B971" s="82" t="s">
        <v>47</v>
      </c>
      <c r="C971" s="82">
        <v>37.0</v>
      </c>
      <c r="D971" s="82">
        <v>0.0</v>
      </c>
    </row>
    <row r="972" hidden="1">
      <c r="A972" s="99">
        <v>43910.0</v>
      </c>
      <c r="B972" s="82" t="s">
        <v>48</v>
      </c>
      <c r="C972" s="82">
        <v>31.0</v>
      </c>
      <c r="D972" s="82">
        <v>0.0</v>
      </c>
    </row>
    <row r="973" hidden="1">
      <c r="A973" s="99">
        <v>43910.0</v>
      </c>
      <c r="B973" s="82" t="s">
        <v>49</v>
      </c>
      <c r="C973" s="82">
        <v>583.0</v>
      </c>
      <c r="D973" s="82">
        <v>5.0</v>
      </c>
    </row>
    <row r="974" hidden="1">
      <c r="A974" s="99">
        <v>43910.0</v>
      </c>
      <c r="B974" s="82" t="s">
        <v>50</v>
      </c>
      <c r="C974" s="82">
        <v>79.0</v>
      </c>
      <c r="D974" s="82">
        <v>3.0</v>
      </c>
    </row>
    <row r="975" hidden="1">
      <c r="A975" s="99">
        <v>43910.0</v>
      </c>
      <c r="B975" s="82" t="s">
        <v>51</v>
      </c>
      <c r="C975" s="82">
        <v>45.0</v>
      </c>
      <c r="D975" s="82">
        <v>0.0</v>
      </c>
    </row>
    <row r="976" hidden="1">
      <c r="A976" s="99">
        <v>43910.0</v>
      </c>
      <c r="B976" s="82" t="s">
        <v>52</v>
      </c>
      <c r="C976" s="82">
        <v>49.0</v>
      </c>
      <c r="D976" s="82">
        <v>1.0</v>
      </c>
    </row>
    <row r="977" hidden="1">
      <c r="A977" s="99">
        <v>43910.0</v>
      </c>
      <c r="B977" s="82" t="s">
        <v>53</v>
      </c>
      <c r="C977" s="82">
        <v>63.0</v>
      </c>
      <c r="D977" s="82">
        <v>2.0</v>
      </c>
    </row>
    <row r="978" hidden="1">
      <c r="A978" s="99">
        <v>43910.0</v>
      </c>
      <c r="B978" s="82" t="s">
        <v>54</v>
      </c>
      <c r="C978" s="82">
        <v>537.0</v>
      </c>
      <c r="D978" s="82">
        <v>10.0</v>
      </c>
    </row>
    <row r="979" hidden="1">
      <c r="A979" s="99">
        <v>43910.0</v>
      </c>
      <c r="B979" s="82" t="s">
        <v>55</v>
      </c>
      <c r="C979" s="82">
        <v>57.0</v>
      </c>
      <c r="D979" s="82">
        <v>0.0</v>
      </c>
    </row>
    <row r="980" hidden="1">
      <c r="A980" s="99">
        <v>43910.0</v>
      </c>
      <c r="B980" s="82" t="s">
        <v>56</v>
      </c>
      <c r="C980" s="82">
        <v>150.0</v>
      </c>
      <c r="D980" s="82">
        <v>2.0</v>
      </c>
    </row>
    <row r="981" hidden="1">
      <c r="A981" s="99">
        <v>43910.0</v>
      </c>
      <c r="B981" s="82" t="s">
        <v>57</v>
      </c>
      <c r="C981" s="82">
        <v>413.0</v>
      </c>
      <c r="D981" s="82">
        <v>1.0</v>
      </c>
    </row>
    <row r="982" hidden="1">
      <c r="A982" s="99">
        <v>43910.0</v>
      </c>
      <c r="B982" s="82" t="s">
        <v>58</v>
      </c>
      <c r="C982" s="82">
        <v>548.0</v>
      </c>
      <c r="D982" s="82">
        <v>4.0</v>
      </c>
    </row>
    <row r="983" hidden="1">
      <c r="A983" s="99">
        <v>43910.0</v>
      </c>
      <c r="B983" s="82" t="s">
        <v>59</v>
      </c>
      <c r="C983" s="82">
        <v>115.0</v>
      </c>
      <c r="D983" s="82">
        <v>0.0</v>
      </c>
    </row>
    <row r="984" hidden="1">
      <c r="A984" s="99">
        <v>43910.0</v>
      </c>
      <c r="B984" s="82" t="s">
        <v>60</v>
      </c>
      <c r="C984" s="82">
        <v>80.0</v>
      </c>
      <c r="D984" s="82">
        <v>1.0</v>
      </c>
    </row>
    <row r="985" hidden="1">
      <c r="A985" s="99">
        <v>43910.0</v>
      </c>
      <c r="B985" s="82" t="s">
        <v>61</v>
      </c>
      <c r="C985" s="82">
        <v>73.0</v>
      </c>
      <c r="D985" s="82">
        <v>3.0</v>
      </c>
    </row>
    <row r="986" hidden="1">
      <c r="A986" s="99">
        <v>43910.0</v>
      </c>
      <c r="B986" s="82" t="s">
        <v>62</v>
      </c>
      <c r="C986" s="82">
        <v>19.0</v>
      </c>
      <c r="D986" s="82">
        <v>0.0</v>
      </c>
    </row>
    <row r="987" hidden="1">
      <c r="A987" s="99">
        <v>43910.0</v>
      </c>
      <c r="B987" s="82" t="s">
        <v>63</v>
      </c>
      <c r="C987" s="82">
        <v>53.0</v>
      </c>
      <c r="D987" s="82">
        <v>0.0</v>
      </c>
    </row>
    <row r="988" hidden="1">
      <c r="A988" s="99">
        <v>43910.0</v>
      </c>
      <c r="B988" s="82" t="s">
        <v>64</v>
      </c>
      <c r="C988" s="82">
        <v>165.0</v>
      </c>
      <c r="D988" s="82">
        <v>2.0</v>
      </c>
    </row>
    <row r="989" hidden="1">
      <c r="A989" s="99">
        <v>43910.0</v>
      </c>
      <c r="B989" s="82" t="s">
        <v>65</v>
      </c>
      <c r="C989" s="82">
        <v>55.0</v>
      </c>
      <c r="D989" s="82">
        <v>0.0</v>
      </c>
    </row>
    <row r="990" hidden="1">
      <c r="A990" s="99">
        <v>43910.0</v>
      </c>
      <c r="B990" s="82" t="s">
        <v>66</v>
      </c>
      <c r="C990" s="82">
        <v>896.0</v>
      </c>
      <c r="D990" s="82">
        <v>11.0</v>
      </c>
    </row>
    <row r="991" hidden="1">
      <c r="A991" s="99">
        <v>43910.0</v>
      </c>
      <c r="B991" s="82" t="s">
        <v>67</v>
      </c>
      <c r="C991" s="82">
        <v>43.0</v>
      </c>
      <c r="D991" s="82">
        <v>0.0</v>
      </c>
    </row>
    <row r="992" hidden="1">
      <c r="A992" s="99">
        <v>43910.0</v>
      </c>
      <c r="B992" s="82" t="s">
        <v>68</v>
      </c>
      <c r="C992" s="82">
        <v>7102.0</v>
      </c>
      <c r="D992" s="82">
        <v>57.0</v>
      </c>
    </row>
    <row r="993" hidden="1">
      <c r="A993" s="99">
        <v>43910.0</v>
      </c>
      <c r="B993" s="82" t="s">
        <v>69</v>
      </c>
      <c r="C993" s="82">
        <v>144.0</v>
      </c>
      <c r="D993" s="82">
        <v>0.0</v>
      </c>
    </row>
    <row r="994" hidden="1">
      <c r="A994" s="99">
        <v>43910.0</v>
      </c>
      <c r="B994" s="82" t="s">
        <v>70</v>
      </c>
      <c r="C994" s="82">
        <v>27.0</v>
      </c>
      <c r="D994" s="82">
        <v>0.0</v>
      </c>
    </row>
    <row r="995" hidden="1">
      <c r="A995" s="99">
        <v>43910.0</v>
      </c>
      <c r="B995" s="82" t="s">
        <v>72</v>
      </c>
      <c r="C995" s="82">
        <v>169.0</v>
      </c>
      <c r="D995" s="82">
        <v>1.0</v>
      </c>
    </row>
    <row r="996" hidden="1">
      <c r="A996" s="99">
        <v>43910.0</v>
      </c>
      <c r="B996" s="82" t="s">
        <v>73</v>
      </c>
      <c r="C996" s="82">
        <v>49.0</v>
      </c>
      <c r="D996" s="82">
        <v>1.0</v>
      </c>
    </row>
    <row r="997" hidden="1">
      <c r="A997" s="99">
        <v>43910.0</v>
      </c>
      <c r="B997" s="82" t="s">
        <v>74</v>
      </c>
      <c r="C997" s="82">
        <v>114.0</v>
      </c>
      <c r="D997" s="82">
        <v>3.0</v>
      </c>
    </row>
    <row r="998" hidden="1">
      <c r="A998" s="99">
        <v>43910.0</v>
      </c>
      <c r="B998" s="82" t="s">
        <v>75</v>
      </c>
      <c r="C998" s="82">
        <v>269.0</v>
      </c>
      <c r="D998" s="82">
        <v>1.0</v>
      </c>
    </row>
    <row r="999" hidden="1">
      <c r="A999" s="99">
        <v>43910.0</v>
      </c>
      <c r="B999" s="82" t="s">
        <v>76</v>
      </c>
      <c r="C999" s="82">
        <v>14.0</v>
      </c>
      <c r="D999" s="82">
        <v>0.0</v>
      </c>
    </row>
    <row r="1000" hidden="1">
      <c r="A1000" s="99">
        <v>43910.0</v>
      </c>
      <c r="B1000" s="82" t="s">
        <v>77</v>
      </c>
      <c r="C1000" s="82">
        <v>44.0</v>
      </c>
      <c r="D1000" s="82">
        <v>0.0</v>
      </c>
    </row>
    <row r="1001" hidden="1">
      <c r="A1001" s="99">
        <v>43910.0</v>
      </c>
      <c r="B1001" s="82" t="s">
        <v>78</v>
      </c>
      <c r="C1001" s="82">
        <v>126.0</v>
      </c>
      <c r="D1001" s="82">
        <v>3.0</v>
      </c>
    </row>
    <row r="1002" hidden="1">
      <c r="A1002" s="99">
        <v>43910.0</v>
      </c>
      <c r="B1002" s="82" t="s">
        <v>79</v>
      </c>
      <c r="C1002" s="82">
        <v>14.0</v>
      </c>
      <c r="D1002" s="82">
        <v>1.0</v>
      </c>
    </row>
    <row r="1003" hidden="1">
      <c r="A1003" s="99">
        <v>43910.0</v>
      </c>
      <c r="B1003" s="82" t="s">
        <v>80</v>
      </c>
      <c r="C1003" s="82">
        <v>237.0</v>
      </c>
      <c r="D1003" s="82">
        <v>0.0</v>
      </c>
    </row>
    <row r="1004" hidden="1">
      <c r="A1004" s="99">
        <v>43910.0</v>
      </c>
      <c r="B1004" s="82" t="s">
        <v>81</v>
      </c>
      <c r="C1004" s="82">
        <v>377.0</v>
      </c>
      <c r="D1004" s="82">
        <v>5.0</v>
      </c>
    </row>
    <row r="1005" hidden="1">
      <c r="A1005" s="99">
        <v>43910.0</v>
      </c>
      <c r="B1005" s="82" t="s">
        <v>82</v>
      </c>
      <c r="C1005" s="82">
        <v>112.0</v>
      </c>
      <c r="D1005" s="82">
        <v>0.0</v>
      </c>
    </row>
    <row r="1006" hidden="1">
      <c r="A1006" s="99">
        <v>43910.0</v>
      </c>
      <c r="B1006" s="82" t="s">
        <v>83</v>
      </c>
      <c r="C1006" s="82">
        <v>29.0</v>
      </c>
      <c r="D1006" s="82">
        <v>2.0</v>
      </c>
    </row>
    <row r="1007" hidden="1">
      <c r="A1007" s="99">
        <v>43910.0</v>
      </c>
      <c r="B1007" s="82" t="s">
        <v>84</v>
      </c>
      <c r="C1007" s="82">
        <v>6.0</v>
      </c>
      <c r="D1007" s="82">
        <v>0.0</v>
      </c>
    </row>
    <row r="1008" hidden="1">
      <c r="A1008" s="99">
        <v>43910.0</v>
      </c>
      <c r="B1008" s="82" t="s">
        <v>85</v>
      </c>
      <c r="C1008" s="82">
        <v>115.0</v>
      </c>
      <c r="D1008" s="82">
        <v>2.0</v>
      </c>
    </row>
    <row r="1009" hidden="1">
      <c r="A1009" s="99">
        <v>43910.0</v>
      </c>
      <c r="B1009" s="82" t="s">
        <v>86</v>
      </c>
      <c r="C1009" s="82">
        <v>1404.0</v>
      </c>
      <c r="D1009" s="82">
        <v>83.0</v>
      </c>
    </row>
    <row r="1010" hidden="1">
      <c r="A1010" s="99">
        <v>43910.0</v>
      </c>
      <c r="B1010" s="82" t="s">
        <v>87</v>
      </c>
      <c r="C1010" s="82">
        <v>8.0</v>
      </c>
      <c r="D1010" s="82">
        <v>0.0</v>
      </c>
    </row>
    <row r="1011" hidden="1">
      <c r="A1011" s="99">
        <v>43910.0</v>
      </c>
      <c r="B1011" s="82" t="s">
        <v>88</v>
      </c>
      <c r="C1011" s="82">
        <v>216.0</v>
      </c>
      <c r="D1011" s="82">
        <v>3.0</v>
      </c>
    </row>
    <row r="1012" hidden="1">
      <c r="A1012" s="99">
        <v>43910.0</v>
      </c>
      <c r="B1012" s="82" t="s">
        <v>89</v>
      </c>
      <c r="C1012" s="82">
        <v>22.0</v>
      </c>
      <c r="D1012" s="82">
        <v>0.0</v>
      </c>
    </row>
    <row r="1013" hidden="1">
      <c r="A1013" s="99">
        <v>43911.0</v>
      </c>
      <c r="B1013" s="82" t="s">
        <v>35</v>
      </c>
      <c r="C1013" s="82">
        <v>131.0</v>
      </c>
      <c r="D1013" s="82">
        <v>0.0</v>
      </c>
    </row>
    <row r="1014" hidden="1">
      <c r="A1014" s="99">
        <v>43911.0</v>
      </c>
      <c r="B1014" s="82" t="s">
        <v>36</v>
      </c>
      <c r="C1014" s="82">
        <v>21.0</v>
      </c>
      <c r="D1014" s="82">
        <v>0.0</v>
      </c>
    </row>
    <row r="1015" hidden="1">
      <c r="A1015" s="99">
        <v>43911.0</v>
      </c>
      <c r="B1015" s="82" t="s">
        <v>37</v>
      </c>
      <c r="C1015" s="82">
        <v>104.0</v>
      </c>
      <c r="D1015" s="82">
        <v>1.0</v>
      </c>
    </row>
    <row r="1016" hidden="1">
      <c r="A1016" s="99">
        <v>43911.0</v>
      </c>
      <c r="B1016" s="82" t="s">
        <v>38</v>
      </c>
      <c r="C1016" s="82">
        <v>118.0</v>
      </c>
      <c r="D1016" s="82">
        <v>0.0</v>
      </c>
    </row>
    <row r="1017" hidden="1">
      <c r="A1017" s="99">
        <v>43911.0</v>
      </c>
      <c r="B1017" s="82" t="s">
        <v>39</v>
      </c>
      <c r="C1017" s="82">
        <v>1544.0</v>
      </c>
      <c r="D1017" s="82">
        <v>28.0</v>
      </c>
    </row>
    <row r="1018" hidden="1">
      <c r="A1018" s="99">
        <v>43911.0</v>
      </c>
      <c r="B1018" s="82" t="s">
        <v>40</v>
      </c>
      <c r="C1018" s="82">
        <v>475.0</v>
      </c>
      <c r="D1018" s="82">
        <v>6.0</v>
      </c>
    </row>
    <row r="1019" hidden="1">
      <c r="A1019" s="99">
        <v>43911.0</v>
      </c>
      <c r="B1019" s="82" t="s">
        <v>41</v>
      </c>
      <c r="C1019" s="82">
        <v>223.0</v>
      </c>
      <c r="D1019" s="82">
        <v>5.0</v>
      </c>
    </row>
    <row r="1020" hidden="1">
      <c r="A1020" s="99">
        <v>43911.0</v>
      </c>
      <c r="B1020" s="82" t="s">
        <v>42</v>
      </c>
      <c r="C1020" s="82">
        <v>45.0</v>
      </c>
      <c r="D1020" s="82">
        <v>0.0</v>
      </c>
    </row>
    <row r="1021" hidden="1">
      <c r="A1021" s="99">
        <v>43911.0</v>
      </c>
      <c r="B1021" s="82" t="s">
        <v>43</v>
      </c>
      <c r="C1021" s="82">
        <v>77.0</v>
      </c>
      <c r="D1021" s="82">
        <v>1.0</v>
      </c>
    </row>
    <row r="1022" hidden="1">
      <c r="A1022" s="99">
        <v>43911.0</v>
      </c>
      <c r="B1022" s="82" t="s">
        <v>44</v>
      </c>
      <c r="C1022" s="82">
        <v>764.0</v>
      </c>
      <c r="D1022" s="82">
        <v>11.0</v>
      </c>
    </row>
    <row r="1023">
      <c r="A1023" s="99">
        <v>43911.0</v>
      </c>
      <c r="B1023" s="82" t="s">
        <v>427</v>
      </c>
      <c r="C1023" s="82">
        <v>552.0</v>
      </c>
      <c r="D1023" s="82">
        <v>20.0</v>
      </c>
    </row>
    <row r="1024" hidden="1">
      <c r="A1024" s="99">
        <v>43911.0</v>
      </c>
      <c r="B1024" s="82" t="s">
        <v>46</v>
      </c>
      <c r="C1024" s="82">
        <v>15.0</v>
      </c>
      <c r="D1024" s="82">
        <v>0.0</v>
      </c>
    </row>
    <row r="1025" hidden="1">
      <c r="A1025" s="99">
        <v>43911.0</v>
      </c>
      <c r="B1025" s="82" t="s">
        <v>47</v>
      </c>
      <c r="C1025" s="82">
        <v>48.0</v>
      </c>
      <c r="D1025" s="82">
        <v>0.0</v>
      </c>
    </row>
    <row r="1026" hidden="1">
      <c r="A1026" s="99">
        <v>43911.0</v>
      </c>
      <c r="B1026" s="82" t="s">
        <v>48</v>
      </c>
      <c r="C1026" s="82">
        <v>42.0</v>
      </c>
      <c r="D1026" s="82">
        <v>0.0</v>
      </c>
    </row>
    <row r="1027" hidden="1">
      <c r="A1027" s="99">
        <v>43911.0</v>
      </c>
      <c r="B1027" s="82" t="s">
        <v>49</v>
      </c>
      <c r="C1027" s="82">
        <v>751.0</v>
      </c>
      <c r="D1027" s="82">
        <v>6.0</v>
      </c>
    </row>
    <row r="1028" hidden="1">
      <c r="A1028" s="99">
        <v>43911.0</v>
      </c>
      <c r="B1028" s="82" t="s">
        <v>50</v>
      </c>
      <c r="C1028" s="82">
        <v>126.0</v>
      </c>
      <c r="D1028" s="82">
        <v>4.0</v>
      </c>
    </row>
    <row r="1029" hidden="1">
      <c r="A1029" s="99">
        <v>43911.0</v>
      </c>
      <c r="B1029" s="82" t="s">
        <v>51</v>
      </c>
      <c r="C1029" s="82">
        <v>68.0</v>
      </c>
      <c r="D1029" s="82">
        <v>0.0</v>
      </c>
    </row>
    <row r="1030" hidden="1">
      <c r="A1030" s="99">
        <v>43911.0</v>
      </c>
      <c r="B1030" s="82" t="s">
        <v>52</v>
      </c>
      <c r="C1030" s="82">
        <v>57.0</v>
      </c>
      <c r="D1030" s="82">
        <v>2.0</v>
      </c>
    </row>
    <row r="1031" hidden="1">
      <c r="A1031" s="99">
        <v>43911.0</v>
      </c>
      <c r="B1031" s="82" t="s">
        <v>53</v>
      </c>
      <c r="C1031" s="82">
        <v>84.0</v>
      </c>
      <c r="D1031" s="82">
        <v>3.0</v>
      </c>
    </row>
    <row r="1032" hidden="1">
      <c r="A1032" s="99">
        <v>43911.0</v>
      </c>
      <c r="B1032" s="82" t="s">
        <v>54</v>
      </c>
      <c r="C1032" s="82">
        <v>763.0</v>
      </c>
      <c r="D1032" s="82">
        <v>16.0</v>
      </c>
    </row>
    <row r="1033" hidden="1">
      <c r="A1033" s="99">
        <v>43911.0</v>
      </c>
      <c r="B1033" s="82" t="s">
        <v>55</v>
      </c>
      <c r="C1033" s="82">
        <v>70.0</v>
      </c>
      <c r="D1033" s="82">
        <v>0.0</v>
      </c>
    </row>
    <row r="1034" hidden="1">
      <c r="A1034" s="99">
        <v>43911.0</v>
      </c>
      <c r="B1034" s="82" t="s">
        <v>56</v>
      </c>
      <c r="C1034" s="82">
        <v>195.0</v>
      </c>
      <c r="D1034" s="82">
        <v>3.0</v>
      </c>
    </row>
    <row r="1035" hidden="1">
      <c r="A1035" s="99">
        <v>43911.0</v>
      </c>
      <c r="B1035" s="82" t="s">
        <v>57</v>
      </c>
      <c r="C1035" s="82">
        <v>525.0</v>
      </c>
      <c r="D1035" s="82">
        <v>2.0</v>
      </c>
    </row>
    <row r="1036" hidden="1">
      <c r="A1036" s="99">
        <v>43911.0</v>
      </c>
      <c r="B1036" s="82" t="s">
        <v>58</v>
      </c>
      <c r="C1036" s="82">
        <v>787.0</v>
      </c>
      <c r="D1036" s="82">
        <v>6.0</v>
      </c>
    </row>
    <row r="1037" hidden="1">
      <c r="A1037" s="99">
        <v>43911.0</v>
      </c>
      <c r="B1037" s="82" t="s">
        <v>59</v>
      </c>
      <c r="C1037" s="82">
        <v>138.0</v>
      </c>
      <c r="D1037" s="82">
        <v>1.0</v>
      </c>
    </row>
    <row r="1038" hidden="1">
      <c r="A1038" s="99">
        <v>43911.0</v>
      </c>
      <c r="B1038" s="82" t="s">
        <v>60</v>
      </c>
      <c r="C1038" s="82">
        <v>140.0</v>
      </c>
      <c r="D1038" s="82">
        <v>1.0</v>
      </c>
    </row>
    <row r="1039" hidden="1">
      <c r="A1039" s="99">
        <v>43911.0</v>
      </c>
      <c r="B1039" s="82" t="s">
        <v>61</v>
      </c>
      <c r="C1039" s="82">
        <v>93.0</v>
      </c>
      <c r="D1039" s="82">
        <v>3.0</v>
      </c>
    </row>
    <row r="1040" hidden="1">
      <c r="A1040" s="99">
        <v>43911.0</v>
      </c>
      <c r="B1040" s="82" t="s">
        <v>62</v>
      </c>
      <c r="C1040" s="82">
        <v>29.0</v>
      </c>
      <c r="D1040" s="82">
        <v>0.0</v>
      </c>
    </row>
    <row r="1041" hidden="1">
      <c r="A1041" s="99">
        <v>43911.0</v>
      </c>
      <c r="B1041" s="82" t="s">
        <v>63</v>
      </c>
      <c r="C1041" s="82">
        <v>61.0</v>
      </c>
      <c r="D1041" s="82">
        <v>0.0</v>
      </c>
    </row>
    <row r="1042" hidden="1">
      <c r="A1042" s="99">
        <v>43911.0</v>
      </c>
      <c r="B1042" s="82" t="s">
        <v>64</v>
      </c>
      <c r="C1042" s="82">
        <v>165.0</v>
      </c>
      <c r="D1042" s="82">
        <v>2.0</v>
      </c>
    </row>
    <row r="1043" hidden="1">
      <c r="A1043" s="99">
        <v>43911.0</v>
      </c>
      <c r="B1043" s="82" t="s">
        <v>65</v>
      </c>
      <c r="C1043" s="82">
        <v>65.0</v>
      </c>
      <c r="D1043" s="82">
        <v>0.0</v>
      </c>
    </row>
    <row r="1044" hidden="1">
      <c r="A1044" s="99">
        <v>43911.0</v>
      </c>
      <c r="B1044" s="82" t="s">
        <v>66</v>
      </c>
      <c r="C1044" s="82">
        <v>1336.0</v>
      </c>
      <c r="D1044" s="82">
        <v>16.0</v>
      </c>
    </row>
    <row r="1045" hidden="1">
      <c r="A1045" s="99">
        <v>43911.0</v>
      </c>
      <c r="B1045" s="82" t="s">
        <v>67</v>
      </c>
      <c r="C1045" s="82">
        <v>57.0</v>
      </c>
      <c r="D1045" s="82">
        <v>0.0</v>
      </c>
    </row>
    <row r="1046" hidden="1">
      <c r="A1046" s="99">
        <v>43911.0</v>
      </c>
      <c r="B1046" s="82" t="s">
        <v>68</v>
      </c>
      <c r="C1046" s="82">
        <v>10356.0</v>
      </c>
      <c r="D1046" s="82">
        <v>80.0</v>
      </c>
    </row>
    <row r="1047" hidden="1">
      <c r="A1047" s="99">
        <v>43911.0</v>
      </c>
      <c r="B1047" s="82" t="s">
        <v>69</v>
      </c>
      <c r="C1047" s="82">
        <v>184.0</v>
      </c>
      <c r="D1047" s="82">
        <v>0.0</v>
      </c>
    </row>
    <row r="1048" hidden="1">
      <c r="A1048" s="99">
        <v>43911.0</v>
      </c>
      <c r="B1048" s="82" t="s">
        <v>70</v>
      </c>
      <c r="C1048" s="82">
        <v>28.0</v>
      </c>
      <c r="D1048" s="82">
        <v>0.0</v>
      </c>
    </row>
    <row r="1049" hidden="1">
      <c r="A1049" s="99">
        <v>43911.0</v>
      </c>
      <c r="B1049" s="82" t="s">
        <v>72</v>
      </c>
      <c r="C1049" s="82">
        <v>247.0</v>
      </c>
      <c r="D1049" s="82">
        <v>3.0</v>
      </c>
    </row>
    <row r="1050" hidden="1">
      <c r="A1050" s="99">
        <v>43911.0</v>
      </c>
      <c r="B1050" s="82" t="s">
        <v>73</v>
      </c>
      <c r="C1050" s="82">
        <v>53.0</v>
      </c>
      <c r="D1050" s="82">
        <v>1.0</v>
      </c>
    </row>
    <row r="1051" hidden="1">
      <c r="A1051" s="99">
        <v>43911.0</v>
      </c>
      <c r="B1051" s="82" t="s">
        <v>74</v>
      </c>
      <c r="C1051" s="82">
        <v>137.0</v>
      </c>
      <c r="D1051" s="82">
        <v>4.0</v>
      </c>
    </row>
    <row r="1052" hidden="1">
      <c r="A1052" s="99">
        <v>43911.0</v>
      </c>
      <c r="B1052" s="82" t="s">
        <v>75</v>
      </c>
      <c r="C1052" s="82">
        <v>388.0</v>
      </c>
      <c r="D1052" s="82">
        <v>2.0</v>
      </c>
    </row>
    <row r="1053" hidden="1">
      <c r="A1053" s="99">
        <v>43911.0</v>
      </c>
      <c r="B1053" s="82" t="s">
        <v>76</v>
      </c>
      <c r="C1053" s="82">
        <v>21.0</v>
      </c>
      <c r="D1053" s="82">
        <v>1.0</v>
      </c>
    </row>
    <row r="1054" hidden="1">
      <c r="A1054" s="99">
        <v>43911.0</v>
      </c>
      <c r="B1054" s="82" t="s">
        <v>77</v>
      </c>
      <c r="C1054" s="82">
        <v>66.0</v>
      </c>
      <c r="D1054" s="82">
        <v>0.0</v>
      </c>
    </row>
    <row r="1055" hidden="1">
      <c r="A1055" s="99">
        <v>43911.0</v>
      </c>
      <c r="B1055" s="82" t="s">
        <v>78</v>
      </c>
      <c r="C1055" s="82">
        <v>172.0</v>
      </c>
      <c r="D1055" s="82">
        <v>3.0</v>
      </c>
    </row>
    <row r="1056" hidden="1">
      <c r="A1056" s="99">
        <v>43911.0</v>
      </c>
      <c r="B1056" s="82" t="s">
        <v>79</v>
      </c>
      <c r="C1056" s="82">
        <v>14.0</v>
      </c>
      <c r="D1056" s="82">
        <v>1.0</v>
      </c>
    </row>
    <row r="1057" hidden="1">
      <c r="A1057" s="99">
        <v>43911.0</v>
      </c>
      <c r="B1057" s="82" t="s">
        <v>80</v>
      </c>
      <c r="C1057" s="82">
        <v>312.0</v>
      </c>
      <c r="D1057" s="82">
        <v>2.0</v>
      </c>
    </row>
    <row r="1058" hidden="1">
      <c r="A1058" s="99">
        <v>43911.0</v>
      </c>
      <c r="B1058" s="82" t="s">
        <v>81</v>
      </c>
      <c r="C1058" s="82">
        <v>547.0</v>
      </c>
      <c r="D1058" s="82">
        <v>5.0</v>
      </c>
    </row>
    <row r="1059" hidden="1">
      <c r="A1059" s="99">
        <v>43911.0</v>
      </c>
      <c r="B1059" s="82" t="s">
        <v>82</v>
      </c>
      <c r="C1059" s="82">
        <v>138.0</v>
      </c>
      <c r="D1059" s="82">
        <v>0.0</v>
      </c>
    </row>
    <row r="1060" hidden="1">
      <c r="A1060" s="99">
        <v>43911.0</v>
      </c>
      <c r="B1060" s="82" t="s">
        <v>83</v>
      </c>
      <c r="C1060" s="82">
        <v>49.0</v>
      </c>
      <c r="D1060" s="82">
        <v>2.0</v>
      </c>
    </row>
    <row r="1061" hidden="1">
      <c r="A1061" s="99">
        <v>43911.0</v>
      </c>
      <c r="B1061" s="82" t="s">
        <v>84</v>
      </c>
      <c r="C1061" s="82">
        <v>6.0</v>
      </c>
      <c r="D1061" s="82">
        <v>0.0</v>
      </c>
    </row>
    <row r="1062" hidden="1">
      <c r="A1062" s="99">
        <v>43911.0</v>
      </c>
      <c r="B1062" s="82" t="s">
        <v>85</v>
      </c>
      <c r="C1062" s="82">
        <v>152.0</v>
      </c>
      <c r="D1062" s="82">
        <v>3.0</v>
      </c>
    </row>
    <row r="1063" hidden="1">
      <c r="A1063" s="99">
        <v>43911.0</v>
      </c>
      <c r="B1063" s="82" t="s">
        <v>86</v>
      </c>
      <c r="C1063" s="82">
        <v>1655.0</v>
      </c>
      <c r="D1063" s="82">
        <v>95.0</v>
      </c>
    </row>
    <row r="1064" hidden="1">
      <c r="A1064" s="99">
        <v>43911.0</v>
      </c>
      <c r="B1064" s="82" t="s">
        <v>87</v>
      </c>
      <c r="C1064" s="82">
        <v>12.0</v>
      </c>
      <c r="D1064" s="82">
        <v>0.0</v>
      </c>
    </row>
    <row r="1065" hidden="1">
      <c r="A1065" s="99">
        <v>43911.0</v>
      </c>
      <c r="B1065" s="82" t="s">
        <v>88</v>
      </c>
      <c r="C1065" s="82">
        <v>281.0</v>
      </c>
      <c r="D1065" s="82">
        <v>4.0</v>
      </c>
    </row>
    <row r="1066" hidden="1">
      <c r="A1066" s="99">
        <v>43911.0</v>
      </c>
      <c r="B1066" s="82" t="s">
        <v>89</v>
      </c>
      <c r="C1066" s="82">
        <v>24.0</v>
      </c>
      <c r="D1066" s="82">
        <v>0.0</v>
      </c>
    </row>
    <row r="1067" hidden="1">
      <c r="A1067" s="99">
        <v>43912.0</v>
      </c>
      <c r="B1067" s="82" t="s">
        <v>35</v>
      </c>
      <c r="C1067" s="82">
        <v>157.0</v>
      </c>
      <c r="D1067" s="82">
        <v>0.0</v>
      </c>
    </row>
    <row r="1068" hidden="1">
      <c r="A1068" s="99">
        <v>43912.0</v>
      </c>
      <c r="B1068" s="82" t="s">
        <v>36</v>
      </c>
      <c r="C1068" s="82">
        <v>22.0</v>
      </c>
      <c r="D1068" s="82">
        <v>0.0</v>
      </c>
    </row>
    <row r="1069" hidden="1">
      <c r="A1069" s="99">
        <v>43912.0</v>
      </c>
      <c r="B1069" s="82" t="s">
        <v>37</v>
      </c>
      <c r="C1069" s="82">
        <v>153.0</v>
      </c>
      <c r="D1069" s="82">
        <v>2.0</v>
      </c>
    </row>
    <row r="1070" hidden="1">
      <c r="A1070" s="99">
        <v>43912.0</v>
      </c>
      <c r="B1070" s="82" t="s">
        <v>38</v>
      </c>
      <c r="C1070" s="82">
        <v>165.0</v>
      </c>
      <c r="D1070" s="82">
        <v>0.0</v>
      </c>
    </row>
    <row r="1071" hidden="1">
      <c r="A1071" s="99">
        <v>43912.0</v>
      </c>
      <c r="B1071" s="82" t="s">
        <v>39</v>
      </c>
      <c r="C1071" s="82">
        <v>1851.0</v>
      </c>
      <c r="D1071" s="82">
        <v>35.0</v>
      </c>
    </row>
    <row r="1072" hidden="1">
      <c r="A1072" s="99">
        <v>43912.0</v>
      </c>
      <c r="B1072" s="82" t="s">
        <v>40</v>
      </c>
      <c r="C1072" s="82">
        <v>591.0</v>
      </c>
      <c r="D1072" s="82">
        <v>7.0</v>
      </c>
    </row>
    <row r="1073" hidden="1">
      <c r="A1073" s="99">
        <v>43912.0</v>
      </c>
      <c r="B1073" s="82" t="s">
        <v>41</v>
      </c>
      <c r="C1073" s="82">
        <v>327.0</v>
      </c>
      <c r="D1073" s="82">
        <v>8.0</v>
      </c>
    </row>
    <row r="1074" hidden="1">
      <c r="A1074" s="99">
        <v>43912.0</v>
      </c>
      <c r="B1074" s="82" t="s">
        <v>42</v>
      </c>
      <c r="C1074" s="82">
        <v>56.0</v>
      </c>
      <c r="D1074" s="82">
        <v>0.0</v>
      </c>
    </row>
    <row r="1075" hidden="1">
      <c r="A1075" s="99">
        <v>43912.0</v>
      </c>
      <c r="B1075" s="82" t="s">
        <v>43</v>
      </c>
      <c r="C1075" s="82">
        <v>98.0</v>
      </c>
      <c r="D1075" s="82">
        <v>1.0</v>
      </c>
    </row>
    <row r="1076" hidden="1">
      <c r="A1076" s="99">
        <v>43912.0</v>
      </c>
      <c r="B1076" s="82" t="s">
        <v>44</v>
      </c>
      <c r="C1076" s="82">
        <v>1000.0</v>
      </c>
      <c r="D1076" s="82">
        <v>13.0</v>
      </c>
    </row>
    <row r="1077">
      <c r="A1077" s="99">
        <v>43912.0</v>
      </c>
      <c r="B1077" s="82" t="s">
        <v>427</v>
      </c>
      <c r="C1077" s="82">
        <v>620.0</v>
      </c>
      <c r="D1077" s="82">
        <v>25.0</v>
      </c>
    </row>
    <row r="1078" hidden="1">
      <c r="A1078" s="99">
        <v>43912.0</v>
      </c>
      <c r="B1078" s="82" t="s">
        <v>46</v>
      </c>
      <c r="C1078" s="82">
        <v>27.0</v>
      </c>
      <c r="D1078" s="82">
        <v>1.0</v>
      </c>
    </row>
    <row r="1079" hidden="1">
      <c r="A1079" s="99">
        <v>43912.0</v>
      </c>
      <c r="B1079" s="82" t="s">
        <v>47</v>
      </c>
      <c r="C1079" s="82">
        <v>56.0</v>
      </c>
      <c r="D1079" s="82">
        <v>0.0</v>
      </c>
    </row>
    <row r="1080" hidden="1">
      <c r="A1080" s="99">
        <v>43912.0</v>
      </c>
      <c r="B1080" s="82" t="s">
        <v>48</v>
      </c>
      <c r="C1080" s="82">
        <v>47.0</v>
      </c>
      <c r="D1080" s="82">
        <v>0.0</v>
      </c>
    </row>
    <row r="1081" hidden="1">
      <c r="A1081" s="99">
        <v>43912.0</v>
      </c>
      <c r="B1081" s="82" t="s">
        <v>49</v>
      </c>
      <c r="C1081" s="82">
        <v>1047.0</v>
      </c>
      <c r="D1081" s="82">
        <v>9.0</v>
      </c>
    </row>
    <row r="1082" hidden="1">
      <c r="A1082" s="99">
        <v>43912.0</v>
      </c>
      <c r="B1082" s="82" t="s">
        <v>50</v>
      </c>
      <c r="C1082" s="82">
        <v>201.0</v>
      </c>
      <c r="D1082" s="82">
        <v>6.0</v>
      </c>
    </row>
    <row r="1083" hidden="1">
      <c r="A1083" s="99">
        <v>43912.0</v>
      </c>
      <c r="B1083" s="82" t="s">
        <v>51</v>
      </c>
      <c r="C1083" s="82">
        <v>90.0</v>
      </c>
      <c r="D1083" s="82">
        <v>0.0</v>
      </c>
    </row>
    <row r="1084" hidden="1">
      <c r="A1084" s="99">
        <v>43912.0</v>
      </c>
      <c r="B1084" s="82" t="s">
        <v>52</v>
      </c>
      <c r="C1084" s="82">
        <v>66.0</v>
      </c>
      <c r="D1084" s="82">
        <v>2.0</v>
      </c>
    </row>
    <row r="1085" hidden="1">
      <c r="A1085" s="99">
        <v>43912.0</v>
      </c>
      <c r="B1085" s="82" t="s">
        <v>53</v>
      </c>
      <c r="C1085" s="82">
        <v>103.0</v>
      </c>
      <c r="D1085" s="82">
        <v>3.0</v>
      </c>
    </row>
    <row r="1086" hidden="1">
      <c r="A1086" s="99">
        <v>43912.0</v>
      </c>
      <c r="B1086" s="82" t="s">
        <v>54</v>
      </c>
      <c r="C1086" s="82">
        <v>837.0</v>
      </c>
      <c r="D1086" s="82">
        <v>20.0</v>
      </c>
    </row>
    <row r="1087" hidden="1">
      <c r="A1087" s="99">
        <v>43912.0</v>
      </c>
      <c r="B1087" s="82" t="s">
        <v>55</v>
      </c>
      <c r="C1087" s="82">
        <v>89.0</v>
      </c>
      <c r="D1087" s="82">
        <v>0.0</v>
      </c>
    </row>
    <row r="1088" hidden="1">
      <c r="A1088" s="99">
        <v>43912.0</v>
      </c>
      <c r="B1088" s="82" t="s">
        <v>56</v>
      </c>
      <c r="C1088" s="82">
        <v>245.0</v>
      </c>
      <c r="D1088" s="82">
        <v>3.0</v>
      </c>
    </row>
    <row r="1089" hidden="1">
      <c r="A1089" s="99">
        <v>43912.0</v>
      </c>
      <c r="B1089" s="82" t="s">
        <v>57</v>
      </c>
      <c r="C1089" s="82">
        <v>646.0</v>
      </c>
      <c r="D1089" s="82">
        <v>5.0</v>
      </c>
    </row>
    <row r="1090" hidden="1">
      <c r="A1090" s="99">
        <v>43912.0</v>
      </c>
      <c r="B1090" s="82" t="s">
        <v>58</v>
      </c>
      <c r="C1090" s="82">
        <v>1033.0</v>
      </c>
      <c r="D1090" s="82">
        <v>9.0</v>
      </c>
    </row>
    <row r="1091" hidden="1">
      <c r="A1091" s="99">
        <v>43912.0</v>
      </c>
      <c r="B1091" s="82" t="s">
        <v>59</v>
      </c>
      <c r="C1091" s="82">
        <v>171.0</v>
      </c>
      <c r="D1091" s="82">
        <v>1.0</v>
      </c>
    </row>
    <row r="1092" hidden="1">
      <c r="A1092" s="99">
        <v>43912.0</v>
      </c>
      <c r="B1092" s="82" t="s">
        <v>60</v>
      </c>
      <c r="C1092" s="82">
        <v>207.0</v>
      </c>
      <c r="D1092" s="82">
        <v>1.0</v>
      </c>
    </row>
    <row r="1093" hidden="1">
      <c r="A1093" s="99">
        <v>43912.0</v>
      </c>
      <c r="B1093" s="82" t="s">
        <v>61</v>
      </c>
      <c r="C1093" s="82">
        <v>130.0</v>
      </c>
      <c r="D1093" s="82">
        <v>3.0</v>
      </c>
    </row>
    <row r="1094" hidden="1">
      <c r="A1094" s="99">
        <v>43912.0</v>
      </c>
      <c r="B1094" s="82" t="s">
        <v>62</v>
      </c>
      <c r="C1094" s="82">
        <v>34.0</v>
      </c>
      <c r="D1094" s="82">
        <v>0.0</v>
      </c>
    </row>
    <row r="1095" hidden="1">
      <c r="A1095" s="99">
        <v>43912.0</v>
      </c>
      <c r="B1095" s="82" t="s">
        <v>63</v>
      </c>
      <c r="C1095" s="82">
        <v>62.0</v>
      </c>
      <c r="D1095" s="82">
        <v>0.0</v>
      </c>
    </row>
    <row r="1096" hidden="1">
      <c r="A1096" s="99">
        <v>43912.0</v>
      </c>
      <c r="B1096" s="82" t="s">
        <v>64</v>
      </c>
      <c r="C1096" s="82">
        <v>190.0</v>
      </c>
      <c r="D1096" s="82">
        <v>2.0</v>
      </c>
    </row>
    <row r="1097" hidden="1">
      <c r="A1097" s="99">
        <v>43912.0</v>
      </c>
      <c r="B1097" s="82" t="s">
        <v>65</v>
      </c>
      <c r="C1097" s="82">
        <v>78.0</v>
      </c>
      <c r="D1097" s="82">
        <v>0.0</v>
      </c>
    </row>
    <row r="1098" hidden="1">
      <c r="A1098" s="99">
        <v>43912.0</v>
      </c>
      <c r="B1098" s="82" t="s">
        <v>66</v>
      </c>
      <c r="C1098" s="82">
        <v>1914.0</v>
      </c>
      <c r="D1098" s="82">
        <v>20.0</v>
      </c>
    </row>
    <row r="1099" hidden="1">
      <c r="A1099" s="99">
        <v>43912.0</v>
      </c>
      <c r="B1099" s="82" t="s">
        <v>67</v>
      </c>
      <c r="C1099" s="82">
        <v>65.0</v>
      </c>
      <c r="D1099" s="82">
        <v>0.0</v>
      </c>
    </row>
    <row r="1100" hidden="1">
      <c r="A1100" s="99">
        <v>43912.0</v>
      </c>
      <c r="B1100" s="82" t="s">
        <v>68</v>
      </c>
      <c r="C1100" s="82">
        <v>15168.0</v>
      </c>
      <c r="D1100" s="82">
        <v>122.0</v>
      </c>
    </row>
    <row r="1101" hidden="1">
      <c r="A1101" s="99">
        <v>43912.0</v>
      </c>
      <c r="B1101" s="82" t="s">
        <v>69</v>
      </c>
      <c r="C1101" s="82">
        <v>269.0</v>
      </c>
      <c r="D1101" s="82">
        <v>0.0</v>
      </c>
    </row>
    <row r="1102" hidden="1">
      <c r="A1102" s="99">
        <v>43912.0</v>
      </c>
      <c r="B1102" s="82" t="s">
        <v>70</v>
      </c>
      <c r="C1102" s="82">
        <v>30.0</v>
      </c>
      <c r="D1102" s="82">
        <v>0.0</v>
      </c>
    </row>
    <row r="1103" hidden="1">
      <c r="A1103" s="99">
        <v>43912.0</v>
      </c>
      <c r="B1103" s="82" t="s">
        <v>72</v>
      </c>
      <c r="C1103" s="82">
        <v>351.0</v>
      </c>
      <c r="D1103" s="82">
        <v>3.0</v>
      </c>
    </row>
    <row r="1104" hidden="1">
      <c r="A1104" s="99">
        <v>43912.0</v>
      </c>
      <c r="B1104" s="82" t="s">
        <v>73</v>
      </c>
      <c r="C1104" s="82">
        <v>67.0</v>
      </c>
      <c r="D1104" s="82">
        <v>2.0</v>
      </c>
    </row>
    <row r="1105" hidden="1">
      <c r="A1105" s="99">
        <v>43912.0</v>
      </c>
      <c r="B1105" s="82" t="s">
        <v>74</v>
      </c>
      <c r="C1105" s="82">
        <v>161.0</v>
      </c>
      <c r="D1105" s="82">
        <v>5.0</v>
      </c>
    </row>
    <row r="1106" hidden="1">
      <c r="A1106" s="99">
        <v>43912.0</v>
      </c>
      <c r="B1106" s="82" t="s">
        <v>75</v>
      </c>
      <c r="C1106" s="82">
        <v>504.0</v>
      </c>
      <c r="D1106" s="82">
        <v>3.0</v>
      </c>
    </row>
    <row r="1107" hidden="1">
      <c r="A1107" s="99">
        <v>43912.0</v>
      </c>
      <c r="B1107" s="82" t="s">
        <v>76</v>
      </c>
      <c r="C1107" s="82">
        <v>23.0</v>
      </c>
      <c r="D1107" s="82">
        <v>1.0</v>
      </c>
    </row>
    <row r="1108" hidden="1">
      <c r="A1108" s="99">
        <v>43912.0</v>
      </c>
      <c r="B1108" s="82" t="s">
        <v>77</v>
      </c>
      <c r="C1108" s="82">
        <v>83.0</v>
      </c>
      <c r="D1108" s="82">
        <v>0.0</v>
      </c>
    </row>
    <row r="1109" hidden="1">
      <c r="A1109" s="99">
        <v>43912.0</v>
      </c>
      <c r="B1109" s="82" t="s">
        <v>78</v>
      </c>
      <c r="C1109" s="82">
        <v>194.0</v>
      </c>
      <c r="D1109" s="82">
        <v>3.0</v>
      </c>
    </row>
    <row r="1110" hidden="1">
      <c r="A1110" s="99">
        <v>43912.0</v>
      </c>
      <c r="B1110" s="82" t="s">
        <v>79</v>
      </c>
      <c r="C1110" s="82">
        <v>21.0</v>
      </c>
      <c r="D1110" s="82">
        <v>1.0</v>
      </c>
    </row>
    <row r="1111" hidden="1">
      <c r="A1111" s="99">
        <v>43912.0</v>
      </c>
      <c r="B1111" s="82" t="s">
        <v>80</v>
      </c>
      <c r="C1111" s="82">
        <v>424.0</v>
      </c>
      <c r="D1111" s="82">
        <v>2.0</v>
      </c>
    </row>
    <row r="1112" hidden="1">
      <c r="A1112" s="99">
        <v>43912.0</v>
      </c>
      <c r="B1112" s="82" t="s">
        <v>81</v>
      </c>
      <c r="C1112" s="82">
        <v>632.0</v>
      </c>
      <c r="D1112" s="82">
        <v>7.0</v>
      </c>
    </row>
    <row r="1113" hidden="1">
      <c r="A1113" s="99">
        <v>43912.0</v>
      </c>
      <c r="B1113" s="82" t="s">
        <v>82</v>
      </c>
      <c r="C1113" s="82">
        <v>182.0</v>
      </c>
      <c r="D1113" s="82">
        <v>1.0</v>
      </c>
    </row>
    <row r="1114" hidden="1">
      <c r="A1114" s="99">
        <v>43912.0</v>
      </c>
      <c r="B1114" s="82" t="s">
        <v>83</v>
      </c>
      <c r="C1114" s="82">
        <v>52.0</v>
      </c>
      <c r="D1114" s="82">
        <v>2.0</v>
      </c>
    </row>
    <row r="1115" hidden="1">
      <c r="A1115" s="99">
        <v>43912.0</v>
      </c>
      <c r="B1115" s="82" t="s">
        <v>84</v>
      </c>
      <c r="C1115" s="82">
        <v>17.0</v>
      </c>
      <c r="D1115" s="82">
        <v>0.0</v>
      </c>
    </row>
    <row r="1116" hidden="1">
      <c r="A1116" s="99">
        <v>43912.0</v>
      </c>
      <c r="B1116" s="82" t="s">
        <v>85</v>
      </c>
      <c r="C1116" s="82">
        <v>219.0</v>
      </c>
      <c r="D1116" s="82">
        <v>6.0</v>
      </c>
    </row>
    <row r="1117" hidden="1">
      <c r="A1117" s="99">
        <v>43912.0</v>
      </c>
      <c r="B1117" s="82" t="s">
        <v>86</v>
      </c>
      <c r="C1117" s="82">
        <v>1844.0</v>
      </c>
      <c r="D1117" s="82">
        <v>97.0</v>
      </c>
    </row>
    <row r="1118" hidden="1">
      <c r="A1118" s="99">
        <v>43912.0</v>
      </c>
      <c r="B1118" s="82" t="s">
        <v>87</v>
      </c>
      <c r="C1118" s="82">
        <v>16.0</v>
      </c>
      <c r="D1118" s="82">
        <v>0.0</v>
      </c>
    </row>
    <row r="1119" hidden="1">
      <c r="A1119" s="99">
        <v>43912.0</v>
      </c>
      <c r="B1119" s="82" t="s">
        <v>88</v>
      </c>
      <c r="C1119" s="82">
        <v>382.0</v>
      </c>
      <c r="D1119" s="82">
        <v>4.0</v>
      </c>
    </row>
    <row r="1120" hidden="1">
      <c r="A1120" s="99">
        <v>43912.0</v>
      </c>
      <c r="B1120" s="82" t="s">
        <v>89</v>
      </c>
      <c r="C1120" s="82">
        <v>26.0</v>
      </c>
      <c r="D1120" s="82">
        <v>0.0</v>
      </c>
    </row>
    <row r="1121" hidden="1">
      <c r="A1121" s="99">
        <v>43913.0</v>
      </c>
      <c r="B1121" s="82" t="s">
        <v>35</v>
      </c>
      <c r="C1121" s="82">
        <v>196.0</v>
      </c>
      <c r="D1121" s="82">
        <v>0.0</v>
      </c>
    </row>
    <row r="1122" hidden="1">
      <c r="A1122" s="99">
        <v>43913.0</v>
      </c>
      <c r="B1122" s="82" t="s">
        <v>36</v>
      </c>
      <c r="C1122" s="82">
        <v>36.0</v>
      </c>
      <c r="D1122" s="82">
        <v>0.0</v>
      </c>
    </row>
    <row r="1123" hidden="1">
      <c r="A1123" s="99">
        <v>43913.0</v>
      </c>
      <c r="B1123" s="82" t="s">
        <v>37</v>
      </c>
      <c r="C1123" s="82">
        <v>234.0</v>
      </c>
      <c r="D1123" s="82">
        <v>2.0</v>
      </c>
    </row>
    <row r="1124" hidden="1">
      <c r="A1124" s="99">
        <v>43913.0</v>
      </c>
      <c r="B1124" s="82" t="s">
        <v>38</v>
      </c>
      <c r="C1124" s="82">
        <v>201.0</v>
      </c>
      <c r="D1124" s="82">
        <v>0.0</v>
      </c>
    </row>
    <row r="1125" hidden="1">
      <c r="A1125" s="99">
        <v>43913.0</v>
      </c>
      <c r="B1125" s="82" t="s">
        <v>39</v>
      </c>
      <c r="C1125" s="82">
        <v>2240.0</v>
      </c>
      <c r="D1125" s="82">
        <v>39.0</v>
      </c>
    </row>
    <row r="1126" hidden="1">
      <c r="A1126" s="99">
        <v>43913.0</v>
      </c>
      <c r="B1126" s="82" t="s">
        <v>40</v>
      </c>
      <c r="C1126" s="82">
        <v>721.0</v>
      </c>
      <c r="D1126" s="82">
        <v>10.0</v>
      </c>
    </row>
    <row r="1127" hidden="1">
      <c r="A1127" s="99">
        <v>43913.0</v>
      </c>
      <c r="B1127" s="82" t="s">
        <v>41</v>
      </c>
      <c r="C1127" s="82">
        <v>415.0</v>
      </c>
      <c r="D1127" s="82">
        <v>10.0</v>
      </c>
    </row>
    <row r="1128" hidden="1">
      <c r="A1128" s="99">
        <v>43913.0</v>
      </c>
      <c r="B1128" s="82" t="s">
        <v>42</v>
      </c>
      <c r="C1128" s="82">
        <v>87.0</v>
      </c>
      <c r="D1128" s="82">
        <v>0.0</v>
      </c>
    </row>
    <row r="1129" hidden="1">
      <c r="A1129" s="99">
        <v>43913.0</v>
      </c>
      <c r="B1129" s="82" t="s">
        <v>43</v>
      </c>
      <c r="C1129" s="82">
        <v>116.0</v>
      </c>
      <c r="D1129" s="82">
        <v>2.0</v>
      </c>
    </row>
    <row r="1130" hidden="1">
      <c r="A1130" s="99">
        <v>43913.0</v>
      </c>
      <c r="B1130" s="82" t="s">
        <v>44</v>
      </c>
      <c r="C1130" s="82">
        <v>1222.0</v>
      </c>
      <c r="D1130" s="82">
        <v>18.0</v>
      </c>
    </row>
    <row r="1131">
      <c r="A1131" s="99">
        <v>43913.0</v>
      </c>
      <c r="B1131" s="82" t="s">
        <v>427</v>
      </c>
      <c r="C1131" s="82">
        <v>800.0</v>
      </c>
      <c r="D1131" s="82">
        <v>25.0</v>
      </c>
    </row>
    <row r="1132" hidden="1">
      <c r="A1132" s="99">
        <v>43913.0</v>
      </c>
      <c r="B1132" s="82" t="s">
        <v>46</v>
      </c>
      <c r="C1132" s="82">
        <v>29.0</v>
      </c>
      <c r="D1132" s="82">
        <v>1.0</v>
      </c>
    </row>
    <row r="1133" hidden="1">
      <c r="A1133" s="99">
        <v>43913.0</v>
      </c>
      <c r="B1133" s="82" t="s">
        <v>47</v>
      </c>
      <c r="C1133" s="82">
        <v>77.0</v>
      </c>
      <c r="D1133" s="82">
        <v>0.0</v>
      </c>
    </row>
    <row r="1134" hidden="1">
      <c r="A1134" s="99">
        <v>43913.0</v>
      </c>
      <c r="B1134" s="82" t="s">
        <v>48</v>
      </c>
      <c r="C1134" s="82">
        <v>50.0</v>
      </c>
      <c r="D1134" s="82">
        <v>0.0</v>
      </c>
    </row>
    <row r="1135" hidden="1">
      <c r="A1135" s="99">
        <v>43913.0</v>
      </c>
      <c r="B1135" s="82" t="s">
        <v>49</v>
      </c>
      <c r="C1135" s="82">
        <v>1285.0</v>
      </c>
      <c r="D1135" s="82">
        <v>12.0</v>
      </c>
    </row>
    <row r="1136" hidden="1">
      <c r="A1136" s="99">
        <v>43913.0</v>
      </c>
      <c r="B1136" s="82" t="s">
        <v>50</v>
      </c>
      <c r="C1136" s="82">
        <v>259.0</v>
      </c>
      <c r="D1136" s="82">
        <v>7.0</v>
      </c>
    </row>
    <row r="1137" hidden="1">
      <c r="A1137" s="99">
        <v>43913.0</v>
      </c>
      <c r="B1137" s="82" t="s">
        <v>51</v>
      </c>
      <c r="C1137" s="82">
        <v>105.0</v>
      </c>
      <c r="D1137" s="82">
        <v>0.0</v>
      </c>
    </row>
    <row r="1138" hidden="1">
      <c r="A1138" s="99">
        <v>43913.0</v>
      </c>
      <c r="B1138" s="82" t="s">
        <v>52</v>
      </c>
      <c r="C1138" s="82">
        <v>82.0</v>
      </c>
      <c r="D1138" s="82">
        <v>2.0</v>
      </c>
    </row>
    <row r="1139" hidden="1">
      <c r="A1139" s="99">
        <v>43913.0</v>
      </c>
      <c r="B1139" s="82" t="s">
        <v>53</v>
      </c>
      <c r="C1139" s="82">
        <v>124.0</v>
      </c>
      <c r="D1139" s="82">
        <v>3.0</v>
      </c>
    </row>
    <row r="1140" hidden="1">
      <c r="A1140" s="99">
        <v>43913.0</v>
      </c>
      <c r="B1140" s="82" t="s">
        <v>54</v>
      </c>
      <c r="C1140" s="82">
        <v>1172.0</v>
      </c>
      <c r="D1140" s="82">
        <v>34.0</v>
      </c>
    </row>
    <row r="1141" hidden="1">
      <c r="A1141" s="99">
        <v>43913.0</v>
      </c>
      <c r="B1141" s="82" t="s">
        <v>55</v>
      </c>
      <c r="C1141" s="82">
        <v>107.0</v>
      </c>
      <c r="D1141" s="82">
        <v>0.0</v>
      </c>
    </row>
    <row r="1142" hidden="1">
      <c r="A1142" s="99">
        <v>43913.0</v>
      </c>
      <c r="B1142" s="82" t="s">
        <v>56</v>
      </c>
      <c r="C1142" s="82">
        <v>290.0</v>
      </c>
      <c r="D1142" s="82">
        <v>3.0</v>
      </c>
    </row>
    <row r="1143" hidden="1">
      <c r="A1143" s="99">
        <v>43913.0</v>
      </c>
      <c r="B1143" s="82" t="s">
        <v>57</v>
      </c>
      <c r="C1143" s="82">
        <v>777.0</v>
      </c>
      <c r="D1143" s="82">
        <v>9.0</v>
      </c>
    </row>
    <row r="1144" hidden="1">
      <c r="A1144" s="99">
        <v>43913.0</v>
      </c>
      <c r="B1144" s="82" t="s">
        <v>58</v>
      </c>
      <c r="C1144" s="82">
        <v>1324.0</v>
      </c>
      <c r="D1144" s="82">
        <v>16.0</v>
      </c>
    </row>
    <row r="1145" hidden="1">
      <c r="A1145" s="99">
        <v>43913.0</v>
      </c>
      <c r="B1145" s="82" t="s">
        <v>59</v>
      </c>
      <c r="C1145" s="82">
        <v>235.0</v>
      </c>
      <c r="D1145" s="82">
        <v>1.0</v>
      </c>
    </row>
    <row r="1146" hidden="1">
      <c r="A1146" s="99">
        <v>43913.0</v>
      </c>
      <c r="B1146" s="82" t="s">
        <v>60</v>
      </c>
      <c r="C1146" s="82">
        <v>249.0</v>
      </c>
      <c r="D1146" s="82">
        <v>1.0</v>
      </c>
    </row>
    <row r="1147" hidden="1">
      <c r="A1147" s="99">
        <v>43913.0</v>
      </c>
      <c r="B1147" s="82" t="s">
        <v>61</v>
      </c>
      <c r="C1147" s="82">
        <v>183.0</v>
      </c>
      <c r="D1147" s="82">
        <v>4.0</v>
      </c>
    </row>
    <row r="1148" hidden="1">
      <c r="A1148" s="99">
        <v>43913.0</v>
      </c>
      <c r="B1148" s="82" t="s">
        <v>62</v>
      </c>
      <c r="C1148" s="82">
        <v>45.0</v>
      </c>
      <c r="D1148" s="82">
        <v>0.0</v>
      </c>
    </row>
    <row r="1149" hidden="1">
      <c r="A1149" s="99">
        <v>43913.0</v>
      </c>
      <c r="B1149" s="82" t="s">
        <v>63</v>
      </c>
      <c r="C1149" s="82">
        <v>73.0</v>
      </c>
      <c r="D1149" s="82">
        <v>0.0</v>
      </c>
    </row>
    <row r="1150" hidden="1">
      <c r="A1150" s="99">
        <v>43913.0</v>
      </c>
      <c r="B1150" s="82" t="s">
        <v>64</v>
      </c>
      <c r="C1150" s="82">
        <v>265.0</v>
      </c>
      <c r="D1150" s="82">
        <v>4.0</v>
      </c>
    </row>
    <row r="1151" hidden="1">
      <c r="A1151" s="99">
        <v>43913.0</v>
      </c>
      <c r="B1151" s="82" t="s">
        <v>65</v>
      </c>
      <c r="C1151" s="82">
        <v>101.0</v>
      </c>
      <c r="D1151" s="82">
        <v>1.0</v>
      </c>
    </row>
    <row r="1152" hidden="1">
      <c r="A1152" s="99">
        <v>43913.0</v>
      </c>
      <c r="B1152" s="82" t="s">
        <v>66</v>
      </c>
      <c r="C1152" s="82">
        <v>2844.0</v>
      </c>
      <c r="D1152" s="82">
        <v>27.0</v>
      </c>
    </row>
    <row r="1153" hidden="1">
      <c r="A1153" s="99">
        <v>43913.0</v>
      </c>
      <c r="B1153" s="82" t="s">
        <v>67</v>
      </c>
      <c r="C1153" s="82">
        <v>83.0</v>
      </c>
      <c r="D1153" s="82">
        <v>0.0</v>
      </c>
    </row>
    <row r="1154" hidden="1">
      <c r="A1154" s="99">
        <v>43913.0</v>
      </c>
      <c r="B1154" s="82" t="s">
        <v>68</v>
      </c>
      <c r="C1154" s="82">
        <v>20875.0</v>
      </c>
      <c r="D1154" s="82">
        <v>159.0</v>
      </c>
    </row>
    <row r="1155" hidden="1">
      <c r="A1155" s="99">
        <v>43913.0</v>
      </c>
      <c r="B1155" s="82" t="s">
        <v>69</v>
      </c>
      <c r="C1155" s="82">
        <v>303.0</v>
      </c>
      <c r="D1155" s="82">
        <v>0.0</v>
      </c>
    </row>
    <row r="1156" hidden="1">
      <c r="A1156" s="99">
        <v>43913.0</v>
      </c>
      <c r="B1156" s="82" t="s">
        <v>70</v>
      </c>
      <c r="C1156" s="82">
        <v>32.0</v>
      </c>
      <c r="D1156" s="82">
        <v>0.0</v>
      </c>
    </row>
    <row r="1157" hidden="1">
      <c r="A1157" s="99">
        <v>43913.0</v>
      </c>
      <c r="B1157" s="82" t="s">
        <v>72</v>
      </c>
      <c r="C1157" s="82">
        <v>444.0</v>
      </c>
      <c r="D1157" s="82">
        <v>6.0</v>
      </c>
    </row>
    <row r="1158" hidden="1">
      <c r="A1158" s="99">
        <v>43913.0</v>
      </c>
      <c r="B1158" s="82" t="s">
        <v>73</v>
      </c>
      <c r="C1158" s="82">
        <v>81.0</v>
      </c>
      <c r="D1158" s="82">
        <v>2.0</v>
      </c>
    </row>
    <row r="1159" hidden="1">
      <c r="A1159" s="99">
        <v>43913.0</v>
      </c>
      <c r="B1159" s="82" t="s">
        <v>74</v>
      </c>
      <c r="C1159" s="82">
        <v>191.0</v>
      </c>
      <c r="D1159" s="82">
        <v>5.0</v>
      </c>
    </row>
    <row r="1160" hidden="1">
      <c r="A1160" s="99">
        <v>43913.0</v>
      </c>
      <c r="B1160" s="82" t="s">
        <v>75</v>
      </c>
      <c r="C1160" s="82">
        <v>644.0</v>
      </c>
      <c r="D1160" s="82">
        <v>6.0</v>
      </c>
    </row>
    <row r="1161" hidden="1">
      <c r="A1161" s="99">
        <v>43913.0</v>
      </c>
      <c r="B1161" s="82" t="s">
        <v>76</v>
      </c>
      <c r="C1161" s="82">
        <v>31.0</v>
      </c>
      <c r="D1161" s="82">
        <v>2.0</v>
      </c>
    </row>
    <row r="1162" hidden="1">
      <c r="A1162" s="99">
        <v>43913.0</v>
      </c>
      <c r="B1162" s="82" t="s">
        <v>77</v>
      </c>
      <c r="C1162" s="82">
        <v>106.0</v>
      </c>
      <c r="D1162" s="82">
        <v>0.0</v>
      </c>
    </row>
    <row r="1163" hidden="1">
      <c r="A1163" s="99">
        <v>43913.0</v>
      </c>
      <c r="B1163" s="82" t="s">
        <v>78</v>
      </c>
      <c r="C1163" s="82">
        <v>299.0</v>
      </c>
      <c r="D1163" s="82">
        <v>5.0</v>
      </c>
    </row>
    <row r="1164" hidden="1">
      <c r="A1164" s="99">
        <v>43913.0</v>
      </c>
      <c r="B1164" s="82" t="s">
        <v>79</v>
      </c>
      <c r="C1164" s="82">
        <v>28.0</v>
      </c>
      <c r="D1164" s="82">
        <v>1.0</v>
      </c>
    </row>
    <row r="1165" hidden="1">
      <c r="A1165" s="99">
        <v>43913.0</v>
      </c>
      <c r="B1165" s="82" t="s">
        <v>80</v>
      </c>
      <c r="C1165" s="82">
        <v>522.0</v>
      </c>
      <c r="D1165" s="82">
        <v>2.0</v>
      </c>
    </row>
    <row r="1166" hidden="1">
      <c r="A1166" s="99">
        <v>43913.0</v>
      </c>
      <c r="B1166" s="82" t="s">
        <v>81</v>
      </c>
      <c r="C1166" s="82">
        <v>728.0</v>
      </c>
      <c r="D1166" s="82">
        <v>7.0</v>
      </c>
    </row>
    <row r="1167" hidden="1">
      <c r="A1167" s="99">
        <v>43913.0</v>
      </c>
      <c r="B1167" s="82" t="s">
        <v>82</v>
      </c>
      <c r="C1167" s="82">
        <v>257.0</v>
      </c>
      <c r="D1167" s="82">
        <v>1.0</v>
      </c>
    </row>
    <row r="1168" hidden="1">
      <c r="A1168" s="99">
        <v>43913.0</v>
      </c>
      <c r="B1168" s="82" t="s">
        <v>83</v>
      </c>
      <c r="C1168" s="82">
        <v>75.0</v>
      </c>
      <c r="D1168" s="82">
        <v>2.0</v>
      </c>
    </row>
    <row r="1169" hidden="1">
      <c r="A1169" s="99">
        <v>43913.0</v>
      </c>
      <c r="B1169" s="82" t="s">
        <v>84</v>
      </c>
      <c r="C1169" s="82">
        <v>17.0</v>
      </c>
      <c r="D1169" s="82">
        <v>0.0</v>
      </c>
    </row>
    <row r="1170" hidden="1">
      <c r="A1170" s="99">
        <v>43913.0</v>
      </c>
      <c r="B1170" s="82" t="s">
        <v>85</v>
      </c>
      <c r="C1170" s="82">
        <v>254.0</v>
      </c>
      <c r="D1170" s="82">
        <v>6.0</v>
      </c>
    </row>
    <row r="1171" hidden="1">
      <c r="A1171" s="99">
        <v>43913.0</v>
      </c>
      <c r="B1171" s="82" t="s">
        <v>86</v>
      </c>
      <c r="C1171" s="82">
        <v>2101.0</v>
      </c>
      <c r="D1171" s="82">
        <v>110.0</v>
      </c>
    </row>
    <row r="1172" hidden="1">
      <c r="A1172" s="99">
        <v>43913.0</v>
      </c>
      <c r="B1172" s="82" t="s">
        <v>87</v>
      </c>
      <c r="C1172" s="82">
        <v>16.0</v>
      </c>
      <c r="D1172" s="82">
        <v>0.0</v>
      </c>
    </row>
    <row r="1173" hidden="1">
      <c r="A1173" s="99">
        <v>43913.0</v>
      </c>
      <c r="B1173" s="82" t="s">
        <v>88</v>
      </c>
      <c r="C1173" s="82">
        <v>418.0</v>
      </c>
      <c r="D1173" s="82">
        <v>5.0</v>
      </c>
    </row>
    <row r="1174" hidden="1">
      <c r="A1174" s="99">
        <v>43913.0</v>
      </c>
      <c r="B1174" s="82" t="s">
        <v>89</v>
      </c>
      <c r="C1174" s="82">
        <v>28.0</v>
      </c>
      <c r="D1174" s="82">
        <v>0.0</v>
      </c>
    </row>
    <row r="1175" hidden="1">
      <c r="A1175" s="99">
        <v>43914.0</v>
      </c>
      <c r="B1175" s="82" t="s">
        <v>35</v>
      </c>
      <c r="C1175" s="82">
        <v>242.0</v>
      </c>
      <c r="D1175" s="82">
        <v>0.0</v>
      </c>
    </row>
    <row r="1176" hidden="1">
      <c r="A1176" s="99">
        <v>43914.0</v>
      </c>
      <c r="B1176" s="82" t="s">
        <v>36</v>
      </c>
      <c r="C1176" s="82">
        <v>42.0</v>
      </c>
      <c r="D1176" s="82">
        <v>0.0</v>
      </c>
    </row>
    <row r="1177" hidden="1">
      <c r="A1177" s="99">
        <v>43914.0</v>
      </c>
      <c r="B1177" s="82" t="s">
        <v>37</v>
      </c>
      <c r="C1177" s="82">
        <v>326.0</v>
      </c>
      <c r="D1177" s="82">
        <v>6.0</v>
      </c>
    </row>
    <row r="1178" hidden="1">
      <c r="A1178" s="99">
        <v>43914.0</v>
      </c>
      <c r="B1178" s="82" t="s">
        <v>38</v>
      </c>
      <c r="C1178" s="82">
        <v>232.0</v>
      </c>
      <c r="D1178" s="82">
        <v>2.0</v>
      </c>
    </row>
    <row r="1179" hidden="1">
      <c r="A1179" s="99">
        <v>43914.0</v>
      </c>
      <c r="B1179" s="82" t="s">
        <v>39</v>
      </c>
      <c r="C1179" s="82">
        <v>2644.0</v>
      </c>
      <c r="D1179" s="82">
        <v>52.0</v>
      </c>
    </row>
    <row r="1180" hidden="1">
      <c r="A1180" s="99">
        <v>43914.0</v>
      </c>
      <c r="B1180" s="82" t="s">
        <v>40</v>
      </c>
      <c r="C1180" s="82">
        <v>912.0</v>
      </c>
      <c r="D1180" s="82">
        <v>11.0</v>
      </c>
    </row>
    <row r="1181" hidden="1">
      <c r="A1181" s="99">
        <v>43914.0</v>
      </c>
      <c r="B1181" s="82" t="s">
        <v>41</v>
      </c>
      <c r="C1181" s="82">
        <v>618.0</v>
      </c>
      <c r="D1181" s="82">
        <v>12.0</v>
      </c>
    </row>
    <row r="1182" hidden="1">
      <c r="A1182" s="99">
        <v>43914.0</v>
      </c>
      <c r="B1182" s="82" t="s">
        <v>42</v>
      </c>
      <c r="C1182" s="82">
        <v>104.0</v>
      </c>
      <c r="D1182" s="82">
        <v>0.0</v>
      </c>
    </row>
    <row r="1183" hidden="1">
      <c r="A1183" s="99">
        <v>43914.0</v>
      </c>
      <c r="B1183" s="82" t="s">
        <v>43</v>
      </c>
      <c r="C1183" s="82">
        <v>137.0</v>
      </c>
      <c r="D1183" s="82">
        <v>2.0</v>
      </c>
    </row>
    <row r="1184" hidden="1">
      <c r="A1184" s="99">
        <v>43914.0</v>
      </c>
      <c r="B1184" s="82" t="s">
        <v>44</v>
      </c>
      <c r="C1184" s="82">
        <v>1467.0</v>
      </c>
      <c r="D1184" s="82">
        <v>19.0</v>
      </c>
    </row>
    <row r="1185">
      <c r="A1185" s="99">
        <v>43914.0</v>
      </c>
      <c r="B1185" s="82" t="s">
        <v>427</v>
      </c>
      <c r="C1185" s="82">
        <v>1097.0</v>
      </c>
      <c r="D1185" s="82">
        <v>38.0</v>
      </c>
    </row>
    <row r="1186" hidden="1">
      <c r="A1186" s="99">
        <v>43914.0</v>
      </c>
      <c r="B1186" s="82" t="s">
        <v>46</v>
      </c>
      <c r="C1186" s="82">
        <v>32.0</v>
      </c>
      <c r="D1186" s="82">
        <v>1.0</v>
      </c>
    </row>
    <row r="1187" hidden="1">
      <c r="A1187" s="99">
        <v>43914.0</v>
      </c>
      <c r="B1187" s="82" t="s">
        <v>47</v>
      </c>
      <c r="C1187" s="82">
        <v>90.0</v>
      </c>
      <c r="D1187" s="82">
        <v>0.0</v>
      </c>
    </row>
    <row r="1188" hidden="1">
      <c r="A1188" s="99">
        <v>43914.0</v>
      </c>
      <c r="B1188" s="82" t="s">
        <v>48</v>
      </c>
      <c r="C1188" s="82">
        <v>73.0</v>
      </c>
      <c r="D1188" s="82">
        <v>0.0</v>
      </c>
    </row>
    <row r="1189" hidden="1">
      <c r="A1189" s="99">
        <v>43914.0</v>
      </c>
      <c r="B1189" s="82" t="s">
        <v>49</v>
      </c>
      <c r="C1189" s="82">
        <v>1535.0</v>
      </c>
      <c r="D1189" s="82">
        <v>16.0</v>
      </c>
    </row>
    <row r="1190" hidden="1">
      <c r="A1190" s="99">
        <v>43914.0</v>
      </c>
      <c r="B1190" s="82" t="s">
        <v>50</v>
      </c>
      <c r="C1190" s="82">
        <v>366.0</v>
      </c>
      <c r="D1190" s="82">
        <v>12.0</v>
      </c>
    </row>
    <row r="1191" hidden="1">
      <c r="A1191" s="99">
        <v>43914.0</v>
      </c>
      <c r="B1191" s="82" t="s">
        <v>51</v>
      </c>
      <c r="C1191" s="82">
        <v>124.0</v>
      </c>
      <c r="D1191" s="82">
        <v>1.0</v>
      </c>
    </row>
    <row r="1192" hidden="1">
      <c r="A1192" s="99">
        <v>43914.0</v>
      </c>
      <c r="B1192" s="82" t="s">
        <v>52</v>
      </c>
      <c r="C1192" s="82">
        <v>99.0</v>
      </c>
      <c r="D1192" s="82">
        <v>3.0</v>
      </c>
    </row>
    <row r="1193" hidden="1">
      <c r="A1193" s="99">
        <v>43914.0</v>
      </c>
      <c r="B1193" s="82" t="s">
        <v>53</v>
      </c>
      <c r="C1193" s="82">
        <v>157.0</v>
      </c>
      <c r="D1193" s="82">
        <v>3.0</v>
      </c>
    </row>
    <row r="1194" hidden="1">
      <c r="A1194" s="99">
        <v>43914.0</v>
      </c>
      <c r="B1194" s="82" t="s">
        <v>54</v>
      </c>
      <c r="C1194" s="82">
        <v>1388.0</v>
      </c>
      <c r="D1194" s="82">
        <v>46.0</v>
      </c>
    </row>
    <row r="1195" hidden="1">
      <c r="A1195" s="99">
        <v>43914.0</v>
      </c>
      <c r="B1195" s="82" t="s">
        <v>55</v>
      </c>
      <c r="C1195" s="82">
        <v>118.0</v>
      </c>
      <c r="D1195" s="82">
        <v>0.0</v>
      </c>
    </row>
    <row r="1196" hidden="1">
      <c r="A1196" s="99">
        <v>43914.0</v>
      </c>
      <c r="B1196" s="82" t="s">
        <v>56</v>
      </c>
      <c r="C1196" s="82">
        <v>349.0</v>
      </c>
      <c r="D1196" s="82">
        <v>4.0</v>
      </c>
    </row>
    <row r="1197" hidden="1">
      <c r="A1197" s="99">
        <v>43914.0</v>
      </c>
      <c r="B1197" s="82" t="s">
        <v>57</v>
      </c>
      <c r="C1197" s="82">
        <v>1159.0</v>
      </c>
      <c r="D1197" s="82">
        <v>11.0</v>
      </c>
    </row>
    <row r="1198" hidden="1">
      <c r="A1198" s="99">
        <v>43914.0</v>
      </c>
      <c r="B1198" s="82" t="s">
        <v>58</v>
      </c>
      <c r="C1198" s="82">
        <v>1791.0</v>
      </c>
      <c r="D1198" s="82">
        <v>24.0</v>
      </c>
    </row>
    <row r="1199" hidden="1">
      <c r="A1199" s="99">
        <v>43914.0</v>
      </c>
      <c r="B1199" s="82" t="s">
        <v>59</v>
      </c>
      <c r="C1199" s="82">
        <v>262.0</v>
      </c>
      <c r="D1199" s="82">
        <v>1.0</v>
      </c>
    </row>
    <row r="1200" hidden="1">
      <c r="A1200" s="99">
        <v>43914.0</v>
      </c>
      <c r="B1200" s="82" t="s">
        <v>60</v>
      </c>
      <c r="C1200" s="82">
        <v>320.0</v>
      </c>
      <c r="D1200" s="82">
        <v>1.0</v>
      </c>
    </row>
    <row r="1201" hidden="1">
      <c r="A1201" s="99">
        <v>43914.0</v>
      </c>
      <c r="B1201" s="82" t="s">
        <v>61</v>
      </c>
      <c r="C1201" s="82">
        <v>255.0</v>
      </c>
      <c r="D1201" s="82">
        <v>5.0</v>
      </c>
    </row>
    <row r="1202" hidden="1">
      <c r="A1202" s="99">
        <v>43914.0</v>
      </c>
      <c r="B1202" s="82" t="s">
        <v>62</v>
      </c>
      <c r="C1202" s="82">
        <v>51.0</v>
      </c>
      <c r="D1202" s="82">
        <v>0.0</v>
      </c>
    </row>
    <row r="1203" hidden="1">
      <c r="A1203" s="99">
        <v>43914.0</v>
      </c>
      <c r="B1203" s="82" t="s">
        <v>63</v>
      </c>
      <c r="C1203" s="82">
        <v>77.0</v>
      </c>
      <c r="D1203" s="82">
        <v>0.0</v>
      </c>
    </row>
    <row r="1204" hidden="1">
      <c r="A1204" s="99">
        <v>43914.0</v>
      </c>
      <c r="B1204" s="82" t="s">
        <v>64</v>
      </c>
      <c r="C1204" s="82">
        <v>315.0</v>
      </c>
      <c r="D1204" s="82">
        <v>6.0</v>
      </c>
    </row>
    <row r="1205" hidden="1">
      <c r="A1205" s="99">
        <v>43914.0</v>
      </c>
      <c r="B1205" s="82" t="s">
        <v>65</v>
      </c>
      <c r="C1205" s="82">
        <v>108.0</v>
      </c>
      <c r="D1205" s="82">
        <v>1.0</v>
      </c>
    </row>
    <row r="1206" hidden="1">
      <c r="A1206" s="99">
        <v>43914.0</v>
      </c>
      <c r="B1206" s="82" t="s">
        <v>66</v>
      </c>
      <c r="C1206" s="82">
        <v>3675.0</v>
      </c>
      <c r="D1206" s="82">
        <v>44.0</v>
      </c>
    </row>
    <row r="1207" hidden="1">
      <c r="A1207" s="99">
        <v>43914.0</v>
      </c>
      <c r="B1207" s="82" t="s">
        <v>67</v>
      </c>
      <c r="C1207" s="82">
        <v>100.0</v>
      </c>
      <c r="D1207" s="82">
        <v>0.0</v>
      </c>
    </row>
    <row r="1208" hidden="1">
      <c r="A1208" s="99">
        <v>43914.0</v>
      </c>
      <c r="B1208" s="82" t="s">
        <v>68</v>
      </c>
      <c r="C1208" s="82">
        <v>25665.0</v>
      </c>
      <c r="D1208" s="82">
        <v>218.0</v>
      </c>
    </row>
    <row r="1209" hidden="1">
      <c r="A1209" s="99">
        <v>43914.0</v>
      </c>
      <c r="B1209" s="82" t="s">
        <v>69</v>
      </c>
      <c r="C1209" s="82">
        <v>399.0</v>
      </c>
      <c r="D1209" s="82">
        <v>0.0</v>
      </c>
    </row>
    <row r="1210" hidden="1">
      <c r="A1210" s="99">
        <v>43914.0</v>
      </c>
      <c r="B1210" s="82" t="s">
        <v>70</v>
      </c>
      <c r="C1210" s="82">
        <v>36.0</v>
      </c>
      <c r="D1210" s="82">
        <v>0.0</v>
      </c>
    </row>
    <row r="1211" hidden="1">
      <c r="A1211" s="99">
        <v>43914.0</v>
      </c>
      <c r="B1211" s="82" t="s">
        <v>72</v>
      </c>
      <c r="C1211" s="82">
        <v>564.0</v>
      </c>
      <c r="D1211" s="82">
        <v>8.0</v>
      </c>
    </row>
    <row r="1212" hidden="1">
      <c r="A1212" s="99">
        <v>43914.0</v>
      </c>
      <c r="B1212" s="82" t="s">
        <v>73</v>
      </c>
      <c r="C1212" s="82">
        <v>106.0</v>
      </c>
      <c r="D1212" s="82">
        <v>3.0</v>
      </c>
    </row>
    <row r="1213" hidden="1">
      <c r="A1213" s="99">
        <v>43914.0</v>
      </c>
      <c r="B1213" s="82" t="s">
        <v>74</v>
      </c>
      <c r="C1213" s="82">
        <v>209.0</v>
      </c>
      <c r="D1213" s="82">
        <v>8.0</v>
      </c>
    </row>
    <row r="1214" hidden="1">
      <c r="A1214" s="99">
        <v>43914.0</v>
      </c>
      <c r="B1214" s="82" t="s">
        <v>75</v>
      </c>
      <c r="C1214" s="82">
        <v>851.0</v>
      </c>
      <c r="D1214" s="82">
        <v>7.0</v>
      </c>
    </row>
    <row r="1215" hidden="1">
      <c r="A1215" s="99">
        <v>43914.0</v>
      </c>
      <c r="B1215" s="82" t="s">
        <v>76</v>
      </c>
      <c r="C1215" s="82">
        <v>39.0</v>
      </c>
      <c r="D1215" s="82">
        <v>2.0</v>
      </c>
    </row>
    <row r="1216" hidden="1">
      <c r="A1216" s="99">
        <v>43914.0</v>
      </c>
      <c r="B1216" s="82" t="s">
        <v>77</v>
      </c>
      <c r="C1216" s="82">
        <v>124.0</v>
      </c>
      <c r="D1216" s="82">
        <v>0.0</v>
      </c>
    </row>
    <row r="1217" hidden="1">
      <c r="A1217" s="99">
        <v>43914.0</v>
      </c>
      <c r="B1217" s="82" t="s">
        <v>78</v>
      </c>
      <c r="C1217" s="82">
        <v>342.0</v>
      </c>
      <c r="D1217" s="82">
        <v>7.0</v>
      </c>
    </row>
    <row r="1218" hidden="1">
      <c r="A1218" s="99">
        <v>43914.0</v>
      </c>
      <c r="B1218" s="82" t="s">
        <v>79</v>
      </c>
      <c r="C1218" s="82">
        <v>30.0</v>
      </c>
      <c r="D1218" s="82">
        <v>1.0</v>
      </c>
    </row>
    <row r="1219" hidden="1">
      <c r="A1219" s="99">
        <v>43914.0</v>
      </c>
      <c r="B1219" s="82" t="s">
        <v>80</v>
      </c>
      <c r="C1219" s="82">
        <v>679.0</v>
      </c>
      <c r="D1219" s="82">
        <v>2.0</v>
      </c>
    </row>
    <row r="1220" hidden="1">
      <c r="A1220" s="99">
        <v>43914.0</v>
      </c>
      <c r="B1220" s="82" t="s">
        <v>81</v>
      </c>
      <c r="C1220" s="82">
        <v>857.0</v>
      </c>
      <c r="D1220" s="82">
        <v>11.0</v>
      </c>
    </row>
    <row r="1221" hidden="1">
      <c r="A1221" s="99">
        <v>43914.0</v>
      </c>
      <c r="B1221" s="82" t="s">
        <v>82</v>
      </c>
      <c r="C1221" s="82">
        <v>298.0</v>
      </c>
      <c r="D1221" s="82">
        <v>1.0</v>
      </c>
    </row>
    <row r="1222" hidden="1">
      <c r="A1222" s="99">
        <v>43914.0</v>
      </c>
      <c r="B1222" s="82" t="s">
        <v>83</v>
      </c>
      <c r="C1222" s="82">
        <v>95.0</v>
      </c>
      <c r="D1222" s="82">
        <v>7.0</v>
      </c>
    </row>
    <row r="1223" hidden="1">
      <c r="A1223" s="99">
        <v>43914.0</v>
      </c>
      <c r="B1223" s="82" t="s">
        <v>84</v>
      </c>
      <c r="C1223" s="82">
        <v>17.0</v>
      </c>
      <c r="D1223" s="82">
        <v>0.0</v>
      </c>
    </row>
    <row r="1224" hidden="1">
      <c r="A1224" s="99">
        <v>43914.0</v>
      </c>
      <c r="B1224" s="82" t="s">
        <v>85</v>
      </c>
      <c r="C1224" s="82">
        <v>290.0</v>
      </c>
      <c r="D1224" s="82">
        <v>7.0</v>
      </c>
    </row>
    <row r="1225" hidden="1">
      <c r="A1225" s="99">
        <v>43914.0</v>
      </c>
      <c r="B1225" s="82" t="s">
        <v>86</v>
      </c>
      <c r="C1225" s="82">
        <v>2469.0</v>
      </c>
      <c r="D1225" s="82">
        <v>123.0</v>
      </c>
    </row>
    <row r="1226" hidden="1">
      <c r="A1226" s="99">
        <v>43914.0</v>
      </c>
      <c r="B1226" s="82" t="s">
        <v>87</v>
      </c>
      <c r="C1226" s="82">
        <v>39.0</v>
      </c>
      <c r="D1226" s="82">
        <v>0.0</v>
      </c>
    </row>
    <row r="1227" hidden="1">
      <c r="A1227" s="99">
        <v>43914.0</v>
      </c>
      <c r="B1227" s="82" t="s">
        <v>88</v>
      </c>
      <c r="C1227" s="82">
        <v>481.0</v>
      </c>
      <c r="D1227" s="82">
        <v>5.0</v>
      </c>
    </row>
    <row r="1228" hidden="1">
      <c r="A1228" s="99">
        <v>43914.0</v>
      </c>
      <c r="B1228" s="82" t="s">
        <v>89</v>
      </c>
      <c r="C1228" s="82">
        <v>37.0</v>
      </c>
      <c r="D1228" s="82">
        <v>0.0</v>
      </c>
    </row>
    <row r="1229" hidden="1">
      <c r="A1229" s="99">
        <v>43915.0</v>
      </c>
      <c r="B1229" s="82" t="s">
        <v>35</v>
      </c>
      <c r="C1229" s="82">
        <v>386.0</v>
      </c>
      <c r="D1229" s="82">
        <v>1.0</v>
      </c>
    </row>
    <row r="1230" hidden="1">
      <c r="A1230" s="99">
        <v>43915.0</v>
      </c>
      <c r="B1230" s="82" t="s">
        <v>36</v>
      </c>
      <c r="C1230" s="82">
        <v>59.0</v>
      </c>
      <c r="D1230" s="82">
        <v>0.0</v>
      </c>
    </row>
    <row r="1231" hidden="1">
      <c r="A1231" s="99">
        <v>43915.0</v>
      </c>
      <c r="B1231" s="82" t="s">
        <v>37</v>
      </c>
      <c r="C1231" s="82">
        <v>402.0</v>
      </c>
      <c r="D1231" s="82">
        <v>6.0</v>
      </c>
    </row>
    <row r="1232" hidden="1">
      <c r="A1232" s="99">
        <v>43915.0</v>
      </c>
      <c r="B1232" s="82" t="s">
        <v>38</v>
      </c>
      <c r="C1232" s="82">
        <v>308.0</v>
      </c>
      <c r="D1232" s="82">
        <v>2.0</v>
      </c>
    </row>
    <row r="1233" hidden="1">
      <c r="A1233" s="99">
        <v>43915.0</v>
      </c>
      <c r="B1233" s="82" t="s">
        <v>39</v>
      </c>
      <c r="C1233" s="82">
        <v>3183.0</v>
      </c>
      <c r="D1233" s="82">
        <v>67.0</v>
      </c>
    </row>
    <row r="1234" hidden="1">
      <c r="A1234" s="99">
        <v>43915.0</v>
      </c>
      <c r="B1234" s="82" t="s">
        <v>40</v>
      </c>
      <c r="C1234" s="82">
        <v>1086.0</v>
      </c>
      <c r="D1234" s="82">
        <v>19.0</v>
      </c>
    </row>
    <row r="1235" hidden="1">
      <c r="A1235" s="99">
        <v>43915.0</v>
      </c>
      <c r="B1235" s="82" t="s">
        <v>41</v>
      </c>
      <c r="C1235" s="82">
        <v>875.0</v>
      </c>
      <c r="D1235" s="82">
        <v>19.0</v>
      </c>
    </row>
    <row r="1236" hidden="1">
      <c r="A1236" s="99">
        <v>43915.0</v>
      </c>
      <c r="B1236" s="82" t="s">
        <v>42</v>
      </c>
      <c r="C1236" s="82">
        <v>119.0</v>
      </c>
      <c r="D1236" s="82">
        <v>0.0</v>
      </c>
    </row>
    <row r="1237" hidden="1">
      <c r="A1237" s="99">
        <v>43915.0</v>
      </c>
      <c r="B1237" s="82" t="s">
        <v>43</v>
      </c>
      <c r="C1237" s="82">
        <v>183.0</v>
      </c>
      <c r="D1237" s="82">
        <v>2.0</v>
      </c>
    </row>
    <row r="1238" hidden="1">
      <c r="A1238" s="99">
        <v>43915.0</v>
      </c>
      <c r="B1238" s="82" t="s">
        <v>44</v>
      </c>
      <c r="C1238" s="82">
        <v>1965.0</v>
      </c>
      <c r="D1238" s="82">
        <v>23.0</v>
      </c>
    </row>
    <row r="1239">
      <c r="A1239" s="99">
        <v>43915.0</v>
      </c>
      <c r="B1239" s="82" t="s">
        <v>427</v>
      </c>
      <c r="C1239" s="82">
        <v>1387.0</v>
      </c>
      <c r="D1239" s="82">
        <v>47.0</v>
      </c>
    </row>
    <row r="1240" hidden="1">
      <c r="A1240" s="99">
        <v>43915.0</v>
      </c>
      <c r="B1240" s="82" t="s">
        <v>46</v>
      </c>
      <c r="C1240" s="82">
        <v>32.0</v>
      </c>
      <c r="D1240" s="82">
        <v>1.0</v>
      </c>
    </row>
    <row r="1241" hidden="1">
      <c r="A1241" s="99">
        <v>43915.0</v>
      </c>
      <c r="B1241" s="82" t="s">
        <v>47</v>
      </c>
      <c r="C1241" s="82">
        <v>95.0</v>
      </c>
      <c r="D1241" s="82">
        <v>0.0</v>
      </c>
    </row>
    <row r="1242" hidden="1">
      <c r="A1242" s="99">
        <v>43915.0</v>
      </c>
      <c r="B1242" s="82" t="s">
        <v>48</v>
      </c>
      <c r="C1242" s="82">
        <v>123.0</v>
      </c>
      <c r="D1242" s="82">
        <v>0.0</v>
      </c>
    </row>
    <row r="1243" hidden="1">
      <c r="A1243" s="99">
        <v>43915.0</v>
      </c>
      <c r="B1243" s="82" t="s">
        <v>49</v>
      </c>
      <c r="C1243" s="82">
        <v>1875.0</v>
      </c>
      <c r="D1243" s="82">
        <v>21.0</v>
      </c>
    </row>
    <row r="1244" hidden="1">
      <c r="A1244" s="99">
        <v>43915.0</v>
      </c>
      <c r="B1244" s="82" t="s">
        <v>50</v>
      </c>
      <c r="C1244" s="82">
        <v>479.0</v>
      </c>
      <c r="D1244" s="82">
        <v>14.0</v>
      </c>
    </row>
    <row r="1245" hidden="1">
      <c r="A1245" s="99">
        <v>43915.0</v>
      </c>
      <c r="B1245" s="82" t="s">
        <v>51</v>
      </c>
      <c r="C1245" s="82">
        <v>145.0</v>
      </c>
      <c r="D1245" s="82">
        <v>1.0</v>
      </c>
    </row>
    <row r="1246" hidden="1">
      <c r="A1246" s="99">
        <v>43915.0</v>
      </c>
      <c r="B1246" s="82" t="s">
        <v>52</v>
      </c>
      <c r="C1246" s="82">
        <v>132.0</v>
      </c>
      <c r="D1246" s="82">
        <v>3.0</v>
      </c>
    </row>
    <row r="1247" hidden="1">
      <c r="A1247" s="99">
        <v>43915.0</v>
      </c>
      <c r="B1247" s="82" t="s">
        <v>53</v>
      </c>
      <c r="C1247" s="82">
        <v>198.0</v>
      </c>
      <c r="D1247" s="82">
        <v>5.0</v>
      </c>
    </row>
    <row r="1248" hidden="1">
      <c r="A1248" s="99">
        <v>43915.0</v>
      </c>
      <c r="B1248" s="82" t="s">
        <v>54</v>
      </c>
      <c r="C1248" s="82">
        <v>1795.0</v>
      </c>
      <c r="D1248" s="82">
        <v>65.0</v>
      </c>
    </row>
    <row r="1249" hidden="1">
      <c r="A1249" s="99">
        <v>43915.0</v>
      </c>
      <c r="B1249" s="82" t="s">
        <v>55</v>
      </c>
      <c r="C1249" s="82">
        <v>142.0</v>
      </c>
      <c r="D1249" s="82">
        <v>0.0</v>
      </c>
    </row>
    <row r="1250" hidden="1">
      <c r="A1250" s="99">
        <v>43915.0</v>
      </c>
      <c r="B1250" s="82" t="s">
        <v>56</v>
      </c>
      <c r="C1250" s="82">
        <v>423.0</v>
      </c>
      <c r="D1250" s="82">
        <v>4.0</v>
      </c>
    </row>
    <row r="1251" hidden="1">
      <c r="A1251" s="99">
        <v>43915.0</v>
      </c>
      <c r="B1251" s="82" t="s">
        <v>57</v>
      </c>
      <c r="C1251" s="82">
        <v>1838.0</v>
      </c>
      <c r="D1251" s="82">
        <v>15.0</v>
      </c>
    </row>
    <row r="1252" hidden="1">
      <c r="A1252" s="99">
        <v>43915.0</v>
      </c>
      <c r="B1252" s="82" t="s">
        <v>58</v>
      </c>
      <c r="C1252" s="82">
        <v>2294.0</v>
      </c>
      <c r="D1252" s="82">
        <v>43.0</v>
      </c>
    </row>
    <row r="1253" hidden="1">
      <c r="A1253" s="99">
        <v>43915.0</v>
      </c>
      <c r="B1253" s="82" t="s">
        <v>59</v>
      </c>
      <c r="C1253" s="82">
        <v>287.0</v>
      </c>
      <c r="D1253" s="82">
        <v>1.0</v>
      </c>
    </row>
    <row r="1254" hidden="1">
      <c r="A1254" s="99">
        <v>43915.0</v>
      </c>
      <c r="B1254" s="82" t="s">
        <v>60</v>
      </c>
      <c r="C1254" s="82">
        <v>377.0</v>
      </c>
      <c r="D1254" s="82">
        <v>5.0</v>
      </c>
    </row>
    <row r="1255" hidden="1">
      <c r="A1255" s="99">
        <v>43915.0</v>
      </c>
      <c r="B1255" s="82" t="s">
        <v>61</v>
      </c>
      <c r="C1255" s="82">
        <v>377.0</v>
      </c>
      <c r="D1255" s="82">
        <v>8.0</v>
      </c>
    </row>
    <row r="1256" hidden="1">
      <c r="A1256" s="99">
        <v>43915.0</v>
      </c>
      <c r="B1256" s="82" t="s">
        <v>62</v>
      </c>
      <c r="C1256" s="82">
        <v>65.0</v>
      </c>
      <c r="D1256" s="82">
        <v>0.0</v>
      </c>
    </row>
    <row r="1257" hidden="1">
      <c r="A1257" s="99">
        <v>43915.0</v>
      </c>
      <c r="B1257" s="82" t="s">
        <v>63</v>
      </c>
      <c r="C1257" s="82">
        <v>84.0</v>
      </c>
      <c r="D1257" s="82">
        <v>0.0</v>
      </c>
    </row>
    <row r="1258" hidden="1">
      <c r="A1258" s="99">
        <v>43915.0</v>
      </c>
      <c r="B1258" s="82" t="s">
        <v>64</v>
      </c>
      <c r="C1258" s="82">
        <v>405.0</v>
      </c>
      <c r="D1258" s="82">
        <v>10.0</v>
      </c>
    </row>
    <row r="1259" hidden="1">
      <c r="A1259" s="99">
        <v>43915.0</v>
      </c>
      <c r="B1259" s="82" t="s">
        <v>65</v>
      </c>
      <c r="C1259" s="82">
        <v>137.0</v>
      </c>
      <c r="D1259" s="82">
        <v>1.0</v>
      </c>
    </row>
    <row r="1260" hidden="1">
      <c r="A1260" s="99">
        <v>43915.0</v>
      </c>
      <c r="B1260" s="82" t="s">
        <v>66</v>
      </c>
      <c r="C1260" s="82">
        <v>4402.0</v>
      </c>
      <c r="D1260" s="82">
        <v>62.0</v>
      </c>
    </row>
    <row r="1261" hidden="1">
      <c r="A1261" s="99">
        <v>43915.0</v>
      </c>
      <c r="B1261" s="82" t="s">
        <v>67</v>
      </c>
      <c r="C1261" s="82">
        <v>112.0</v>
      </c>
      <c r="D1261" s="82">
        <v>1.0</v>
      </c>
    </row>
    <row r="1262" hidden="1">
      <c r="A1262" s="99">
        <v>43915.0</v>
      </c>
      <c r="B1262" s="82" t="s">
        <v>68</v>
      </c>
      <c r="C1262" s="82">
        <v>33066.0</v>
      </c>
      <c r="D1262" s="82">
        <v>325.0</v>
      </c>
    </row>
    <row r="1263" hidden="1">
      <c r="A1263" s="99">
        <v>43915.0</v>
      </c>
      <c r="B1263" s="82" t="s">
        <v>69</v>
      </c>
      <c r="C1263" s="82">
        <v>563.0</v>
      </c>
      <c r="D1263" s="82">
        <v>1.0</v>
      </c>
    </row>
    <row r="1264" hidden="1">
      <c r="A1264" s="99">
        <v>43915.0</v>
      </c>
      <c r="B1264" s="82" t="s">
        <v>70</v>
      </c>
      <c r="C1264" s="82">
        <v>45.0</v>
      </c>
      <c r="D1264" s="82">
        <v>0.0</v>
      </c>
    </row>
    <row r="1265" hidden="1">
      <c r="A1265" s="99">
        <v>43915.0</v>
      </c>
      <c r="B1265" s="82" t="s">
        <v>72</v>
      </c>
      <c r="C1265" s="82">
        <v>706.0</v>
      </c>
      <c r="D1265" s="82">
        <v>11.0</v>
      </c>
    </row>
    <row r="1266" hidden="1">
      <c r="A1266" s="99">
        <v>43915.0</v>
      </c>
      <c r="B1266" s="82" t="s">
        <v>73</v>
      </c>
      <c r="C1266" s="82">
        <v>164.0</v>
      </c>
      <c r="D1266" s="82">
        <v>5.0</v>
      </c>
    </row>
    <row r="1267" hidden="1">
      <c r="A1267" s="99">
        <v>43915.0</v>
      </c>
      <c r="B1267" s="82" t="s">
        <v>74</v>
      </c>
      <c r="C1267" s="82">
        <v>266.0</v>
      </c>
      <c r="D1267" s="82">
        <v>10.0</v>
      </c>
    </row>
    <row r="1268" hidden="1">
      <c r="A1268" s="99">
        <v>43915.0</v>
      </c>
      <c r="B1268" s="82" t="s">
        <v>75</v>
      </c>
      <c r="C1268" s="82">
        <v>1151.0</v>
      </c>
      <c r="D1268" s="82">
        <v>11.0</v>
      </c>
    </row>
    <row r="1269" hidden="1">
      <c r="A1269" s="99">
        <v>43915.0</v>
      </c>
      <c r="B1269" s="82" t="s">
        <v>76</v>
      </c>
      <c r="C1269" s="82">
        <v>51.0</v>
      </c>
      <c r="D1269" s="82">
        <v>2.0</v>
      </c>
    </row>
    <row r="1270" hidden="1">
      <c r="A1270" s="99">
        <v>43915.0</v>
      </c>
      <c r="B1270" s="82" t="s">
        <v>77</v>
      </c>
      <c r="C1270" s="82">
        <v>132.0</v>
      </c>
      <c r="D1270" s="82">
        <v>0.0</v>
      </c>
    </row>
    <row r="1271" hidden="1">
      <c r="A1271" s="99">
        <v>43915.0</v>
      </c>
      <c r="B1271" s="82" t="s">
        <v>78</v>
      </c>
      <c r="C1271" s="82">
        <v>424.0</v>
      </c>
      <c r="D1271" s="82">
        <v>7.0</v>
      </c>
    </row>
    <row r="1272" hidden="1">
      <c r="A1272" s="99">
        <v>43915.0</v>
      </c>
      <c r="B1272" s="82" t="s">
        <v>79</v>
      </c>
      <c r="C1272" s="82">
        <v>41.0</v>
      </c>
      <c r="D1272" s="82">
        <v>1.0</v>
      </c>
    </row>
    <row r="1273" hidden="1">
      <c r="A1273" s="99">
        <v>43915.0</v>
      </c>
      <c r="B1273" s="82" t="s">
        <v>80</v>
      </c>
      <c r="C1273" s="82">
        <v>806.0</v>
      </c>
      <c r="D1273" s="82">
        <v>3.0</v>
      </c>
    </row>
    <row r="1274" hidden="1">
      <c r="A1274" s="99">
        <v>43915.0</v>
      </c>
      <c r="B1274" s="82" t="s">
        <v>81</v>
      </c>
      <c r="C1274" s="82">
        <v>1119.0</v>
      </c>
      <c r="D1274" s="82">
        <v>12.0</v>
      </c>
    </row>
    <row r="1275" hidden="1">
      <c r="A1275" s="99">
        <v>43915.0</v>
      </c>
      <c r="B1275" s="82" t="s">
        <v>82</v>
      </c>
      <c r="C1275" s="82">
        <v>346.0</v>
      </c>
      <c r="D1275" s="82">
        <v>1.0</v>
      </c>
    </row>
    <row r="1276" hidden="1">
      <c r="A1276" s="99">
        <v>43915.0</v>
      </c>
      <c r="B1276" s="82" t="s">
        <v>83</v>
      </c>
      <c r="C1276" s="82">
        <v>123.0</v>
      </c>
      <c r="D1276" s="82">
        <v>8.0</v>
      </c>
    </row>
    <row r="1277" hidden="1">
      <c r="A1277" s="99">
        <v>43915.0</v>
      </c>
      <c r="B1277" s="82" t="s">
        <v>84</v>
      </c>
      <c r="C1277" s="82">
        <v>17.0</v>
      </c>
      <c r="D1277" s="82">
        <v>0.0</v>
      </c>
    </row>
    <row r="1278" hidden="1">
      <c r="A1278" s="99">
        <v>43915.0</v>
      </c>
      <c r="B1278" s="82" t="s">
        <v>85</v>
      </c>
      <c r="C1278" s="82">
        <v>391.0</v>
      </c>
      <c r="D1278" s="82">
        <v>9.0</v>
      </c>
    </row>
    <row r="1279" hidden="1">
      <c r="A1279" s="99">
        <v>43915.0</v>
      </c>
      <c r="B1279" s="82" t="s">
        <v>86</v>
      </c>
      <c r="C1279" s="82">
        <v>2585.0</v>
      </c>
      <c r="D1279" s="82">
        <v>130.0</v>
      </c>
    </row>
    <row r="1280" hidden="1">
      <c r="A1280" s="99">
        <v>43915.0</v>
      </c>
      <c r="B1280" s="82" t="s">
        <v>87</v>
      </c>
      <c r="C1280" s="82">
        <v>51.0</v>
      </c>
      <c r="D1280" s="82">
        <v>0.0</v>
      </c>
    </row>
    <row r="1281" hidden="1">
      <c r="A1281" s="99">
        <v>43915.0</v>
      </c>
      <c r="B1281" s="82" t="s">
        <v>88</v>
      </c>
      <c r="C1281" s="82">
        <v>623.0</v>
      </c>
      <c r="D1281" s="82">
        <v>7.0</v>
      </c>
    </row>
    <row r="1282" hidden="1">
      <c r="A1282" s="99">
        <v>43915.0</v>
      </c>
      <c r="B1282" s="82" t="s">
        <v>89</v>
      </c>
      <c r="C1282" s="82">
        <v>49.0</v>
      </c>
      <c r="D1282" s="82">
        <v>0.0</v>
      </c>
    </row>
    <row r="1283" hidden="1">
      <c r="A1283" s="99">
        <v>43916.0</v>
      </c>
      <c r="B1283" s="82" t="s">
        <v>35</v>
      </c>
      <c r="C1283" s="82">
        <v>538.0</v>
      </c>
      <c r="D1283" s="82">
        <v>3.0</v>
      </c>
    </row>
    <row r="1284" hidden="1">
      <c r="A1284" s="99">
        <v>43916.0</v>
      </c>
      <c r="B1284" s="82" t="s">
        <v>36</v>
      </c>
      <c r="C1284" s="82">
        <v>69.0</v>
      </c>
      <c r="D1284" s="82">
        <v>0.0</v>
      </c>
    </row>
    <row r="1285" hidden="1">
      <c r="A1285" s="99">
        <v>43916.0</v>
      </c>
      <c r="B1285" s="82" t="s">
        <v>37</v>
      </c>
      <c r="C1285" s="82">
        <v>508.0</v>
      </c>
      <c r="D1285" s="82">
        <v>8.0</v>
      </c>
    </row>
    <row r="1286" hidden="1">
      <c r="A1286" s="99">
        <v>43916.0</v>
      </c>
      <c r="B1286" s="82" t="s">
        <v>38</v>
      </c>
      <c r="C1286" s="82">
        <v>351.0</v>
      </c>
      <c r="D1286" s="82">
        <v>3.0</v>
      </c>
    </row>
    <row r="1287" hidden="1">
      <c r="A1287" s="99">
        <v>43916.0</v>
      </c>
      <c r="B1287" s="82" t="s">
        <v>39</v>
      </c>
      <c r="C1287" s="82">
        <v>4060.0</v>
      </c>
      <c r="D1287" s="82">
        <v>82.0</v>
      </c>
    </row>
    <row r="1288" hidden="1">
      <c r="A1288" s="99">
        <v>43916.0</v>
      </c>
      <c r="B1288" s="82" t="s">
        <v>40</v>
      </c>
      <c r="C1288" s="82">
        <v>1432.0</v>
      </c>
      <c r="D1288" s="82">
        <v>24.0</v>
      </c>
    </row>
    <row r="1289" hidden="1">
      <c r="A1289" s="99">
        <v>43916.0</v>
      </c>
      <c r="B1289" s="82" t="s">
        <v>41</v>
      </c>
      <c r="C1289" s="82">
        <v>1012.0</v>
      </c>
      <c r="D1289" s="82">
        <v>21.0</v>
      </c>
    </row>
    <row r="1290" hidden="1">
      <c r="A1290" s="99">
        <v>43916.0</v>
      </c>
      <c r="B1290" s="82" t="s">
        <v>42</v>
      </c>
      <c r="C1290" s="82">
        <v>143.0</v>
      </c>
      <c r="D1290" s="82">
        <v>1.0</v>
      </c>
    </row>
    <row r="1291" hidden="1">
      <c r="A1291" s="99">
        <v>43916.0</v>
      </c>
      <c r="B1291" s="82" t="s">
        <v>43</v>
      </c>
      <c r="C1291" s="82">
        <v>231.0</v>
      </c>
      <c r="D1291" s="82">
        <v>3.0</v>
      </c>
    </row>
    <row r="1292" hidden="1">
      <c r="A1292" s="99">
        <v>43916.0</v>
      </c>
      <c r="B1292" s="82" t="s">
        <v>44</v>
      </c>
      <c r="C1292" s="82">
        <v>2477.0</v>
      </c>
      <c r="D1292" s="82">
        <v>29.0</v>
      </c>
    </row>
    <row r="1293">
      <c r="A1293" s="99">
        <v>43916.0</v>
      </c>
      <c r="B1293" s="82" t="s">
        <v>427</v>
      </c>
      <c r="C1293" s="82">
        <v>1643.0</v>
      </c>
      <c r="D1293" s="82">
        <v>56.0</v>
      </c>
    </row>
    <row r="1294" hidden="1">
      <c r="A1294" s="99">
        <v>43916.0</v>
      </c>
      <c r="B1294" s="82" t="s">
        <v>46</v>
      </c>
      <c r="C1294" s="82">
        <v>49.0</v>
      </c>
      <c r="D1294" s="82">
        <v>1.0</v>
      </c>
    </row>
    <row r="1295" hidden="1">
      <c r="A1295" s="99">
        <v>43916.0</v>
      </c>
      <c r="B1295" s="82" t="s">
        <v>47</v>
      </c>
      <c r="C1295" s="82">
        <v>106.0</v>
      </c>
      <c r="D1295" s="82">
        <v>0.0</v>
      </c>
    </row>
    <row r="1296" hidden="1">
      <c r="A1296" s="99">
        <v>43916.0</v>
      </c>
      <c r="B1296" s="82" t="s">
        <v>48</v>
      </c>
      <c r="C1296" s="82">
        <v>189.0</v>
      </c>
      <c r="D1296" s="82">
        <v>3.0</v>
      </c>
    </row>
    <row r="1297" hidden="1">
      <c r="A1297" s="99">
        <v>43916.0</v>
      </c>
      <c r="B1297" s="82" t="s">
        <v>49</v>
      </c>
      <c r="C1297" s="82">
        <v>2538.0</v>
      </c>
      <c r="D1297" s="82">
        <v>26.0</v>
      </c>
    </row>
    <row r="1298" hidden="1">
      <c r="A1298" s="99">
        <v>43916.0</v>
      </c>
      <c r="B1298" s="82" t="s">
        <v>50</v>
      </c>
      <c r="C1298" s="82">
        <v>656.0</v>
      </c>
      <c r="D1298" s="82">
        <v>18.0</v>
      </c>
    </row>
    <row r="1299" hidden="1">
      <c r="A1299" s="99">
        <v>43916.0</v>
      </c>
      <c r="B1299" s="82" t="s">
        <v>51</v>
      </c>
      <c r="C1299" s="82">
        <v>179.0</v>
      </c>
      <c r="D1299" s="82">
        <v>1.0</v>
      </c>
    </row>
    <row r="1300" hidden="1">
      <c r="A1300" s="99">
        <v>43916.0</v>
      </c>
      <c r="B1300" s="82" t="s">
        <v>52</v>
      </c>
      <c r="C1300" s="82">
        <v>171.0</v>
      </c>
      <c r="D1300" s="82">
        <v>3.0</v>
      </c>
    </row>
    <row r="1301" hidden="1">
      <c r="A1301" s="99">
        <v>43916.0</v>
      </c>
      <c r="B1301" s="82" t="s">
        <v>53</v>
      </c>
      <c r="C1301" s="82">
        <v>248.0</v>
      </c>
      <c r="D1301" s="82">
        <v>5.0</v>
      </c>
    </row>
    <row r="1302" hidden="1">
      <c r="A1302" s="99">
        <v>43916.0</v>
      </c>
      <c r="B1302" s="82" t="s">
        <v>54</v>
      </c>
      <c r="C1302" s="82">
        <v>2305.0</v>
      </c>
      <c r="D1302" s="82">
        <v>83.0</v>
      </c>
    </row>
    <row r="1303" hidden="1">
      <c r="A1303" s="99">
        <v>43916.0</v>
      </c>
      <c r="B1303" s="82" t="s">
        <v>55</v>
      </c>
      <c r="C1303" s="82">
        <v>155.0</v>
      </c>
      <c r="D1303" s="82">
        <v>0.0</v>
      </c>
    </row>
    <row r="1304" hidden="1">
      <c r="A1304" s="99">
        <v>43916.0</v>
      </c>
      <c r="B1304" s="82" t="s">
        <v>56</v>
      </c>
      <c r="C1304" s="82">
        <v>581.0</v>
      </c>
      <c r="D1304" s="82">
        <v>4.0</v>
      </c>
    </row>
    <row r="1305" hidden="1">
      <c r="A1305" s="99">
        <v>43916.0</v>
      </c>
      <c r="B1305" s="82" t="s">
        <v>57</v>
      </c>
      <c r="C1305" s="82">
        <v>2417.0</v>
      </c>
      <c r="D1305" s="82">
        <v>25.0</v>
      </c>
    </row>
    <row r="1306" hidden="1">
      <c r="A1306" s="99">
        <v>43916.0</v>
      </c>
      <c r="B1306" s="82" t="s">
        <v>58</v>
      </c>
      <c r="C1306" s="82">
        <v>2878.0</v>
      </c>
      <c r="D1306" s="82">
        <v>63.0</v>
      </c>
    </row>
    <row r="1307" hidden="1">
      <c r="A1307" s="99">
        <v>43916.0</v>
      </c>
      <c r="B1307" s="82" t="s">
        <v>59</v>
      </c>
      <c r="C1307" s="82">
        <v>346.0</v>
      </c>
      <c r="D1307" s="82">
        <v>2.0</v>
      </c>
    </row>
    <row r="1308" hidden="1">
      <c r="A1308" s="99">
        <v>43916.0</v>
      </c>
      <c r="B1308" s="82" t="s">
        <v>60</v>
      </c>
      <c r="C1308" s="82">
        <v>487.0</v>
      </c>
      <c r="D1308" s="82">
        <v>6.0</v>
      </c>
    </row>
    <row r="1309" hidden="1">
      <c r="A1309" s="99">
        <v>43916.0</v>
      </c>
      <c r="B1309" s="82" t="s">
        <v>61</v>
      </c>
      <c r="C1309" s="82">
        <v>507.0</v>
      </c>
      <c r="D1309" s="82">
        <v>8.0</v>
      </c>
    </row>
    <row r="1310" hidden="1">
      <c r="A1310" s="99">
        <v>43916.0</v>
      </c>
      <c r="B1310" s="82" t="s">
        <v>62</v>
      </c>
      <c r="C1310" s="82">
        <v>90.0</v>
      </c>
      <c r="D1310" s="82">
        <v>0.0</v>
      </c>
    </row>
    <row r="1311" hidden="1">
      <c r="A1311" s="99">
        <v>43916.0</v>
      </c>
      <c r="B1311" s="82" t="s">
        <v>63</v>
      </c>
      <c r="C1311" s="82">
        <v>92.0</v>
      </c>
      <c r="D1311" s="82">
        <v>0.0</v>
      </c>
    </row>
    <row r="1312" hidden="1">
      <c r="A1312" s="99">
        <v>43916.0</v>
      </c>
      <c r="B1312" s="82" t="s">
        <v>64</v>
      </c>
      <c r="C1312" s="82">
        <v>535.0</v>
      </c>
      <c r="D1312" s="82">
        <v>10.0</v>
      </c>
    </row>
    <row r="1313" hidden="1">
      <c r="A1313" s="99">
        <v>43916.0</v>
      </c>
      <c r="B1313" s="82" t="s">
        <v>65</v>
      </c>
      <c r="C1313" s="82">
        <v>158.0</v>
      </c>
      <c r="D1313" s="82">
        <v>1.0</v>
      </c>
    </row>
    <row r="1314" hidden="1">
      <c r="A1314" s="99">
        <v>43916.0</v>
      </c>
      <c r="B1314" s="82" t="s">
        <v>66</v>
      </c>
      <c r="C1314" s="82">
        <v>6876.0</v>
      </c>
      <c r="D1314" s="82">
        <v>81.0</v>
      </c>
    </row>
    <row r="1315" hidden="1">
      <c r="A1315" s="99">
        <v>43916.0</v>
      </c>
      <c r="B1315" s="82" t="s">
        <v>67</v>
      </c>
      <c r="C1315" s="82">
        <v>136.0</v>
      </c>
      <c r="D1315" s="82">
        <v>1.0</v>
      </c>
    </row>
    <row r="1316" hidden="1">
      <c r="A1316" s="99">
        <v>43916.0</v>
      </c>
      <c r="B1316" s="82" t="s">
        <v>68</v>
      </c>
      <c r="C1316" s="82">
        <v>38987.0</v>
      </c>
      <c r="D1316" s="82">
        <v>432.0</v>
      </c>
    </row>
    <row r="1317" hidden="1">
      <c r="A1317" s="99">
        <v>43916.0</v>
      </c>
      <c r="B1317" s="82" t="s">
        <v>69</v>
      </c>
      <c r="C1317" s="82">
        <v>638.0</v>
      </c>
      <c r="D1317" s="82">
        <v>2.0</v>
      </c>
    </row>
    <row r="1318" hidden="1">
      <c r="A1318" s="99">
        <v>43916.0</v>
      </c>
      <c r="B1318" s="82" t="s">
        <v>70</v>
      </c>
      <c r="C1318" s="82">
        <v>58.0</v>
      </c>
      <c r="D1318" s="82">
        <v>0.0</v>
      </c>
    </row>
    <row r="1319" hidden="1">
      <c r="A1319" s="99">
        <v>43916.0</v>
      </c>
      <c r="B1319" s="82" t="s">
        <v>72</v>
      </c>
      <c r="C1319" s="82">
        <v>867.0</v>
      </c>
      <c r="D1319" s="82">
        <v>15.0</v>
      </c>
    </row>
    <row r="1320" hidden="1">
      <c r="A1320" s="99">
        <v>43916.0</v>
      </c>
      <c r="B1320" s="82" t="s">
        <v>73</v>
      </c>
      <c r="C1320" s="82">
        <v>248.0</v>
      </c>
      <c r="D1320" s="82">
        <v>7.0</v>
      </c>
    </row>
    <row r="1321" hidden="1">
      <c r="A1321" s="99">
        <v>43916.0</v>
      </c>
      <c r="B1321" s="82" t="s">
        <v>74</v>
      </c>
      <c r="C1321" s="82">
        <v>316.0</v>
      </c>
      <c r="D1321" s="82">
        <v>11.0</v>
      </c>
    </row>
    <row r="1322" hidden="1">
      <c r="A1322" s="99">
        <v>43916.0</v>
      </c>
      <c r="B1322" s="82" t="s">
        <v>75</v>
      </c>
      <c r="C1322" s="82">
        <v>1690.0</v>
      </c>
      <c r="D1322" s="82">
        <v>16.0</v>
      </c>
    </row>
    <row r="1323" hidden="1">
      <c r="A1323" s="99">
        <v>43916.0</v>
      </c>
      <c r="B1323" s="82" t="s">
        <v>76</v>
      </c>
      <c r="C1323" s="82">
        <v>64.0</v>
      </c>
      <c r="D1323" s="82">
        <v>2.0</v>
      </c>
    </row>
    <row r="1324" hidden="1">
      <c r="A1324" s="99">
        <v>43916.0</v>
      </c>
      <c r="B1324" s="82" t="s">
        <v>77</v>
      </c>
      <c r="C1324" s="82">
        <v>165.0</v>
      </c>
      <c r="D1324" s="82">
        <v>0.0</v>
      </c>
    </row>
    <row r="1325" hidden="1">
      <c r="A1325" s="99">
        <v>43916.0</v>
      </c>
      <c r="B1325" s="82" t="s">
        <v>78</v>
      </c>
      <c r="C1325" s="82">
        <v>456.0</v>
      </c>
      <c r="D1325" s="82">
        <v>9.0</v>
      </c>
    </row>
    <row r="1326" hidden="1">
      <c r="A1326" s="99">
        <v>43916.0</v>
      </c>
      <c r="B1326" s="82" t="s">
        <v>79</v>
      </c>
      <c r="C1326" s="82">
        <v>46.0</v>
      </c>
      <c r="D1326" s="82">
        <v>1.0</v>
      </c>
    </row>
    <row r="1327" hidden="1">
      <c r="A1327" s="99">
        <v>43916.0</v>
      </c>
      <c r="B1327" s="82" t="s">
        <v>80</v>
      </c>
      <c r="C1327" s="82">
        <v>981.0</v>
      </c>
      <c r="D1327" s="82">
        <v>3.0</v>
      </c>
    </row>
    <row r="1328" hidden="1">
      <c r="A1328" s="99">
        <v>43916.0</v>
      </c>
      <c r="B1328" s="82" t="s">
        <v>81</v>
      </c>
      <c r="C1328" s="82">
        <v>1543.0</v>
      </c>
      <c r="D1328" s="82">
        <v>21.0</v>
      </c>
    </row>
    <row r="1329" hidden="1">
      <c r="A1329" s="99">
        <v>43916.0</v>
      </c>
      <c r="B1329" s="82" t="s">
        <v>82</v>
      </c>
      <c r="C1329" s="82">
        <v>402.0</v>
      </c>
      <c r="D1329" s="82">
        <v>1.0</v>
      </c>
    </row>
    <row r="1330" hidden="1">
      <c r="A1330" s="99">
        <v>43916.0</v>
      </c>
      <c r="B1330" s="82" t="s">
        <v>83</v>
      </c>
      <c r="C1330" s="82">
        <v>158.0</v>
      </c>
      <c r="D1330" s="82">
        <v>9.0</v>
      </c>
    </row>
    <row r="1331" hidden="1">
      <c r="A1331" s="99">
        <v>43916.0</v>
      </c>
      <c r="B1331" s="82" t="s">
        <v>84</v>
      </c>
      <c r="C1331" s="82">
        <v>17.0</v>
      </c>
      <c r="D1331" s="82">
        <v>0.0</v>
      </c>
    </row>
    <row r="1332" hidden="1">
      <c r="A1332" s="99">
        <v>43916.0</v>
      </c>
      <c r="B1332" s="82" t="s">
        <v>85</v>
      </c>
      <c r="C1332" s="82">
        <v>604.0</v>
      </c>
      <c r="D1332" s="82">
        <v>14.0</v>
      </c>
    </row>
    <row r="1333" hidden="1">
      <c r="A1333" s="99">
        <v>43916.0</v>
      </c>
      <c r="B1333" s="82" t="s">
        <v>86</v>
      </c>
      <c r="C1333" s="82">
        <v>3208.0</v>
      </c>
      <c r="D1333" s="82">
        <v>151.0</v>
      </c>
    </row>
    <row r="1334" hidden="1">
      <c r="A1334" s="99">
        <v>43916.0</v>
      </c>
      <c r="B1334" s="82" t="s">
        <v>87</v>
      </c>
      <c r="C1334" s="82">
        <v>76.0</v>
      </c>
      <c r="D1334" s="82">
        <v>0.0</v>
      </c>
    </row>
    <row r="1335" hidden="1">
      <c r="A1335" s="99">
        <v>43916.0</v>
      </c>
      <c r="B1335" s="82" t="s">
        <v>88</v>
      </c>
      <c r="C1335" s="82">
        <v>754.0</v>
      </c>
      <c r="D1335" s="82">
        <v>10.0</v>
      </c>
    </row>
    <row r="1336" hidden="1">
      <c r="A1336" s="99">
        <v>43916.0</v>
      </c>
      <c r="B1336" s="82" t="s">
        <v>89</v>
      </c>
      <c r="C1336" s="82">
        <v>56.0</v>
      </c>
      <c r="D1336" s="82">
        <v>0.0</v>
      </c>
    </row>
    <row r="1337" hidden="1">
      <c r="A1337" s="99">
        <v>43917.0</v>
      </c>
      <c r="B1337" s="82" t="s">
        <v>35</v>
      </c>
      <c r="C1337" s="82">
        <v>639.0</v>
      </c>
      <c r="D1337" s="82">
        <v>4.0</v>
      </c>
    </row>
    <row r="1338" hidden="1">
      <c r="A1338" s="99">
        <v>43917.0</v>
      </c>
      <c r="B1338" s="82" t="s">
        <v>36</v>
      </c>
      <c r="C1338" s="82">
        <v>85.0</v>
      </c>
      <c r="D1338" s="82">
        <v>1.0</v>
      </c>
    </row>
    <row r="1339" hidden="1">
      <c r="A1339" s="99">
        <v>43917.0</v>
      </c>
      <c r="B1339" s="82" t="s">
        <v>37</v>
      </c>
      <c r="C1339" s="82">
        <v>665.0</v>
      </c>
      <c r="D1339" s="82">
        <v>15.0</v>
      </c>
    </row>
    <row r="1340" hidden="1">
      <c r="A1340" s="99">
        <v>43917.0</v>
      </c>
      <c r="B1340" s="82" t="s">
        <v>38</v>
      </c>
      <c r="C1340" s="82">
        <v>386.0</v>
      </c>
      <c r="D1340" s="82">
        <v>3.0</v>
      </c>
    </row>
    <row r="1341" hidden="1">
      <c r="A1341" s="99">
        <v>43917.0</v>
      </c>
      <c r="B1341" s="82" t="s">
        <v>39</v>
      </c>
      <c r="C1341" s="82">
        <v>4914.0</v>
      </c>
      <c r="D1341" s="82">
        <v>102.0</v>
      </c>
    </row>
    <row r="1342" hidden="1">
      <c r="A1342" s="99">
        <v>43917.0</v>
      </c>
      <c r="B1342" s="82" t="s">
        <v>40</v>
      </c>
      <c r="C1342" s="82">
        <v>1735.0</v>
      </c>
      <c r="D1342" s="82">
        <v>31.0</v>
      </c>
    </row>
    <row r="1343" hidden="1">
      <c r="A1343" s="99">
        <v>43917.0</v>
      </c>
      <c r="B1343" s="82" t="s">
        <v>41</v>
      </c>
      <c r="C1343" s="82">
        <v>1291.0</v>
      </c>
      <c r="D1343" s="82">
        <v>27.0</v>
      </c>
    </row>
    <row r="1344" hidden="1">
      <c r="A1344" s="99">
        <v>43917.0</v>
      </c>
      <c r="B1344" s="82" t="s">
        <v>42</v>
      </c>
      <c r="C1344" s="82">
        <v>165.0</v>
      </c>
      <c r="D1344" s="82">
        <v>2.0</v>
      </c>
    </row>
    <row r="1345" hidden="1">
      <c r="A1345" s="99">
        <v>43917.0</v>
      </c>
      <c r="B1345" s="82" t="s">
        <v>43</v>
      </c>
      <c r="C1345" s="82">
        <v>267.0</v>
      </c>
      <c r="D1345" s="82">
        <v>3.0</v>
      </c>
    </row>
    <row r="1346" hidden="1">
      <c r="A1346" s="99">
        <v>43917.0</v>
      </c>
      <c r="B1346" s="82" t="s">
        <v>44</v>
      </c>
      <c r="C1346" s="82">
        <v>3198.0</v>
      </c>
      <c r="D1346" s="82">
        <v>46.0</v>
      </c>
    </row>
    <row r="1347">
      <c r="A1347" s="99">
        <v>43917.0</v>
      </c>
      <c r="B1347" s="82" t="s">
        <v>427</v>
      </c>
      <c r="C1347" s="82">
        <v>2198.0</v>
      </c>
      <c r="D1347" s="82">
        <v>64.0</v>
      </c>
    </row>
    <row r="1348" hidden="1">
      <c r="A1348" s="99">
        <v>43917.0</v>
      </c>
      <c r="B1348" s="82" t="s">
        <v>46</v>
      </c>
      <c r="C1348" s="82">
        <v>53.0</v>
      </c>
      <c r="D1348" s="82">
        <v>1.0</v>
      </c>
    </row>
    <row r="1349" hidden="1">
      <c r="A1349" s="99">
        <v>43917.0</v>
      </c>
      <c r="B1349" s="82" t="s">
        <v>47</v>
      </c>
      <c r="C1349" s="82">
        <v>120.0</v>
      </c>
      <c r="D1349" s="82">
        <v>0.0</v>
      </c>
    </row>
    <row r="1350" hidden="1">
      <c r="A1350" s="99">
        <v>43917.0</v>
      </c>
      <c r="B1350" s="82" t="s">
        <v>48</v>
      </c>
      <c r="C1350" s="82">
        <v>231.0</v>
      </c>
      <c r="D1350" s="82">
        <v>4.0</v>
      </c>
    </row>
    <row r="1351" hidden="1">
      <c r="A1351" s="99">
        <v>43917.0</v>
      </c>
      <c r="B1351" s="82" t="s">
        <v>49</v>
      </c>
      <c r="C1351" s="82">
        <v>3029.0</v>
      </c>
      <c r="D1351" s="82">
        <v>37.0</v>
      </c>
    </row>
    <row r="1352" hidden="1">
      <c r="A1352" s="99">
        <v>43917.0</v>
      </c>
      <c r="B1352" s="82" t="s">
        <v>50</v>
      </c>
      <c r="C1352" s="82">
        <v>982.0</v>
      </c>
      <c r="D1352" s="82">
        <v>26.0</v>
      </c>
    </row>
    <row r="1353" hidden="1">
      <c r="A1353" s="99">
        <v>43917.0</v>
      </c>
      <c r="B1353" s="82" t="s">
        <v>51</v>
      </c>
      <c r="C1353" s="82">
        <v>235.0</v>
      </c>
      <c r="D1353" s="82">
        <v>3.0</v>
      </c>
    </row>
    <row r="1354" hidden="1">
      <c r="A1354" s="99">
        <v>43917.0</v>
      </c>
      <c r="B1354" s="82" t="s">
        <v>52</v>
      </c>
      <c r="C1354" s="82">
        <v>212.0</v>
      </c>
      <c r="D1354" s="82">
        <v>4.0</v>
      </c>
    </row>
    <row r="1355" hidden="1">
      <c r="A1355" s="99">
        <v>43917.0</v>
      </c>
      <c r="B1355" s="82" t="s">
        <v>53</v>
      </c>
      <c r="C1355" s="82">
        <v>302.0</v>
      </c>
      <c r="D1355" s="82">
        <v>8.0</v>
      </c>
    </row>
    <row r="1356" hidden="1">
      <c r="A1356" s="99">
        <v>43917.0</v>
      </c>
      <c r="B1356" s="82" t="s">
        <v>54</v>
      </c>
      <c r="C1356" s="82">
        <v>2746.0</v>
      </c>
      <c r="D1356" s="82">
        <v>119.0</v>
      </c>
    </row>
    <row r="1357" hidden="1">
      <c r="A1357" s="99">
        <v>43917.0</v>
      </c>
      <c r="B1357" s="82" t="s">
        <v>55</v>
      </c>
      <c r="C1357" s="82">
        <v>168.0</v>
      </c>
      <c r="D1357" s="82">
        <v>1.0</v>
      </c>
    </row>
    <row r="1358" hidden="1">
      <c r="A1358" s="99">
        <v>43917.0</v>
      </c>
      <c r="B1358" s="82" t="s">
        <v>56</v>
      </c>
      <c r="C1358" s="82">
        <v>775.0</v>
      </c>
      <c r="D1358" s="82">
        <v>5.0</v>
      </c>
    </row>
    <row r="1359" hidden="1">
      <c r="A1359" s="99">
        <v>43917.0</v>
      </c>
      <c r="B1359" s="82" t="s">
        <v>57</v>
      </c>
      <c r="C1359" s="82">
        <v>3240.0</v>
      </c>
      <c r="D1359" s="82">
        <v>35.0</v>
      </c>
    </row>
    <row r="1360" hidden="1">
      <c r="A1360" s="99">
        <v>43917.0</v>
      </c>
      <c r="B1360" s="82" t="s">
        <v>58</v>
      </c>
      <c r="C1360" s="82">
        <v>3657.0</v>
      </c>
      <c r="D1360" s="82">
        <v>93.0</v>
      </c>
    </row>
    <row r="1361" hidden="1">
      <c r="A1361" s="99">
        <v>43917.0</v>
      </c>
      <c r="B1361" s="82" t="s">
        <v>59</v>
      </c>
      <c r="C1361" s="82">
        <v>398.0</v>
      </c>
      <c r="D1361" s="82">
        <v>4.0</v>
      </c>
    </row>
    <row r="1362" hidden="1">
      <c r="A1362" s="99">
        <v>43917.0</v>
      </c>
      <c r="B1362" s="82" t="s">
        <v>60</v>
      </c>
      <c r="C1362" s="82">
        <v>579.0</v>
      </c>
      <c r="D1362" s="82">
        <v>8.0</v>
      </c>
    </row>
    <row r="1363" hidden="1">
      <c r="A1363" s="99">
        <v>43917.0</v>
      </c>
      <c r="B1363" s="82" t="s">
        <v>61</v>
      </c>
      <c r="C1363" s="82">
        <v>671.0</v>
      </c>
      <c r="D1363" s="82">
        <v>9.0</v>
      </c>
    </row>
    <row r="1364" hidden="1">
      <c r="A1364" s="99">
        <v>43917.0</v>
      </c>
      <c r="B1364" s="82" t="s">
        <v>62</v>
      </c>
      <c r="C1364" s="82">
        <v>121.0</v>
      </c>
      <c r="D1364" s="82">
        <v>1.0</v>
      </c>
    </row>
    <row r="1365" hidden="1">
      <c r="A1365" s="99">
        <v>43917.0</v>
      </c>
      <c r="B1365" s="82" t="s">
        <v>63</v>
      </c>
      <c r="C1365" s="82">
        <v>100.0</v>
      </c>
      <c r="D1365" s="82">
        <v>2.0</v>
      </c>
    </row>
    <row r="1366" hidden="1">
      <c r="A1366" s="99">
        <v>43917.0</v>
      </c>
      <c r="B1366" s="82" t="s">
        <v>64</v>
      </c>
      <c r="C1366" s="82">
        <v>621.0</v>
      </c>
      <c r="D1366" s="82">
        <v>10.0</v>
      </c>
    </row>
    <row r="1367" hidden="1">
      <c r="A1367" s="99">
        <v>43917.0</v>
      </c>
      <c r="B1367" s="82" t="s">
        <v>65</v>
      </c>
      <c r="C1367" s="82">
        <v>187.0</v>
      </c>
      <c r="D1367" s="82">
        <v>2.0</v>
      </c>
    </row>
    <row r="1368" hidden="1">
      <c r="A1368" s="99">
        <v>43917.0</v>
      </c>
      <c r="B1368" s="82" t="s">
        <v>66</v>
      </c>
      <c r="C1368" s="82">
        <v>8825.0</v>
      </c>
      <c r="D1368" s="82">
        <v>108.0</v>
      </c>
    </row>
    <row r="1369" hidden="1">
      <c r="A1369" s="99">
        <v>43917.0</v>
      </c>
      <c r="B1369" s="82" t="s">
        <v>67</v>
      </c>
      <c r="C1369" s="82">
        <v>191.0</v>
      </c>
      <c r="D1369" s="82">
        <v>1.0</v>
      </c>
    </row>
    <row r="1370" hidden="1">
      <c r="A1370" s="99">
        <v>43917.0</v>
      </c>
      <c r="B1370" s="82" t="s">
        <v>68</v>
      </c>
      <c r="C1370" s="82">
        <v>44635.0</v>
      </c>
      <c r="D1370" s="82">
        <v>535.0</v>
      </c>
    </row>
    <row r="1371" hidden="1">
      <c r="A1371" s="99">
        <v>43917.0</v>
      </c>
      <c r="B1371" s="82" t="s">
        <v>69</v>
      </c>
      <c r="C1371" s="82">
        <v>783.0</v>
      </c>
      <c r="D1371" s="82">
        <v>3.0</v>
      </c>
    </row>
    <row r="1372" hidden="1">
      <c r="A1372" s="99">
        <v>43917.0</v>
      </c>
      <c r="B1372" s="82" t="s">
        <v>70</v>
      </c>
      <c r="C1372" s="82">
        <v>68.0</v>
      </c>
      <c r="D1372" s="82">
        <v>1.0</v>
      </c>
    </row>
    <row r="1373" hidden="1">
      <c r="A1373" s="99">
        <v>43917.0</v>
      </c>
      <c r="B1373" s="82" t="s">
        <v>72</v>
      </c>
      <c r="C1373" s="82">
        <v>1144.0</v>
      </c>
      <c r="D1373" s="82">
        <v>22.0</v>
      </c>
    </row>
    <row r="1374" hidden="1">
      <c r="A1374" s="99">
        <v>43917.0</v>
      </c>
      <c r="B1374" s="82" t="s">
        <v>73</v>
      </c>
      <c r="C1374" s="82">
        <v>322.0</v>
      </c>
      <c r="D1374" s="82">
        <v>8.0</v>
      </c>
    </row>
    <row r="1375" hidden="1">
      <c r="A1375" s="99">
        <v>43917.0</v>
      </c>
      <c r="B1375" s="82" t="s">
        <v>74</v>
      </c>
      <c r="C1375" s="82">
        <v>414.0</v>
      </c>
      <c r="D1375" s="82">
        <v>12.0</v>
      </c>
    </row>
    <row r="1376" hidden="1">
      <c r="A1376" s="99">
        <v>43917.0</v>
      </c>
      <c r="B1376" s="82" t="s">
        <v>75</v>
      </c>
      <c r="C1376" s="82">
        <v>2218.0</v>
      </c>
      <c r="D1376" s="82">
        <v>23.0</v>
      </c>
    </row>
    <row r="1377" hidden="1">
      <c r="A1377" s="99">
        <v>43917.0</v>
      </c>
      <c r="B1377" s="82" t="s">
        <v>76</v>
      </c>
      <c r="C1377" s="82">
        <v>79.0</v>
      </c>
      <c r="D1377" s="82">
        <v>3.0</v>
      </c>
    </row>
    <row r="1378" hidden="1">
      <c r="A1378" s="99">
        <v>43917.0</v>
      </c>
      <c r="B1378" s="82" t="s">
        <v>77</v>
      </c>
      <c r="C1378" s="82">
        <v>203.0</v>
      </c>
      <c r="D1378" s="82">
        <v>0.0</v>
      </c>
    </row>
    <row r="1379" hidden="1">
      <c r="A1379" s="99">
        <v>43917.0</v>
      </c>
      <c r="B1379" s="82" t="s">
        <v>78</v>
      </c>
      <c r="C1379" s="82">
        <v>539.0</v>
      </c>
      <c r="D1379" s="82">
        <v>13.0</v>
      </c>
    </row>
    <row r="1380" hidden="1">
      <c r="A1380" s="99">
        <v>43917.0</v>
      </c>
      <c r="B1380" s="82" t="s">
        <v>79</v>
      </c>
      <c r="C1380" s="82">
        <v>58.0</v>
      </c>
      <c r="D1380" s="82">
        <v>1.0</v>
      </c>
    </row>
    <row r="1381" hidden="1">
      <c r="A1381" s="99">
        <v>43917.0</v>
      </c>
      <c r="B1381" s="82" t="s">
        <v>80</v>
      </c>
      <c r="C1381" s="82">
        <v>1180.0</v>
      </c>
      <c r="D1381" s="82">
        <v>6.0</v>
      </c>
    </row>
    <row r="1382" hidden="1">
      <c r="A1382" s="99">
        <v>43917.0</v>
      </c>
      <c r="B1382" s="82" t="s">
        <v>81</v>
      </c>
      <c r="C1382" s="82">
        <v>1942.0</v>
      </c>
      <c r="D1382" s="82">
        <v>23.0</v>
      </c>
    </row>
    <row r="1383" hidden="1">
      <c r="A1383" s="99">
        <v>43917.0</v>
      </c>
      <c r="B1383" s="82" t="s">
        <v>82</v>
      </c>
      <c r="C1383" s="82">
        <v>480.0</v>
      </c>
      <c r="D1383" s="82">
        <v>2.0</v>
      </c>
    </row>
    <row r="1384" hidden="1">
      <c r="A1384" s="99">
        <v>43917.0</v>
      </c>
      <c r="B1384" s="82" t="s">
        <v>83</v>
      </c>
      <c r="C1384" s="82">
        <v>184.0</v>
      </c>
      <c r="D1384" s="82">
        <v>10.0</v>
      </c>
    </row>
    <row r="1385" hidden="1">
      <c r="A1385" s="99">
        <v>43917.0</v>
      </c>
      <c r="B1385" s="82" t="s">
        <v>84</v>
      </c>
      <c r="C1385" s="82">
        <v>19.0</v>
      </c>
      <c r="D1385" s="82">
        <v>0.0</v>
      </c>
    </row>
    <row r="1386" hidden="1">
      <c r="A1386" s="99">
        <v>43917.0</v>
      </c>
      <c r="B1386" s="82" t="s">
        <v>85</v>
      </c>
      <c r="C1386" s="82">
        <v>606.0</v>
      </c>
      <c r="D1386" s="82">
        <v>14.0</v>
      </c>
    </row>
    <row r="1387" hidden="1">
      <c r="A1387" s="99">
        <v>43917.0</v>
      </c>
      <c r="B1387" s="82" t="s">
        <v>86</v>
      </c>
      <c r="C1387" s="82">
        <v>3770.0</v>
      </c>
      <c r="D1387" s="82">
        <v>177.0</v>
      </c>
    </row>
    <row r="1388" hidden="1">
      <c r="A1388" s="99">
        <v>43917.0</v>
      </c>
      <c r="B1388" s="82" t="s">
        <v>87</v>
      </c>
      <c r="C1388" s="82">
        <v>96.0</v>
      </c>
      <c r="D1388" s="82">
        <v>0.0</v>
      </c>
    </row>
    <row r="1389" hidden="1">
      <c r="A1389" s="99">
        <v>43917.0</v>
      </c>
      <c r="B1389" s="82" t="s">
        <v>88</v>
      </c>
      <c r="C1389" s="82">
        <v>930.0</v>
      </c>
      <c r="D1389" s="82">
        <v>16.0</v>
      </c>
    </row>
    <row r="1390" hidden="1">
      <c r="A1390" s="99">
        <v>43917.0</v>
      </c>
      <c r="B1390" s="82" t="s">
        <v>89</v>
      </c>
      <c r="C1390" s="82">
        <v>73.0</v>
      </c>
      <c r="D1390" s="82">
        <v>0.0</v>
      </c>
    </row>
    <row r="1391" hidden="1">
      <c r="A1391" s="99">
        <v>43918.0</v>
      </c>
      <c r="B1391" s="82" t="s">
        <v>35</v>
      </c>
      <c r="C1391" s="82">
        <v>720.0</v>
      </c>
      <c r="D1391" s="82">
        <v>4.0</v>
      </c>
    </row>
    <row r="1392" hidden="1">
      <c r="A1392" s="99">
        <v>43918.0</v>
      </c>
      <c r="B1392" s="82" t="s">
        <v>36</v>
      </c>
      <c r="C1392" s="82">
        <v>102.0</v>
      </c>
      <c r="D1392" s="82">
        <v>1.0</v>
      </c>
    </row>
    <row r="1393" hidden="1">
      <c r="A1393" s="99">
        <v>43918.0</v>
      </c>
      <c r="B1393" s="82" t="s">
        <v>37</v>
      </c>
      <c r="C1393" s="82">
        <v>773.0</v>
      </c>
      <c r="D1393" s="82">
        <v>15.0</v>
      </c>
    </row>
    <row r="1394" hidden="1">
      <c r="A1394" s="99">
        <v>43918.0</v>
      </c>
      <c r="B1394" s="82" t="s">
        <v>38</v>
      </c>
      <c r="C1394" s="82">
        <v>409.0</v>
      </c>
      <c r="D1394" s="82">
        <v>5.0</v>
      </c>
    </row>
    <row r="1395" hidden="1">
      <c r="A1395" s="99">
        <v>43918.0</v>
      </c>
      <c r="B1395" s="82" t="s">
        <v>39</v>
      </c>
      <c r="C1395" s="82">
        <v>5565.0</v>
      </c>
      <c r="D1395" s="82">
        <v>121.0</v>
      </c>
    </row>
    <row r="1396" hidden="1">
      <c r="A1396" s="99">
        <v>43918.0</v>
      </c>
      <c r="B1396" s="82" t="s">
        <v>40</v>
      </c>
      <c r="C1396" s="82">
        <v>2061.0</v>
      </c>
      <c r="D1396" s="82">
        <v>44.0</v>
      </c>
    </row>
    <row r="1397" hidden="1">
      <c r="A1397" s="99">
        <v>43918.0</v>
      </c>
      <c r="B1397" s="82" t="s">
        <v>41</v>
      </c>
      <c r="C1397" s="82">
        <v>1524.0</v>
      </c>
      <c r="D1397" s="82">
        <v>33.0</v>
      </c>
    </row>
    <row r="1398" hidden="1">
      <c r="A1398" s="99">
        <v>43918.0</v>
      </c>
      <c r="B1398" s="82" t="s">
        <v>42</v>
      </c>
      <c r="C1398" s="82">
        <v>214.0</v>
      </c>
      <c r="D1398" s="82">
        <v>5.0</v>
      </c>
    </row>
    <row r="1399" hidden="1">
      <c r="A1399" s="99">
        <v>43918.0</v>
      </c>
      <c r="B1399" s="82" t="s">
        <v>43</v>
      </c>
      <c r="C1399" s="82">
        <v>304.0</v>
      </c>
      <c r="D1399" s="82">
        <v>4.0</v>
      </c>
    </row>
    <row r="1400" hidden="1">
      <c r="A1400" s="99">
        <v>43918.0</v>
      </c>
      <c r="B1400" s="82" t="s">
        <v>44</v>
      </c>
      <c r="C1400" s="82">
        <v>4038.0</v>
      </c>
      <c r="D1400" s="82">
        <v>56.0</v>
      </c>
    </row>
    <row r="1401">
      <c r="A1401" s="99">
        <v>43918.0</v>
      </c>
      <c r="B1401" s="82" t="s">
        <v>427</v>
      </c>
      <c r="C1401" s="82">
        <v>2447.0</v>
      </c>
      <c r="D1401" s="82">
        <v>79.0</v>
      </c>
    </row>
    <row r="1402" hidden="1">
      <c r="A1402" s="99">
        <v>43918.0</v>
      </c>
      <c r="B1402" s="82" t="s">
        <v>46</v>
      </c>
      <c r="C1402" s="82">
        <v>57.0</v>
      </c>
      <c r="D1402" s="82">
        <v>1.0</v>
      </c>
    </row>
    <row r="1403" hidden="1">
      <c r="A1403" s="99">
        <v>43918.0</v>
      </c>
      <c r="B1403" s="82" t="s">
        <v>47</v>
      </c>
      <c r="C1403" s="82">
        <v>151.0</v>
      </c>
      <c r="D1403" s="82">
        <v>0.0</v>
      </c>
    </row>
    <row r="1404" hidden="1">
      <c r="A1404" s="99">
        <v>43918.0</v>
      </c>
      <c r="B1404" s="82" t="s">
        <v>48</v>
      </c>
      <c r="C1404" s="82">
        <v>261.0</v>
      </c>
      <c r="D1404" s="82">
        <v>5.0</v>
      </c>
    </row>
    <row r="1405" hidden="1">
      <c r="A1405" s="99">
        <v>43918.0</v>
      </c>
      <c r="B1405" s="82" t="s">
        <v>49</v>
      </c>
      <c r="C1405" s="82">
        <v>3547.0</v>
      </c>
      <c r="D1405" s="82">
        <v>50.0</v>
      </c>
    </row>
    <row r="1406" hidden="1">
      <c r="A1406" s="99">
        <v>43918.0</v>
      </c>
      <c r="B1406" s="82" t="s">
        <v>50</v>
      </c>
      <c r="C1406" s="82">
        <v>1232.0</v>
      </c>
      <c r="D1406" s="82">
        <v>31.0</v>
      </c>
    </row>
    <row r="1407" hidden="1">
      <c r="A1407" s="99">
        <v>43918.0</v>
      </c>
      <c r="B1407" s="82" t="s">
        <v>51</v>
      </c>
      <c r="C1407" s="82">
        <v>298.0</v>
      </c>
      <c r="D1407" s="82">
        <v>3.0</v>
      </c>
    </row>
    <row r="1408" hidden="1">
      <c r="A1408" s="99">
        <v>43918.0</v>
      </c>
      <c r="B1408" s="82" t="s">
        <v>52</v>
      </c>
      <c r="C1408" s="82">
        <v>271.0</v>
      </c>
      <c r="D1408" s="82">
        <v>6.0</v>
      </c>
    </row>
    <row r="1409" hidden="1">
      <c r="A1409" s="99">
        <v>43918.0</v>
      </c>
      <c r="B1409" s="82" t="s">
        <v>53</v>
      </c>
      <c r="C1409" s="82">
        <v>394.0</v>
      </c>
      <c r="D1409" s="82">
        <v>9.0</v>
      </c>
    </row>
    <row r="1410" hidden="1">
      <c r="A1410" s="99">
        <v>43918.0</v>
      </c>
      <c r="B1410" s="82" t="s">
        <v>54</v>
      </c>
      <c r="C1410" s="82">
        <v>3315.0</v>
      </c>
      <c r="D1410" s="82">
        <v>137.0</v>
      </c>
    </row>
    <row r="1411" hidden="1">
      <c r="A1411" s="99">
        <v>43918.0</v>
      </c>
      <c r="B1411" s="82" t="s">
        <v>55</v>
      </c>
      <c r="C1411" s="82">
        <v>211.0</v>
      </c>
      <c r="D1411" s="82">
        <v>1.0</v>
      </c>
    </row>
    <row r="1412" hidden="1">
      <c r="A1412" s="99">
        <v>43918.0</v>
      </c>
      <c r="B1412" s="82" t="s">
        <v>56</v>
      </c>
      <c r="C1412" s="82">
        <v>1066.0</v>
      </c>
      <c r="D1412" s="82">
        <v>10.0</v>
      </c>
    </row>
    <row r="1413" hidden="1">
      <c r="A1413" s="99">
        <v>43918.0</v>
      </c>
      <c r="B1413" s="82" t="s">
        <v>57</v>
      </c>
      <c r="C1413" s="82">
        <v>4257.0</v>
      </c>
      <c r="D1413" s="82">
        <v>44.0</v>
      </c>
    </row>
    <row r="1414" hidden="1">
      <c r="A1414" s="99">
        <v>43918.0</v>
      </c>
      <c r="B1414" s="82" t="s">
        <v>58</v>
      </c>
      <c r="C1414" s="82">
        <v>4635.0</v>
      </c>
      <c r="D1414" s="82">
        <v>111.0</v>
      </c>
    </row>
    <row r="1415" hidden="1">
      <c r="A1415" s="99">
        <v>43918.0</v>
      </c>
      <c r="B1415" s="82" t="s">
        <v>59</v>
      </c>
      <c r="C1415" s="82">
        <v>441.0</v>
      </c>
      <c r="D1415" s="82">
        <v>5.0</v>
      </c>
    </row>
    <row r="1416" hidden="1">
      <c r="A1416" s="99">
        <v>43918.0</v>
      </c>
      <c r="B1416" s="82" t="s">
        <v>60</v>
      </c>
      <c r="C1416" s="82">
        <v>669.0</v>
      </c>
      <c r="D1416" s="82">
        <v>13.0</v>
      </c>
    </row>
    <row r="1417" hidden="1">
      <c r="A1417" s="99">
        <v>43918.0</v>
      </c>
      <c r="B1417" s="82" t="s">
        <v>61</v>
      </c>
      <c r="C1417" s="82">
        <v>838.0</v>
      </c>
      <c r="D1417" s="82">
        <v>10.0</v>
      </c>
    </row>
    <row r="1418" hidden="1">
      <c r="A1418" s="99">
        <v>43918.0</v>
      </c>
      <c r="B1418" s="82" t="s">
        <v>62</v>
      </c>
      <c r="C1418" s="82">
        <v>147.0</v>
      </c>
      <c r="D1418" s="82">
        <v>1.0</v>
      </c>
    </row>
    <row r="1419" hidden="1">
      <c r="A1419" s="99">
        <v>43918.0</v>
      </c>
      <c r="B1419" s="82" t="s">
        <v>63</v>
      </c>
      <c r="C1419" s="82">
        <v>122.0</v>
      </c>
      <c r="D1419" s="82">
        <v>2.0</v>
      </c>
    </row>
    <row r="1420" hidden="1">
      <c r="A1420" s="99">
        <v>43918.0</v>
      </c>
      <c r="B1420" s="82" t="s">
        <v>64</v>
      </c>
      <c r="C1420" s="82">
        <v>738.0</v>
      </c>
      <c r="D1420" s="82">
        <v>14.0</v>
      </c>
    </row>
    <row r="1421" hidden="1">
      <c r="A1421" s="99">
        <v>43918.0</v>
      </c>
      <c r="B1421" s="82" t="s">
        <v>65</v>
      </c>
      <c r="C1421" s="82">
        <v>214.0</v>
      </c>
      <c r="D1421" s="82">
        <v>2.0</v>
      </c>
    </row>
    <row r="1422" hidden="1">
      <c r="A1422" s="99">
        <v>43918.0</v>
      </c>
      <c r="B1422" s="82" t="s">
        <v>66</v>
      </c>
      <c r="C1422" s="82">
        <v>11124.0</v>
      </c>
      <c r="D1422" s="82">
        <v>140.0</v>
      </c>
    </row>
    <row r="1423" hidden="1">
      <c r="A1423" s="99">
        <v>43918.0</v>
      </c>
      <c r="B1423" s="82" t="s">
        <v>67</v>
      </c>
      <c r="C1423" s="82">
        <v>208.0</v>
      </c>
      <c r="D1423" s="82">
        <v>2.0</v>
      </c>
    </row>
    <row r="1424" hidden="1">
      <c r="A1424" s="99">
        <v>43918.0</v>
      </c>
      <c r="B1424" s="82" t="s">
        <v>68</v>
      </c>
      <c r="C1424" s="82">
        <v>53363.0</v>
      </c>
      <c r="D1424" s="82">
        <v>782.0</v>
      </c>
    </row>
    <row r="1425" hidden="1">
      <c r="A1425" s="99">
        <v>43918.0</v>
      </c>
      <c r="B1425" s="82" t="s">
        <v>69</v>
      </c>
      <c r="C1425" s="82">
        <v>972.0</v>
      </c>
      <c r="D1425" s="82">
        <v>4.0</v>
      </c>
    </row>
    <row r="1426" hidden="1">
      <c r="A1426" s="99">
        <v>43918.0</v>
      </c>
      <c r="B1426" s="82" t="s">
        <v>70</v>
      </c>
      <c r="C1426" s="82">
        <v>94.0</v>
      </c>
      <c r="D1426" s="82">
        <v>1.0</v>
      </c>
    </row>
    <row r="1427" hidden="1">
      <c r="A1427" s="99">
        <v>43918.0</v>
      </c>
      <c r="B1427" s="82" t="s">
        <v>71</v>
      </c>
      <c r="C1427" s="82">
        <v>2.0</v>
      </c>
      <c r="D1427" s="82">
        <v>0.0</v>
      </c>
    </row>
    <row r="1428" hidden="1">
      <c r="A1428" s="99">
        <v>43918.0</v>
      </c>
      <c r="B1428" s="82" t="s">
        <v>72</v>
      </c>
      <c r="C1428" s="82">
        <v>1406.0</v>
      </c>
      <c r="D1428" s="82">
        <v>25.0</v>
      </c>
    </row>
    <row r="1429" hidden="1">
      <c r="A1429" s="99">
        <v>43918.0</v>
      </c>
      <c r="B1429" s="82" t="s">
        <v>73</v>
      </c>
      <c r="C1429" s="82">
        <v>377.0</v>
      </c>
      <c r="D1429" s="82">
        <v>15.0</v>
      </c>
    </row>
    <row r="1430" hidden="1">
      <c r="A1430" s="99">
        <v>43918.0</v>
      </c>
      <c r="B1430" s="82" t="s">
        <v>74</v>
      </c>
      <c r="C1430" s="82">
        <v>479.0</v>
      </c>
      <c r="D1430" s="82">
        <v>13.0</v>
      </c>
    </row>
    <row r="1431" hidden="1">
      <c r="A1431" s="99">
        <v>43918.0</v>
      </c>
      <c r="B1431" s="82" t="s">
        <v>75</v>
      </c>
      <c r="C1431" s="82">
        <v>2815.0</v>
      </c>
      <c r="D1431" s="82">
        <v>35.0</v>
      </c>
    </row>
    <row r="1432" hidden="1">
      <c r="A1432" s="99">
        <v>43918.0</v>
      </c>
      <c r="B1432" s="82" t="s">
        <v>76</v>
      </c>
      <c r="C1432" s="82">
        <v>100.0</v>
      </c>
      <c r="D1432" s="82">
        <v>3.0</v>
      </c>
    </row>
    <row r="1433" hidden="1">
      <c r="A1433" s="99">
        <v>43918.0</v>
      </c>
      <c r="B1433" s="82" t="s">
        <v>77</v>
      </c>
      <c r="C1433" s="82">
        <v>239.0</v>
      </c>
      <c r="D1433" s="82">
        <v>2.0</v>
      </c>
    </row>
    <row r="1434" hidden="1">
      <c r="A1434" s="99">
        <v>43918.0</v>
      </c>
      <c r="B1434" s="82" t="s">
        <v>78</v>
      </c>
      <c r="C1434" s="82">
        <v>660.0</v>
      </c>
      <c r="D1434" s="82">
        <v>15.0</v>
      </c>
    </row>
    <row r="1435" hidden="1">
      <c r="A1435" s="99">
        <v>43918.0</v>
      </c>
      <c r="B1435" s="82" t="s">
        <v>79</v>
      </c>
      <c r="C1435" s="82">
        <v>68.0</v>
      </c>
      <c r="D1435" s="82">
        <v>1.0</v>
      </c>
    </row>
    <row r="1436" hidden="1">
      <c r="A1436" s="99">
        <v>43918.0</v>
      </c>
      <c r="B1436" s="82" t="s">
        <v>80</v>
      </c>
      <c r="C1436" s="82">
        <v>1364.0</v>
      </c>
      <c r="D1436" s="82">
        <v>6.0</v>
      </c>
    </row>
    <row r="1437" hidden="1">
      <c r="A1437" s="99">
        <v>43918.0</v>
      </c>
      <c r="B1437" s="82" t="s">
        <v>81</v>
      </c>
      <c r="C1437" s="82">
        <v>2161.0</v>
      </c>
      <c r="D1437" s="82">
        <v>29.0</v>
      </c>
    </row>
    <row r="1438" hidden="1">
      <c r="A1438" s="99">
        <v>43918.0</v>
      </c>
      <c r="B1438" s="82" t="s">
        <v>82</v>
      </c>
      <c r="C1438" s="82">
        <v>608.0</v>
      </c>
      <c r="D1438" s="82">
        <v>2.0</v>
      </c>
    </row>
    <row r="1439" hidden="1">
      <c r="A1439" s="99">
        <v>43918.0</v>
      </c>
      <c r="B1439" s="82" t="s">
        <v>83</v>
      </c>
      <c r="C1439" s="82">
        <v>211.0</v>
      </c>
      <c r="D1439" s="82">
        <v>12.0</v>
      </c>
    </row>
    <row r="1440" hidden="1">
      <c r="A1440" s="99">
        <v>43918.0</v>
      </c>
      <c r="B1440" s="82" t="s">
        <v>84</v>
      </c>
      <c r="C1440" s="82">
        <v>19.0</v>
      </c>
      <c r="D1440" s="82">
        <v>0.0</v>
      </c>
    </row>
    <row r="1441" hidden="1">
      <c r="A1441" s="99">
        <v>43918.0</v>
      </c>
      <c r="B1441" s="82" t="s">
        <v>85</v>
      </c>
      <c r="C1441" s="82">
        <v>740.0</v>
      </c>
      <c r="D1441" s="82">
        <v>17.0</v>
      </c>
    </row>
    <row r="1442" hidden="1">
      <c r="A1442" s="99">
        <v>43918.0</v>
      </c>
      <c r="B1442" s="82" t="s">
        <v>86</v>
      </c>
      <c r="C1442" s="82">
        <v>4311.0</v>
      </c>
      <c r="D1442" s="82">
        <v>191.0</v>
      </c>
    </row>
    <row r="1443" hidden="1">
      <c r="A1443" s="99">
        <v>43918.0</v>
      </c>
      <c r="B1443" s="82" t="s">
        <v>87</v>
      </c>
      <c r="C1443" s="82">
        <v>113.0</v>
      </c>
      <c r="D1443" s="82">
        <v>0.0</v>
      </c>
    </row>
    <row r="1444" hidden="1">
      <c r="A1444" s="99">
        <v>43918.0</v>
      </c>
      <c r="B1444" s="82" t="s">
        <v>88</v>
      </c>
      <c r="C1444" s="82">
        <v>1042.0</v>
      </c>
      <c r="D1444" s="82">
        <v>17.0</v>
      </c>
    </row>
    <row r="1445" hidden="1">
      <c r="A1445" s="99">
        <v>43918.0</v>
      </c>
      <c r="B1445" s="82" t="s">
        <v>89</v>
      </c>
      <c r="C1445" s="82">
        <v>84.0</v>
      </c>
      <c r="D1445" s="82">
        <v>0.0</v>
      </c>
    </row>
    <row r="1446" hidden="1">
      <c r="A1446" s="99">
        <v>43919.0</v>
      </c>
      <c r="B1446" s="82" t="s">
        <v>35</v>
      </c>
      <c r="C1446" s="82">
        <v>830.0</v>
      </c>
      <c r="D1446" s="82">
        <v>5.0</v>
      </c>
    </row>
    <row r="1447" hidden="1">
      <c r="A1447" s="99">
        <v>43919.0</v>
      </c>
      <c r="B1447" s="82" t="s">
        <v>36</v>
      </c>
      <c r="C1447" s="82">
        <v>114.0</v>
      </c>
      <c r="D1447" s="82">
        <v>1.0</v>
      </c>
    </row>
    <row r="1448" hidden="1">
      <c r="A1448" s="99">
        <v>43919.0</v>
      </c>
      <c r="B1448" s="82" t="s">
        <v>37</v>
      </c>
      <c r="C1448" s="82">
        <v>929.0</v>
      </c>
      <c r="D1448" s="82">
        <v>18.0</v>
      </c>
    </row>
    <row r="1449" hidden="1">
      <c r="A1449" s="99">
        <v>43919.0</v>
      </c>
      <c r="B1449" s="82" t="s">
        <v>38</v>
      </c>
      <c r="C1449" s="82">
        <v>449.0</v>
      </c>
      <c r="D1449" s="82">
        <v>6.0</v>
      </c>
    </row>
    <row r="1450" hidden="1">
      <c r="A1450" s="99">
        <v>43919.0</v>
      </c>
      <c r="B1450" s="82" t="s">
        <v>39</v>
      </c>
      <c r="C1450" s="82">
        <v>6266.0</v>
      </c>
      <c r="D1450" s="82">
        <v>130.0</v>
      </c>
    </row>
    <row r="1451" hidden="1">
      <c r="A1451" s="99">
        <v>43919.0</v>
      </c>
      <c r="B1451" s="82" t="s">
        <v>40</v>
      </c>
      <c r="C1451" s="82">
        <v>2315.0</v>
      </c>
      <c r="D1451" s="82">
        <v>47.0</v>
      </c>
    </row>
    <row r="1452" hidden="1">
      <c r="A1452" s="99">
        <v>43919.0</v>
      </c>
      <c r="B1452" s="82" t="s">
        <v>41</v>
      </c>
      <c r="C1452" s="82">
        <v>1993.0</v>
      </c>
      <c r="D1452" s="82">
        <v>34.0</v>
      </c>
    </row>
    <row r="1453" hidden="1">
      <c r="A1453" s="99">
        <v>43919.0</v>
      </c>
      <c r="B1453" s="82" t="s">
        <v>42</v>
      </c>
      <c r="C1453" s="82">
        <v>232.0</v>
      </c>
      <c r="D1453" s="82">
        <v>6.0</v>
      </c>
    </row>
    <row r="1454" hidden="1">
      <c r="A1454" s="99">
        <v>43919.0</v>
      </c>
      <c r="B1454" s="82" t="s">
        <v>43</v>
      </c>
      <c r="C1454" s="82">
        <v>342.0</v>
      </c>
      <c r="D1454" s="82">
        <v>5.0</v>
      </c>
    </row>
    <row r="1455" hidden="1">
      <c r="A1455" s="99">
        <v>43919.0</v>
      </c>
      <c r="B1455" s="82" t="s">
        <v>44</v>
      </c>
      <c r="C1455" s="82">
        <v>4942.0</v>
      </c>
      <c r="D1455" s="82">
        <v>59.0</v>
      </c>
    </row>
    <row r="1456">
      <c r="A1456" s="99">
        <v>43919.0</v>
      </c>
      <c r="B1456" s="82" t="s">
        <v>427</v>
      </c>
      <c r="C1456" s="82">
        <v>2683.0</v>
      </c>
      <c r="D1456" s="82">
        <v>83.0</v>
      </c>
    </row>
    <row r="1457" hidden="1">
      <c r="A1457" s="99">
        <v>43919.0</v>
      </c>
      <c r="B1457" s="82" t="s">
        <v>46</v>
      </c>
      <c r="C1457" s="82">
        <v>58.0</v>
      </c>
      <c r="D1457" s="82">
        <v>1.0</v>
      </c>
    </row>
    <row r="1458" hidden="1">
      <c r="A1458" s="99">
        <v>43919.0</v>
      </c>
      <c r="B1458" s="82" t="s">
        <v>47</v>
      </c>
      <c r="C1458" s="82">
        <v>175.0</v>
      </c>
      <c r="D1458" s="82">
        <v>0.0</v>
      </c>
    </row>
    <row r="1459" hidden="1">
      <c r="A1459" s="99">
        <v>43919.0</v>
      </c>
      <c r="B1459" s="82" t="s">
        <v>48</v>
      </c>
      <c r="C1459" s="82">
        <v>310.0</v>
      </c>
      <c r="D1459" s="82">
        <v>6.0</v>
      </c>
    </row>
    <row r="1460" hidden="1">
      <c r="A1460" s="99">
        <v>43919.0</v>
      </c>
      <c r="B1460" s="82" t="s">
        <v>49</v>
      </c>
      <c r="C1460" s="82">
        <v>4613.0</v>
      </c>
      <c r="D1460" s="82">
        <v>70.0</v>
      </c>
    </row>
    <row r="1461" hidden="1">
      <c r="A1461" s="99">
        <v>43919.0</v>
      </c>
      <c r="B1461" s="82" t="s">
        <v>50</v>
      </c>
      <c r="C1461" s="82">
        <v>1514.0</v>
      </c>
      <c r="D1461" s="82">
        <v>32.0</v>
      </c>
    </row>
    <row r="1462" hidden="1">
      <c r="A1462" s="99">
        <v>43919.0</v>
      </c>
      <c r="B1462" s="82" t="s">
        <v>51</v>
      </c>
      <c r="C1462" s="82">
        <v>336.0</v>
      </c>
      <c r="D1462" s="82">
        <v>4.0</v>
      </c>
    </row>
    <row r="1463" hidden="1">
      <c r="A1463" s="99">
        <v>43919.0</v>
      </c>
      <c r="B1463" s="82" t="s">
        <v>52</v>
      </c>
      <c r="C1463" s="82">
        <v>332.0</v>
      </c>
      <c r="D1463" s="82">
        <v>7.0</v>
      </c>
    </row>
    <row r="1464" hidden="1">
      <c r="A1464" s="99">
        <v>43919.0</v>
      </c>
      <c r="B1464" s="82" t="s">
        <v>53</v>
      </c>
      <c r="C1464" s="82">
        <v>439.0</v>
      </c>
      <c r="D1464" s="82">
        <v>9.0</v>
      </c>
    </row>
    <row r="1465" hidden="1">
      <c r="A1465" s="99">
        <v>43919.0</v>
      </c>
      <c r="B1465" s="82" t="s">
        <v>54</v>
      </c>
      <c r="C1465" s="82">
        <v>3540.0</v>
      </c>
      <c r="D1465" s="82">
        <v>152.0</v>
      </c>
    </row>
    <row r="1466" hidden="1">
      <c r="A1466" s="99">
        <v>43919.0</v>
      </c>
      <c r="B1466" s="82" t="s">
        <v>55</v>
      </c>
      <c r="C1466" s="82">
        <v>253.0</v>
      </c>
      <c r="D1466" s="82">
        <v>3.0</v>
      </c>
    </row>
    <row r="1467" hidden="1">
      <c r="A1467" s="99">
        <v>43919.0</v>
      </c>
      <c r="B1467" s="82" t="s">
        <v>56</v>
      </c>
      <c r="C1467" s="82">
        <v>1244.0</v>
      </c>
      <c r="D1467" s="82">
        <v>11.0</v>
      </c>
    </row>
    <row r="1468" hidden="1">
      <c r="A1468" s="99">
        <v>43919.0</v>
      </c>
      <c r="B1468" s="82" t="s">
        <v>57</v>
      </c>
      <c r="C1468" s="82">
        <v>4955.0</v>
      </c>
      <c r="D1468" s="82">
        <v>48.0</v>
      </c>
    </row>
    <row r="1469" hidden="1">
      <c r="A1469" s="99">
        <v>43919.0</v>
      </c>
      <c r="B1469" s="82" t="s">
        <v>58</v>
      </c>
      <c r="C1469" s="82">
        <v>5486.0</v>
      </c>
      <c r="D1469" s="82">
        <v>132.0</v>
      </c>
    </row>
    <row r="1470" hidden="1">
      <c r="A1470" s="99">
        <v>43919.0</v>
      </c>
      <c r="B1470" s="82" t="s">
        <v>59</v>
      </c>
      <c r="C1470" s="82">
        <v>504.0</v>
      </c>
      <c r="D1470" s="82">
        <v>9.0</v>
      </c>
    </row>
    <row r="1471" hidden="1">
      <c r="A1471" s="99">
        <v>43919.0</v>
      </c>
      <c r="B1471" s="82" t="s">
        <v>60</v>
      </c>
      <c r="C1471" s="82">
        <v>759.0</v>
      </c>
      <c r="D1471" s="82">
        <v>14.0</v>
      </c>
    </row>
    <row r="1472" hidden="1">
      <c r="A1472" s="99">
        <v>43919.0</v>
      </c>
      <c r="B1472" s="82" t="s">
        <v>61</v>
      </c>
      <c r="C1472" s="82">
        <v>903.0</v>
      </c>
      <c r="D1472" s="82">
        <v>12.0</v>
      </c>
    </row>
    <row r="1473" hidden="1">
      <c r="A1473" s="99">
        <v>43919.0</v>
      </c>
      <c r="B1473" s="82" t="s">
        <v>62</v>
      </c>
      <c r="C1473" s="82">
        <v>161.0</v>
      </c>
      <c r="D1473" s="82">
        <v>1.0</v>
      </c>
    </row>
    <row r="1474" hidden="1">
      <c r="A1474" s="99">
        <v>43919.0</v>
      </c>
      <c r="B1474" s="82" t="s">
        <v>63</v>
      </c>
      <c r="C1474" s="82">
        <v>137.0</v>
      </c>
      <c r="D1474" s="82">
        <v>2.0</v>
      </c>
    </row>
    <row r="1475" hidden="1">
      <c r="A1475" s="99">
        <v>43919.0</v>
      </c>
      <c r="B1475" s="82" t="s">
        <v>64</v>
      </c>
      <c r="C1475" s="82">
        <v>920.0</v>
      </c>
      <c r="D1475" s="82">
        <v>15.0</v>
      </c>
    </row>
    <row r="1476" hidden="1">
      <c r="A1476" s="99">
        <v>43919.0</v>
      </c>
      <c r="B1476" s="82" t="s">
        <v>65</v>
      </c>
      <c r="C1476" s="82">
        <v>258.0</v>
      </c>
      <c r="D1476" s="82">
        <v>3.0</v>
      </c>
    </row>
    <row r="1477" hidden="1">
      <c r="A1477" s="99">
        <v>43919.0</v>
      </c>
      <c r="B1477" s="82" t="s">
        <v>66</v>
      </c>
      <c r="C1477" s="82">
        <v>13386.0</v>
      </c>
      <c r="D1477" s="82">
        <v>161.0</v>
      </c>
    </row>
    <row r="1478" hidden="1">
      <c r="A1478" s="99">
        <v>43919.0</v>
      </c>
      <c r="B1478" s="82" t="s">
        <v>67</v>
      </c>
      <c r="C1478" s="82">
        <v>237.0</v>
      </c>
      <c r="D1478" s="82">
        <v>2.0</v>
      </c>
    </row>
    <row r="1479" hidden="1">
      <c r="A1479" s="99">
        <v>43919.0</v>
      </c>
      <c r="B1479" s="82" t="s">
        <v>68</v>
      </c>
      <c r="C1479" s="82">
        <v>59568.0</v>
      </c>
      <c r="D1479" s="82">
        <v>965.0</v>
      </c>
    </row>
    <row r="1480" hidden="1">
      <c r="A1480" s="99">
        <v>43919.0</v>
      </c>
      <c r="B1480" s="82" t="s">
        <v>69</v>
      </c>
      <c r="C1480" s="82">
        <v>1167.0</v>
      </c>
      <c r="D1480" s="82">
        <v>6.0</v>
      </c>
    </row>
    <row r="1481" hidden="1">
      <c r="A1481" s="99">
        <v>43919.0</v>
      </c>
      <c r="B1481" s="82" t="s">
        <v>70</v>
      </c>
      <c r="C1481" s="82">
        <v>98.0</v>
      </c>
      <c r="D1481" s="82">
        <v>1.0</v>
      </c>
    </row>
    <row r="1482" hidden="1">
      <c r="A1482" s="99">
        <v>43919.0</v>
      </c>
      <c r="B1482" s="82" t="s">
        <v>71</v>
      </c>
      <c r="C1482" s="82">
        <v>2.0</v>
      </c>
      <c r="D1482" s="82">
        <v>0.0</v>
      </c>
    </row>
    <row r="1483" hidden="1">
      <c r="A1483" s="99">
        <v>43919.0</v>
      </c>
      <c r="B1483" s="82" t="s">
        <v>72</v>
      </c>
      <c r="C1483" s="82">
        <v>1665.0</v>
      </c>
      <c r="D1483" s="82">
        <v>30.0</v>
      </c>
    </row>
    <row r="1484" hidden="1">
      <c r="A1484" s="99">
        <v>43919.0</v>
      </c>
      <c r="B1484" s="82" t="s">
        <v>73</v>
      </c>
      <c r="C1484" s="82">
        <v>429.0</v>
      </c>
      <c r="D1484" s="82">
        <v>16.0</v>
      </c>
    </row>
    <row r="1485" hidden="1">
      <c r="A1485" s="99">
        <v>43919.0</v>
      </c>
      <c r="B1485" s="82" t="s">
        <v>74</v>
      </c>
      <c r="C1485" s="82">
        <v>548.0</v>
      </c>
      <c r="D1485" s="82">
        <v>13.0</v>
      </c>
    </row>
    <row r="1486" hidden="1">
      <c r="A1486" s="99">
        <v>43919.0</v>
      </c>
      <c r="B1486" s="82" t="s">
        <v>75</v>
      </c>
      <c r="C1486" s="82">
        <v>3441.0</v>
      </c>
      <c r="D1486" s="82">
        <v>40.0</v>
      </c>
    </row>
    <row r="1487" hidden="1">
      <c r="A1487" s="99">
        <v>43919.0</v>
      </c>
      <c r="B1487" s="82" t="s">
        <v>76</v>
      </c>
      <c r="C1487" s="82">
        <v>127.0</v>
      </c>
      <c r="D1487" s="82">
        <v>5.0</v>
      </c>
    </row>
    <row r="1488" hidden="1">
      <c r="A1488" s="99">
        <v>43919.0</v>
      </c>
      <c r="B1488" s="82" t="s">
        <v>77</v>
      </c>
      <c r="C1488" s="82">
        <v>294.0</v>
      </c>
      <c r="D1488" s="82">
        <v>3.0</v>
      </c>
    </row>
    <row r="1489" hidden="1">
      <c r="A1489" s="99">
        <v>43919.0</v>
      </c>
      <c r="B1489" s="82" t="s">
        <v>78</v>
      </c>
      <c r="C1489" s="82">
        <v>774.0</v>
      </c>
      <c r="D1489" s="82">
        <v>16.0</v>
      </c>
    </row>
    <row r="1490" hidden="1">
      <c r="A1490" s="99">
        <v>43919.0</v>
      </c>
      <c r="B1490" s="82" t="s">
        <v>79</v>
      </c>
      <c r="C1490" s="82">
        <v>90.0</v>
      </c>
      <c r="D1490" s="82">
        <v>1.0</v>
      </c>
    </row>
    <row r="1491" hidden="1">
      <c r="A1491" s="99">
        <v>43919.0</v>
      </c>
      <c r="B1491" s="82" t="s">
        <v>80</v>
      </c>
      <c r="C1491" s="82">
        <v>1570.0</v>
      </c>
      <c r="D1491" s="82">
        <v>7.0</v>
      </c>
    </row>
    <row r="1492" hidden="1">
      <c r="A1492" s="99">
        <v>43919.0</v>
      </c>
      <c r="B1492" s="82" t="s">
        <v>81</v>
      </c>
      <c r="C1492" s="82">
        <v>2712.0</v>
      </c>
      <c r="D1492" s="82">
        <v>35.0</v>
      </c>
    </row>
    <row r="1493" hidden="1">
      <c r="A1493" s="99">
        <v>43919.0</v>
      </c>
      <c r="B1493" s="82" t="s">
        <v>82</v>
      </c>
      <c r="C1493" s="82">
        <v>719.0</v>
      </c>
      <c r="D1493" s="82">
        <v>2.0</v>
      </c>
    </row>
    <row r="1494" hidden="1">
      <c r="A1494" s="99">
        <v>43919.0</v>
      </c>
      <c r="B1494" s="82" t="s">
        <v>83</v>
      </c>
      <c r="C1494" s="82">
        <v>235.0</v>
      </c>
      <c r="D1494" s="82">
        <v>12.0</v>
      </c>
    </row>
    <row r="1495" hidden="1">
      <c r="A1495" s="99">
        <v>43919.0</v>
      </c>
      <c r="B1495" s="82" t="s">
        <v>84</v>
      </c>
      <c r="C1495" s="82">
        <v>23.0</v>
      </c>
      <c r="D1495" s="82">
        <v>0.0</v>
      </c>
    </row>
    <row r="1496" hidden="1">
      <c r="A1496" s="99">
        <v>43919.0</v>
      </c>
      <c r="B1496" s="82" t="s">
        <v>85</v>
      </c>
      <c r="C1496" s="82">
        <v>890.0</v>
      </c>
      <c r="D1496" s="82">
        <v>22.0</v>
      </c>
    </row>
    <row r="1497" hidden="1">
      <c r="A1497" s="99">
        <v>43919.0</v>
      </c>
      <c r="B1497" s="82" t="s">
        <v>86</v>
      </c>
      <c r="C1497" s="82">
        <v>4896.0</v>
      </c>
      <c r="D1497" s="82">
        <v>207.0</v>
      </c>
    </row>
    <row r="1498" hidden="1">
      <c r="A1498" s="99">
        <v>43919.0</v>
      </c>
      <c r="B1498" s="82" t="s">
        <v>87</v>
      </c>
      <c r="C1498" s="82">
        <v>124.0</v>
      </c>
      <c r="D1498" s="82">
        <v>1.0</v>
      </c>
    </row>
    <row r="1499" hidden="1">
      <c r="A1499" s="99">
        <v>43919.0</v>
      </c>
      <c r="B1499" s="82" t="s">
        <v>88</v>
      </c>
      <c r="C1499" s="82">
        <v>1120.0</v>
      </c>
      <c r="D1499" s="82">
        <v>17.0</v>
      </c>
    </row>
    <row r="1500" hidden="1">
      <c r="A1500" s="99">
        <v>43919.0</v>
      </c>
      <c r="B1500" s="82" t="s">
        <v>89</v>
      </c>
      <c r="C1500" s="82">
        <v>87.0</v>
      </c>
      <c r="D1500" s="82">
        <v>0.0</v>
      </c>
    </row>
    <row r="1501" hidden="1">
      <c r="A1501" s="99">
        <v>43920.0</v>
      </c>
      <c r="B1501" s="82" t="s">
        <v>35</v>
      </c>
      <c r="C1501" s="82">
        <v>947.0</v>
      </c>
      <c r="D1501" s="82">
        <v>11.0</v>
      </c>
    </row>
    <row r="1502" hidden="1">
      <c r="A1502" s="99">
        <v>43920.0</v>
      </c>
      <c r="B1502" s="82" t="s">
        <v>36</v>
      </c>
      <c r="C1502" s="82">
        <v>119.0</v>
      </c>
      <c r="D1502" s="82">
        <v>2.0</v>
      </c>
    </row>
    <row r="1503" hidden="1">
      <c r="A1503" s="99">
        <v>43920.0</v>
      </c>
      <c r="B1503" s="82" t="s">
        <v>37</v>
      </c>
      <c r="C1503" s="82">
        <v>1169.0</v>
      </c>
      <c r="D1503" s="82">
        <v>20.0</v>
      </c>
    </row>
    <row r="1504" hidden="1">
      <c r="A1504" s="99">
        <v>43920.0</v>
      </c>
      <c r="B1504" s="82" t="s">
        <v>38</v>
      </c>
      <c r="C1504" s="82">
        <v>508.0</v>
      </c>
      <c r="D1504" s="82">
        <v>7.0</v>
      </c>
    </row>
    <row r="1505" hidden="1">
      <c r="A1505" s="99">
        <v>43920.0</v>
      </c>
      <c r="B1505" s="82" t="s">
        <v>39</v>
      </c>
      <c r="C1505" s="82">
        <v>7421.0</v>
      </c>
      <c r="D1505" s="82">
        <v>146.0</v>
      </c>
    </row>
    <row r="1506" hidden="1">
      <c r="A1506" s="99">
        <v>43920.0</v>
      </c>
      <c r="B1506" s="82" t="s">
        <v>40</v>
      </c>
      <c r="C1506" s="82">
        <v>2628.0</v>
      </c>
      <c r="D1506" s="82">
        <v>51.0</v>
      </c>
    </row>
    <row r="1507" hidden="1">
      <c r="A1507" s="99">
        <v>43920.0</v>
      </c>
      <c r="B1507" s="82" t="s">
        <v>41</v>
      </c>
      <c r="C1507" s="82">
        <v>2571.0</v>
      </c>
      <c r="D1507" s="82">
        <v>36.0</v>
      </c>
    </row>
    <row r="1508" hidden="1">
      <c r="A1508" s="99">
        <v>43920.0</v>
      </c>
      <c r="B1508" s="82" t="s">
        <v>42</v>
      </c>
      <c r="C1508" s="82">
        <v>264.0</v>
      </c>
      <c r="D1508" s="82">
        <v>7.0</v>
      </c>
    </row>
    <row r="1509" hidden="1">
      <c r="A1509" s="99">
        <v>43920.0</v>
      </c>
      <c r="B1509" s="82" t="s">
        <v>43</v>
      </c>
      <c r="C1509" s="82">
        <v>401.0</v>
      </c>
      <c r="D1509" s="82">
        <v>9.0</v>
      </c>
    </row>
    <row r="1510" hidden="1">
      <c r="A1510" s="99">
        <v>43920.0</v>
      </c>
      <c r="B1510" s="82" t="s">
        <v>44</v>
      </c>
      <c r="C1510" s="82">
        <v>5694.0</v>
      </c>
      <c r="D1510" s="82">
        <v>71.0</v>
      </c>
    </row>
    <row r="1511">
      <c r="A1511" s="99">
        <v>43920.0</v>
      </c>
      <c r="B1511" s="82" t="s">
        <v>427</v>
      </c>
      <c r="C1511" s="82">
        <v>3032.0</v>
      </c>
      <c r="D1511" s="82">
        <v>102.0</v>
      </c>
    </row>
    <row r="1512" hidden="1">
      <c r="A1512" s="99">
        <v>43920.0</v>
      </c>
      <c r="B1512" s="82" t="s">
        <v>46</v>
      </c>
      <c r="C1512" s="82">
        <v>60.0</v>
      </c>
      <c r="D1512" s="82">
        <v>1.0</v>
      </c>
    </row>
    <row r="1513" hidden="1">
      <c r="A1513" s="99">
        <v>43920.0</v>
      </c>
      <c r="B1513" s="82" t="s">
        <v>47</v>
      </c>
      <c r="C1513" s="82">
        <v>204.0</v>
      </c>
      <c r="D1513" s="82">
        <v>0.0</v>
      </c>
    </row>
    <row r="1514" hidden="1">
      <c r="A1514" s="99">
        <v>43920.0</v>
      </c>
      <c r="B1514" s="82" t="s">
        <v>48</v>
      </c>
      <c r="C1514" s="82">
        <v>415.0</v>
      </c>
      <c r="D1514" s="82">
        <v>7.0</v>
      </c>
    </row>
    <row r="1515" hidden="1">
      <c r="A1515" s="99">
        <v>43920.0</v>
      </c>
      <c r="B1515" s="82" t="s">
        <v>49</v>
      </c>
      <c r="C1515" s="82">
        <v>5070.0</v>
      </c>
      <c r="D1515" s="82">
        <v>84.0</v>
      </c>
    </row>
    <row r="1516" hidden="1">
      <c r="A1516" s="99">
        <v>43920.0</v>
      </c>
      <c r="B1516" s="82" t="s">
        <v>50</v>
      </c>
      <c r="C1516" s="82">
        <v>1788.0</v>
      </c>
      <c r="D1516" s="82">
        <v>35.0</v>
      </c>
    </row>
    <row r="1517" hidden="1">
      <c r="A1517" s="99">
        <v>43920.0</v>
      </c>
      <c r="B1517" s="82" t="s">
        <v>51</v>
      </c>
      <c r="C1517" s="82">
        <v>424.0</v>
      </c>
      <c r="D1517" s="82">
        <v>6.0</v>
      </c>
    </row>
    <row r="1518" hidden="1">
      <c r="A1518" s="99">
        <v>43920.0</v>
      </c>
      <c r="B1518" s="82" t="s">
        <v>52</v>
      </c>
      <c r="C1518" s="82">
        <v>373.0</v>
      </c>
      <c r="D1518" s="82">
        <v>9.0</v>
      </c>
    </row>
    <row r="1519" hidden="1">
      <c r="A1519" s="99">
        <v>43920.0</v>
      </c>
      <c r="B1519" s="82" t="s">
        <v>53</v>
      </c>
      <c r="C1519" s="82">
        <v>480.0</v>
      </c>
      <c r="D1519" s="82">
        <v>11.0</v>
      </c>
    </row>
    <row r="1520" hidden="1">
      <c r="A1520" s="99">
        <v>43920.0</v>
      </c>
      <c r="B1520" s="82" t="s">
        <v>54</v>
      </c>
      <c r="C1520" s="82">
        <v>4025.0</v>
      </c>
      <c r="D1520" s="82">
        <v>186.0</v>
      </c>
    </row>
    <row r="1521" hidden="1">
      <c r="A1521" s="99">
        <v>43920.0</v>
      </c>
      <c r="B1521" s="82" t="s">
        <v>55</v>
      </c>
      <c r="C1521" s="82">
        <v>275.0</v>
      </c>
      <c r="D1521" s="82">
        <v>3.0</v>
      </c>
    </row>
    <row r="1522" hidden="1">
      <c r="A1522" s="99">
        <v>43920.0</v>
      </c>
      <c r="B1522" s="82" t="s">
        <v>56</v>
      </c>
      <c r="C1522" s="82">
        <v>1414.0</v>
      </c>
      <c r="D1522" s="82">
        <v>15.0</v>
      </c>
    </row>
    <row r="1523" hidden="1">
      <c r="A1523" s="99">
        <v>43920.0</v>
      </c>
      <c r="B1523" s="82" t="s">
        <v>57</v>
      </c>
      <c r="C1523" s="82">
        <v>5752.0</v>
      </c>
      <c r="D1523" s="82">
        <v>56.0</v>
      </c>
    </row>
    <row r="1524" hidden="1">
      <c r="A1524" s="99">
        <v>43920.0</v>
      </c>
      <c r="B1524" s="82" t="s">
        <v>58</v>
      </c>
      <c r="C1524" s="82">
        <v>6508.0</v>
      </c>
      <c r="D1524" s="82">
        <v>197.0</v>
      </c>
    </row>
    <row r="1525" hidden="1">
      <c r="A1525" s="99">
        <v>43920.0</v>
      </c>
      <c r="B1525" s="82" t="s">
        <v>59</v>
      </c>
      <c r="C1525" s="82">
        <v>576.0</v>
      </c>
      <c r="D1525" s="82">
        <v>10.0</v>
      </c>
    </row>
    <row r="1526" hidden="1">
      <c r="A1526" s="99">
        <v>43920.0</v>
      </c>
      <c r="B1526" s="82" t="s">
        <v>60</v>
      </c>
      <c r="C1526" s="82">
        <v>848.0</v>
      </c>
      <c r="D1526" s="82">
        <v>16.0</v>
      </c>
    </row>
    <row r="1527" hidden="1">
      <c r="A1527" s="99">
        <v>43920.0</v>
      </c>
      <c r="B1527" s="82" t="s">
        <v>61</v>
      </c>
      <c r="C1527" s="82">
        <v>1050.0</v>
      </c>
      <c r="D1527" s="82">
        <v>13.0</v>
      </c>
    </row>
    <row r="1528" hidden="1">
      <c r="A1528" s="99">
        <v>43920.0</v>
      </c>
      <c r="B1528" s="82" t="s">
        <v>62</v>
      </c>
      <c r="C1528" s="82">
        <v>177.0</v>
      </c>
      <c r="D1528" s="82">
        <v>4.0</v>
      </c>
    </row>
    <row r="1529" hidden="1">
      <c r="A1529" s="99">
        <v>43920.0</v>
      </c>
      <c r="B1529" s="82" t="s">
        <v>63</v>
      </c>
      <c r="C1529" s="82">
        <v>185.0</v>
      </c>
      <c r="D1529" s="82">
        <v>3.0</v>
      </c>
    </row>
    <row r="1530" hidden="1">
      <c r="A1530" s="99">
        <v>43920.0</v>
      </c>
      <c r="B1530" s="82" t="s">
        <v>64</v>
      </c>
      <c r="C1530" s="82">
        <v>1044.0</v>
      </c>
      <c r="D1530" s="82">
        <v>18.0</v>
      </c>
    </row>
    <row r="1531" hidden="1">
      <c r="A1531" s="99">
        <v>43920.0</v>
      </c>
      <c r="B1531" s="82" t="s">
        <v>65</v>
      </c>
      <c r="C1531" s="82">
        <v>314.0</v>
      </c>
      <c r="D1531" s="82">
        <v>3.0</v>
      </c>
    </row>
    <row r="1532" hidden="1">
      <c r="A1532" s="99">
        <v>43920.0</v>
      </c>
      <c r="B1532" s="82" t="s">
        <v>66</v>
      </c>
      <c r="C1532" s="82">
        <v>16636.0</v>
      </c>
      <c r="D1532" s="82">
        <v>199.0</v>
      </c>
    </row>
    <row r="1533" hidden="1">
      <c r="A1533" s="99">
        <v>43920.0</v>
      </c>
      <c r="B1533" s="82" t="s">
        <v>67</v>
      </c>
      <c r="C1533" s="82">
        <v>281.0</v>
      </c>
      <c r="D1533" s="82">
        <v>4.0</v>
      </c>
    </row>
    <row r="1534" hidden="1">
      <c r="A1534" s="99">
        <v>43920.0</v>
      </c>
      <c r="B1534" s="82" t="s">
        <v>68</v>
      </c>
      <c r="C1534" s="82">
        <v>67174.0</v>
      </c>
      <c r="D1534" s="82">
        <v>1224.0</v>
      </c>
    </row>
    <row r="1535" hidden="1">
      <c r="A1535" s="99">
        <v>43920.0</v>
      </c>
      <c r="B1535" s="82" t="s">
        <v>69</v>
      </c>
      <c r="C1535" s="82">
        <v>1304.0</v>
      </c>
      <c r="D1535" s="82">
        <v>6.0</v>
      </c>
    </row>
    <row r="1536" hidden="1">
      <c r="A1536" s="99">
        <v>43920.0</v>
      </c>
      <c r="B1536" s="82" t="s">
        <v>70</v>
      </c>
      <c r="C1536" s="82">
        <v>109.0</v>
      </c>
      <c r="D1536" s="82">
        <v>3.0</v>
      </c>
    </row>
    <row r="1537" hidden="1">
      <c r="A1537" s="99">
        <v>43920.0</v>
      </c>
      <c r="B1537" s="82" t="s">
        <v>71</v>
      </c>
      <c r="C1537" s="82">
        <v>2.0</v>
      </c>
      <c r="D1537" s="82">
        <v>0.0</v>
      </c>
    </row>
    <row r="1538" hidden="1">
      <c r="A1538" s="99">
        <v>43920.0</v>
      </c>
      <c r="B1538" s="82" t="s">
        <v>72</v>
      </c>
      <c r="C1538" s="82">
        <v>1933.0</v>
      </c>
      <c r="D1538" s="82">
        <v>40.0</v>
      </c>
    </row>
    <row r="1539" hidden="1">
      <c r="A1539" s="99">
        <v>43920.0</v>
      </c>
      <c r="B1539" s="82" t="s">
        <v>73</v>
      </c>
      <c r="C1539" s="82">
        <v>481.0</v>
      </c>
      <c r="D1539" s="82">
        <v>17.0</v>
      </c>
    </row>
    <row r="1540" hidden="1">
      <c r="A1540" s="99">
        <v>43920.0</v>
      </c>
      <c r="B1540" s="82" t="s">
        <v>74</v>
      </c>
      <c r="C1540" s="82">
        <v>606.0</v>
      </c>
      <c r="D1540" s="82">
        <v>16.0</v>
      </c>
    </row>
    <row r="1541" hidden="1">
      <c r="A1541" s="99">
        <v>43920.0</v>
      </c>
      <c r="B1541" s="82" t="s">
        <v>75</v>
      </c>
      <c r="C1541" s="82">
        <v>4156.0</v>
      </c>
      <c r="D1541" s="82">
        <v>48.0</v>
      </c>
    </row>
    <row r="1542" hidden="1">
      <c r="A1542" s="99">
        <v>43920.0</v>
      </c>
      <c r="B1542" s="82" t="s">
        <v>76</v>
      </c>
      <c r="C1542" s="82">
        <v>174.0</v>
      </c>
      <c r="D1542" s="82">
        <v>6.0</v>
      </c>
    </row>
    <row r="1543" hidden="1">
      <c r="A1543" s="99">
        <v>43920.0</v>
      </c>
      <c r="B1543" s="82" t="s">
        <v>77</v>
      </c>
      <c r="C1543" s="82">
        <v>408.0</v>
      </c>
      <c r="D1543" s="82">
        <v>4.0</v>
      </c>
    </row>
    <row r="1544" hidden="1">
      <c r="A1544" s="99">
        <v>43920.0</v>
      </c>
      <c r="B1544" s="82" t="s">
        <v>78</v>
      </c>
      <c r="C1544" s="82">
        <v>925.0</v>
      </c>
      <c r="D1544" s="82">
        <v>18.0</v>
      </c>
    </row>
    <row r="1545" hidden="1">
      <c r="A1545" s="99">
        <v>43920.0</v>
      </c>
      <c r="B1545" s="82" t="s">
        <v>79</v>
      </c>
      <c r="C1545" s="82">
        <v>101.0</v>
      </c>
      <c r="D1545" s="82">
        <v>1.0</v>
      </c>
    </row>
    <row r="1546" hidden="1">
      <c r="A1546" s="99">
        <v>43920.0</v>
      </c>
      <c r="B1546" s="82" t="s">
        <v>80</v>
      </c>
      <c r="C1546" s="82">
        <v>1721.0</v>
      </c>
      <c r="D1546" s="82">
        <v>13.0</v>
      </c>
    </row>
    <row r="1547" hidden="1">
      <c r="A1547" s="99">
        <v>43920.0</v>
      </c>
      <c r="B1547" s="82" t="s">
        <v>81</v>
      </c>
      <c r="C1547" s="82">
        <v>3043.0</v>
      </c>
      <c r="D1547" s="82">
        <v>46.0</v>
      </c>
    </row>
    <row r="1548" hidden="1">
      <c r="A1548" s="99">
        <v>43920.0</v>
      </c>
      <c r="B1548" s="82" t="s">
        <v>82</v>
      </c>
      <c r="C1548" s="82">
        <v>806.0</v>
      </c>
      <c r="D1548" s="82">
        <v>4.0</v>
      </c>
    </row>
    <row r="1549" hidden="1">
      <c r="A1549" s="99">
        <v>43920.0</v>
      </c>
      <c r="B1549" s="82" t="s">
        <v>83</v>
      </c>
      <c r="C1549" s="82">
        <v>256.0</v>
      </c>
      <c r="D1549" s="82">
        <v>12.0</v>
      </c>
    </row>
    <row r="1550" hidden="1">
      <c r="A1550" s="99">
        <v>43920.0</v>
      </c>
      <c r="B1550" s="82" t="s">
        <v>84</v>
      </c>
      <c r="C1550" s="82">
        <v>30.0</v>
      </c>
      <c r="D1550" s="82">
        <v>0.0</v>
      </c>
    </row>
    <row r="1551" hidden="1">
      <c r="A1551" s="99">
        <v>43920.0</v>
      </c>
      <c r="B1551" s="82" t="s">
        <v>85</v>
      </c>
      <c r="C1551" s="82">
        <v>1021.0</v>
      </c>
      <c r="D1551" s="82">
        <v>26.0</v>
      </c>
    </row>
    <row r="1552" hidden="1">
      <c r="A1552" s="99">
        <v>43920.0</v>
      </c>
      <c r="B1552" s="82" t="s">
        <v>86</v>
      </c>
      <c r="C1552" s="82">
        <v>5179.0</v>
      </c>
      <c r="D1552" s="82">
        <v>221.0</v>
      </c>
    </row>
    <row r="1553" hidden="1">
      <c r="A1553" s="99">
        <v>43920.0</v>
      </c>
      <c r="B1553" s="82" t="s">
        <v>87</v>
      </c>
      <c r="C1553" s="82">
        <v>145.0</v>
      </c>
      <c r="D1553" s="82">
        <v>1.0</v>
      </c>
    </row>
    <row r="1554" hidden="1">
      <c r="A1554" s="99">
        <v>43920.0</v>
      </c>
      <c r="B1554" s="82" t="s">
        <v>88</v>
      </c>
      <c r="C1554" s="82">
        <v>1267.0</v>
      </c>
      <c r="D1554" s="82">
        <v>20.0</v>
      </c>
    </row>
    <row r="1555" hidden="1">
      <c r="A1555" s="99">
        <v>43920.0</v>
      </c>
      <c r="B1555" s="82" t="s">
        <v>89</v>
      </c>
      <c r="C1555" s="82">
        <v>95.0</v>
      </c>
      <c r="D1555" s="82">
        <v>0.0</v>
      </c>
    </row>
    <row r="1556" hidden="1">
      <c r="A1556" s="99">
        <v>43921.0</v>
      </c>
      <c r="B1556" s="82" t="s">
        <v>35</v>
      </c>
      <c r="C1556" s="82">
        <v>999.0</v>
      </c>
      <c r="D1556" s="82">
        <v>13.0</v>
      </c>
    </row>
    <row r="1557" hidden="1">
      <c r="A1557" s="99">
        <v>43921.0</v>
      </c>
      <c r="B1557" s="82" t="s">
        <v>36</v>
      </c>
      <c r="C1557" s="82">
        <v>133.0</v>
      </c>
      <c r="D1557" s="82">
        <v>2.0</v>
      </c>
    </row>
    <row r="1558" hidden="1">
      <c r="A1558" s="99">
        <v>43921.0</v>
      </c>
      <c r="B1558" s="82" t="s">
        <v>37</v>
      </c>
      <c r="C1558" s="82">
        <v>1298.0</v>
      </c>
      <c r="D1558" s="82">
        <v>24.0</v>
      </c>
    </row>
    <row r="1559" hidden="1">
      <c r="A1559" s="99">
        <v>43921.0</v>
      </c>
      <c r="B1559" s="82" t="s">
        <v>38</v>
      </c>
      <c r="C1559" s="82">
        <v>564.0</v>
      </c>
      <c r="D1559" s="82">
        <v>8.0</v>
      </c>
    </row>
    <row r="1560" hidden="1">
      <c r="A1560" s="99">
        <v>43921.0</v>
      </c>
      <c r="B1560" s="82" t="s">
        <v>39</v>
      </c>
      <c r="C1560" s="82">
        <v>8582.0</v>
      </c>
      <c r="D1560" s="82">
        <v>183.0</v>
      </c>
    </row>
    <row r="1561" hidden="1">
      <c r="A1561" s="99">
        <v>43921.0</v>
      </c>
      <c r="B1561" s="82" t="s">
        <v>40</v>
      </c>
      <c r="C1561" s="82">
        <v>2990.0</v>
      </c>
      <c r="D1561" s="82">
        <v>69.0</v>
      </c>
    </row>
    <row r="1562" hidden="1">
      <c r="A1562" s="99">
        <v>43921.0</v>
      </c>
      <c r="B1562" s="82" t="s">
        <v>41</v>
      </c>
      <c r="C1562" s="82">
        <v>3128.0</v>
      </c>
      <c r="D1562" s="82">
        <v>69.0</v>
      </c>
    </row>
    <row r="1563" hidden="1">
      <c r="A1563" s="99">
        <v>43921.0</v>
      </c>
      <c r="B1563" s="82" t="s">
        <v>42</v>
      </c>
      <c r="C1563" s="82">
        <v>319.0</v>
      </c>
      <c r="D1563" s="82">
        <v>10.0</v>
      </c>
    </row>
    <row r="1564" hidden="1">
      <c r="A1564" s="99">
        <v>43921.0</v>
      </c>
      <c r="B1564" s="82" t="s">
        <v>43</v>
      </c>
      <c r="C1564" s="82">
        <v>495.0</v>
      </c>
      <c r="D1564" s="82">
        <v>9.0</v>
      </c>
    </row>
    <row r="1565" hidden="1">
      <c r="A1565" s="99">
        <v>43921.0</v>
      </c>
      <c r="B1565" s="82" t="s">
        <v>44</v>
      </c>
      <c r="C1565" s="82">
        <v>6741.0</v>
      </c>
      <c r="D1565" s="82">
        <v>85.0</v>
      </c>
    </row>
    <row r="1566">
      <c r="A1566" s="99">
        <v>43921.0</v>
      </c>
      <c r="B1566" s="82" t="s">
        <v>427</v>
      </c>
      <c r="C1566" s="82">
        <v>4117.0</v>
      </c>
      <c r="D1566" s="82">
        <v>125.0</v>
      </c>
    </row>
    <row r="1567" hidden="1">
      <c r="A1567" s="99">
        <v>43921.0</v>
      </c>
      <c r="B1567" s="82" t="s">
        <v>46</v>
      </c>
      <c r="C1567" s="82">
        <v>139.0</v>
      </c>
      <c r="D1567" s="82">
        <v>2.0</v>
      </c>
    </row>
    <row r="1568" hidden="1">
      <c r="A1568" s="99">
        <v>43921.0</v>
      </c>
      <c r="B1568" s="82" t="s">
        <v>47</v>
      </c>
      <c r="C1568" s="82">
        <v>224.0</v>
      </c>
      <c r="D1568" s="82">
        <v>1.0</v>
      </c>
    </row>
    <row r="1569" hidden="1">
      <c r="A1569" s="99">
        <v>43921.0</v>
      </c>
      <c r="B1569" s="82" t="s">
        <v>48</v>
      </c>
      <c r="C1569" s="82">
        <v>526.0</v>
      </c>
      <c r="D1569" s="82">
        <v>9.0</v>
      </c>
    </row>
    <row r="1570" hidden="1">
      <c r="A1570" s="99">
        <v>43921.0</v>
      </c>
      <c r="B1570" s="82" t="s">
        <v>49</v>
      </c>
      <c r="C1570" s="82">
        <v>5994.0</v>
      </c>
      <c r="D1570" s="82">
        <v>107.0</v>
      </c>
    </row>
    <row r="1571" hidden="1">
      <c r="A1571" s="99">
        <v>43921.0</v>
      </c>
      <c r="B1571" s="82" t="s">
        <v>50</v>
      </c>
      <c r="C1571" s="82">
        <v>2159.0</v>
      </c>
      <c r="D1571" s="82">
        <v>50.0</v>
      </c>
    </row>
    <row r="1572" hidden="1">
      <c r="A1572" s="99">
        <v>43921.0</v>
      </c>
      <c r="B1572" s="82" t="s">
        <v>51</v>
      </c>
      <c r="C1572" s="82">
        <v>498.0</v>
      </c>
      <c r="D1572" s="82">
        <v>7.0</v>
      </c>
    </row>
    <row r="1573" hidden="1">
      <c r="A1573" s="99">
        <v>43921.0</v>
      </c>
      <c r="B1573" s="82" t="s">
        <v>52</v>
      </c>
      <c r="C1573" s="82">
        <v>434.0</v>
      </c>
      <c r="D1573" s="82">
        <v>10.0</v>
      </c>
    </row>
    <row r="1574" hidden="1">
      <c r="A1574" s="99">
        <v>43921.0</v>
      </c>
      <c r="B1574" s="82" t="s">
        <v>53</v>
      </c>
      <c r="C1574" s="82">
        <v>590.0</v>
      </c>
      <c r="D1574" s="82">
        <v>18.0</v>
      </c>
    </row>
    <row r="1575" hidden="1">
      <c r="A1575" s="99">
        <v>43921.0</v>
      </c>
      <c r="B1575" s="82" t="s">
        <v>54</v>
      </c>
      <c r="C1575" s="82">
        <v>5237.0</v>
      </c>
      <c r="D1575" s="82">
        <v>240.0</v>
      </c>
    </row>
    <row r="1576" hidden="1">
      <c r="A1576" s="99">
        <v>43921.0</v>
      </c>
      <c r="B1576" s="82" t="s">
        <v>55</v>
      </c>
      <c r="C1576" s="82">
        <v>303.0</v>
      </c>
      <c r="D1576" s="82">
        <v>5.0</v>
      </c>
    </row>
    <row r="1577" hidden="1">
      <c r="A1577" s="99">
        <v>43921.0</v>
      </c>
      <c r="B1577" s="82" t="s">
        <v>56</v>
      </c>
      <c r="C1577" s="82">
        <v>1662.0</v>
      </c>
      <c r="D1577" s="82">
        <v>18.0</v>
      </c>
    </row>
    <row r="1578" hidden="1">
      <c r="A1578" s="99">
        <v>43921.0</v>
      </c>
      <c r="B1578" s="82" t="s">
        <v>57</v>
      </c>
      <c r="C1578" s="82">
        <v>6620.0</v>
      </c>
      <c r="D1578" s="82">
        <v>89.0</v>
      </c>
    </row>
    <row r="1579" hidden="1">
      <c r="A1579" s="99">
        <v>43921.0</v>
      </c>
      <c r="B1579" s="82" t="s">
        <v>58</v>
      </c>
      <c r="C1579" s="82">
        <v>7630.0</v>
      </c>
      <c r="D1579" s="82">
        <v>264.0</v>
      </c>
    </row>
    <row r="1580" hidden="1">
      <c r="A1580" s="99">
        <v>43921.0</v>
      </c>
      <c r="B1580" s="82" t="s">
        <v>59</v>
      </c>
      <c r="C1580" s="82">
        <v>629.0</v>
      </c>
      <c r="D1580" s="82">
        <v>12.0</v>
      </c>
    </row>
    <row r="1581" hidden="1">
      <c r="A1581" s="99">
        <v>43921.0</v>
      </c>
      <c r="B1581" s="82" t="s">
        <v>60</v>
      </c>
      <c r="C1581" s="82">
        <v>937.0</v>
      </c>
      <c r="D1581" s="82">
        <v>20.0</v>
      </c>
    </row>
    <row r="1582" hidden="1">
      <c r="A1582" s="99">
        <v>43921.0</v>
      </c>
      <c r="B1582" s="82" t="s">
        <v>61</v>
      </c>
      <c r="C1582" s="82">
        <v>1351.0</v>
      </c>
      <c r="D1582" s="82">
        <v>15.0</v>
      </c>
    </row>
    <row r="1583" hidden="1">
      <c r="A1583" s="99">
        <v>43921.0</v>
      </c>
      <c r="B1583" s="82" t="s">
        <v>62</v>
      </c>
      <c r="C1583" s="82">
        <v>198.0</v>
      </c>
      <c r="D1583" s="82">
        <v>5.0</v>
      </c>
    </row>
    <row r="1584" hidden="1">
      <c r="A1584" s="99">
        <v>43921.0</v>
      </c>
      <c r="B1584" s="82" t="s">
        <v>63</v>
      </c>
      <c r="C1584" s="82">
        <v>193.0</v>
      </c>
      <c r="D1584" s="82">
        <v>4.0</v>
      </c>
    </row>
    <row r="1585" hidden="1">
      <c r="A1585" s="99">
        <v>43921.0</v>
      </c>
      <c r="B1585" s="82" t="s">
        <v>64</v>
      </c>
      <c r="C1585" s="82">
        <v>1113.0</v>
      </c>
      <c r="D1585" s="82">
        <v>26.0</v>
      </c>
    </row>
    <row r="1586" hidden="1">
      <c r="A1586" s="99">
        <v>43921.0</v>
      </c>
      <c r="B1586" s="82" t="s">
        <v>65</v>
      </c>
      <c r="C1586" s="82">
        <v>367.0</v>
      </c>
      <c r="D1586" s="82">
        <v>3.0</v>
      </c>
    </row>
    <row r="1587" hidden="1">
      <c r="A1587" s="99">
        <v>43921.0</v>
      </c>
      <c r="B1587" s="82" t="s">
        <v>66</v>
      </c>
      <c r="C1587" s="82">
        <v>18696.0</v>
      </c>
      <c r="D1587" s="82">
        <v>267.0</v>
      </c>
    </row>
    <row r="1588" hidden="1">
      <c r="A1588" s="99">
        <v>43921.0</v>
      </c>
      <c r="B1588" s="82" t="s">
        <v>67</v>
      </c>
      <c r="C1588" s="82">
        <v>315.0</v>
      </c>
      <c r="D1588" s="82">
        <v>5.0</v>
      </c>
    </row>
    <row r="1589" hidden="1">
      <c r="A1589" s="99">
        <v>43921.0</v>
      </c>
      <c r="B1589" s="82" t="s">
        <v>68</v>
      </c>
      <c r="C1589" s="82">
        <v>75832.0</v>
      </c>
      <c r="D1589" s="82">
        <v>1550.0</v>
      </c>
    </row>
    <row r="1590" hidden="1">
      <c r="A1590" s="99">
        <v>43921.0</v>
      </c>
      <c r="B1590" s="82" t="s">
        <v>69</v>
      </c>
      <c r="C1590" s="82">
        <v>1528.0</v>
      </c>
      <c r="D1590" s="82">
        <v>10.0</v>
      </c>
    </row>
    <row r="1591" hidden="1">
      <c r="A1591" s="99">
        <v>43921.0</v>
      </c>
      <c r="B1591" s="82" t="s">
        <v>70</v>
      </c>
      <c r="C1591" s="82">
        <v>126.0</v>
      </c>
      <c r="D1591" s="82">
        <v>3.0</v>
      </c>
    </row>
    <row r="1592" hidden="1">
      <c r="A1592" s="99">
        <v>43921.0</v>
      </c>
      <c r="B1592" s="82" t="s">
        <v>71</v>
      </c>
      <c r="C1592" s="82">
        <v>2.0</v>
      </c>
      <c r="D1592" s="82">
        <v>0.0</v>
      </c>
    </row>
    <row r="1593" hidden="1">
      <c r="A1593" s="99">
        <v>43921.0</v>
      </c>
      <c r="B1593" s="82" t="s">
        <v>72</v>
      </c>
      <c r="C1593" s="82">
        <v>2199.0</v>
      </c>
      <c r="D1593" s="82">
        <v>55.0</v>
      </c>
    </row>
    <row r="1594" hidden="1">
      <c r="A1594" s="99">
        <v>43921.0</v>
      </c>
      <c r="B1594" s="82" t="s">
        <v>73</v>
      </c>
      <c r="C1594" s="82">
        <v>566.0</v>
      </c>
      <c r="D1594" s="82">
        <v>23.0</v>
      </c>
    </row>
    <row r="1595" hidden="1">
      <c r="A1595" s="99">
        <v>43921.0</v>
      </c>
      <c r="B1595" s="82" t="s">
        <v>74</v>
      </c>
      <c r="C1595" s="82">
        <v>690.0</v>
      </c>
      <c r="D1595" s="82">
        <v>18.0</v>
      </c>
    </row>
    <row r="1596" hidden="1">
      <c r="A1596" s="99">
        <v>43921.0</v>
      </c>
      <c r="B1596" s="82" t="s">
        <v>75</v>
      </c>
      <c r="C1596" s="82">
        <v>4997.0</v>
      </c>
      <c r="D1596" s="82">
        <v>72.0</v>
      </c>
    </row>
    <row r="1597" hidden="1">
      <c r="A1597" s="99">
        <v>43921.0</v>
      </c>
      <c r="B1597" s="82" t="s">
        <v>76</v>
      </c>
      <c r="C1597" s="82">
        <v>239.0</v>
      </c>
      <c r="D1597" s="82">
        <v>8.0</v>
      </c>
    </row>
    <row r="1598" hidden="1">
      <c r="A1598" s="99">
        <v>43921.0</v>
      </c>
      <c r="B1598" s="82" t="s">
        <v>77</v>
      </c>
      <c r="C1598" s="82">
        <v>488.0</v>
      </c>
      <c r="D1598" s="82">
        <v>8.0</v>
      </c>
    </row>
    <row r="1599" hidden="1">
      <c r="A1599" s="99">
        <v>43921.0</v>
      </c>
      <c r="B1599" s="82" t="s">
        <v>78</v>
      </c>
      <c r="C1599" s="82">
        <v>1083.0</v>
      </c>
      <c r="D1599" s="82">
        <v>22.0</v>
      </c>
    </row>
    <row r="1600" hidden="1">
      <c r="A1600" s="99">
        <v>43921.0</v>
      </c>
      <c r="B1600" s="82" t="s">
        <v>79</v>
      </c>
      <c r="C1600" s="82">
        <v>108.0</v>
      </c>
      <c r="D1600" s="82">
        <v>1.0</v>
      </c>
    </row>
    <row r="1601" hidden="1">
      <c r="A1601" s="99">
        <v>43921.0</v>
      </c>
      <c r="B1601" s="82" t="s">
        <v>80</v>
      </c>
      <c r="C1601" s="82">
        <v>2049.0</v>
      </c>
      <c r="D1601" s="82">
        <v>13.0</v>
      </c>
    </row>
    <row r="1602" hidden="1">
      <c r="A1602" s="99">
        <v>43921.0</v>
      </c>
      <c r="B1602" s="82" t="s">
        <v>81</v>
      </c>
      <c r="C1602" s="82">
        <v>3576.0</v>
      </c>
      <c r="D1602" s="82">
        <v>57.0</v>
      </c>
    </row>
    <row r="1603" hidden="1">
      <c r="A1603" s="99">
        <v>43921.0</v>
      </c>
      <c r="B1603" s="82" t="s">
        <v>82</v>
      </c>
      <c r="C1603" s="82">
        <v>887.0</v>
      </c>
      <c r="D1603" s="82">
        <v>5.0</v>
      </c>
    </row>
    <row r="1604" hidden="1">
      <c r="A1604" s="99">
        <v>43921.0</v>
      </c>
      <c r="B1604" s="82" t="s">
        <v>83</v>
      </c>
      <c r="C1604" s="82">
        <v>293.0</v>
      </c>
      <c r="D1604" s="82">
        <v>13.0</v>
      </c>
    </row>
    <row r="1605" hidden="1">
      <c r="A1605" s="99">
        <v>43921.0</v>
      </c>
      <c r="B1605" s="82" t="s">
        <v>84</v>
      </c>
      <c r="C1605" s="82">
        <v>30.0</v>
      </c>
      <c r="D1605" s="82">
        <v>0.0</v>
      </c>
    </row>
    <row r="1606" hidden="1">
      <c r="A1606" s="99">
        <v>43921.0</v>
      </c>
      <c r="B1606" s="82" t="s">
        <v>85</v>
      </c>
      <c r="C1606" s="82">
        <v>1250.0</v>
      </c>
      <c r="D1606" s="82">
        <v>27.0</v>
      </c>
    </row>
    <row r="1607" hidden="1">
      <c r="A1607" s="99">
        <v>43921.0</v>
      </c>
      <c r="B1607" s="82" t="s">
        <v>86</v>
      </c>
      <c r="C1607" s="82">
        <v>5292.0</v>
      </c>
      <c r="D1607" s="82">
        <v>226.0</v>
      </c>
    </row>
    <row r="1608" hidden="1">
      <c r="A1608" s="99">
        <v>43921.0</v>
      </c>
      <c r="B1608" s="82" t="s">
        <v>87</v>
      </c>
      <c r="C1608" s="82">
        <v>162.0</v>
      </c>
      <c r="D1608" s="82">
        <v>1.0</v>
      </c>
    </row>
    <row r="1609" hidden="1">
      <c r="A1609" s="99">
        <v>43921.0</v>
      </c>
      <c r="B1609" s="82" t="s">
        <v>88</v>
      </c>
      <c r="C1609" s="82">
        <v>1351.0</v>
      </c>
      <c r="D1609" s="82">
        <v>25.0</v>
      </c>
    </row>
    <row r="1610" hidden="1">
      <c r="A1610" s="99">
        <v>43921.0</v>
      </c>
      <c r="B1610" s="82" t="s">
        <v>89</v>
      </c>
      <c r="C1610" s="82">
        <v>120.0</v>
      </c>
      <c r="D1610" s="82">
        <v>0.0</v>
      </c>
    </row>
    <row r="1611" hidden="1">
      <c r="A1611" s="99">
        <v>43922.0</v>
      </c>
      <c r="B1611" s="82" t="s">
        <v>35</v>
      </c>
      <c r="C1611" s="82">
        <v>1106.0</v>
      </c>
      <c r="D1611" s="82">
        <v>28.0</v>
      </c>
    </row>
    <row r="1612" hidden="1">
      <c r="A1612" s="99">
        <v>43922.0</v>
      </c>
      <c r="B1612" s="82" t="s">
        <v>36</v>
      </c>
      <c r="C1612" s="82">
        <v>143.0</v>
      </c>
      <c r="D1612" s="82">
        <v>2.0</v>
      </c>
    </row>
    <row r="1613" hidden="1">
      <c r="A1613" s="99">
        <v>43922.0</v>
      </c>
      <c r="B1613" s="82" t="s">
        <v>37</v>
      </c>
      <c r="C1613" s="82">
        <v>1413.0</v>
      </c>
      <c r="D1613" s="82">
        <v>29.0</v>
      </c>
    </row>
    <row r="1614" hidden="1">
      <c r="A1614" s="99">
        <v>43922.0</v>
      </c>
      <c r="B1614" s="82" t="s">
        <v>38</v>
      </c>
      <c r="C1614" s="82">
        <v>624.0</v>
      </c>
      <c r="D1614" s="82">
        <v>10.0</v>
      </c>
    </row>
    <row r="1615" hidden="1">
      <c r="A1615" s="99">
        <v>43922.0</v>
      </c>
      <c r="B1615" s="82" t="s">
        <v>39</v>
      </c>
      <c r="C1615" s="82">
        <v>9816.0</v>
      </c>
      <c r="D1615" s="82">
        <v>212.0</v>
      </c>
    </row>
    <row r="1616" hidden="1">
      <c r="A1616" s="99">
        <v>43922.0</v>
      </c>
      <c r="B1616" s="82" t="s">
        <v>40</v>
      </c>
      <c r="C1616" s="82">
        <v>3346.0</v>
      </c>
      <c r="D1616" s="82">
        <v>80.0</v>
      </c>
    </row>
    <row r="1617" hidden="1">
      <c r="A1617" s="99">
        <v>43922.0</v>
      </c>
      <c r="B1617" s="82" t="s">
        <v>41</v>
      </c>
      <c r="C1617" s="82">
        <v>3557.0</v>
      </c>
      <c r="D1617" s="82">
        <v>85.0</v>
      </c>
    </row>
    <row r="1618" hidden="1">
      <c r="A1618" s="99">
        <v>43922.0</v>
      </c>
      <c r="B1618" s="82" t="s">
        <v>42</v>
      </c>
      <c r="C1618" s="82">
        <v>368.0</v>
      </c>
      <c r="D1618" s="82">
        <v>11.0</v>
      </c>
    </row>
    <row r="1619" hidden="1">
      <c r="A1619" s="99">
        <v>43922.0</v>
      </c>
      <c r="B1619" s="82" t="s">
        <v>43</v>
      </c>
      <c r="C1619" s="82">
        <v>586.0</v>
      </c>
      <c r="D1619" s="82">
        <v>11.0</v>
      </c>
    </row>
    <row r="1620" hidden="1">
      <c r="A1620" s="99">
        <v>43922.0</v>
      </c>
      <c r="B1620" s="82" t="s">
        <v>44</v>
      </c>
      <c r="C1620" s="82">
        <v>7765.0</v>
      </c>
      <c r="D1620" s="82">
        <v>100.0</v>
      </c>
    </row>
    <row r="1621">
      <c r="A1621" s="99">
        <v>43922.0</v>
      </c>
      <c r="B1621" s="82" t="s">
        <v>427</v>
      </c>
      <c r="C1621" s="82">
        <v>4748.0</v>
      </c>
      <c r="D1621" s="82">
        <v>154.0</v>
      </c>
    </row>
    <row r="1622" hidden="1">
      <c r="A1622" s="99">
        <v>43922.0</v>
      </c>
      <c r="B1622" s="82" t="s">
        <v>46</v>
      </c>
      <c r="C1622" s="82">
        <v>147.0</v>
      </c>
      <c r="D1622" s="82">
        <v>3.0</v>
      </c>
    </row>
    <row r="1623" hidden="1">
      <c r="A1623" s="99">
        <v>43922.0</v>
      </c>
      <c r="B1623" s="82" t="s">
        <v>47</v>
      </c>
      <c r="C1623" s="82">
        <v>258.0</v>
      </c>
      <c r="D1623" s="82">
        <v>1.0</v>
      </c>
    </row>
    <row r="1624" hidden="1">
      <c r="A1624" s="99">
        <v>43922.0</v>
      </c>
      <c r="B1624" s="82" t="s">
        <v>48</v>
      </c>
      <c r="C1624" s="82">
        <v>669.0</v>
      </c>
      <c r="D1624" s="82">
        <v>9.0</v>
      </c>
    </row>
    <row r="1625" hidden="1">
      <c r="A1625" s="99">
        <v>43922.0</v>
      </c>
      <c r="B1625" s="82" t="s">
        <v>49</v>
      </c>
      <c r="C1625" s="82">
        <v>6980.0</v>
      </c>
      <c r="D1625" s="82">
        <v>146.0</v>
      </c>
    </row>
    <row r="1626" hidden="1">
      <c r="A1626" s="99">
        <v>43922.0</v>
      </c>
      <c r="B1626" s="82" t="s">
        <v>50</v>
      </c>
      <c r="C1626" s="82">
        <v>2565.0</v>
      </c>
      <c r="D1626" s="82">
        <v>65.0</v>
      </c>
    </row>
    <row r="1627" hidden="1">
      <c r="A1627" s="99">
        <v>43922.0</v>
      </c>
      <c r="B1627" s="82" t="s">
        <v>51</v>
      </c>
      <c r="C1627" s="82">
        <v>549.0</v>
      </c>
      <c r="D1627" s="82">
        <v>9.0</v>
      </c>
    </row>
    <row r="1628" hidden="1">
      <c r="A1628" s="99">
        <v>43922.0</v>
      </c>
      <c r="B1628" s="82" t="s">
        <v>52</v>
      </c>
      <c r="C1628" s="82">
        <v>488.0</v>
      </c>
      <c r="D1628" s="82">
        <v>11.0</v>
      </c>
    </row>
    <row r="1629" hidden="1">
      <c r="A1629" s="99">
        <v>43922.0</v>
      </c>
      <c r="B1629" s="82" t="s">
        <v>53</v>
      </c>
      <c r="C1629" s="82">
        <v>682.0</v>
      </c>
      <c r="D1629" s="82">
        <v>20.0</v>
      </c>
    </row>
    <row r="1630" hidden="1">
      <c r="A1630" s="99">
        <v>43922.0</v>
      </c>
      <c r="B1630" s="82" t="s">
        <v>54</v>
      </c>
      <c r="C1630" s="82">
        <v>6424.0</v>
      </c>
      <c r="D1630" s="82">
        <v>273.0</v>
      </c>
    </row>
    <row r="1631" hidden="1">
      <c r="A1631" s="99">
        <v>43922.0</v>
      </c>
      <c r="B1631" s="82" t="s">
        <v>55</v>
      </c>
      <c r="C1631" s="82">
        <v>344.0</v>
      </c>
      <c r="D1631" s="82">
        <v>7.0</v>
      </c>
    </row>
    <row r="1632" hidden="1">
      <c r="A1632" s="99">
        <v>43922.0</v>
      </c>
      <c r="B1632" s="82" t="s">
        <v>56</v>
      </c>
      <c r="C1632" s="82">
        <v>1985.0</v>
      </c>
      <c r="D1632" s="82">
        <v>33.0</v>
      </c>
    </row>
    <row r="1633" hidden="1">
      <c r="A1633" s="99">
        <v>43922.0</v>
      </c>
      <c r="B1633" s="82" t="s">
        <v>57</v>
      </c>
      <c r="C1633" s="82">
        <v>7738.0</v>
      </c>
      <c r="D1633" s="82">
        <v>122.0</v>
      </c>
    </row>
    <row r="1634" hidden="1">
      <c r="A1634" s="99">
        <v>43922.0</v>
      </c>
      <c r="B1634" s="82" t="s">
        <v>58</v>
      </c>
      <c r="C1634" s="82">
        <v>9293.0</v>
      </c>
      <c r="D1634" s="82">
        <v>336.0</v>
      </c>
    </row>
    <row r="1635" hidden="1">
      <c r="A1635" s="99">
        <v>43922.0</v>
      </c>
      <c r="B1635" s="82" t="s">
        <v>59</v>
      </c>
      <c r="C1635" s="82">
        <v>689.0</v>
      </c>
      <c r="D1635" s="82">
        <v>17.0</v>
      </c>
    </row>
    <row r="1636" hidden="1">
      <c r="A1636" s="99">
        <v>43922.0</v>
      </c>
      <c r="B1636" s="82" t="s">
        <v>60</v>
      </c>
      <c r="C1636" s="82">
        <v>1073.0</v>
      </c>
      <c r="D1636" s="82">
        <v>22.0</v>
      </c>
    </row>
    <row r="1637" hidden="1">
      <c r="A1637" s="99">
        <v>43922.0</v>
      </c>
      <c r="B1637" s="82" t="s">
        <v>61</v>
      </c>
      <c r="C1637" s="82">
        <v>1581.0</v>
      </c>
      <c r="D1637" s="82">
        <v>18.0</v>
      </c>
    </row>
    <row r="1638" hidden="1">
      <c r="A1638" s="99">
        <v>43922.0</v>
      </c>
      <c r="B1638" s="82" t="s">
        <v>62</v>
      </c>
      <c r="C1638" s="82">
        <v>217.0</v>
      </c>
      <c r="D1638" s="82">
        <v>5.0</v>
      </c>
    </row>
    <row r="1639" hidden="1">
      <c r="A1639" s="99">
        <v>43922.0</v>
      </c>
      <c r="B1639" s="82" t="s">
        <v>63</v>
      </c>
      <c r="C1639" s="82">
        <v>249.0</v>
      </c>
      <c r="D1639" s="82">
        <v>5.0</v>
      </c>
    </row>
    <row r="1640" hidden="1">
      <c r="A1640" s="99">
        <v>43922.0</v>
      </c>
      <c r="B1640" s="82" t="s">
        <v>64</v>
      </c>
      <c r="C1640" s="82">
        <v>1279.0</v>
      </c>
      <c r="D1640" s="82">
        <v>32.0</v>
      </c>
    </row>
    <row r="1641" hidden="1">
      <c r="A1641" s="99">
        <v>43922.0</v>
      </c>
      <c r="B1641" s="82" t="s">
        <v>65</v>
      </c>
      <c r="C1641" s="82">
        <v>415.0</v>
      </c>
      <c r="D1641" s="82">
        <v>4.0</v>
      </c>
    </row>
    <row r="1642" hidden="1">
      <c r="A1642" s="99">
        <v>43922.0</v>
      </c>
      <c r="B1642" s="82" t="s">
        <v>66</v>
      </c>
      <c r="C1642" s="82">
        <v>22255.0</v>
      </c>
      <c r="D1642" s="82">
        <v>355.0</v>
      </c>
    </row>
    <row r="1643" hidden="1">
      <c r="A1643" s="99">
        <v>43922.0</v>
      </c>
      <c r="B1643" s="82" t="s">
        <v>67</v>
      </c>
      <c r="C1643" s="82">
        <v>363.0</v>
      </c>
      <c r="D1643" s="82">
        <v>6.0</v>
      </c>
    </row>
    <row r="1644" hidden="1">
      <c r="A1644" s="99">
        <v>43922.0</v>
      </c>
      <c r="B1644" s="82" t="s">
        <v>68</v>
      </c>
      <c r="C1644" s="82">
        <v>83889.0</v>
      </c>
      <c r="D1644" s="82">
        <v>1941.0</v>
      </c>
    </row>
    <row r="1645" hidden="1">
      <c r="A1645" s="99">
        <v>43922.0</v>
      </c>
      <c r="B1645" s="82" t="s">
        <v>69</v>
      </c>
      <c r="C1645" s="82">
        <v>1582.0</v>
      </c>
      <c r="D1645" s="82">
        <v>11.0</v>
      </c>
    </row>
    <row r="1646" hidden="1">
      <c r="A1646" s="99">
        <v>43922.0</v>
      </c>
      <c r="B1646" s="82" t="s">
        <v>70</v>
      </c>
      <c r="C1646" s="82">
        <v>147.0</v>
      </c>
      <c r="D1646" s="82">
        <v>3.0</v>
      </c>
    </row>
    <row r="1647" hidden="1">
      <c r="A1647" s="99">
        <v>43922.0</v>
      </c>
      <c r="B1647" s="82" t="s">
        <v>71</v>
      </c>
      <c r="C1647" s="82">
        <v>6.0</v>
      </c>
      <c r="D1647" s="82">
        <v>1.0</v>
      </c>
    </row>
    <row r="1648" hidden="1">
      <c r="A1648" s="99">
        <v>43922.0</v>
      </c>
      <c r="B1648" s="82" t="s">
        <v>72</v>
      </c>
      <c r="C1648" s="82">
        <v>2547.0</v>
      </c>
      <c r="D1648" s="82">
        <v>65.0</v>
      </c>
    </row>
    <row r="1649" hidden="1">
      <c r="A1649" s="99">
        <v>43922.0</v>
      </c>
      <c r="B1649" s="82" t="s">
        <v>73</v>
      </c>
      <c r="C1649" s="82">
        <v>719.0</v>
      </c>
      <c r="D1649" s="82">
        <v>30.0</v>
      </c>
    </row>
    <row r="1650" hidden="1">
      <c r="A1650" s="99">
        <v>43922.0</v>
      </c>
      <c r="B1650" s="82" t="s">
        <v>74</v>
      </c>
      <c r="C1650" s="82">
        <v>736.0</v>
      </c>
      <c r="D1650" s="82">
        <v>19.0</v>
      </c>
    </row>
    <row r="1651" hidden="1">
      <c r="A1651" s="99">
        <v>43922.0</v>
      </c>
      <c r="B1651" s="82" t="s">
        <v>75</v>
      </c>
      <c r="C1651" s="82">
        <v>5805.0</v>
      </c>
      <c r="D1651" s="82">
        <v>74.0</v>
      </c>
    </row>
    <row r="1652" hidden="1">
      <c r="A1652" s="99">
        <v>43922.0</v>
      </c>
      <c r="B1652" s="82" t="s">
        <v>76</v>
      </c>
      <c r="C1652" s="82">
        <v>286.0</v>
      </c>
      <c r="D1652" s="82">
        <v>11.0</v>
      </c>
    </row>
    <row r="1653" hidden="1">
      <c r="A1653" s="99">
        <v>43922.0</v>
      </c>
      <c r="B1653" s="82" t="s">
        <v>77</v>
      </c>
      <c r="C1653" s="82">
        <v>566.0</v>
      </c>
      <c r="D1653" s="82">
        <v>10.0</v>
      </c>
    </row>
    <row r="1654" hidden="1">
      <c r="A1654" s="99">
        <v>43922.0</v>
      </c>
      <c r="B1654" s="82" t="s">
        <v>78</v>
      </c>
      <c r="C1654" s="82">
        <v>1293.0</v>
      </c>
      <c r="D1654" s="82">
        <v>26.0</v>
      </c>
    </row>
    <row r="1655" hidden="1">
      <c r="A1655" s="99">
        <v>43922.0</v>
      </c>
      <c r="B1655" s="82" t="s">
        <v>79</v>
      </c>
      <c r="C1655" s="82">
        <v>129.0</v>
      </c>
      <c r="D1655" s="82">
        <v>2.0</v>
      </c>
    </row>
    <row r="1656" hidden="1">
      <c r="A1656" s="99">
        <v>43922.0</v>
      </c>
      <c r="B1656" s="82" t="s">
        <v>80</v>
      </c>
      <c r="C1656" s="82">
        <v>2690.0</v>
      </c>
      <c r="D1656" s="82">
        <v>23.0</v>
      </c>
    </row>
    <row r="1657" hidden="1">
      <c r="A1657" s="99">
        <v>43922.0</v>
      </c>
      <c r="B1657" s="82" t="s">
        <v>81</v>
      </c>
      <c r="C1657" s="82">
        <v>4261.0</v>
      </c>
      <c r="D1657" s="82">
        <v>63.0</v>
      </c>
    </row>
    <row r="1658" hidden="1">
      <c r="A1658" s="99">
        <v>43922.0</v>
      </c>
      <c r="B1658" s="82" t="s">
        <v>82</v>
      </c>
      <c r="C1658" s="82">
        <v>1012.0</v>
      </c>
      <c r="D1658" s="82">
        <v>7.0</v>
      </c>
    </row>
    <row r="1659" hidden="1">
      <c r="A1659" s="99">
        <v>43922.0</v>
      </c>
      <c r="B1659" s="82" t="s">
        <v>83</v>
      </c>
      <c r="C1659" s="82">
        <v>321.0</v>
      </c>
      <c r="D1659" s="82">
        <v>16.0</v>
      </c>
    </row>
    <row r="1660" hidden="1">
      <c r="A1660" s="99">
        <v>43922.0</v>
      </c>
      <c r="B1660" s="82" t="s">
        <v>84</v>
      </c>
      <c r="C1660" s="82">
        <v>30.0</v>
      </c>
      <c r="D1660" s="82">
        <v>0.0</v>
      </c>
    </row>
    <row r="1661" hidden="1">
      <c r="A1661" s="99">
        <v>43922.0</v>
      </c>
      <c r="B1661" s="82" t="s">
        <v>85</v>
      </c>
      <c r="C1661" s="82">
        <v>1511.0</v>
      </c>
      <c r="D1661" s="82">
        <v>34.0</v>
      </c>
    </row>
    <row r="1662" hidden="1">
      <c r="A1662" s="99">
        <v>43922.0</v>
      </c>
      <c r="B1662" s="82" t="s">
        <v>86</v>
      </c>
      <c r="C1662" s="82">
        <v>5588.0</v>
      </c>
      <c r="D1662" s="82">
        <v>249.0</v>
      </c>
    </row>
    <row r="1663" hidden="1">
      <c r="A1663" s="99">
        <v>43922.0</v>
      </c>
      <c r="B1663" s="82" t="s">
        <v>87</v>
      </c>
      <c r="C1663" s="82">
        <v>191.0</v>
      </c>
      <c r="D1663" s="82">
        <v>2.0</v>
      </c>
    </row>
    <row r="1664" hidden="1">
      <c r="A1664" s="99">
        <v>43922.0</v>
      </c>
      <c r="B1664" s="82" t="s">
        <v>88</v>
      </c>
      <c r="C1664" s="82">
        <v>1550.0</v>
      </c>
      <c r="D1664" s="82">
        <v>33.0</v>
      </c>
    </row>
    <row r="1665" hidden="1">
      <c r="A1665" s="99">
        <v>43922.0</v>
      </c>
      <c r="B1665" s="82" t="s">
        <v>89</v>
      </c>
      <c r="C1665" s="82">
        <v>137.0</v>
      </c>
      <c r="D1665" s="82">
        <v>0.0</v>
      </c>
    </row>
    <row r="1666" hidden="1">
      <c r="A1666" s="99">
        <v>43923.0</v>
      </c>
      <c r="B1666" s="82" t="s">
        <v>35</v>
      </c>
      <c r="C1666" s="82">
        <v>1270.0</v>
      </c>
      <c r="D1666" s="82">
        <v>32.0</v>
      </c>
    </row>
    <row r="1667" hidden="1">
      <c r="A1667" s="99">
        <v>43923.0</v>
      </c>
      <c r="B1667" s="82" t="s">
        <v>36</v>
      </c>
      <c r="C1667" s="82">
        <v>146.0</v>
      </c>
      <c r="D1667" s="82">
        <v>2.0</v>
      </c>
    </row>
    <row r="1668" hidden="1">
      <c r="A1668" s="99">
        <v>43923.0</v>
      </c>
      <c r="B1668" s="82" t="s">
        <v>37</v>
      </c>
      <c r="C1668" s="82">
        <v>1600.0</v>
      </c>
      <c r="D1668" s="82">
        <v>35.0</v>
      </c>
    </row>
    <row r="1669" hidden="1">
      <c r="A1669" s="99">
        <v>43923.0</v>
      </c>
      <c r="B1669" s="82" t="s">
        <v>38</v>
      </c>
      <c r="C1669" s="82">
        <v>683.0</v>
      </c>
      <c r="D1669" s="82">
        <v>12.0</v>
      </c>
    </row>
    <row r="1670" hidden="1">
      <c r="A1670" s="99">
        <v>43923.0</v>
      </c>
      <c r="B1670" s="82" t="s">
        <v>39</v>
      </c>
      <c r="C1670" s="82">
        <v>11190.0</v>
      </c>
      <c r="D1670" s="82">
        <v>247.0</v>
      </c>
    </row>
    <row r="1671" hidden="1">
      <c r="A1671" s="99">
        <v>43923.0</v>
      </c>
      <c r="B1671" s="82" t="s">
        <v>40</v>
      </c>
      <c r="C1671" s="82">
        <v>3728.0</v>
      </c>
      <c r="D1671" s="82">
        <v>96.0</v>
      </c>
    </row>
    <row r="1672" hidden="1">
      <c r="A1672" s="99">
        <v>43923.0</v>
      </c>
      <c r="B1672" s="82" t="s">
        <v>41</v>
      </c>
      <c r="C1672" s="82">
        <v>3824.0</v>
      </c>
      <c r="D1672" s="82">
        <v>112.0</v>
      </c>
    </row>
    <row r="1673" hidden="1">
      <c r="A1673" s="99">
        <v>43923.0</v>
      </c>
      <c r="B1673" s="82" t="s">
        <v>42</v>
      </c>
      <c r="C1673" s="82">
        <v>393.0</v>
      </c>
      <c r="D1673" s="82">
        <v>12.0</v>
      </c>
    </row>
    <row r="1674" hidden="1">
      <c r="A1674" s="99">
        <v>43923.0</v>
      </c>
      <c r="B1674" s="82" t="s">
        <v>43</v>
      </c>
      <c r="C1674" s="82">
        <v>653.0</v>
      </c>
      <c r="D1674" s="82">
        <v>12.0</v>
      </c>
    </row>
    <row r="1675" hidden="1">
      <c r="A1675" s="99">
        <v>43923.0</v>
      </c>
      <c r="B1675" s="82" t="s">
        <v>44</v>
      </c>
      <c r="C1675" s="82">
        <v>9000.0</v>
      </c>
      <c r="D1675" s="82">
        <v>144.0</v>
      </c>
    </row>
    <row r="1676">
      <c r="A1676" s="99">
        <v>43923.0</v>
      </c>
      <c r="B1676" s="82" t="s">
        <v>427</v>
      </c>
      <c r="C1676" s="82">
        <v>5444.0</v>
      </c>
      <c r="D1676" s="82">
        <v>176.0</v>
      </c>
    </row>
    <row r="1677" hidden="1">
      <c r="A1677" s="99">
        <v>43923.0</v>
      </c>
      <c r="B1677" s="82" t="s">
        <v>46</v>
      </c>
      <c r="C1677" s="82">
        <v>152.0</v>
      </c>
      <c r="D1677" s="82">
        <v>3.0</v>
      </c>
    </row>
    <row r="1678" hidden="1">
      <c r="A1678" s="99">
        <v>43923.0</v>
      </c>
      <c r="B1678" s="82" t="s">
        <v>47</v>
      </c>
      <c r="C1678" s="82">
        <v>283.0</v>
      </c>
      <c r="D1678" s="82">
        <v>2.0</v>
      </c>
    </row>
    <row r="1679" hidden="1">
      <c r="A1679" s="99">
        <v>43923.0</v>
      </c>
      <c r="B1679" s="82" t="s">
        <v>48</v>
      </c>
      <c r="C1679" s="82">
        <v>891.0</v>
      </c>
      <c r="D1679" s="82">
        <v>9.0</v>
      </c>
    </row>
    <row r="1680" hidden="1">
      <c r="A1680" s="99">
        <v>43923.0</v>
      </c>
      <c r="B1680" s="82" t="s">
        <v>49</v>
      </c>
      <c r="C1680" s="82">
        <v>7695.0</v>
      </c>
      <c r="D1680" s="82">
        <v>165.0</v>
      </c>
    </row>
    <row r="1681" hidden="1">
      <c r="A1681" s="99">
        <v>43923.0</v>
      </c>
      <c r="B1681" s="82" t="s">
        <v>50</v>
      </c>
      <c r="C1681" s="82">
        <v>3039.0</v>
      </c>
      <c r="D1681" s="82">
        <v>78.0</v>
      </c>
    </row>
    <row r="1682" hidden="1">
      <c r="A1682" s="99">
        <v>43923.0</v>
      </c>
      <c r="B1682" s="82" t="s">
        <v>51</v>
      </c>
      <c r="C1682" s="82">
        <v>614.0</v>
      </c>
      <c r="D1682" s="82">
        <v>11.0</v>
      </c>
    </row>
    <row r="1683" hidden="1">
      <c r="A1683" s="99">
        <v>43923.0</v>
      </c>
      <c r="B1683" s="82" t="s">
        <v>52</v>
      </c>
      <c r="C1683" s="82">
        <v>554.0</v>
      </c>
      <c r="D1683" s="82">
        <v>14.0</v>
      </c>
    </row>
    <row r="1684" hidden="1">
      <c r="A1684" s="99">
        <v>43923.0</v>
      </c>
      <c r="B1684" s="82" t="s">
        <v>53</v>
      </c>
      <c r="C1684" s="82">
        <v>755.0</v>
      </c>
      <c r="D1684" s="82">
        <v>34.0</v>
      </c>
    </row>
    <row r="1685" hidden="1">
      <c r="A1685" s="99">
        <v>43923.0</v>
      </c>
      <c r="B1685" s="82" t="s">
        <v>54</v>
      </c>
      <c r="C1685" s="82">
        <v>9150.0</v>
      </c>
      <c r="D1685" s="82">
        <v>310.0</v>
      </c>
    </row>
    <row r="1686" hidden="1">
      <c r="A1686" s="99">
        <v>43923.0</v>
      </c>
      <c r="B1686" s="82" t="s">
        <v>55</v>
      </c>
      <c r="C1686" s="82">
        <v>376.0</v>
      </c>
      <c r="D1686" s="82">
        <v>7.0</v>
      </c>
    </row>
    <row r="1687" hidden="1">
      <c r="A1687" s="99">
        <v>43923.0</v>
      </c>
      <c r="B1687" s="82" t="s">
        <v>56</v>
      </c>
      <c r="C1687" s="82">
        <v>2331.0</v>
      </c>
      <c r="D1687" s="82">
        <v>36.0</v>
      </c>
    </row>
    <row r="1688" hidden="1">
      <c r="A1688" s="99">
        <v>43923.0</v>
      </c>
      <c r="B1688" s="82" t="s">
        <v>57</v>
      </c>
      <c r="C1688" s="82">
        <v>8966.0</v>
      </c>
      <c r="D1688" s="82">
        <v>154.0</v>
      </c>
    </row>
    <row r="1689" hidden="1">
      <c r="A1689" s="99">
        <v>43923.0</v>
      </c>
      <c r="B1689" s="82" t="s">
        <v>58</v>
      </c>
      <c r="C1689" s="82">
        <v>10791.0</v>
      </c>
      <c r="D1689" s="82">
        <v>417.0</v>
      </c>
    </row>
    <row r="1690" hidden="1">
      <c r="A1690" s="99">
        <v>43923.0</v>
      </c>
      <c r="B1690" s="82" t="s">
        <v>59</v>
      </c>
      <c r="C1690" s="82">
        <v>742.0</v>
      </c>
      <c r="D1690" s="82">
        <v>18.0</v>
      </c>
    </row>
    <row r="1691" hidden="1">
      <c r="A1691" s="99">
        <v>43923.0</v>
      </c>
      <c r="B1691" s="82" t="s">
        <v>60</v>
      </c>
      <c r="C1691" s="82">
        <v>1177.0</v>
      </c>
      <c r="D1691" s="82">
        <v>26.0</v>
      </c>
    </row>
    <row r="1692" hidden="1">
      <c r="A1692" s="99">
        <v>43923.0</v>
      </c>
      <c r="B1692" s="82" t="s">
        <v>61</v>
      </c>
      <c r="C1692" s="82">
        <v>1834.0</v>
      </c>
      <c r="D1692" s="82">
        <v>24.0</v>
      </c>
    </row>
    <row r="1693" hidden="1">
      <c r="A1693" s="99">
        <v>43923.0</v>
      </c>
      <c r="B1693" s="82" t="s">
        <v>62</v>
      </c>
      <c r="C1693" s="82">
        <v>241.0</v>
      </c>
      <c r="D1693" s="82">
        <v>5.0</v>
      </c>
    </row>
    <row r="1694" hidden="1">
      <c r="A1694" s="99">
        <v>43923.0</v>
      </c>
      <c r="B1694" s="82" t="s">
        <v>63</v>
      </c>
      <c r="C1694" s="82">
        <v>273.0</v>
      </c>
      <c r="D1694" s="82">
        <v>6.0</v>
      </c>
    </row>
    <row r="1695" hidden="1">
      <c r="A1695" s="99">
        <v>43923.0</v>
      </c>
      <c r="B1695" s="82" t="s">
        <v>64</v>
      </c>
      <c r="C1695" s="82">
        <v>1458.0</v>
      </c>
      <c r="D1695" s="82">
        <v>38.0</v>
      </c>
    </row>
    <row r="1696" hidden="1">
      <c r="A1696" s="99">
        <v>43923.0</v>
      </c>
      <c r="B1696" s="82" t="s">
        <v>65</v>
      </c>
      <c r="C1696" s="82">
        <v>479.0</v>
      </c>
      <c r="D1696" s="82">
        <v>5.0</v>
      </c>
    </row>
    <row r="1697" hidden="1">
      <c r="A1697" s="99">
        <v>43923.0</v>
      </c>
      <c r="B1697" s="82" t="s">
        <v>66</v>
      </c>
      <c r="C1697" s="82">
        <v>25590.0</v>
      </c>
      <c r="D1697" s="82">
        <v>539.0</v>
      </c>
    </row>
    <row r="1698" hidden="1">
      <c r="A1698" s="99">
        <v>43923.0</v>
      </c>
      <c r="B1698" s="82" t="s">
        <v>67</v>
      </c>
      <c r="C1698" s="82">
        <v>403.0</v>
      </c>
      <c r="D1698" s="82">
        <v>7.0</v>
      </c>
    </row>
    <row r="1699" hidden="1">
      <c r="A1699" s="99">
        <v>43923.0</v>
      </c>
      <c r="B1699" s="82" t="s">
        <v>68</v>
      </c>
      <c r="C1699" s="82">
        <v>92381.0</v>
      </c>
      <c r="D1699" s="82">
        <v>2373.0</v>
      </c>
    </row>
    <row r="1700" hidden="1">
      <c r="A1700" s="99">
        <v>43923.0</v>
      </c>
      <c r="B1700" s="82" t="s">
        <v>69</v>
      </c>
      <c r="C1700" s="82">
        <v>1857.0</v>
      </c>
      <c r="D1700" s="82">
        <v>17.0</v>
      </c>
    </row>
    <row r="1701" hidden="1">
      <c r="A1701" s="99">
        <v>43923.0</v>
      </c>
      <c r="B1701" s="82" t="s">
        <v>70</v>
      </c>
      <c r="C1701" s="82">
        <v>159.0</v>
      </c>
      <c r="D1701" s="82">
        <v>3.0</v>
      </c>
    </row>
    <row r="1702" hidden="1">
      <c r="A1702" s="99">
        <v>43923.0</v>
      </c>
      <c r="B1702" s="82" t="s">
        <v>71</v>
      </c>
      <c r="C1702" s="82">
        <v>8.0</v>
      </c>
      <c r="D1702" s="82">
        <v>1.0</v>
      </c>
    </row>
    <row r="1703" hidden="1">
      <c r="A1703" s="99">
        <v>43923.0</v>
      </c>
      <c r="B1703" s="82" t="s">
        <v>72</v>
      </c>
      <c r="C1703" s="82">
        <v>2902.0</v>
      </c>
      <c r="D1703" s="82">
        <v>81.0</v>
      </c>
    </row>
    <row r="1704" hidden="1">
      <c r="A1704" s="99">
        <v>43923.0</v>
      </c>
      <c r="B1704" s="82" t="s">
        <v>73</v>
      </c>
      <c r="C1704" s="82">
        <v>879.0</v>
      </c>
      <c r="D1704" s="82">
        <v>34.0</v>
      </c>
    </row>
    <row r="1705" hidden="1">
      <c r="A1705" s="99">
        <v>43923.0</v>
      </c>
      <c r="B1705" s="82" t="s">
        <v>74</v>
      </c>
      <c r="C1705" s="82">
        <v>826.0</v>
      </c>
      <c r="D1705" s="82">
        <v>21.0</v>
      </c>
    </row>
    <row r="1706" hidden="1">
      <c r="A1706" s="99">
        <v>43923.0</v>
      </c>
      <c r="B1706" s="82" t="s">
        <v>75</v>
      </c>
      <c r="C1706" s="82">
        <v>7016.0</v>
      </c>
      <c r="D1706" s="82">
        <v>90.0</v>
      </c>
    </row>
    <row r="1707" hidden="1">
      <c r="A1707" s="99">
        <v>43923.0</v>
      </c>
      <c r="B1707" s="82" t="s">
        <v>76</v>
      </c>
      <c r="C1707" s="82">
        <v>316.0</v>
      </c>
      <c r="D1707" s="82">
        <v>12.0</v>
      </c>
    </row>
    <row r="1708" hidden="1">
      <c r="A1708" s="99">
        <v>43923.0</v>
      </c>
      <c r="B1708" s="82" t="s">
        <v>77</v>
      </c>
      <c r="C1708" s="82">
        <v>657.0</v>
      </c>
      <c r="D1708" s="82">
        <v>12.0</v>
      </c>
    </row>
    <row r="1709" hidden="1">
      <c r="A1709" s="99">
        <v>43923.0</v>
      </c>
      <c r="B1709" s="82" t="s">
        <v>78</v>
      </c>
      <c r="C1709" s="82">
        <v>1554.0</v>
      </c>
      <c r="D1709" s="82">
        <v>31.0</v>
      </c>
    </row>
    <row r="1710" hidden="1">
      <c r="A1710" s="99">
        <v>43923.0</v>
      </c>
      <c r="B1710" s="82" t="s">
        <v>79</v>
      </c>
      <c r="C1710" s="82">
        <v>165.0</v>
      </c>
      <c r="D1710" s="82">
        <v>2.0</v>
      </c>
    </row>
    <row r="1711" hidden="1">
      <c r="A1711" s="99">
        <v>43923.0</v>
      </c>
      <c r="B1711" s="82" t="s">
        <v>80</v>
      </c>
      <c r="C1711" s="82">
        <v>2869.0</v>
      </c>
      <c r="D1711" s="82">
        <v>32.0</v>
      </c>
    </row>
    <row r="1712" hidden="1">
      <c r="A1712" s="99">
        <v>43923.0</v>
      </c>
      <c r="B1712" s="82" t="s">
        <v>81</v>
      </c>
      <c r="C1712" s="82">
        <v>4880.0</v>
      </c>
      <c r="D1712" s="82">
        <v>79.0</v>
      </c>
    </row>
    <row r="1713" hidden="1">
      <c r="A1713" s="99">
        <v>43923.0</v>
      </c>
      <c r="B1713" s="82" t="s">
        <v>82</v>
      </c>
      <c r="C1713" s="82">
        <v>1074.0</v>
      </c>
      <c r="D1713" s="82">
        <v>7.0</v>
      </c>
    </row>
    <row r="1714" hidden="1">
      <c r="A1714" s="99">
        <v>43923.0</v>
      </c>
      <c r="B1714" s="82" t="s">
        <v>83</v>
      </c>
      <c r="C1714" s="82">
        <v>338.0</v>
      </c>
      <c r="D1714" s="82">
        <v>17.0</v>
      </c>
    </row>
    <row r="1715" hidden="1">
      <c r="A1715" s="99">
        <v>43923.0</v>
      </c>
      <c r="B1715" s="82" t="s">
        <v>84</v>
      </c>
      <c r="C1715" s="82">
        <v>37.0</v>
      </c>
      <c r="D1715" s="82">
        <v>0.0</v>
      </c>
    </row>
    <row r="1716" hidden="1">
      <c r="A1716" s="99">
        <v>43923.0</v>
      </c>
      <c r="B1716" s="82" t="s">
        <v>85</v>
      </c>
      <c r="C1716" s="82">
        <v>1706.0</v>
      </c>
      <c r="D1716" s="82">
        <v>41.0</v>
      </c>
    </row>
    <row r="1717" hidden="1">
      <c r="A1717" s="99">
        <v>43923.0</v>
      </c>
      <c r="B1717" s="82" t="s">
        <v>86</v>
      </c>
      <c r="C1717" s="82">
        <v>6585.0</v>
      </c>
      <c r="D1717" s="82">
        <v>272.0</v>
      </c>
    </row>
    <row r="1718" hidden="1">
      <c r="A1718" s="99">
        <v>43923.0</v>
      </c>
      <c r="B1718" s="82" t="s">
        <v>87</v>
      </c>
      <c r="C1718" s="82">
        <v>217.0</v>
      </c>
      <c r="D1718" s="82">
        <v>2.0</v>
      </c>
    </row>
    <row r="1719" hidden="1">
      <c r="A1719" s="99">
        <v>43923.0</v>
      </c>
      <c r="B1719" s="82" t="s">
        <v>88</v>
      </c>
      <c r="C1719" s="82">
        <v>1730.0</v>
      </c>
      <c r="D1719" s="82">
        <v>37.0</v>
      </c>
    </row>
    <row r="1720" hidden="1">
      <c r="A1720" s="99">
        <v>43923.0</v>
      </c>
      <c r="B1720" s="82" t="s">
        <v>89</v>
      </c>
      <c r="C1720" s="82">
        <v>153.0</v>
      </c>
      <c r="D1720" s="82">
        <v>0.0</v>
      </c>
    </row>
    <row r="1721" hidden="1">
      <c r="A1721" s="99">
        <v>43924.0</v>
      </c>
      <c r="B1721" s="82" t="s">
        <v>35</v>
      </c>
      <c r="C1721" s="82">
        <v>1535.0</v>
      </c>
      <c r="D1721" s="82">
        <v>38.0</v>
      </c>
    </row>
    <row r="1722" hidden="1">
      <c r="A1722" s="99">
        <v>43924.0</v>
      </c>
      <c r="B1722" s="82" t="s">
        <v>36</v>
      </c>
      <c r="C1722" s="82">
        <v>156.0</v>
      </c>
      <c r="D1722" s="82">
        <v>2.0</v>
      </c>
    </row>
    <row r="1723" hidden="1">
      <c r="A1723" s="99">
        <v>43924.0</v>
      </c>
      <c r="B1723" s="82" t="s">
        <v>37</v>
      </c>
      <c r="C1723" s="82">
        <v>1769.0</v>
      </c>
      <c r="D1723" s="82">
        <v>41.0</v>
      </c>
    </row>
    <row r="1724" hidden="1">
      <c r="A1724" s="99">
        <v>43924.0</v>
      </c>
      <c r="B1724" s="82" t="s">
        <v>38</v>
      </c>
      <c r="C1724" s="82">
        <v>738.0</v>
      </c>
      <c r="D1724" s="82">
        <v>12.0</v>
      </c>
    </row>
    <row r="1725" hidden="1">
      <c r="A1725" s="99">
        <v>43924.0</v>
      </c>
      <c r="B1725" s="82" t="s">
        <v>39</v>
      </c>
      <c r="C1725" s="82">
        <v>12569.0</v>
      </c>
      <c r="D1725" s="82">
        <v>282.0</v>
      </c>
    </row>
    <row r="1726" hidden="1">
      <c r="A1726" s="99">
        <v>43924.0</v>
      </c>
      <c r="B1726" s="82" t="s">
        <v>40</v>
      </c>
      <c r="C1726" s="82">
        <v>4182.0</v>
      </c>
      <c r="D1726" s="82">
        <v>110.0</v>
      </c>
    </row>
    <row r="1727" hidden="1">
      <c r="A1727" s="99">
        <v>43924.0</v>
      </c>
      <c r="B1727" s="82" t="s">
        <v>41</v>
      </c>
      <c r="C1727" s="82">
        <v>4915.0</v>
      </c>
      <c r="D1727" s="82">
        <v>132.0</v>
      </c>
    </row>
    <row r="1728" hidden="1">
      <c r="A1728" s="99">
        <v>43924.0</v>
      </c>
      <c r="B1728" s="82" t="s">
        <v>42</v>
      </c>
      <c r="C1728" s="82">
        <v>450.0</v>
      </c>
      <c r="D1728" s="82">
        <v>14.0</v>
      </c>
    </row>
    <row r="1729" hidden="1">
      <c r="A1729" s="99">
        <v>43924.0</v>
      </c>
      <c r="B1729" s="82" t="s">
        <v>43</v>
      </c>
      <c r="C1729" s="82">
        <v>757.0</v>
      </c>
      <c r="D1729" s="82">
        <v>15.0</v>
      </c>
    </row>
    <row r="1730" hidden="1">
      <c r="A1730" s="99">
        <v>43924.0</v>
      </c>
      <c r="B1730" s="82" t="s">
        <v>44</v>
      </c>
      <c r="C1730" s="82">
        <v>10260.0</v>
      </c>
      <c r="D1730" s="82">
        <v>169.0</v>
      </c>
    </row>
    <row r="1731">
      <c r="A1731" s="99">
        <v>43924.0</v>
      </c>
      <c r="B1731" s="82" t="s">
        <v>427</v>
      </c>
      <c r="C1731" s="82">
        <v>5967.0</v>
      </c>
      <c r="D1731" s="82">
        <v>198.0</v>
      </c>
    </row>
    <row r="1732" hidden="1">
      <c r="A1732" s="99">
        <v>43924.0</v>
      </c>
      <c r="B1732" s="82" t="s">
        <v>46</v>
      </c>
      <c r="C1732" s="82">
        <v>154.0</v>
      </c>
      <c r="D1732" s="82">
        <v>4.0</v>
      </c>
    </row>
    <row r="1733" hidden="1">
      <c r="A1733" s="99">
        <v>43924.0</v>
      </c>
      <c r="B1733" s="82" t="s">
        <v>47</v>
      </c>
      <c r="C1733" s="82">
        <v>317.0</v>
      </c>
      <c r="D1733" s="82">
        <v>3.0</v>
      </c>
    </row>
    <row r="1734" hidden="1">
      <c r="A1734" s="99">
        <v>43924.0</v>
      </c>
      <c r="B1734" s="82" t="s">
        <v>48</v>
      </c>
      <c r="C1734" s="82">
        <v>1013.0</v>
      </c>
      <c r="D1734" s="82">
        <v>10.0</v>
      </c>
    </row>
    <row r="1735" hidden="1">
      <c r="A1735" s="99">
        <v>43924.0</v>
      </c>
      <c r="B1735" s="82" t="s">
        <v>49</v>
      </c>
      <c r="C1735" s="82">
        <v>8904.0</v>
      </c>
      <c r="D1735" s="82">
        <v>211.0</v>
      </c>
    </row>
    <row r="1736" hidden="1">
      <c r="A1736" s="99">
        <v>43924.0</v>
      </c>
      <c r="B1736" s="82" t="s">
        <v>50</v>
      </c>
      <c r="C1736" s="82">
        <v>3437.0</v>
      </c>
      <c r="D1736" s="82">
        <v>102.0</v>
      </c>
    </row>
    <row r="1737" hidden="1">
      <c r="A1737" s="99">
        <v>43924.0</v>
      </c>
      <c r="B1737" s="82" t="s">
        <v>51</v>
      </c>
      <c r="C1737" s="82">
        <v>699.0</v>
      </c>
      <c r="D1737" s="82">
        <v>11.0</v>
      </c>
    </row>
    <row r="1738" hidden="1">
      <c r="A1738" s="99">
        <v>43924.0</v>
      </c>
      <c r="B1738" s="82" t="s">
        <v>52</v>
      </c>
      <c r="C1738" s="82">
        <v>624.0</v>
      </c>
      <c r="D1738" s="82">
        <v>19.0</v>
      </c>
    </row>
    <row r="1739" hidden="1">
      <c r="A1739" s="99">
        <v>43924.0</v>
      </c>
      <c r="B1739" s="82" t="s">
        <v>53</v>
      </c>
      <c r="C1739" s="82">
        <v>770.0</v>
      </c>
      <c r="D1739" s="82">
        <v>34.0</v>
      </c>
    </row>
    <row r="1740" hidden="1">
      <c r="A1740" s="99">
        <v>43924.0</v>
      </c>
      <c r="B1740" s="82" t="s">
        <v>54</v>
      </c>
      <c r="C1740" s="82">
        <v>10297.0</v>
      </c>
      <c r="D1740" s="82">
        <v>370.0</v>
      </c>
    </row>
    <row r="1741" hidden="1">
      <c r="A1741" s="99">
        <v>43924.0</v>
      </c>
      <c r="B1741" s="82" t="s">
        <v>55</v>
      </c>
      <c r="C1741" s="82">
        <v>432.0</v>
      </c>
      <c r="D1741" s="82">
        <v>9.0</v>
      </c>
    </row>
    <row r="1742" hidden="1">
      <c r="A1742" s="99">
        <v>43924.0</v>
      </c>
      <c r="B1742" s="82" t="s">
        <v>56</v>
      </c>
      <c r="C1742" s="82">
        <v>2758.0</v>
      </c>
      <c r="D1742" s="82">
        <v>42.0</v>
      </c>
    </row>
    <row r="1743" hidden="1">
      <c r="A1743" s="99">
        <v>43924.0</v>
      </c>
      <c r="B1743" s="82" t="s">
        <v>57</v>
      </c>
      <c r="C1743" s="82">
        <v>10402.0</v>
      </c>
      <c r="D1743" s="82">
        <v>192.0</v>
      </c>
    </row>
    <row r="1744" hidden="1">
      <c r="A1744" s="99">
        <v>43924.0</v>
      </c>
      <c r="B1744" s="82" t="s">
        <v>58</v>
      </c>
      <c r="C1744" s="82">
        <v>12670.0</v>
      </c>
      <c r="D1744" s="82">
        <v>478.0</v>
      </c>
    </row>
    <row r="1745" hidden="1">
      <c r="A1745" s="99">
        <v>43924.0</v>
      </c>
      <c r="B1745" s="82" t="s">
        <v>59</v>
      </c>
      <c r="C1745" s="82">
        <v>789.0</v>
      </c>
      <c r="D1745" s="82">
        <v>22.0</v>
      </c>
    </row>
    <row r="1746" hidden="1">
      <c r="A1746" s="99">
        <v>43924.0</v>
      </c>
      <c r="B1746" s="82" t="s">
        <v>60</v>
      </c>
      <c r="C1746" s="82">
        <v>1358.0</v>
      </c>
      <c r="D1746" s="82">
        <v>29.0</v>
      </c>
    </row>
    <row r="1747" hidden="1">
      <c r="A1747" s="99">
        <v>43924.0</v>
      </c>
      <c r="B1747" s="82" t="s">
        <v>61</v>
      </c>
      <c r="C1747" s="82">
        <v>2113.0</v>
      </c>
      <c r="D1747" s="82">
        <v>31.0</v>
      </c>
    </row>
    <row r="1748" hidden="1">
      <c r="A1748" s="99">
        <v>43924.0</v>
      </c>
      <c r="B1748" s="82" t="s">
        <v>62</v>
      </c>
      <c r="C1748" s="82">
        <v>262.0</v>
      </c>
      <c r="D1748" s="82">
        <v>5.0</v>
      </c>
    </row>
    <row r="1749" hidden="1">
      <c r="A1749" s="99">
        <v>43924.0</v>
      </c>
      <c r="B1749" s="82" t="s">
        <v>63</v>
      </c>
      <c r="C1749" s="82">
        <v>296.0</v>
      </c>
      <c r="D1749" s="82">
        <v>6.0</v>
      </c>
    </row>
    <row r="1750" hidden="1">
      <c r="A1750" s="99">
        <v>43924.0</v>
      </c>
      <c r="B1750" s="82" t="s">
        <v>64</v>
      </c>
      <c r="C1750" s="82">
        <v>1549.0</v>
      </c>
      <c r="D1750" s="82">
        <v>43.0</v>
      </c>
    </row>
    <row r="1751" hidden="1">
      <c r="A1751" s="99">
        <v>43924.0</v>
      </c>
      <c r="B1751" s="82" t="s">
        <v>65</v>
      </c>
      <c r="C1751" s="82">
        <v>540.0</v>
      </c>
      <c r="D1751" s="82">
        <v>7.0</v>
      </c>
    </row>
    <row r="1752" hidden="1">
      <c r="A1752" s="99">
        <v>43924.0</v>
      </c>
      <c r="B1752" s="82" t="s">
        <v>66</v>
      </c>
      <c r="C1752" s="82">
        <v>29895.0</v>
      </c>
      <c r="D1752" s="82">
        <v>647.0</v>
      </c>
    </row>
    <row r="1753" hidden="1">
      <c r="A1753" s="99">
        <v>43924.0</v>
      </c>
      <c r="B1753" s="82" t="s">
        <v>67</v>
      </c>
      <c r="C1753" s="82">
        <v>495.0</v>
      </c>
      <c r="D1753" s="82">
        <v>10.0</v>
      </c>
    </row>
    <row r="1754" hidden="1">
      <c r="A1754" s="99">
        <v>43924.0</v>
      </c>
      <c r="B1754" s="82" t="s">
        <v>68</v>
      </c>
      <c r="C1754" s="82">
        <v>102870.0</v>
      </c>
      <c r="D1754" s="82">
        <v>2935.0</v>
      </c>
    </row>
    <row r="1755" hidden="1">
      <c r="A1755" s="99">
        <v>43924.0</v>
      </c>
      <c r="B1755" s="82" t="s">
        <v>69</v>
      </c>
      <c r="C1755" s="82">
        <v>2093.0</v>
      </c>
      <c r="D1755" s="82">
        <v>19.0</v>
      </c>
    </row>
    <row r="1756" hidden="1">
      <c r="A1756" s="99">
        <v>43924.0</v>
      </c>
      <c r="B1756" s="82" t="s">
        <v>70</v>
      </c>
      <c r="C1756" s="82">
        <v>173.0</v>
      </c>
      <c r="D1756" s="82">
        <v>3.0</v>
      </c>
    </row>
    <row r="1757" hidden="1">
      <c r="A1757" s="99">
        <v>43924.0</v>
      </c>
      <c r="B1757" s="82" t="s">
        <v>71</v>
      </c>
      <c r="C1757" s="82">
        <v>8.0</v>
      </c>
      <c r="D1757" s="82">
        <v>1.0</v>
      </c>
    </row>
    <row r="1758" hidden="1">
      <c r="A1758" s="99">
        <v>43924.0</v>
      </c>
      <c r="B1758" s="82" t="s">
        <v>72</v>
      </c>
      <c r="C1758" s="82">
        <v>3312.0</v>
      </c>
      <c r="D1758" s="82">
        <v>91.0</v>
      </c>
    </row>
    <row r="1759" hidden="1">
      <c r="A1759" s="99">
        <v>43924.0</v>
      </c>
      <c r="B1759" s="82" t="s">
        <v>73</v>
      </c>
      <c r="C1759" s="82">
        <v>988.0</v>
      </c>
      <c r="D1759" s="82">
        <v>38.0</v>
      </c>
    </row>
    <row r="1760" hidden="1">
      <c r="A1760" s="99">
        <v>43924.0</v>
      </c>
      <c r="B1760" s="82" t="s">
        <v>74</v>
      </c>
      <c r="C1760" s="82">
        <v>899.0</v>
      </c>
      <c r="D1760" s="82">
        <v>22.0</v>
      </c>
    </row>
    <row r="1761" hidden="1">
      <c r="A1761" s="99">
        <v>43924.0</v>
      </c>
      <c r="B1761" s="82" t="s">
        <v>75</v>
      </c>
      <c r="C1761" s="82">
        <v>8420.0</v>
      </c>
      <c r="D1761" s="82">
        <v>102.0</v>
      </c>
    </row>
    <row r="1762" hidden="1">
      <c r="A1762" s="99">
        <v>43924.0</v>
      </c>
      <c r="B1762" s="82" t="s">
        <v>76</v>
      </c>
      <c r="C1762" s="82">
        <v>378.0</v>
      </c>
      <c r="D1762" s="82">
        <v>15.0</v>
      </c>
    </row>
    <row r="1763" hidden="1">
      <c r="A1763" s="99">
        <v>43924.0</v>
      </c>
      <c r="B1763" s="82" t="s">
        <v>77</v>
      </c>
      <c r="C1763" s="82">
        <v>711.0</v>
      </c>
      <c r="D1763" s="82">
        <v>14.0</v>
      </c>
    </row>
    <row r="1764" hidden="1">
      <c r="A1764" s="99">
        <v>43924.0</v>
      </c>
      <c r="B1764" s="82" t="s">
        <v>78</v>
      </c>
      <c r="C1764" s="82">
        <v>1700.0</v>
      </c>
      <c r="D1764" s="82">
        <v>34.0</v>
      </c>
    </row>
    <row r="1765" hidden="1">
      <c r="A1765" s="99">
        <v>43924.0</v>
      </c>
      <c r="B1765" s="82" t="s">
        <v>79</v>
      </c>
      <c r="C1765" s="82">
        <v>187.0</v>
      </c>
      <c r="D1765" s="82">
        <v>2.0</v>
      </c>
    </row>
    <row r="1766" hidden="1">
      <c r="A1766" s="99">
        <v>43924.0</v>
      </c>
      <c r="B1766" s="82" t="s">
        <v>80</v>
      </c>
      <c r="C1766" s="82">
        <v>3032.0</v>
      </c>
      <c r="D1766" s="82">
        <v>36.0</v>
      </c>
    </row>
    <row r="1767" hidden="1">
      <c r="A1767" s="99">
        <v>43924.0</v>
      </c>
      <c r="B1767" s="82" t="s">
        <v>81</v>
      </c>
      <c r="C1767" s="82">
        <v>5669.0</v>
      </c>
      <c r="D1767" s="82">
        <v>97.0</v>
      </c>
    </row>
    <row r="1768" hidden="1">
      <c r="A1768" s="99">
        <v>43924.0</v>
      </c>
      <c r="B1768" s="82" t="s">
        <v>82</v>
      </c>
      <c r="C1768" s="82">
        <v>1260.0</v>
      </c>
      <c r="D1768" s="82">
        <v>7.0</v>
      </c>
    </row>
    <row r="1769" hidden="1">
      <c r="A1769" s="99">
        <v>43924.0</v>
      </c>
      <c r="B1769" s="82" t="s">
        <v>83</v>
      </c>
      <c r="C1769" s="82">
        <v>389.0</v>
      </c>
      <c r="D1769" s="82">
        <v>17.0</v>
      </c>
    </row>
    <row r="1770" hidden="1">
      <c r="A1770" s="99">
        <v>43924.0</v>
      </c>
      <c r="B1770" s="82" t="s">
        <v>84</v>
      </c>
      <c r="C1770" s="82">
        <v>38.0</v>
      </c>
      <c r="D1770" s="82">
        <v>0.0</v>
      </c>
    </row>
    <row r="1771" hidden="1">
      <c r="A1771" s="99">
        <v>43924.0</v>
      </c>
      <c r="B1771" s="82" t="s">
        <v>85</v>
      </c>
      <c r="C1771" s="82">
        <v>2012.0</v>
      </c>
      <c r="D1771" s="82">
        <v>46.0</v>
      </c>
    </row>
    <row r="1772" hidden="1">
      <c r="A1772" s="99">
        <v>43924.0</v>
      </c>
      <c r="B1772" s="82" t="s">
        <v>86</v>
      </c>
      <c r="C1772" s="82">
        <v>6966.0</v>
      </c>
      <c r="D1772" s="82">
        <v>293.0</v>
      </c>
    </row>
    <row r="1773" hidden="1">
      <c r="A1773" s="99">
        <v>43924.0</v>
      </c>
      <c r="B1773" s="82" t="s">
        <v>87</v>
      </c>
      <c r="C1773" s="82">
        <v>242.0</v>
      </c>
      <c r="D1773" s="82">
        <v>2.0</v>
      </c>
    </row>
    <row r="1774" hidden="1">
      <c r="A1774" s="99">
        <v>43924.0</v>
      </c>
      <c r="B1774" s="82" t="s">
        <v>88</v>
      </c>
      <c r="C1774" s="82">
        <v>1916.0</v>
      </c>
      <c r="D1774" s="82">
        <v>49.0</v>
      </c>
    </row>
    <row r="1775" hidden="1">
      <c r="A1775" s="99">
        <v>43924.0</v>
      </c>
      <c r="B1775" s="82" t="s">
        <v>89</v>
      </c>
      <c r="C1775" s="82">
        <v>166.0</v>
      </c>
      <c r="D1775" s="82">
        <v>0.0</v>
      </c>
    </row>
    <row r="1776" hidden="1">
      <c r="A1776" s="99">
        <v>43925.0</v>
      </c>
      <c r="B1776" s="82" t="s">
        <v>35</v>
      </c>
      <c r="C1776" s="82">
        <v>1633.0</v>
      </c>
      <c r="D1776" s="82">
        <v>44.0</v>
      </c>
    </row>
    <row r="1777" hidden="1">
      <c r="A1777" s="99">
        <v>43925.0</v>
      </c>
      <c r="B1777" s="82" t="s">
        <v>36</v>
      </c>
      <c r="C1777" s="82">
        <v>169.0</v>
      </c>
      <c r="D1777" s="82">
        <v>3.0</v>
      </c>
    </row>
    <row r="1778" hidden="1">
      <c r="A1778" s="99">
        <v>43925.0</v>
      </c>
      <c r="B1778" s="82" t="s">
        <v>37</v>
      </c>
      <c r="C1778" s="82">
        <v>2019.0</v>
      </c>
      <c r="D1778" s="82">
        <v>53.0</v>
      </c>
    </row>
    <row r="1779" hidden="1">
      <c r="A1779" s="99">
        <v>43925.0</v>
      </c>
      <c r="B1779" s="82" t="s">
        <v>38</v>
      </c>
      <c r="C1779" s="82">
        <v>743.0</v>
      </c>
      <c r="D1779" s="82">
        <v>14.0</v>
      </c>
    </row>
    <row r="1780" hidden="1">
      <c r="A1780" s="99">
        <v>43925.0</v>
      </c>
      <c r="B1780" s="82" t="s">
        <v>39</v>
      </c>
      <c r="C1780" s="82">
        <v>13796.0</v>
      </c>
      <c r="D1780" s="82">
        <v>323.0</v>
      </c>
    </row>
    <row r="1781" hidden="1">
      <c r="A1781" s="99">
        <v>43925.0</v>
      </c>
      <c r="B1781" s="82" t="s">
        <v>40</v>
      </c>
      <c r="C1781" s="82">
        <v>4574.0</v>
      </c>
      <c r="D1781" s="82">
        <v>126.0</v>
      </c>
    </row>
    <row r="1782" hidden="1">
      <c r="A1782" s="99">
        <v>43925.0</v>
      </c>
      <c r="B1782" s="82" t="s">
        <v>41</v>
      </c>
      <c r="C1782" s="82">
        <v>5276.0</v>
      </c>
      <c r="D1782" s="82">
        <v>165.0</v>
      </c>
    </row>
    <row r="1783" hidden="1">
      <c r="A1783" s="99">
        <v>43925.0</v>
      </c>
      <c r="B1783" s="82" t="s">
        <v>42</v>
      </c>
      <c r="C1783" s="82">
        <v>593.0</v>
      </c>
      <c r="D1783" s="82">
        <v>14.0</v>
      </c>
    </row>
    <row r="1784" hidden="1">
      <c r="A1784" s="99">
        <v>43925.0</v>
      </c>
      <c r="B1784" s="82" t="s">
        <v>43</v>
      </c>
      <c r="C1784" s="82">
        <v>902.0</v>
      </c>
      <c r="D1784" s="82">
        <v>21.0</v>
      </c>
    </row>
    <row r="1785" hidden="1">
      <c r="A1785" s="99">
        <v>43925.0</v>
      </c>
      <c r="B1785" s="82" t="s">
        <v>44</v>
      </c>
      <c r="C1785" s="82">
        <v>11537.0</v>
      </c>
      <c r="D1785" s="82">
        <v>194.0</v>
      </c>
    </row>
    <row r="1786">
      <c r="A1786" s="99">
        <v>43925.0</v>
      </c>
      <c r="B1786" s="82" t="s">
        <v>427</v>
      </c>
      <c r="C1786" s="82">
        <v>6383.0</v>
      </c>
      <c r="D1786" s="82">
        <v>208.0</v>
      </c>
    </row>
    <row r="1787" hidden="1">
      <c r="A1787" s="99">
        <v>43925.0</v>
      </c>
      <c r="B1787" s="82" t="s">
        <v>46</v>
      </c>
      <c r="C1787" s="82">
        <v>223.0</v>
      </c>
      <c r="D1787" s="82">
        <v>4.0</v>
      </c>
    </row>
    <row r="1788" hidden="1">
      <c r="A1788" s="99">
        <v>43925.0</v>
      </c>
      <c r="B1788" s="82" t="s">
        <v>47</v>
      </c>
      <c r="C1788" s="82">
        <v>349.0</v>
      </c>
      <c r="D1788" s="82">
        <v>3.0</v>
      </c>
    </row>
    <row r="1789" hidden="1">
      <c r="A1789" s="99">
        <v>43925.0</v>
      </c>
      <c r="B1789" s="82" t="s">
        <v>48</v>
      </c>
      <c r="C1789" s="82">
        <v>1077.0</v>
      </c>
      <c r="D1789" s="82">
        <v>10.0</v>
      </c>
    </row>
    <row r="1790" hidden="1">
      <c r="A1790" s="99">
        <v>43925.0</v>
      </c>
      <c r="B1790" s="82" t="s">
        <v>49</v>
      </c>
      <c r="C1790" s="82">
        <v>10357.0</v>
      </c>
      <c r="D1790" s="82">
        <v>248.0</v>
      </c>
    </row>
    <row r="1791" hidden="1">
      <c r="A1791" s="99">
        <v>43925.0</v>
      </c>
      <c r="B1791" s="82" t="s">
        <v>50</v>
      </c>
      <c r="C1791" s="82">
        <v>3953.0</v>
      </c>
      <c r="D1791" s="82">
        <v>116.0</v>
      </c>
    </row>
    <row r="1792" hidden="1">
      <c r="A1792" s="99">
        <v>43925.0</v>
      </c>
      <c r="B1792" s="82" t="s">
        <v>51</v>
      </c>
      <c r="C1792" s="82">
        <v>786.0</v>
      </c>
      <c r="D1792" s="82">
        <v>11.0</v>
      </c>
    </row>
    <row r="1793" hidden="1">
      <c r="A1793" s="99">
        <v>43925.0</v>
      </c>
      <c r="B1793" s="82" t="s">
        <v>52</v>
      </c>
      <c r="C1793" s="82">
        <v>701.0</v>
      </c>
      <c r="D1793" s="82">
        <v>21.0</v>
      </c>
    </row>
    <row r="1794" hidden="1">
      <c r="A1794" s="99">
        <v>43925.0</v>
      </c>
      <c r="B1794" s="82" t="s">
        <v>53</v>
      </c>
      <c r="C1794" s="82">
        <v>917.0</v>
      </c>
      <c r="D1794" s="82">
        <v>40.0</v>
      </c>
    </row>
    <row r="1795" hidden="1">
      <c r="A1795" s="99">
        <v>43925.0</v>
      </c>
      <c r="B1795" s="82" t="s">
        <v>54</v>
      </c>
      <c r="C1795" s="82">
        <v>12496.0</v>
      </c>
      <c r="D1795" s="82">
        <v>412.0</v>
      </c>
    </row>
    <row r="1796" hidden="1">
      <c r="A1796" s="99">
        <v>43925.0</v>
      </c>
      <c r="B1796" s="82" t="s">
        <v>55</v>
      </c>
      <c r="C1796" s="82">
        <v>456.0</v>
      </c>
      <c r="D1796" s="82">
        <v>10.0</v>
      </c>
    </row>
    <row r="1797" hidden="1">
      <c r="A1797" s="99">
        <v>43925.0</v>
      </c>
      <c r="B1797" s="82" t="s">
        <v>56</v>
      </c>
      <c r="C1797" s="82">
        <v>3125.0</v>
      </c>
      <c r="D1797" s="82">
        <v>54.0</v>
      </c>
    </row>
    <row r="1798" hidden="1">
      <c r="A1798" s="99">
        <v>43925.0</v>
      </c>
      <c r="B1798" s="82" t="s">
        <v>57</v>
      </c>
      <c r="C1798" s="82">
        <v>11736.0</v>
      </c>
      <c r="D1798" s="82">
        <v>216.0</v>
      </c>
    </row>
    <row r="1799" hidden="1">
      <c r="A1799" s="99">
        <v>43925.0</v>
      </c>
      <c r="B1799" s="82" t="s">
        <v>58</v>
      </c>
      <c r="C1799" s="82">
        <v>14225.0</v>
      </c>
      <c r="D1799" s="82">
        <v>540.0</v>
      </c>
    </row>
    <row r="1800" hidden="1">
      <c r="A1800" s="99">
        <v>43925.0</v>
      </c>
      <c r="B1800" s="82" t="s">
        <v>59</v>
      </c>
      <c r="C1800" s="82">
        <v>865.0</v>
      </c>
      <c r="D1800" s="82">
        <v>24.0</v>
      </c>
    </row>
    <row r="1801" hidden="1">
      <c r="A1801" s="99">
        <v>43925.0</v>
      </c>
      <c r="B1801" s="82" t="s">
        <v>60</v>
      </c>
      <c r="C1801" s="82">
        <v>1455.0</v>
      </c>
      <c r="D1801" s="82">
        <v>35.0</v>
      </c>
    </row>
    <row r="1802" hidden="1">
      <c r="A1802" s="99">
        <v>43925.0</v>
      </c>
      <c r="B1802" s="82" t="s">
        <v>61</v>
      </c>
      <c r="C1802" s="82">
        <v>2291.0</v>
      </c>
      <c r="D1802" s="82">
        <v>44.0</v>
      </c>
    </row>
    <row r="1803" hidden="1">
      <c r="A1803" s="99">
        <v>43925.0</v>
      </c>
      <c r="B1803" s="82" t="s">
        <v>62</v>
      </c>
      <c r="C1803" s="82">
        <v>281.0</v>
      </c>
      <c r="D1803" s="82">
        <v>6.0</v>
      </c>
    </row>
    <row r="1804" hidden="1">
      <c r="A1804" s="99">
        <v>43925.0</v>
      </c>
      <c r="B1804" s="82" t="s">
        <v>63</v>
      </c>
      <c r="C1804" s="82">
        <v>339.0</v>
      </c>
      <c r="D1804" s="82">
        <v>8.0</v>
      </c>
    </row>
    <row r="1805" hidden="1">
      <c r="A1805" s="99">
        <v>43925.0</v>
      </c>
      <c r="B1805" s="82" t="s">
        <v>64</v>
      </c>
      <c r="C1805" s="82">
        <v>1758.0</v>
      </c>
      <c r="D1805" s="82">
        <v>46.0</v>
      </c>
    </row>
    <row r="1806" hidden="1">
      <c r="A1806" s="99">
        <v>43925.0</v>
      </c>
      <c r="B1806" s="82" t="s">
        <v>65</v>
      </c>
      <c r="C1806" s="82">
        <v>621.0</v>
      </c>
      <c r="D1806" s="82">
        <v>9.0</v>
      </c>
    </row>
    <row r="1807" hidden="1">
      <c r="A1807" s="99">
        <v>43925.0</v>
      </c>
      <c r="B1807" s="82" t="s">
        <v>66</v>
      </c>
      <c r="C1807" s="82">
        <v>34124.0</v>
      </c>
      <c r="D1807" s="82">
        <v>847.0</v>
      </c>
    </row>
    <row r="1808" hidden="1">
      <c r="A1808" s="99">
        <v>43925.0</v>
      </c>
      <c r="B1808" s="82" t="s">
        <v>67</v>
      </c>
      <c r="C1808" s="82">
        <v>543.0</v>
      </c>
      <c r="D1808" s="82">
        <v>11.0</v>
      </c>
    </row>
    <row r="1809" hidden="1">
      <c r="A1809" s="99">
        <v>43925.0</v>
      </c>
      <c r="B1809" s="82" t="s">
        <v>68</v>
      </c>
      <c r="C1809" s="82">
        <v>114996.0</v>
      </c>
      <c r="D1809" s="82">
        <v>3568.0</v>
      </c>
    </row>
    <row r="1810" hidden="1">
      <c r="A1810" s="99">
        <v>43925.0</v>
      </c>
      <c r="B1810" s="82" t="s">
        <v>69</v>
      </c>
      <c r="C1810" s="82">
        <v>2402.0</v>
      </c>
      <c r="D1810" s="82">
        <v>30.0</v>
      </c>
    </row>
    <row r="1811" hidden="1">
      <c r="A1811" s="99">
        <v>43925.0</v>
      </c>
      <c r="B1811" s="82" t="s">
        <v>70</v>
      </c>
      <c r="C1811" s="82">
        <v>186.0</v>
      </c>
      <c r="D1811" s="82">
        <v>3.0</v>
      </c>
    </row>
    <row r="1812" hidden="1">
      <c r="A1812" s="99">
        <v>43925.0</v>
      </c>
      <c r="B1812" s="82" t="s">
        <v>71</v>
      </c>
      <c r="C1812" s="82">
        <v>8.0</v>
      </c>
      <c r="D1812" s="82">
        <v>1.0</v>
      </c>
    </row>
    <row r="1813" hidden="1">
      <c r="A1813" s="99">
        <v>43925.0</v>
      </c>
      <c r="B1813" s="82" t="s">
        <v>72</v>
      </c>
      <c r="C1813" s="82">
        <v>3739.0</v>
      </c>
      <c r="D1813" s="82">
        <v>102.0</v>
      </c>
    </row>
    <row r="1814" hidden="1">
      <c r="A1814" s="99">
        <v>43925.0</v>
      </c>
      <c r="B1814" s="82" t="s">
        <v>73</v>
      </c>
      <c r="C1814" s="82">
        <v>1159.0</v>
      </c>
      <c r="D1814" s="82">
        <v>42.0</v>
      </c>
    </row>
    <row r="1815" hidden="1">
      <c r="A1815" s="99">
        <v>43925.0</v>
      </c>
      <c r="B1815" s="82" t="s">
        <v>74</v>
      </c>
      <c r="C1815" s="82">
        <v>999.0</v>
      </c>
      <c r="D1815" s="82">
        <v>26.0</v>
      </c>
    </row>
    <row r="1816" hidden="1">
      <c r="A1816" s="99">
        <v>43925.0</v>
      </c>
      <c r="B1816" s="82" t="s">
        <v>75</v>
      </c>
      <c r="C1816" s="82">
        <v>10109.0</v>
      </c>
      <c r="D1816" s="82">
        <v>139.0</v>
      </c>
    </row>
    <row r="1817" hidden="1">
      <c r="A1817" s="99">
        <v>43925.0</v>
      </c>
      <c r="B1817" s="82" t="s">
        <v>76</v>
      </c>
      <c r="C1817" s="82">
        <v>452.0</v>
      </c>
      <c r="D1817" s="82">
        <v>18.0</v>
      </c>
    </row>
    <row r="1818" hidden="1">
      <c r="A1818" s="99">
        <v>43925.0</v>
      </c>
      <c r="B1818" s="82" t="s">
        <v>77</v>
      </c>
      <c r="C1818" s="82">
        <v>806.0</v>
      </c>
      <c r="D1818" s="82">
        <v>17.0</v>
      </c>
    </row>
    <row r="1819" hidden="1">
      <c r="A1819" s="99">
        <v>43925.0</v>
      </c>
      <c r="B1819" s="82" t="s">
        <v>78</v>
      </c>
      <c r="C1819" s="82">
        <v>1917.0</v>
      </c>
      <c r="D1819" s="82">
        <v>40.0</v>
      </c>
    </row>
    <row r="1820" hidden="1">
      <c r="A1820" s="99">
        <v>43925.0</v>
      </c>
      <c r="B1820" s="82" t="s">
        <v>79</v>
      </c>
      <c r="C1820" s="82">
        <v>212.0</v>
      </c>
      <c r="D1820" s="82">
        <v>2.0</v>
      </c>
    </row>
    <row r="1821" hidden="1">
      <c r="A1821" s="99">
        <v>43925.0</v>
      </c>
      <c r="B1821" s="82" t="s">
        <v>80</v>
      </c>
      <c r="C1821" s="82">
        <v>3265.0</v>
      </c>
      <c r="D1821" s="82">
        <v>47.0</v>
      </c>
    </row>
    <row r="1822" hidden="1">
      <c r="A1822" s="99">
        <v>43925.0</v>
      </c>
      <c r="B1822" s="82" t="s">
        <v>81</v>
      </c>
      <c r="C1822" s="82">
        <v>6566.0</v>
      </c>
      <c r="D1822" s="82">
        <v>124.0</v>
      </c>
    </row>
    <row r="1823" hidden="1">
      <c r="A1823" s="99">
        <v>43925.0</v>
      </c>
      <c r="B1823" s="82" t="s">
        <v>82</v>
      </c>
      <c r="C1823" s="82">
        <v>1428.0</v>
      </c>
      <c r="D1823" s="82">
        <v>8.0</v>
      </c>
    </row>
    <row r="1824" hidden="1">
      <c r="A1824" s="99">
        <v>43925.0</v>
      </c>
      <c r="B1824" s="82" t="s">
        <v>83</v>
      </c>
      <c r="C1824" s="82">
        <v>461.0</v>
      </c>
      <c r="D1824" s="82">
        <v>20.0</v>
      </c>
    </row>
    <row r="1825" hidden="1">
      <c r="A1825" s="99">
        <v>43925.0</v>
      </c>
      <c r="B1825" s="82" t="s">
        <v>84</v>
      </c>
      <c r="C1825" s="82">
        <v>42.0</v>
      </c>
      <c r="D1825" s="82">
        <v>0.0</v>
      </c>
    </row>
    <row r="1826" hidden="1">
      <c r="A1826" s="99">
        <v>43925.0</v>
      </c>
      <c r="B1826" s="82" t="s">
        <v>85</v>
      </c>
      <c r="C1826" s="82">
        <v>2407.0</v>
      </c>
      <c r="D1826" s="82">
        <v>52.0</v>
      </c>
    </row>
    <row r="1827" hidden="1">
      <c r="A1827" s="99">
        <v>43925.0</v>
      </c>
      <c r="B1827" s="82" t="s">
        <v>86</v>
      </c>
      <c r="C1827" s="82">
        <v>7498.0</v>
      </c>
      <c r="D1827" s="82">
        <v>318.0</v>
      </c>
    </row>
    <row r="1828" hidden="1">
      <c r="A1828" s="99">
        <v>43925.0</v>
      </c>
      <c r="B1828" s="82" t="s">
        <v>87</v>
      </c>
      <c r="C1828" s="82">
        <v>282.0</v>
      </c>
      <c r="D1828" s="82">
        <v>2.0</v>
      </c>
    </row>
    <row r="1829" hidden="1">
      <c r="A1829" s="99">
        <v>43925.0</v>
      </c>
      <c r="B1829" s="82" t="s">
        <v>88</v>
      </c>
      <c r="C1829" s="82">
        <v>2112.0</v>
      </c>
      <c r="D1829" s="82">
        <v>60.0</v>
      </c>
    </row>
    <row r="1830" hidden="1">
      <c r="A1830" s="99">
        <v>43925.0</v>
      </c>
      <c r="B1830" s="82" t="s">
        <v>89</v>
      </c>
      <c r="C1830" s="82">
        <v>187.0</v>
      </c>
      <c r="D1830" s="82">
        <v>0.0</v>
      </c>
    </row>
    <row r="1831" hidden="1">
      <c r="A1831" s="99">
        <v>43926.0</v>
      </c>
      <c r="B1831" s="82" t="s">
        <v>35</v>
      </c>
      <c r="C1831" s="82">
        <v>1841.0</v>
      </c>
      <c r="D1831" s="82">
        <v>45.0</v>
      </c>
    </row>
    <row r="1832" hidden="1">
      <c r="A1832" s="99">
        <v>43926.0</v>
      </c>
      <c r="B1832" s="82" t="s">
        <v>36</v>
      </c>
      <c r="C1832" s="82">
        <v>183.0</v>
      </c>
      <c r="D1832" s="82">
        <v>4.0</v>
      </c>
    </row>
    <row r="1833" hidden="1">
      <c r="A1833" s="99">
        <v>43926.0</v>
      </c>
      <c r="B1833" s="82" t="s">
        <v>37</v>
      </c>
      <c r="C1833" s="82">
        <v>2269.0</v>
      </c>
      <c r="D1833" s="82">
        <v>64.0</v>
      </c>
    </row>
    <row r="1834" hidden="1">
      <c r="A1834" s="99">
        <v>43926.0</v>
      </c>
      <c r="B1834" s="82" t="s">
        <v>38</v>
      </c>
      <c r="C1834" s="82">
        <v>853.0</v>
      </c>
      <c r="D1834" s="82">
        <v>16.0</v>
      </c>
    </row>
    <row r="1835" hidden="1">
      <c r="A1835" s="99">
        <v>43926.0</v>
      </c>
      <c r="B1835" s="82" t="s">
        <v>39</v>
      </c>
      <c r="C1835" s="82">
        <v>15076.0</v>
      </c>
      <c r="D1835" s="82">
        <v>349.0</v>
      </c>
    </row>
    <row r="1836" hidden="1">
      <c r="A1836" s="99">
        <v>43926.0</v>
      </c>
      <c r="B1836" s="82" t="s">
        <v>40</v>
      </c>
      <c r="C1836" s="82">
        <v>4950.0</v>
      </c>
      <c r="D1836" s="82">
        <v>140.0</v>
      </c>
    </row>
    <row r="1837" hidden="1">
      <c r="A1837" s="99">
        <v>43926.0</v>
      </c>
      <c r="B1837" s="82" t="s">
        <v>41</v>
      </c>
      <c r="C1837" s="82">
        <v>5675.0</v>
      </c>
      <c r="D1837" s="82">
        <v>189.0</v>
      </c>
    </row>
    <row r="1838" hidden="1">
      <c r="A1838" s="99">
        <v>43926.0</v>
      </c>
      <c r="B1838" s="82" t="s">
        <v>42</v>
      </c>
      <c r="C1838" s="82">
        <v>673.0</v>
      </c>
      <c r="D1838" s="82">
        <v>14.0</v>
      </c>
    </row>
    <row r="1839" hidden="1">
      <c r="A1839" s="99">
        <v>43926.0</v>
      </c>
      <c r="B1839" s="82" t="s">
        <v>43</v>
      </c>
      <c r="C1839" s="82">
        <v>998.0</v>
      </c>
      <c r="D1839" s="82">
        <v>22.0</v>
      </c>
    </row>
    <row r="1840" hidden="1">
      <c r="A1840" s="99">
        <v>43926.0</v>
      </c>
      <c r="B1840" s="82" t="s">
        <v>44</v>
      </c>
      <c r="C1840" s="82">
        <v>12342.0</v>
      </c>
      <c r="D1840" s="82">
        <v>220.0</v>
      </c>
    </row>
    <row r="1841">
      <c r="A1841" s="99">
        <v>43926.0</v>
      </c>
      <c r="B1841" s="82" t="s">
        <v>427</v>
      </c>
      <c r="C1841" s="82">
        <v>6742.0</v>
      </c>
      <c r="D1841" s="82">
        <v>219.0</v>
      </c>
    </row>
    <row r="1842" hidden="1">
      <c r="A1842" s="99">
        <v>43926.0</v>
      </c>
      <c r="B1842" s="82" t="s">
        <v>46</v>
      </c>
      <c r="C1842" s="82">
        <v>265.0</v>
      </c>
      <c r="D1842" s="82">
        <v>4.0</v>
      </c>
    </row>
    <row r="1843" hidden="1">
      <c r="A1843" s="99">
        <v>43926.0</v>
      </c>
      <c r="B1843" s="82" t="s">
        <v>47</v>
      </c>
      <c r="C1843" s="82">
        <v>369.0</v>
      </c>
      <c r="D1843" s="82">
        <v>4.0</v>
      </c>
    </row>
    <row r="1844" hidden="1">
      <c r="A1844" s="99">
        <v>43926.0</v>
      </c>
      <c r="B1844" s="82" t="s">
        <v>48</v>
      </c>
      <c r="C1844" s="82">
        <v>1101.0</v>
      </c>
      <c r="D1844" s="82">
        <v>10.0</v>
      </c>
    </row>
    <row r="1845" hidden="1">
      <c r="A1845" s="99">
        <v>43926.0</v>
      </c>
      <c r="B1845" s="82" t="s">
        <v>49</v>
      </c>
      <c r="C1845" s="82">
        <v>11276.0</v>
      </c>
      <c r="D1845" s="82">
        <v>282.0</v>
      </c>
    </row>
    <row r="1846" hidden="1">
      <c r="A1846" s="99">
        <v>43926.0</v>
      </c>
      <c r="B1846" s="82" t="s">
        <v>50</v>
      </c>
      <c r="C1846" s="82">
        <v>4411.0</v>
      </c>
      <c r="D1846" s="82">
        <v>127.0</v>
      </c>
    </row>
    <row r="1847" hidden="1">
      <c r="A1847" s="99">
        <v>43926.0</v>
      </c>
      <c r="B1847" s="82" t="s">
        <v>51</v>
      </c>
      <c r="C1847" s="82">
        <v>868.0</v>
      </c>
      <c r="D1847" s="82">
        <v>22.0</v>
      </c>
    </row>
    <row r="1848" hidden="1">
      <c r="A1848" s="99">
        <v>43926.0</v>
      </c>
      <c r="B1848" s="82" t="s">
        <v>52</v>
      </c>
      <c r="C1848" s="82">
        <v>763.0</v>
      </c>
      <c r="D1848" s="82">
        <v>23.0</v>
      </c>
    </row>
    <row r="1849" hidden="1">
      <c r="A1849" s="99">
        <v>43926.0</v>
      </c>
      <c r="B1849" s="82" t="s">
        <v>53</v>
      </c>
      <c r="C1849" s="82">
        <v>1048.0</v>
      </c>
      <c r="D1849" s="82">
        <v>44.0</v>
      </c>
    </row>
    <row r="1850" hidden="1">
      <c r="A1850" s="99">
        <v>43926.0</v>
      </c>
      <c r="B1850" s="82" t="s">
        <v>54</v>
      </c>
      <c r="C1850" s="82">
        <v>13010.0</v>
      </c>
      <c r="D1850" s="82">
        <v>477.0</v>
      </c>
    </row>
    <row r="1851" hidden="1">
      <c r="A1851" s="99">
        <v>43926.0</v>
      </c>
      <c r="B1851" s="82" t="s">
        <v>55</v>
      </c>
      <c r="C1851" s="82">
        <v>470.0</v>
      </c>
      <c r="D1851" s="82">
        <v>10.0</v>
      </c>
    </row>
    <row r="1852" hidden="1">
      <c r="A1852" s="99">
        <v>43926.0</v>
      </c>
      <c r="B1852" s="82" t="s">
        <v>56</v>
      </c>
      <c r="C1852" s="82">
        <v>3609.0</v>
      </c>
      <c r="D1852" s="82">
        <v>68.0</v>
      </c>
    </row>
    <row r="1853" hidden="1">
      <c r="A1853" s="99">
        <v>43926.0</v>
      </c>
      <c r="B1853" s="82" t="s">
        <v>57</v>
      </c>
      <c r="C1853" s="82">
        <v>12500.0</v>
      </c>
      <c r="D1853" s="82">
        <v>231.0</v>
      </c>
    </row>
    <row r="1854" hidden="1">
      <c r="A1854" s="99">
        <v>43926.0</v>
      </c>
      <c r="B1854" s="82" t="s">
        <v>58</v>
      </c>
      <c r="C1854" s="82">
        <v>15635.0</v>
      </c>
      <c r="D1854" s="82">
        <v>616.0</v>
      </c>
    </row>
    <row r="1855" hidden="1">
      <c r="A1855" s="99">
        <v>43926.0</v>
      </c>
      <c r="B1855" s="82" t="s">
        <v>59</v>
      </c>
      <c r="C1855" s="82">
        <v>935.0</v>
      </c>
      <c r="D1855" s="82">
        <v>29.0</v>
      </c>
    </row>
    <row r="1856" hidden="1">
      <c r="A1856" s="99">
        <v>43926.0</v>
      </c>
      <c r="B1856" s="82" t="s">
        <v>60</v>
      </c>
      <c r="C1856" s="82">
        <v>1638.0</v>
      </c>
      <c r="D1856" s="82">
        <v>43.0</v>
      </c>
    </row>
    <row r="1857" hidden="1">
      <c r="A1857" s="99">
        <v>43926.0</v>
      </c>
      <c r="B1857" s="82" t="s">
        <v>61</v>
      </c>
      <c r="C1857" s="82">
        <v>2367.0</v>
      </c>
      <c r="D1857" s="82">
        <v>52.0</v>
      </c>
    </row>
    <row r="1858" hidden="1">
      <c r="A1858" s="99">
        <v>43926.0</v>
      </c>
      <c r="B1858" s="82" t="s">
        <v>62</v>
      </c>
      <c r="C1858" s="82">
        <v>298.0</v>
      </c>
      <c r="D1858" s="82">
        <v>6.0</v>
      </c>
    </row>
    <row r="1859" hidden="1">
      <c r="A1859" s="99">
        <v>43926.0</v>
      </c>
      <c r="B1859" s="82" t="s">
        <v>63</v>
      </c>
      <c r="C1859" s="82">
        <v>377.0</v>
      </c>
      <c r="D1859" s="82">
        <v>8.0</v>
      </c>
    </row>
    <row r="1860" hidden="1">
      <c r="A1860" s="99">
        <v>43926.0</v>
      </c>
      <c r="B1860" s="82" t="s">
        <v>64</v>
      </c>
      <c r="C1860" s="82">
        <v>1880.0</v>
      </c>
      <c r="D1860" s="82">
        <v>46.0</v>
      </c>
    </row>
    <row r="1861" hidden="1">
      <c r="A1861" s="99">
        <v>43926.0</v>
      </c>
      <c r="B1861" s="82" t="s">
        <v>65</v>
      </c>
      <c r="C1861" s="82">
        <v>669.0</v>
      </c>
      <c r="D1861" s="82">
        <v>9.0</v>
      </c>
    </row>
    <row r="1862" hidden="1">
      <c r="A1862" s="99">
        <v>43926.0</v>
      </c>
      <c r="B1862" s="82" t="s">
        <v>66</v>
      </c>
      <c r="C1862" s="82">
        <v>37505.0</v>
      </c>
      <c r="D1862" s="82">
        <v>917.0</v>
      </c>
    </row>
    <row r="1863" hidden="1">
      <c r="A1863" s="99">
        <v>43926.0</v>
      </c>
      <c r="B1863" s="82" t="s">
        <v>67</v>
      </c>
      <c r="C1863" s="82">
        <v>624.0</v>
      </c>
      <c r="D1863" s="82">
        <v>12.0</v>
      </c>
    </row>
    <row r="1864" hidden="1">
      <c r="A1864" s="99">
        <v>43926.0</v>
      </c>
      <c r="B1864" s="82" t="s">
        <v>68</v>
      </c>
      <c r="C1864" s="82">
        <v>122911.0</v>
      </c>
      <c r="D1864" s="82">
        <v>4161.0</v>
      </c>
    </row>
    <row r="1865" hidden="1">
      <c r="A1865" s="99">
        <v>43926.0</v>
      </c>
      <c r="B1865" s="82" t="s">
        <v>69</v>
      </c>
      <c r="C1865" s="82">
        <v>2585.0</v>
      </c>
      <c r="D1865" s="82">
        <v>37.0</v>
      </c>
    </row>
    <row r="1866" hidden="1">
      <c r="A1866" s="99">
        <v>43926.0</v>
      </c>
      <c r="B1866" s="82" t="s">
        <v>70</v>
      </c>
      <c r="C1866" s="82">
        <v>207.0</v>
      </c>
      <c r="D1866" s="82">
        <v>3.0</v>
      </c>
    </row>
    <row r="1867" hidden="1">
      <c r="A1867" s="99">
        <v>43926.0</v>
      </c>
      <c r="B1867" s="82" t="s">
        <v>71</v>
      </c>
      <c r="C1867" s="82">
        <v>8.0</v>
      </c>
      <c r="D1867" s="82">
        <v>1.0</v>
      </c>
    </row>
    <row r="1868" hidden="1">
      <c r="A1868" s="99">
        <v>43926.0</v>
      </c>
      <c r="B1868" s="82" t="s">
        <v>72</v>
      </c>
      <c r="C1868" s="82">
        <v>4043.0</v>
      </c>
      <c r="D1868" s="82">
        <v>119.0</v>
      </c>
    </row>
    <row r="1869" hidden="1">
      <c r="A1869" s="99">
        <v>43926.0</v>
      </c>
      <c r="B1869" s="82" t="s">
        <v>73</v>
      </c>
      <c r="C1869" s="82">
        <v>1252.0</v>
      </c>
      <c r="D1869" s="82">
        <v>46.0</v>
      </c>
    </row>
    <row r="1870" hidden="1">
      <c r="A1870" s="99">
        <v>43926.0</v>
      </c>
      <c r="B1870" s="82" t="s">
        <v>74</v>
      </c>
      <c r="C1870" s="82">
        <v>1068.0</v>
      </c>
      <c r="D1870" s="82">
        <v>27.0</v>
      </c>
    </row>
    <row r="1871" hidden="1">
      <c r="A1871" s="99">
        <v>43926.0</v>
      </c>
      <c r="B1871" s="82" t="s">
        <v>75</v>
      </c>
      <c r="C1871" s="82">
        <v>11589.0</v>
      </c>
      <c r="D1871" s="82">
        <v>159.0</v>
      </c>
    </row>
    <row r="1872" hidden="1">
      <c r="A1872" s="99">
        <v>43926.0</v>
      </c>
      <c r="B1872" s="82" t="s">
        <v>76</v>
      </c>
      <c r="C1872" s="82">
        <v>475.0</v>
      </c>
      <c r="D1872" s="82">
        <v>20.0</v>
      </c>
    </row>
    <row r="1873" hidden="1">
      <c r="A1873" s="99">
        <v>43926.0</v>
      </c>
      <c r="B1873" s="82" t="s">
        <v>77</v>
      </c>
      <c r="C1873" s="82">
        <v>922.0</v>
      </c>
      <c r="D1873" s="82">
        <v>25.0</v>
      </c>
    </row>
    <row r="1874" hidden="1">
      <c r="A1874" s="99">
        <v>43926.0</v>
      </c>
      <c r="B1874" s="82" t="s">
        <v>78</v>
      </c>
      <c r="C1874" s="82">
        <v>2049.0</v>
      </c>
      <c r="D1874" s="82">
        <v>44.0</v>
      </c>
    </row>
    <row r="1875" hidden="1">
      <c r="A1875" s="99">
        <v>43926.0</v>
      </c>
      <c r="B1875" s="82" t="s">
        <v>79</v>
      </c>
      <c r="C1875" s="82">
        <v>240.0</v>
      </c>
      <c r="D1875" s="82">
        <v>2.0</v>
      </c>
    </row>
    <row r="1876" hidden="1">
      <c r="A1876" s="99">
        <v>43926.0</v>
      </c>
      <c r="B1876" s="82" t="s">
        <v>80</v>
      </c>
      <c r="C1876" s="82">
        <v>3538.0</v>
      </c>
      <c r="D1876" s="82">
        <v>50.0</v>
      </c>
    </row>
    <row r="1877" hidden="1">
      <c r="A1877" s="99">
        <v>43926.0</v>
      </c>
      <c r="B1877" s="82" t="s">
        <v>81</v>
      </c>
      <c r="C1877" s="82">
        <v>7091.0</v>
      </c>
      <c r="D1877" s="82">
        <v>136.0</v>
      </c>
    </row>
    <row r="1878" hidden="1">
      <c r="A1878" s="99">
        <v>43926.0</v>
      </c>
      <c r="B1878" s="82" t="s">
        <v>82</v>
      </c>
      <c r="C1878" s="82">
        <v>1605.0</v>
      </c>
      <c r="D1878" s="82">
        <v>8.0</v>
      </c>
    </row>
    <row r="1879" hidden="1">
      <c r="A1879" s="99">
        <v>43926.0</v>
      </c>
      <c r="B1879" s="82" t="s">
        <v>83</v>
      </c>
      <c r="C1879" s="82">
        <v>512.0</v>
      </c>
      <c r="D1879" s="82">
        <v>22.0</v>
      </c>
    </row>
    <row r="1880" hidden="1">
      <c r="A1880" s="99">
        <v>43926.0</v>
      </c>
      <c r="B1880" s="82" t="s">
        <v>84</v>
      </c>
      <c r="C1880" s="82">
        <v>42.0</v>
      </c>
      <c r="D1880" s="82">
        <v>0.0</v>
      </c>
    </row>
    <row r="1881" hidden="1">
      <c r="A1881" s="99">
        <v>43926.0</v>
      </c>
      <c r="B1881" s="82" t="s">
        <v>85</v>
      </c>
      <c r="C1881" s="82">
        <v>2637.0</v>
      </c>
      <c r="D1881" s="82">
        <v>52.0</v>
      </c>
    </row>
    <row r="1882" hidden="1">
      <c r="A1882" s="99">
        <v>43926.0</v>
      </c>
      <c r="B1882" s="82" t="s">
        <v>86</v>
      </c>
      <c r="C1882" s="82">
        <v>7984.0</v>
      </c>
      <c r="D1882" s="82">
        <v>344.0</v>
      </c>
    </row>
    <row r="1883" hidden="1">
      <c r="A1883" s="99">
        <v>43926.0</v>
      </c>
      <c r="B1883" s="82" t="s">
        <v>87</v>
      </c>
      <c r="C1883" s="82">
        <v>324.0</v>
      </c>
      <c r="D1883" s="82">
        <v>3.0</v>
      </c>
    </row>
    <row r="1884" hidden="1">
      <c r="A1884" s="99">
        <v>43926.0</v>
      </c>
      <c r="B1884" s="82" t="s">
        <v>88</v>
      </c>
      <c r="C1884" s="82">
        <v>2267.0</v>
      </c>
      <c r="D1884" s="82">
        <v>73.0</v>
      </c>
    </row>
    <row r="1885" hidden="1">
      <c r="A1885" s="99">
        <v>43926.0</v>
      </c>
      <c r="B1885" s="82" t="s">
        <v>89</v>
      </c>
      <c r="C1885" s="82">
        <v>200.0</v>
      </c>
      <c r="D1885" s="82">
        <v>0.0</v>
      </c>
    </row>
    <row r="1886" hidden="1">
      <c r="A1886" s="99">
        <v>43927.0</v>
      </c>
      <c r="B1886" s="82" t="s">
        <v>35</v>
      </c>
      <c r="C1886" s="82">
        <v>2006.0</v>
      </c>
      <c r="D1886" s="82">
        <v>53.0</v>
      </c>
    </row>
    <row r="1887" hidden="1">
      <c r="A1887" s="99">
        <v>43927.0</v>
      </c>
      <c r="B1887" s="82" t="s">
        <v>36</v>
      </c>
      <c r="C1887" s="82">
        <v>189.0</v>
      </c>
      <c r="D1887" s="82">
        <v>4.0</v>
      </c>
    </row>
    <row r="1888" hidden="1">
      <c r="A1888" s="99">
        <v>43927.0</v>
      </c>
      <c r="B1888" s="82" t="s">
        <v>37</v>
      </c>
      <c r="C1888" s="82">
        <v>2465.0</v>
      </c>
      <c r="D1888" s="82">
        <v>67.0</v>
      </c>
    </row>
    <row r="1889" hidden="1">
      <c r="A1889" s="99">
        <v>43927.0</v>
      </c>
      <c r="B1889" s="82" t="s">
        <v>38</v>
      </c>
      <c r="C1889" s="82">
        <v>927.0</v>
      </c>
      <c r="D1889" s="82">
        <v>16.0</v>
      </c>
    </row>
    <row r="1890" hidden="1">
      <c r="A1890" s="99">
        <v>43927.0</v>
      </c>
      <c r="B1890" s="82" t="s">
        <v>39</v>
      </c>
      <c r="C1890" s="82">
        <v>16284.0</v>
      </c>
      <c r="D1890" s="82">
        <v>386.0</v>
      </c>
    </row>
    <row r="1891" hidden="1">
      <c r="A1891" s="99">
        <v>43927.0</v>
      </c>
      <c r="B1891" s="82" t="s">
        <v>40</v>
      </c>
      <c r="C1891" s="82">
        <v>5172.0</v>
      </c>
      <c r="D1891" s="82">
        <v>150.0</v>
      </c>
    </row>
    <row r="1892" hidden="1">
      <c r="A1892" s="99">
        <v>43927.0</v>
      </c>
      <c r="B1892" s="82" t="s">
        <v>41</v>
      </c>
      <c r="C1892" s="82">
        <v>6906.0</v>
      </c>
      <c r="D1892" s="82">
        <v>206.0</v>
      </c>
    </row>
    <row r="1893" hidden="1">
      <c r="A1893" s="99">
        <v>43927.0</v>
      </c>
      <c r="B1893" s="82" t="s">
        <v>42</v>
      </c>
      <c r="C1893" s="82">
        <v>783.0</v>
      </c>
      <c r="D1893" s="82">
        <v>15.0</v>
      </c>
    </row>
    <row r="1894" hidden="1">
      <c r="A1894" s="99">
        <v>43927.0</v>
      </c>
      <c r="B1894" s="82" t="s">
        <v>43</v>
      </c>
      <c r="C1894" s="82">
        <v>1097.0</v>
      </c>
      <c r="D1894" s="82">
        <v>24.0</v>
      </c>
    </row>
    <row r="1895" hidden="1">
      <c r="A1895" s="99">
        <v>43927.0</v>
      </c>
      <c r="B1895" s="82" t="s">
        <v>44</v>
      </c>
      <c r="C1895" s="82">
        <v>13621.0</v>
      </c>
      <c r="D1895" s="82">
        <v>253.0</v>
      </c>
    </row>
    <row r="1896">
      <c r="A1896" s="99">
        <v>43927.0</v>
      </c>
      <c r="B1896" s="82" t="s">
        <v>427</v>
      </c>
      <c r="C1896" s="82">
        <v>7558.0</v>
      </c>
      <c r="D1896" s="82">
        <v>294.0</v>
      </c>
    </row>
    <row r="1897" hidden="1">
      <c r="A1897" s="99">
        <v>43927.0</v>
      </c>
      <c r="B1897" s="82" t="s">
        <v>46</v>
      </c>
      <c r="C1897" s="82">
        <v>266.0</v>
      </c>
      <c r="D1897" s="82">
        <v>4.0</v>
      </c>
    </row>
    <row r="1898" hidden="1">
      <c r="A1898" s="99">
        <v>43927.0</v>
      </c>
      <c r="B1898" s="82" t="s">
        <v>47</v>
      </c>
      <c r="C1898" s="82">
        <v>385.0</v>
      </c>
      <c r="D1898" s="82">
        <v>5.0</v>
      </c>
    </row>
    <row r="1899" hidden="1">
      <c r="A1899" s="99">
        <v>43927.0</v>
      </c>
      <c r="B1899" s="82" t="s">
        <v>48</v>
      </c>
      <c r="C1899" s="82">
        <v>1170.0</v>
      </c>
      <c r="D1899" s="82">
        <v>13.0</v>
      </c>
    </row>
    <row r="1900" hidden="1">
      <c r="A1900" s="99">
        <v>43927.0</v>
      </c>
      <c r="B1900" s="82" t="s">
        <v>49</v>
      </c>
      <c r="C1900" s="82">
        <v>12262.0</v>
      </c>
      <c r="D1900" s="82">
        <v>309.0</v>
      </c>
    </row>
    <row r="1901" hidden="1">
      <c r="A1901" s="99">
        <v>43927.0</v>
      </c>
      <c r="B1901" s="82" t="s">
        <v>50</v>
      </c>
      <c r="C1901" s="82">
        <v>4956.0</v>
      </c>
      <c r="D1901" s="82">
        <v>141.0</v>
      </c>
    </row>
    <row r="1902" hidden="1">
      <c r="A1902" s="99">
        <v>43927.0</v>
      </c>
      <c r="B1902" s="82" t="s">
        <v>51</v>
      </c>
      <c r="C1902" s="82">
        <v>946.0</v>
      </c>
      <c r="D1902" s="82">
        <v>25.0</v>
      </c>
    </row>
    <row r="1903" hidden="1">
      <c r="A1903" s="99">
        <v>43927.0</v>
      </c>
      <c r="B1903" s="82" t="s">
        <v>52</v>
      </c>
      <c r="C1903" s="82">
        <v>853.0</v>
      </c>
      <c r="D1903" s="82">
        <v>25.0</v>
      </c>
    </row>
    <row r="1904" hidden="1">
      <c r="A1904" s="99">
        <v>43927.0</v>
      </c>
      <c r="B1904" s="82" t="s">
        <v>53</v>
      </c>
      <c r="C1904" s="82">
        <v>1057.0</v>
      </c>
      <c r="D1904" s="82">
        <v>52.0</v>
      </c>
    </row>
    <row r="1905" hidden="1">
      <c r="A1905" s="99">
        <v>43927.0</v>
      </c>
      <c r="B1905" s="82" t="s">
        <v>54</v>
      </c>
      <c r="C1905" s="82">
        <v>14867.0</v>
      </c>
      <c r="D1905" s="82">
        <v>512.0</v>
      </c>
    </row>
    <row r="1906" hidden="1">
      <c r="A1906" s="99">
        <v>43927.0</v>
      </c>
      <c r="B1906" s="82" t="s">
        <v>55</v>
      </c>
      <c r="C1906" s="82">
        <v>499.0</v>
      </c>
      <c r="D1906" s="82">
        <v>10.0</v>
      </c>
    </row>
    <row r="1907" hidden="1">
      <c r="A1907" s="99">
        <v>43927.0</v>
      </c>
      <c r="B1907" s="82" t="s">
        <v>56</v>
      </c>
      <c r="C1907" s="82">
        <v>4045.0</v>
      </c>
      <c r="D1907" s="82">
        <v>92.0</v>
      </c>
    </row>
    <row r="1908" hidden="1">
      <c r="A1908" s="99">
        <v>43927.0</v>
      </c>
      <c r="B1908" s="82" t="s">
        <v>57</v>
      </c>
      <c r="C1908" s="82">
        <v>13837.0</v>
      </c>
      <c r="D1908" s="82">
        <v>260.0</v>
      </c>
    </row>
    <row r="1909" hidden="1">
      <c r="A1909" s="99">
        <v>43927.0</v>
      </c>
      <c r="B1909" s="82" t="s">
        <v>58</v>
      </c>
      <c r="C1909" s="82">
        <v>17130.0</v>
      </c>
      <c r="D1909" s="82">
        <v>727.0</v>
      </c>
    </row>
    <row r="1910" hidden="1">
      <c r="A1910" s="99">
        <v>43927.0</v>
      </c>
      <c r="B1910" s="82" t="s">
        <v>59</v>
      </c>
      <c r="C1910" s="82">
        <v>986.0</v>
      </c>
      <c r="D1910" s="82">
        <v>30.0</v>
      </c>
    </row>
    <row r="1911" hidden="1">
      <c r="A1911" s="99">
        <v>43927.0</v>
      </c>
      <c r="B1911" s="82" t="s">
        <v>60</v>
      </c>
      <c r="C1911" s="82">
        <v>1738.0</v>
      </c>
      <c r="D1911" s="82">
        <v>51.0</v>
      </c>
    </row>
    <row r="1912" hidden="1">
      <c r="A1912" s="99">
        <v>43927.0</v>
      </c>
      <c r="B1912" s="82" t="s">
        <v>61</v>
      </c>
      <c r="C1912" s="82">
        <v>2722.0</v>
      </c>
      <c r="D1912" s="82">
        <v>56.0</v>
      </c>
    </row>
    <row r="1913" hidden="1">
      <c r="A1913" s="99">
        <v>43927.0</v>
      </c>
      <c r="B1913" s="82" t="s">
        <v>62</v>
      </c>
      <c r="C1913" s="82">
        <v>319.0</v>
      </c>
      <c r="D1913" s="82">
        <v>6.0</v>
      </c>
    </row>
    <row r="1914" hidden="1">
      <c r="A1914" s="99">
        <v>43927.0</v>
      </c>
      <c r="B1914" s="82" t="s">
        <v>63</v>
      </c>
      <c r="C1914" s="82">
        <v>438.0</v>
      </c>
      <c r="D1914" s="82">
        <v>10.0</v>
      </c>
    </row>
    <row r="1915" hidden="1">
      <c r="A1915" s="99">
        <v>43927.0</v>
      </c>
      <c r="B1915" s="82" t="s">
        <v>64</v>
      </c>
      <c r="C1915" s="82">
        <v>1971.0</v>
      </c>
      <c r="D1915" s="82">
        <v>58.0</v>
      </c>
    </row>
    <row r="1916" hidden="1">
      <c r="A1916" s="99">
        <v>43927.0</v>
      </c>
      <c r="B1916" s="82" t="s">
        <v>65</v>
      </c>
      <c r="C1916" s="82">
        <v>715.0</v>
      </c>
      <c r="D1916" s="82">
        <v>9.0</v>
      </c>
    </row>
    <row r="1917" hidden="1">
      <c r="A1917" s="99">
        <v>43927.0</v>
      </c>
      <c r="B1917" s="82" t="s">
        <v>66</v>
      </c>
      <c r="C1917" s="82">
        <v>41090.0</v>
      </c>
      <c r="D1917" s="82">
        <v>1005.0</v>
      </c>
    </row>
    <row r="1918" hidden="1">
      <c r="A1918" s="99">
        <v>43927.0</v>
      </c>
      <c r="B1918" s="82" t="s">
        <v>67</v>
      </c>
      <c r="C1918" s="82">
        <v>686.0</v>
      </c>
      <c r="D1918" s="82">
        <v>12.0</v>
      </c>
    </row>
    <row r="1919" hidden="1">
      <c r="A1919" s="99">
        <v>43927.0</v>
      </c>
      <c r="B1919" s="82" t="s">
        <v>68</v>
      </c>
      <c r="C1919" s="82">
        <v>130689.0</v>
      </c>
      <c r="D1919" s="82">
        <v>4758.0</v>
      </c>
    </row>
    <row r="1920" hidden="1">
      <c r="A1920" s="99">
        <v>43927.0</v>
      </c>
      <c r="B1920" s="82" t="s">
        <v>69</v>
      </c>
      <c r="C1920" s="82">
        <v>2870.0</v>
      </c>
      <c r="D1920" s="82">
        <v>40.0</v>
      </c>
    </row>
    <row r="1921" hidden="1">
      <c r="A1921" s="99">
        <v>43927.0</v>
      </c>
      <c r="B1921" s="82" t="s">
        <v>70</v>
      </c>
      <c r="C1921" s="82">
        <v>225.0</v>
      </c>
      <c r="D1921" s="82">
        <v>3.0</v>
      </c>
    </row>
    <row r="1922" hidden="1">
      <c r="A1922" s="99">
        <v>43927.0</v>
      </c>
      <c r="B1922" s="82" t="s">
        <v>71</v>
      </c>
      <c r="C1922" s="82">
        <v>8.0</v>
      </c>
      <c r="D1922" s="82">
        <v>1.0</v>
      </c>
    </row>
    <row r="1923" hidden="1">
      <c r="A1923" s="99">
        <v>43927.0</v>
      </c>
      <c r="B1923" s="82" t="s">
        <v>72</v>
      </c>
      <c r="C1923" s="82">
        <v>4450.0</v>
      </c>
      <c r="D1923" s="82">
        <v>142.0</v>
      </c>
    </row>
    <row r="1924" hidden="1">
      <c r="A1924" s="99">
        <v>43927.0</v>
      </c>
      <c r="B1924" s="82" t="s">
        <v>73</v>
      </c>
      <c r="C1924" s="82">
        <v>1327.0</v>
      </c>
      <c r="D1924" s="82">
        <v>51.0</v>
      </c>
    </row>
    <row r="1925" hidden="1">
      <c r="A1925" s="99">
        <v>43927.0</v>
      </c>
      <c r="B1925" s="82" t="s">
        <v>74</v>
      </c>
      <c r="C1925" s="82">
        <v>1132.0</v>
      </c>
      <c r="D1925" s="82">
        <v>29.0</v>
      </c>
    </row>
    <row r="1926" hidden="1">
      <c r="A1926" s="99">
        <v>43927.0</v>
      </c>
      <c r="B1926" s="82" t="s">
        <v>75</v>
      </c>
      <c r="C1926" s="82">
        <v>13074.0</v>
      </c>
      <c r="D1926" s="82">
        <v>169.0</v>
      </c>
    </row>
    <row r="1927" hidden="1">
      <c r="A1927" s="99">
        <v>43927.0</v>
      </c>
      <c r="B1927" s="82" t="s">
        <v>76</v>
      </c>
      <c r="C1927" s="82">
        <v>513.0</v>
      </c>
      <c r="D1927" s="82">
        <v>21.0</v>
      </c>
    </row>
    <row r="1928" hidden="1">
      <c r="A1928" s="99">
        <v>43927.0</v>
      </c>
      <c r="B1928" s="82" t="s">
        <v>77</v>
      </c>
      <c r="C1928" s="82">
        <v>1082.0</v>
      </c>
      <c r="D1928" s="82">
        <v>27.0</v>
      </c>
    </row>
    <row r="1929" hidden="1">
      <c r="A1929" s="99">
        <v>43927.0</v>
      </c>
      <c r="B1929" s="82" t="s">
        <v>78</v>
      </c>
      <c r="C1929" s="82">
        <v>2232.0</v>
      </c>
      <c r="D1929" s="82">
        <v>48.0</v>
      </c>
    </row>
    <row r="1930" hidden="1">
      <c r="A1930" s="99">
        <v>43927.0</v>
      </c>
      <c r="B1930" s="82" t="s">
        <v>79</v>
      </c>
      <c r="C1930" s="82">
        <v>288.0</v>
      </c>
      <c r="D1930" s="82">
        <v>4.0</v>
      </c>
    </row>
    <row r="1931" hidden="1">
      <c r="A1931" s="99">
        <v>43927.0</v>
      </c>
      <c r="B1931" s="82" t="s">
        <v>80</v>
      </c>
      <c r="C1931" s="82">
        <v>3753.0</v>
      </c>
      <c r="D1931" s="82">
        <v>65.0</v>
      </c>
    </row>
    <row r="1932" hidden="1">
      <c r="A1932" s="99">
        <v>43927.0</v>
      </c>
      <c r="B1932" s="82" t="s">
        <v>81</v>
      </c>
      <c r="C1932" s="82">
        <v>8104.0</v>
      </c>
      <c r="D1932" s="82">
        <v>159.0</v>
      </c>
    </row>
    <row r="1933" hidden="1">
      <c r="A1933" s="99">
        <v>43927.0</v>
      </c>
      <c r="B1933" s="82" t="s">
        <v>82</v>
      </c>
      <c r="C1933" s="82">
        <v>1675.0</v>
      </c>
      <c r="D1933" s="82">
        <v>13.0</v>
      </c>
    </row>
    <row r="1934" hidden="1">
      <c r="A1934" s="99">
        <v>43927.0</v>
      </c>
      <c r="B1934" s="82" t="s">
        <v>83</v>
      </c>
      <c r="C1934" s="82">
        <v>543.0</v>
      </c>
      <c r="D1934" s="82">
        <v>23.0</v>
      </c>
    </row>
    <row r="1935" hidden="1">
      <c r="A1935" s="99">
        <v>43927.0</v>
      </c>
      <c r="B1935" s="82" t="s">
        <v>84</v>
      </c>
      <c r="C1935" s="82">
        <v>43.0</v>
      </c>
      <c r="D1935" s="82">
        <v>1.0</v>
      </c>
    </row>
    <row r="1936" hidden="1">
      <c r="A1936" s="99">
        <v>43927.0</v>
      </c>
      <c r="B1936" s="82" t="s">
        <v>85</v>
      </c>
      <c r="C1936" s="82">
        <v>2878.0</v>
      </c>
      <c r="D1936" s="82">
        <v>54.0</v>
      </c>
    </row>
    <row r="1937" hidden="1">
      <c r="A1937" s="99">
        <v>43927.0</v>
      </c>
      <c r="B1937" s="82" t="s">
        <v>86</v>
      </c>
      <c r="C1937" s="82">
        <v>8384.0</v>
      </c>
      <c r="D1937" s="82">
        <v>383.0</v>
      </c>
    </row>
    <row r="1938" hidden="1">
      <c r="A1938" s="99">
        <v>43927.0</v>
      </c>
      <c r="B1938" s="82" t="s">
        <v>87</v>
      </c>
      <c r="C1938" s="82">
        <v>345.0</v>
      </c>
      <c r="D1938" s="82">
        <v>4.0</v>
      </c>
    </row>
    <row r="1939" hidden="1">
      <c r="A1939" s="99">
        <v>43927.0</v>
      </c>
      <c r="B1939" s="82" t="s">
        <v>88</v>
      </c>
      <c r="C1939" s="82">
        <v>2440.0</v>
      </c>
      <c r="D1939" s="82">
        <v>83.0</v>
      </c>
    </row>
    <row r="1940" hidden="1">
      <c r="A1940" s="99">
        <v>43927.0</v>
      </c>
      <c r="B1940" s="82" t="s">
        <v>89</v>
      </c>
      <c r="C1940" s="82">
        <v>212.0</v>
      </c>
      <c r="D1940" s="82">
        <v>0.0</v>
      </c>
    </row>
    <row r="1941" hidden="1">
      <c r="A1941" s="99">
        <v>43928.0</v>
      </c>
      <c r="B1941" s="82" t="s">
        <v>35</v>
      </c>
      <c r="C1941" s="82">
        <v>2197.0</v>
      </c>
      <c r="D1941" s="82">
        <v>64.0</v>
      </c>
    </row>
    <row r="1942" hidden="1">
      <c r="A1942" s="99">
        <v>43928.0</v>
      </c>
      <c r="B1942" s="82" t="s">
        <v>36</v>
      </c>
      <c r="C1942" s="82">
        <v>211.0</v>
      </c>
      <c r="D1942" s="82">
        <v>4.0</v>
      </c>
    </row>
    <row r="1943" hidden="1">
      <c r="A1943" s="99">
        <v>43928.0</v>
      </c>
      <c r="B1943" s="82" t="s">
        <v>37</v>
      </c>
      <c r="C1943" s="82">
        <v>2575.0</v>
      </c>
      <c r="D1943" s="82">
        <v>77.0</v>
      </c>
    </row>
    <row r="1944" hidden="1">
      <c r="A1944" s="99">
        <v>43928.0</v>
      </c>
      <c r="B1944" s="82" t="s">
        <v>38</v>
      </c>
      <c r="C1944" s="82">
        <v>997.0</v>
      </c>
      <c r="D1944" s="82">
        <v>18.0</v>
      </c>
    </row>
    <row r="1945" hidden="1">
      <c r="A1945" s="99">
        <v>43928.0</v>
      </c>
      <c r="B1945" s="82" t="s">
        <v>39</v>
      </c>
      <c r="C1945" s="82">
        <v>17540.0</v>
      </c>
      <c r="D1945" s="82">
        <v>447.0</v>
      </c>
    </row>
    <row r="1946" hidden="1">
      <c r="A1946" s="99">
        <v>43928.0</v>
      </c>
      <c r="B1946" s="82" t="s">
        <v>40</v>
      </c>
      <c r="C1946" s="82">
        <v>5429.0</v>
      </c>
      <c r="D1946" s="82">
        <v>179.0</v>
      </c>
    </row>
    <row r="1947" hidden="1">
      <c r="A1947" s="99">
        <v>43928.0</v>
      </c>
      <c r="B1947" s="82" t="s">
        <v>41</v>
      </c>
      <c r="C1947" s="82">
        <v>7781.0</v>
      </c>
      <c r="D1947" s="82">
        <v>277.0</v>
      </c>
    </row>
    <row r="1948" hidden="1">
      <c r="A1948" s="99">
        <v>43928.0</v>
      </c>
      <c r="B1948" s="82" t="s">
        <v>42</v>
      </c>
      <c r="C1948" s="82">
        <v>928.0</v>
      </c>
      <c r="D1948" s="82">
        <v>16.0</v>
      </c>
    </row>
    <row r="1949" hidden="1">
      <c r="A1949" s="99">
        <v>43928.0</v>
      </c>
      <c r="B1949" s="82" t="s">
        <v>43</v>
      </c>
      <c r="C1949" s="82">
        <v>1211.0</v>
      </c>
      <c r="D1949" s="82">
        <v>24.0</v>
      </c>
    </row>
    <row r="1950" hidden="1">
      <c r="A1950" s="99">
        <v>43928.0</v>
      </c>
      <c r="B1950" s="82" t="s">
        <v>44</v>
      </c>
      <c r="C1950" s="82">
        <v>14739.0</v>
      </c>
      <c r="D1950" s="82">
        <v>295.0</v>
      </c>
    </row>
    <row r="1951">
      <c r="A1951" s="99">
        <v>43928.0</v>
      </c>
      <c r="B1951" s="82" t="s">
        <v>427</v>
      </c>
      <c r="C1951" s="82">
        <v>9156.0</v>
      </c>
      <c r="D1951" s="82">
        <v>348.0</v>
      </c>
    </row>
    <row r="1952" hidden="1">
      <c r="A1952" s="99">
        <v>43928.0</v>
      </c>
      <c r="B1952" s="82" t="s">
        <v>46</v>
      </c>
      <c r="C1952" s="82">
        <v>274.0</v>
      </c>
      <c r="D1952" s="82">
        <v>4.0</v>
      </c>
    </row>
    <row r="1953" hidden="1">
      <c r="A1953" s="99">
        <v>43928.0</v>
      </c>
      <c r="B1953" s="82" t="s">
        <v>47</v>
      </c>
      <c r="C1953" s="82">
        <v>408.0</v>
      </c>
      <c r="D1953" s="82">
        <v>5.0</v>
      </c>
    </row>
    <row r="1954" hidden="1">
      <c r="A1954" s="99">
        <v>43928.0</v>
      </c>
      <c r="B1954" s="82" t="s">
        <v>48</v>
      </c>
      <c r="C1954" s="82">
        <v>1210.0</v>
      </c>
      <c r="D1954" s="82">
        <v>15.0</v>
      </c>
    </row>
    <row r="1955" hidden="1">
      <c r="A1955" s="99">
        <v>43928.0</v>
      </c>
      <c r="B1955" s="82" t="s">
        <v>49</v>
      </c>
      <c r="C1955" s="82">
        <v>13549.0</v>
      </c>
      <c r="D1955" s="82">
        <v>384.0</v>
      </c>
    </row>
    <row r="1956" hidden="1">
      <c r="A1956" s="99">
        <v>43928.0</v>
      </c>
      <c r="B1956" s="82" t="s">
        <v>50</v>
      </c>
      <c r="C1956" s="82">
        <v>5507.0</v>
      </c>
      <c r="D1956" s="82">
        <v>173.0</v>
      </c>
    </row>
    <row r="1957" hidden="1">
      <c r="A1957" s="99">
        <v>43928.0</v>
      </c>
      <c r="B1957" s="82" t="s">
        <v>51</v>
      </c>
      <c r="C1957" s="82">
        <v>1048.0</v>
      </c>
      <c r="D1957" s="82">
        <v>26.0</v>
      </c>
    </row>
    <row r="1958" hidden="1">
      <c r="A1958" s="99">
        <v>43928.0</v>
      </c>
      <c r="B1958" s="82" t="s">
        <v>52</v>
      </c>
      <c r="C1958" s="82">
        <v>905.0</v>
      </c>
      <c r="D1958" s="82">
        <v>30.0</v>
      </c>
    </row>
    <row r="1959" hidden="1">
      <c r="A1959" s="99">
        <v>43928.0</v>
      </c>
      <c r="B1959" s="82" t="s">
        <v>53</v>
      </c>
      <c r="C1959" s="82">
        <v>1289.0</v>
      </c>
      <c r="D1959" s="82">
        <v>66.0</v>
      </c>
    </row>
    <row r="1960" hidden="1">
      <c r="A1960" s="99">
        <v>43928.0</v>
      </c>
      <c r="B1960" s="82" t="s">
        <v>54</v>
      </c>
      <c r="C1960" s="82">
        <v>16284.0</v>
      </c>
      <c r="D1960" s="82">
        <v>582.0</v>
      </c>
    </row>
    <row r="1961" hidden="1">
      <c r="A1961" s="99">
        <v>43928.0</v>
      </c>
      <c r="B1961" s="82" t="s">
        <v>55</v>
      </c>
      <c r="C1961" s="82">
        <v>519.0</v>
      </c>
      <c r="D1961" s="82">
        <v>12.0</v>
      </c>
    </row>
    <row r="1962" hidden="1">
      <c r="A1962" s="99">
        <v>43928.0</v>
      </c>
      <c r="B1962" s="82" t="s">
        <v>56</v>
      </c>
      <c r="C1962" s="82">
        <v>4371.0</v>
      </c>
      <c r="D1962" s="82">
        <v>104.0</v>
      </c>
    </row>
    <row r="1963" hidden="1">
      <c r="A1963" s="99">
        <v>43928.0</v>
      </c>
      <c r="B1963" s="82" t="s">
        <v>57</v>
      </c>
      <c r="C1963" s="82">
        <v>15202.0</v>
      </c>
      <c r="D1963" s="82">
        <v>356.0</v>
      </c>
    </row>
    <row r="1964" hidden="1">
      <c r="A1964" s="99">
        <v>43928.0</v>
      </c>
      <c r="B1964" s="82" t="s">
        <v>58</v>
      </c>
      <c r="C1964" s="82">
        <v>18852.0</v>
      </c>
      <c r="D1964" s="82">
        <v>845.0</v>
      </c>
    </row>
    <row r="1965" hidden="1">
      <c r="A1965" s="99">
        <v>43928.0</v>
      </c>
      <c r="B1965" s="82" t="s">
        <v>59</v>
      </c>
      <c r="C1965" s="82">
        <v>1069.0</v>
      </c>
      <c r="D1965" s="82">
        <v>34.0</v>
      </c>
    </row>
    <row r="1966" hidden="1">
      <c r="A1966" s="99">
        <v>43928.0</v>
      </c>
      <c r="B1966" s="82" t="s">
        <v>60</v>
      </c>
      <c r="C1966" s="82">
        <v>1915.0</v>
      </c>
      <c r="D1966" s="82">
        <v>59.0</v>
      </c>
    </row>
    <row r="1967" hidden="1">
      <c r="A1967" s="99">
        <v>43928.0</v>
      </c>
      <c r="B1967" s="82" t="s">
        <v>61</v>
      </c>
      <c r="C1967" s="82">
        <v>3037.0</v>
      </c>
      <c r="D1967" s="82">
        <v>79.0</v>
      </c>
    </row>
    <row r="1968" hidden="1">
      <c r="A1968" s="99">
        <v>43928.0</v>
      </c>
      <c r="B1968" s="82" t="s">
        <v>62</v>
      </c>
      <c r="C1968" s="82">
        <v>319.0</v>
      </c>
      <c r="D1968" s="82">
        <v>6.0</v>
      </c>
    </row>
    <row r="1969" hidden="1">
      <c r="A1969" s="99">
        <v>43928.0</v>
      </c>
      <c r="B1969" s="82" t="s">
        <v>63</v>
      </c>
      <c r="C1969" s="82">
        <v>490.0</v>
      </c>
      <c r="D1969" s="82">
        <v>12.0</v>
      </c>
    </row>
    <row r="1970" hidden="1">
      <c r="A1970" s="99">
        <v>43928.0</v>
      </c>
      <c r="B1970" s="82" t="s">
        <v>64</v>
      </c>
      <c r="C1970" s="82">
        <v>2101.0</v>
      </c>
      <c r="D1970" s="82">
        <v>60.0</v>
      </c>
    </row>
    <row r="1971" hidden="1">
      <c r="A1971" s="99">
        <v>43928.0</v>
      </c>
      <c r="B1971" s="82" t="s">
        <v>65</v>
      </c>
      <c r="C1971" s="82">
        <v>747.0</v>
      </c>
      <c r="D1971" s="82">
        <v>13.0</v>
      </c>
    </row>
    <row r="1972" hidden="1">
      <c r="A1972" s="99">
        <v>43928.0</v>
      </c>
      <c r="B1972" s="82" t="s">
        <v>66</v>
      </c>
      <c r="C1972" s="82">
        <v>44416.0</v>
      </c>
      <c r="D1972" s="82">
        <v>1232.0</v>
      </c>
    </row>
    <row r="1973" hidden="1">
      <c r="A1973" s="99">
        <v>43928.0</v>
      </c>
      <c r="B1973" s="82" t="s">
        <v>67</v>
      </c>
      <c r="C1973" s="82">
        <v>794.0</v>
      </c>
      <c r="D1973" s="82">
        <v>13.0</v>
      </c>
    </row>
    <row r="1974" hidden="1">
      <c r="A1974" s="99">
        <v>43928.0</v>
      </c>
      <c r="B1974" s="82" t="s">
        <v>68</v>
      </c>
      <c r="C1974" s="82">
        <v>140081.0</v>
      </c>
      <c r="D1974" s="82">
        <v>5563.0</v>
      </c>
    </row>
    <row r="1975" hidden="1">
      <c r="A1975" s="99">
        <v>43928.0</v>
      </c>
      <c r="B1975" s="82" t="s">
        <v>69</v>
      </c>
      <c r="C1975" s="82">
        <v>3220.0</v>
      </c>
      <c r="D1975" s="82">
        <v>50.0</v>
      </c>
    </row>
    <row r="1976" hidden="1">
      <c r="A1976" s="99">
        <v>43928.0</v>
      </c>
      <c r="B1976" s="82" t="s">
        <v>70</v>
      </c>
      <c r="C1976" s="82">
        <v>237.0</v>
      </c>
      <c r="D1976" s="82">
        <v>4.0</v>
      </c>
    </row>
    <row r="1977" hidden="1">
      <c r="A1977" s="99">
        <v>43928.0</v>
      </c>
      <c r="B1977" s="82" t="s">
        <v>71</v>
      </c>
      <c r="C1977" s="82">
        <v>8.0</v>
      </c>
      <c r="D1977" s="82">
        <v>2.0</v>
      </c>
    </row>
    <row r="1978" hidden="1">
      <c r="A1978" s="99">
        <v>43928.0</v>
      </c>
      <c r="B1978" s="82" t="s">
        <v>72</v>
      </c>
      <c r="C1978" s="82">
        <v>4782.0</v>
      </c>
      <c r="D1978" s="82">
        <v>167.0</v>
      </c>
    </row>
    <row r="1979" hidden="1">
      <c r="A1979" s="99">
        <v>43928.0</v>
      </c>
      <c r="B1979" s="82" t="s">
        <v>73</v>
      </c>
      <c r="C1979" s="82">
        <v>1472.0</v>
      </c>
      <c r="D1979" s="82">
        <v>67.0</v>
      </c>
    </row>
    <row r="1980" hidden="1">
      <c r="A1980" s="99">
        <v>43928.0</v>
      </c>
      <c r="B1980" s="82" t="s">
        <v>74</v>
      </c>
      <c r="C1980" s="82">
        <v>1181.0</v>
      </c>
      <c r="D1980" s="82">
        <v>33.0</v>
      </c>
    </row>
    <row r="1981" hidden="1">
      <c r="A1981" s="99">
        <v>43928.0</v>
      </c>
      <c r="B1981" s="82" t="s">
        <v>75</v>
      </c>
      <c r="C1981" s="82">
        <v>14582.0</v>
      </c>
      <c r="D1981" s="82">
        <v>240.0</v>
      </c>
    </row>
    <row r="1982" hidden="1">
      <c r="A1982" s="99">
        <v>43928.0</v>
      </c>
      <c r="B1982" s="82" t="s">
        <v>76</v>
      </c>
      <c r="C1982" s="82">
        <v>573.0</v>
      </c>
      <c r="D1982" s="82">
        <v>23.0</v>
      </c>
    </row>
    <row r="1983" hidden="1">
      <c r="A1983" s="99">
        <v>43928.0</v>
      </c>
      <c r="B1983" s="82" t="s">
        <v>77</v>
      </c>
      <c r="C1983" s="82">
        <v>1229.0</v>
      </c>
      <c r="D1983" s="82">
        <v>30.0</v>
      </c>
    </row>
    <row r="1984" hidden="1">
      <c r="A1984" s="99">
        <v>43928.0</v>
      </c>
      <c r="B1984" s="82" t="s">
        <v>78</v>
      </c>
      <c r="C1984" s="82">
        <v>2417.0</v>
      </c>
      <c r="D1984" s="82">
        <v>51.0</v>
      </c>
    </row>
    <row r="1985" hidden="1">
      <c r="A1985" s="99">
        <v>43928.0</v>
      </c>
      <c r="B1985" s="82" t="s">
        <v>79</v>
      </c>
      <c r="C1985" s="82">
        <v>320.0</v>
      </c>
      <c r="D1985" s="82">
        <v>6.0</v>
      </c>
    </row>
    <row r="1986" hidden="1">
      <c r="A1986" s="99">
        <v>43928.0</v>
      </c>
      <c r="B1986" s="82" t="s">
        <v>80</v>
      </c>
      <c r="C1986" s="82">
        <v>4010.0</v>
      </c>
      <c r="D1986" s="82">
        <v>72.0</v>
      </c>
    </row>
    <row r="1987" hidden="1">
      <c r="A1987" s="99">
        <v>43928.0</v>
      </c>
      <c r="B1987" s="82" t="s">
        <v>81</v>
      </c>
      <c r="C1987" s="82">
        <v>8968.0</v>
      </c>
      <c r="D1987" s="82">
        <v>177.0</v>
      </c>
    </row>
    <row r="1988" hidden="1">
      <c r="A1988" s="99">
        <v>43928.0</v>
      </c>
      <c r="B1988" s="82" t="s">
        <v>82</v>
      </c>
      <c r="C1988" s="82">
        <v>1752.0</v>
      </c>
      <c r="D1988" s="82">
        <v>13.0</v>
      </c>
    </row>
    <row r="1989" hidden="1">
      <c r="A1989" s="99">
        <v>43928.0</v>
      </c>
      <c r="B1989" s="82" t="s">
        <v>83</v>
      </c>
      <c r="C1989" s="82">
        <v>575.0</v>
      </c>
      <c r="D1989" s="82">
        <v>23.0</v>
      </c>
    </row>
    <row r="1990" hidden="1">
      <c r="A1990" s="99">
        <v>43928.0</v>
      </c>
      <c r="B1990" s="82" t="s">
        <v>84</v>
      </c>
      <c r="C1990" s="82">
        <v>45.0</v>
      </c>
      <c r="D1990" s="82">
        <v>1.0</v>
      </c>
    </row>
    <row r="1991" hidden="1">
      <c r="A1991" s="99">
        <v>43928.0</v>
      </c>
      <c r="B1991" s="82" t="s">
        <v>85</v>
      </c>
      <c r="C1991" s="82">
        <v>3333.0</v>
      </c>
      <c r="D1991" s="82">
        <v>69.0</v>
      </c>
    </row>
    <row r="1992" hidden="1">
      <c r="A1992" s="99">
        <v>43928.0</v>
      </c>
      <c r="B1992" s="82" t="s">
        <v>86</v>
      </c>
      <c r="C1992" s="82">
        <v>8682.0</v>
      </c>
      <c r="D1992" s="82">
        <v>409.0</v>
      </c>
    </row>
    <row r="1993" hidden="1">
      <c r="A1993" s="99">
        <v>43928.0</v>
      </c>
      <c r="B1993" s="82" t="s">
        <v>87</v>
      </c>
      <c r="C1993" s="82">
        <v>412.0</v>
      </c>
      <c r="D1993" s="82">
        <v>4.0</v>
      </c>
    </row>
    <row r="1994" hidden="1">
      <c r="A1994" s="99">
        <v>43928.0</v>
      </c>
      <c r="B1994" s="82" t="s">
        <v>88</v>
      </c>
      <c r="C1994" s="82">
        <v>2578.0</v>
      </c>
      <c r="D1994" s="82">
        <v>94.0</v>
      </c>
    </row>
    <row r="1995" hidden="1">
      <c r="A1995" s="99">
        <v>43928.0</v>
      </c>
      <c r="B1995" s="82" t="s">
        <v>89</v>
      </c>
      <c r="C1995" s="82">
        <v>221.0</v>
      </c>
      <c r="D1995" s="82">
        <v>0.0</v>
      </c>
    </row>
    <row r="1996" hidden="1">
      <c r="A1996" s="99">
        <v>43929.0</v>
      </c>
      <c r="B1996" s="82" t="s">
        <v>35</v>
      </c>
      <c r="C1996" s="82">
        <v>2499.0</v>
      </c>
      <c r="D1996" s="82">
        <v>67.0</v>
      </c>
    </row>
    <row r="1997" hidden="1">
      <c r="A1997" s="99">
        <v>43929.0</v>
      </c>
      <c r="B1997" s="82" t="s">
        <v>36</v>
      </c>
      <c r="C1997" s="82">
        <v>224.0</v>
      </c>
      <c r="D1997" s="82">
        <v>5.0</v>
      </c>
    </row>
    <row r="1998" hidden="1">
      <c r="A1998" s="99">
        <v>43929.0</v>
      </c>
      <c r="B1998" s="82" t="s">
        <v>37</v>
      </c>
      <c r="C1998" s="82">
        <v>2726.0</v>
      </c>
      <c r="D1998" s="82">
        <v>80.0</v>
      </c>
    </row>
    <row r="1999" hidden="1">
      <c r="A1999" s="99">
        <v>43929.0</v>
      </c>
      <c r="B1999" s="82" t="s">
        <v>38</v>
      </c>
      <c r="C1999" s="82">
        <v>1077.0</v>
      </c>
      <c r="D1999" s="82">
        <v>18.0</v>
      </c>
    </row>
    <row r="2000" hidden="1">
      <c r="A2000" s="99">
        <v>43929.0</v>
      </c>
      <c r="B2000" s="82" t="s">
        <v>39</v>
      </c>
      <c r="C2000" s="82">
        <v>19043.0</v>
      </c>
      <c r="D2000" s="82">
        <v>506.0</v>
      </c>
    </row>
    <row r="2001" hidden="1">
      <c r="A2001" s="99">
        <v>43929.0</v>
      </c>
      <c r="B2001" s="82" t="s">
        <v>40</v>
      </c>
      <c r="C2001" s="82">
        <v>5655.0</v>
      </c>
      <c r="D2001" s="82">
        <v>192.0</v>
      </c>
    </row>
    <row r="2002" hidden="1">
      <c r="A2002" s="99">
        <v>43929.0</v>
      </c>
      <c r="B2002" s="82" t="s">
        <v>41</v>
      </c>
      <c r="C2002" s="82">
        <v>8781.0</v>
      </c>
      <c r="D2002" s="82">
        <v>335.0</v>
      </c>
    </row>
    <row r="2003" hidden="1">
      <c r="A2003" s="99">
        <v>43929.0</v>
      </c>
      <c r="B2003" s="82" t="s">
        <v>42</v>
      </c>
      <c r="C2003" s="82">
        <v>1116.0</v>
      </c>
      <c r="D2003" s="82">
        <v>19.0</v>
      </c>
    </row>
    <row r="2004" hidden="1">
      <c r="A2004" s="99">
        <v>43929.0</v>
      </c>
      <c r="B2004" s="82" t="s">
        <v>43</v>
      </c>
      <c r="C2004" s="82">
        <v>1440.0</v>
      </c>
      <c r="D2004" s="82">
        <v>27.0</v>
      </c>
    </row>
    <row r="2005" hidden="1">
      <c r="A2005" s="99">
        <v>43929.0</v>
      </c>
      <c r="B2005" s="82" t="s">
        <v>44</v>
      </c>
      <c r="C2005" s="82">
        <v>15690.0</v>
      </c>
      <c r="D2005" s="82">
        <v>322.0</v>
      </c>
    </row>
    <row r="2006">
      <c r="A2006" s="99">
        <v>43929.0</v>
      </c>
      <c r="B2006" s="82" t="s">
        <v>427</v>
      </c>
      <c r="C2006" s="82">
        <v>10204.0</v>
      </c>
      <c r="D2006" s="82">
        <v>370.0</v>
      </c>
    </row>
    <row r="2007" hidden="1">
      <c r="A2007" s="99">
        <v>43929.0</v>
      </c>
      <c r="B2007" s="82" t="s">
        <v>46</v>
      </c>
      <c r="C2007" s="82">
        <v>409.0</v>
      </c>
      <c r="D2007" s="82">
        <v>4.0</v>
      </c>
    </row>
    <row r="2008" hidden="1">
      <c r="A2008" s="99">
        <v>43929.0</v>
      </c>
      <c r="B2008" s="82" t="s">
        <v>47</v>
      </c>
      <c r="C2008" s="82">
        <v>433.0</v>
      </c>
      <c r="D2008" s="82">
        <v>5.0</v>
      </c>
    </row>
    <row r="2009" hidden="1">
      <c r="A2009" s="99">
        <v>43929.0</v>
      </c>
      <c r="B2009" s="82" t="s">
        <v>48</v>
      </c>
      <c r="C2009" s="82">
        <v>1232.0</v>
      </c>
      <c r="D2009" s="82">
        <v>19.0</v>
      </c>
    </row>
    <row r="2010" hidden="1">
      <c r="A2010" s="99">
        <v>43929.0</v>
      </c>
      <c r="B2010" s="82" t="s">
        <v>49</v>
      </c>
      <c r="C2010" s="82">
        <v>15078.0</v>
      </c>
      <c r="D2010" s="82">
        <v>464.0</v>
      </c>
    </row>
    <row r="2011" hidden="1">
      <c r="A2011" s="99">
        <v>43929.0</v>
      </c>
      <c r="B2011" s="82" t="s">
        <v>50</v>
      </c>
      <c r="C2011" s="82">
        <v>5943.0</v>
      </c>
      <c r="D2011" s="82">
        <v>203.0</v>
      </c>
    </row>
    <row r="2012" hidden="1">
      <c r="A2012" s="99">
        <v>43929.0</v>
      </c>
      <c r="B2012" s="82" t="s">
        <v>51</v>
      </c>
      <c r="C2012" s="82">
        <v>1145.0</v>
      </c>
      <c r="D2012" s="82">
        <v>27.0</v>
      </c>
    </row>
    <row r="2013" hidden="1">
      <c r="A2013" s="99">
        <v>43929.0</v>
      </c>
      <c r="B2013" s="82" t="s">
        <v>52</v>
      </c>
      <c r="C2013" s="82">
        <v>1055.0</v>
      </c>
      <c r="D2013" s="82">
        <v>38.0</v>
      </c>
    </row>
    <row r="2014" hidden="1">
      <c r="A2014" s="99">
        <v>43929.0</v>
      </c>
      <c r="B2014" s="82" t="s">
        <v>53</v>
      </c>
      <c r="C2014" s="82">
        <v>1393.0</v>
      </c>
      <c r="D2014" s="82">
        <v>73.0</v>
      </c>
    </row>
    <row r="2015" hidden="1">
      <c r="A2015" s="99">
        <v>43929.0</v>
      </c>
      <c r="B2015" s="82" t="s">
        <v>54</v>
      </c>
      <c r="C2015" s="82">
        <v>17030.0</v>
      </c>
      <c r="D2015" s="82">
        <v>652.0</v>
      </c>
    </row>
    <row r="2016" hidden="1">
      <c r="A2016" s="99">
        <v>43929.0</v>
      </c>
      <c r="B2016" s="82" t="s">
        <v>55</v>
      </c>
      <c r="C2016" s="82">
        <v>537.0</v>
      </c>
      <c r="D2016" s="82">
        <v>14.0</v>
      </c>
    </row>
    <row r="2017" hidden="1">
      <c r="A2017" s="99">
        <v>43929.0</v>
      </c>
      <c r="B2017" s="82" t="s">
        <v>56</v>
      </c>
      <c r="C2017" s="82">
        <v>5529.0</v>
      </c>
      <c r="D2017" s="82">
        <v>124.0</v>
      </c>
    </row>
    <row r="2018" hidden="1">
      <c r="A2018" s="99">
        <v>43929.0</v>
      </c>
      <c r="B2018" s="82" t="s">
        <v>57</v>
      </c>
      <c r="C2018" s="82">
        <v>16790.0</v>
      </c>
      <c r="D2018" s="82">
        <v>433.0</v>
      </c>
    </row>
    <row r="2019" hidden="1">
      <c r="A2019" s="99">
        <v>43929.0</v>
      </c>
      <c r="B2019" s="82" t="s">
        <v>58</v>
      </c>
      <c r="C2019" s="82">
        <v>20220.0</v>
      </c>
      <c r="D2019" s="82">
        <v>959.0</v>
      </c>
    </row>
    <row r="2020" hidden="1">
      <c r="A2020" s="99">
        <v>43929.0</v>
      </c>
      <c r="B2020" s="82" t="s">
        <v>59</v>
      </c>
      <c r="C2020" s="82">
        <v>1154.0</v>
      </c>
      <c r="D2020" s="82">
        <v>39.0</v>
      </c>
    </row>
    <row r="2021" hidden="1">
      <c r="A2021" s="99">
        <v>43929.0</v>
      </c>
      <c r="B2021" s="82" t="s">
        <v>60</v>
      </c>
      <c r="C2021" s="82">
        <v>2003.0</v>
      </c>
      <c r="D2021" s="82">
        <v>67.0</v>
      </c>
    </row>
    <row r="2022" hidden="1">
      <c r="A2022" s="99">
        <v>43929.0</v>
      </c>
      <c r="B2022" s="82" t="s">
        <v>61</v>
      </c>
      <c r="C2022" s="82">
        <v>3327.0</v>
      </c>
      <c r="D2022" s="82">
        <v>86.0</v>
      </c>
    </row>
    <row r="2023" hidden="1">
      <c r="A2023" s="99">
        <v>43929.0</v>
      </c>
      <c r="B2023" s="82" t="s">
        <v>62</v>
      </c>
      <c r="C2023" s="82">
        <v>332.0</v>
      </c>
      <c r="D2023" s="82">
        <v>6.0</v>
      </c>
    </row>
    <row r="2024" hidden="1">
      <c r="A2024" s="99">
        <v>43929.0</v>
      </c>
      <c r="B2024" s="82" t="s">
        <v>63</v>
      </c>
      <c r="C2024" s="82">
        <v>538.0</v>
      </c>
      <c r="D2024" s="82">
        <v>14.0</v>
      </c>
    </row>
    <row r="2025" hidden="1">
      <c r="A2025" s="99">
        <v>43929.0</v>
      </c>
      <c r="B2025" s="82" t="s">
        <v>64</v>
      </c>
      <c r="C2025" s="82">
        <v>2318.0</v>
      </c>
      <c r="D2025" s="82">
        <v>80.0</v>
      </c>
    </row>
    <row r="2026" hidden="1">
      <c r="A2026" s="99">
        <v>43929.0</v>
      </c>
      <c r="B2026" s="82" t="s">
        <v>65</v>
      </c>
      <c r="C2026" s="82">
        <v>788.0</v>
      </c>
      <c r="D2026" s="82">
        <v>18.0</v>
      </c>
    </row>
    <row r="2027" hidden="1">
      <c r="A2027" s="99">
        <v>43929.0</v>
      </c>
      <c r="B2027" s="82" t="s">
        <v>66</v>
      </c>
      <c r="C2027" s="82">
        <v>47437.0</v>
      </c>
      <c r="D2027" s="82">
        <v>1504.0</v>
      </c>
    </row>
    <row r="2028" hidden="1">
      <c r="A2028" s="99">
        <v>43929.0</v>
      </c>
      <c r="B2028" s="82" t="s">
        <v>67</v>
      </c>
      <c r="C2028" s="82">
        <v>865.0</v>
      </c>
      <c r="D2028" s="82">
        <v>16.0</v>
      </c>
    </row>
    <row r="2029" hidden="1">
      <c r="A2029" s="99">
        <v>43929.0</v>
      </c>
      <c r="B2029" s="82" t="s">
        <v>68</v>
      </c>
      <c r="C2029" s="82">
        <v>149401.0</v>
      </c>
      <c r="D2029" s="82">
        <v>6268.0</v>
      </c>
    </row>
    <row r="2030" hidden="1">
      <c r="A2030" s="99">
        <v>43929.0</v>
      </c>
      <c r="B2030" s="82" t="s">
        <v>69</v>
      </c>
      <c r="C2030" s="82">
        <v>3423.0</v>
      </c>
      <c r="D2030" s="82">
        <v>61.0</v>
      </c>
    </row>
    <row r="2031" hidden="1">
      <c r="A2031" s="99">
        <v>43929.0</v>
      </c>
      <c r="B2031" s="82" t="s">
        <v>70</v>
      </c>
      <c r="C2031" s="82">
        <v>251.0</v>
      </c>
      <c r="D2031" s="82">
        <v>4.0</v>
      </c>
    </row>
    <row r="2032" hidden="1">
      <c r="A2032" s="99">
        <v>43929.0</v>
      </c>
      <c r="B2032" s="82" t="s">
        <v>71</v>
      </c>
      <c r="C2032" s="82">
        <v>11.0</v>
      </c>
      <c r="D2032" s="82">
        <v>2.0</v>
      </c>
    </row>
    <row r="2033" hidden="1">
      <c r="A2033" s="99">
        <v>43929.0</v>
      </c>
      <c r="B2033" s="82" t="s">
        <v>72</v>
      </c>
      <c r="C2033" s="82">
        <v>5148.0</v>
      </c>
      <c r="D2033" s="82">
        <v>193.0</v>
      </c>
    </row>
    <row r="2034" hidden="1">
      <c r="A2034" s="99">
        <v>43929.0</v>
      </c>
      <c r="B2034" s="82" t="s">
        <v>73</v>
      </c>
      <c r="C2034" s="82">
        <v>1524.0</v>
      </c>
      <c r="D2034" s="82">
        <v>79.0</v>
      </c>
    </row>
    <row r="2035" hidden="1">
      <c r="A2035" s="99">
        <v>43929.0</v>
      </c>
      <c r="B2035" s="82" t="s">
        <v>74</v>
      </c>
      <c r="C2035" s="82">
        <v>1239.0</v>
      </c>
      <c r="D2035" s="82">
        <v>38.0</v>
      </c>
    </row>
    <row r="2036" hidden="1">
      <c r="A2036" s="99">
        <v>43929.0</v>
      </c>
      <c r="B2036" s="82" t="s">
        <v>75</v>
      </c>
      <c r="C2036" s="82">
        <v>16414.0</v>
      </c>
      <c r="D2036" s="82">
        <v>313.0</v>
      </c>
    </row>
    <row r="2037" hidden="1">
      <c r="A2037" s="99">
        <v>43929.0</v>
      </c>
      <c r="B2037" s="82" t="s">
        <v>76</v>
      </c>
      <c r="C2037" s="82">
        <v>620.0</v>
      </c>
      <c r="D2037" s="82">
        <v>24.0</v>
      </c>
    </row>
    <row r="2038" hidden="1">
      <c r="A2038" s="99">
        <v>43929.0</v>
      </c>
      <c r="B2038" s="82" t="s">
        <v>77</v>
      </c>
      <c r="C2038" s="82">
        <v>1450.0</v>
      </c>
      <c r="D2038" s="82">
        <v>35.0</v>
      </c>
    </row>
    <row r="2039" hidden="1">
      <c r="A2039" s="99">
        <v>43929.0</v>
      </c>
      <c r="B2039" s="82" t="s">
        <v>78</v>
      </c>
      <c r="C2039" s="82">
        <v>2552.0</v>
      </c>
      <c r="D2039" s="82">
        <v>63.0</v>
      </c>
    </row>
    <row r="2040" hidden="1">
      <c r="A2040" s="99">
        <v>43929.0</v>
      </c>
      <c r="B2040" s="82" t="s">
        <v>79</v>
      </c>
      <c r="C2040" s="82">
        <v>393.0</v>
      </c>
      <c r="D2040" s="82">
        <v>6.0</v>
      </c>
    </row>
    <row r="2041" hidden="1">
      <c r="A2041" s="99">
        <v>43929.0</v>
      </c>
      <c r="B2041" s="82" t="s">
        <v>80</v>
      </c>
      <c r="C2041" s="82">
        <v>4246.0</v>
      </c>
      <c r="D2041" s="82">
        <v>83.0</v>
      </c>
    </row>
    <row r="2042" hidden="1">
      <c r="A2042" s="99">
        <v>43929.0</v>
      </c>
      <c r="B2042" s="82" t="s">
        <v>81</v>
      </c>
      <c r="C2042" s="82">
        <v>9897.0</v>
      </c>
      <c r="D2042" s="82">
        <v>195.0</v>
      </c>
    </row>
    <row r="2043" hidden="1">
      <c r="A2043" s="99">
        <v>43929.0</v>
      </c>
      <c r="B2043" s="82" t="s">
        <v>82</v>
      </c>
      <c r="C2043" s="82">
        <v>1875.0</v>
      </c>
      <c r="D2043" s="82">
        <v>13.0</v>
      </c>
    </row>
    <row r="2044" hidden="1">
      <c r="A2044" s="99">
        <v>43929.0</v>
      </c>
      <c r="B2044" s="82" t="s">
        <v>83</v>
      </c>
      <c r="C2044" s="82">
        <v>605.0</v>
      </c>
      <c r="D2044" s="82">
        <v>23.0</v>
      </c>
    </row>
    <row r="2045" hidden="1">
      <c r="A2045" s="99">
        <v>43929.0</v>
      </c>
      <c r="B2045" s="82" t="s">
        <v>84</v>
      </c>
      <c r="C2045" s="82">
        <v>45.0</v>
      </c>
      <c r="D2045" s="82">
        <v>1.0</v>
      </c>
    </row>
    <row r="2046" hidden="1">
      <c r="A2046" s="99">
        <v>43929.0</v>
      </c>
      <c r="B2046" s="82" t="s">
        <v>85</v>
      </c>
      <c r="C2046" s="82">
        <v>3645.0</v>
      </c>
      <c r="D2046" s="82">
        <v>75.0</v>
      </c>
    </row>
    <row r="2047" hidden="1">
      <c r="A2047" s="99">
        <v>43929.0</v>
      </c>
      <c r="B2047" s="82" t="s">
        <v>86</v>
      </c>
      <c r="C2047" s="82">
        <v>9097.0</v>
      </c>
      <c r="D2047" s="82">
        <v>430.0</v>
      </c>
    </row>
    <row r="2048" hidden="1">
      <c r="A2048" s="99">
        <v>43929.0</v>
      </c>
      <c r="B2048" s="82" t="s">
        <v>87</v>
      </c>
      <c r="C2048" s="82">
        <v>483.0</v>
      </c>
      <c r="D2048" s="82">
        <v>4.0</v>
      </c>
    </row>
    <row r="2049" hidden="1">
      <c r="A2049" s="99">
        <v>43929.0</v>
      </c>
      <c r="B2049" s="82" t="s">
        <v>88</v>
      </c>
      <c r="C2049" s="82">
        <v>2756.0</v>
      </c>
      <c r="D2049" s="82">
        <v>107.0</v>
      </c>
    </row>
    <row r="2050" hidden="1">
      <c r="A2050" s="99">
        <v>43929.0</v>
      </c>
      <c r="B2050" s="82" t="s">
        <v>89</v>
      </c>
      <c r="C2050" s="82">
        <v>230.0</v>
      </c>
      <c r="D2050" s="82">
        <v>0.0</v>
      </c>
    </row>
    <row r="2051" hidden="1">
      <c r="A2051" s="99">
        <v>43930.0</v>
      </c>
      <c r="B2051" s="82" t="s">
        <v>35</v>
      </c>
      <c r="C2051" s="82">
        <v>2838.0</v>
      </c>
      <c r="D2051" s="82">
        <v>78.0</v>
      </c>
    </row>
    <row r="2052" hidden="1">
      <c r="A2052" s="99">
        <v>43930.0</v>
      </c>
      <c r="B2052" s="82" t="s">
        <v>36</v>
      </c>
      <c r="C2052" s="82">
        <v>233.0</v>
      </c>
      <c r="D2052" s="82">
        <v>5.0</v>
      </c>
    </row>
    <row r="2053" hidden="1">
      <c r="A2053" s="99">
        <v>43930.0</v>
      </c>
      <c r="B2053" s="82" t="s">
        <v>37</v>
      </c>
      <c r="C2053" s="82">
        <v>3018.0</v>
      </c>
      <c r="D2053" s="82">
        <v>89.0</v>
      </c>
    </row>
    <row r="2054" hidden="1">
      <c r="A2054" s="99">
        <v>43930.0</v>
      </c>
      <c r="B2054" s="82" t="s">
        <v>38</v>
      </c>
      <c r="C2054" s="82">
        <v>1146.0</v>
      </c>
      <c r="D2054" s="82">
        <v>21.0</v>
      </c>
    </row>
    <row r="2055" hidden="1">
      <c r="A2055" s="99">
        <v>43930.0</v>
      </c>
      <c r="B2055" s="82" t="s">
        <v>39</v>
      </c>
      <c r="C2055" s="82">
        <v>20191.0</v>
      </c>
      <c r="D2055" s="82">
        <v>548.0</v>
      </c>
    </row>
    <row r="2056" hidden="1">
      <c r="A2056" s="99">
        <v>43930.0</v>
      </c>
      <c r="B2056" s="82" t="s">
        <v>40</v>
      </c>
      <c r="C2056" s="82">
        <v>6202.0</v>
      </c>
      <c r="D2056" s="82">
        <v>227.0</v>
      </c>
    </row>
    <row r="2057" hidden="1">
      <c r="A2057" s="99">
        <v>43930.0</v>
      </c>
      <c r="B2057" s="82" t="s">
        <v>41</v>
      </c>
      <c r="C2057" s="82">
        <v>9784.0</v>
      </c>
      <c r="D2057" s="82">
        <v>380.0</v>
      </c>
    </row>
    <row r="2058" hidden="1">
      <c r="A2058" s="99">
        <v>43930.0</v>
      </c>
      <c r="B2058" s="82" t="s">
        <v>42</v>
      </c>
      <c r="C2058" s="82">
        <v>1209.0</v>
      </c>
      <c r="D2058" s="82">
        <v>23.0</v>
      </c>
    </row>
    <row r="2059" hidden="1">
      <c r="A2059" s="99">
        <v>43930.0</v>
      </c>
      <c r="B2059" s="82" t="s">
        <v>43</v>
      </c>
      <c r="C2059" s="82">
        <v>1523.0</v>
      </c>
      <c r="D2059" s="82">
        <v>32.0</v>
      </c>
    </row>
    <row r="2060" hidden="1">
      <c r="A2060" s="99">
        <v>43930.0</v>
      </c>
      <c r="B2060" s="82" t="s">
        <v>44</v>
      </c>
      <c r="C2060" s="82">
        <v>16819.0</v>
      </c>
      <c r="D2060" s="82">
        <v>370.0</v>
      </c>
    </row>
    <row r="2061">
      <c r="A2061" s="99">
        <v>43930.0</v>
      </c>
      <c r="B2061" s="82" t="s">
        <v>427</v>
      </c>
      <c r="C2061" s="82">
        <v>10885.0</v>
      </c>
      <c r="D2061" s="82">
        <v>412.0</v>
      </c>
    </row>
    <row r="2062" hidden="1">
      <c r="A2062" s="99">
        <v>43930.0</v>
      </c>
      <c r="B2062" s="82" t="s">
        <v>46</v>
      </c>
      <c r="C2062" s="82">
        <v>542.0</v>
      </c>
      <c r="D2062" s="82">
        <v>4.0</v>
      </c>
    </row>
    <row r="2063" hidden="1">
      <c r="A2063" s="99">
        <v>43930.0</v>
      </c>
      <c r="B2063" s="82" t="s">
        <v>47</v>
      </c>
      <c r="C2063" s="82">
        <v>440.0</v>
      </c>
      <c r="D2063" s="82">
        <v>6.0</v>
      </c>
    </row>
    <row r="2064" hidden="1">
      <c r="A2064" s="99">
        <v>43930.0</v>
      </c>
      <c r="B2064" s="82" t="s">
        <v>48</v>
      </c>
      <c r="C2064" s="82">
        <v>1353.0</v>
      </c>
      <c r="D2064" s="82">
        <v>24.0</v>
      </c>
    </row>
    <row r="2065" hidden="1">
      <c r="A2065" s="99">
        <v>43930.0</v>
      </c>
      <c r="B2065" s="82" t="s">
        <v>49</v>
      </c>
      <c r="C2065" s="82">
        <v>16422.0</v>
      </c>
      <c r="D2065" s="82">
        <v>534.0</v>
      </c>
    </row>
    <row r="2066" hidden="1">
      <c r="A2066" s="99">
        <v>43930.0</v>
      </c>
      <c r="B2066" s="82" t="s">
        <v>50</v>
      </c>
      <c r="C2066" s="82">
        <v>6351.0</v>
      </c>
      <c r="D2066" s="82">
        <v>246.0</v>
      </c>
    </row>
    <row r="2067" hidden="1">
      <c r="A2067" s="99">
        <v>43930.0</v>
      </c>
      <c r="B2067" s="82" t="s">
        <v>51</v>
      </c>
      <c r="C2067" s="82">
        <v>1270.0</v>
      </c>
      <c r="D2067" s="82">
        <v>27.0</v>
      </c>
    </row>
    <row r="2068" hidden="1">
      <c r="A2068" s="99">
        <v>43930.0</v>
      </c>
      <c r="B2068" s="82" t="s">
        <v>52</v>
      </c>
      <c r="C2068" s="82">
        <v>1116.0</v>
      </c>
      <c r="D2068" s="82">
        <v>42.0</v>
      </c>
    </row>
    <row r="2069" hidden="1">
      <c r="A2069" s="99">
        <v>43930.0</v>
      </c>
      <c r="B2069" s="82" t="s">
        <v>53</v>
      </c>
      <c r="C2069" s="82">
        <v>1525.0</v>
      </c>
      <c r="D2069" s="82">
        <v>84.0</v>
      </c>
    </row>
    <row r="2070" hidden="1">
      <c r="A2070" s="99">
        <v>43930.0</v>
      </c>
      <c r="B2070" s="82" t="s">
        <v>54</v>
      </c>
      <c r="C2070" s="82">
        <v>18283.0</v>
      </c>
      <c r="D2070" s="82">
        <v>702.0</v>
      </c>
    </row>
    <row r="2071" hidden="1">
      <c r="A2071" s="99">
        <v>43930.0</v>
      </c>
      <c r="B2071" s="82" t="s">
        <v>55</v>
      </c>
      <c r="C2071" s="82">
        <v>560.0</v>
      </c>
      <c r="D2071" s="82">
        <v>16.0</v>
      </c>
    </row>
    <row r="2072" hidden="1">
      <c r="A2072" s="99">
        <v>43930.0</v>
      </c>
      <c r="B2072" s="82" t="s">
        <v>56</v>
      </c>
      <c r="C2072" s="82">
        <v>6185.0</v>
      </c>
      <c r="D2072" s="82">
        <v>139.0</v>
      </c>
    </row>
    <row r="2073" hidden="1">
      <c r="A2073" s="99">
        <v>43930.0</v>
      </c>
      <c r="B2073" s="82" t="s">
        <v>57</v>
      </c>
      <c r="C2073" s="82">
        <v>18941.0</v>
      </c>
      <c r="D2073" s="82">
        <v>503.0</v>
      </c>
    </row>
    <row r="2074" hidden="1">
      <c r="A2074" s="99">
        <v>43930.0</v>
      </c>
      <c r="B2074" s="82" t="s">
        <v>58</v>
      </c>
      <c r="C2074" s="82">
        <v>21375.0</v>
      </c>
      <c r="D2074" s="82">
        <v>1076.0</v>
      </c>
    </row>
    <row r="2075" hidden="1">
      <c r="A2075" s="99">
        <v>43930.0</v>
      </c>
      <c r="B2075" s="82" t="s">
        <v>59</v>
      </c>
      <c r="C2075" s="82">
        <v>1242.0</v>
      </c>
      <c r="D2075" s="82">
        <v>50.0</v>
      </c>
    </row>
    <row r="2076" hidden="1">
      <c r="A2076" s="99">
        <v>43930.0</v>
      </c>
      <c r="B2076" s="82" t="s">
        <v>60</v>
      </c>
      <c r="C2076" s="82">
        <v>2260.0</v>
      </c>
      <c r="D2076" s="82">
        <v>76.0</v>
      </c>
    </row>
    <row r="2077" hidden="1">
      <c r="A2077" s="99">
        <v>43930.0</v>
      </c>
      <c r="B2077" s="82" t="s">
        <v>61</v>
      </c>
      <c r="C2077" s="82">
        <v>3539.0</v>
      </c>
      <c r="D2077" s="82">
        <v>94.0</v>
      </c>
    </row>
    <row r="2078" hidden="1">
      <c r="A2078" s="99">
        <v>43930.0</v>
      </c>
      <c r="B2078" s="82" t="s">
        <v>62</v>
      </c>
      <c r="C2078" s="82">
        <v>354.0</v>
      </c>
      <c r="D2078" s="82">
        <v>6.0</v>
      </c>
    </row>
    <row r="2079" hidden="1">
      <c r="A2079" s="99">
        <v>43930.0</v>
      </c>
      <c r="B2079" s="82" t="s">
        <v>63</v>
      </c>
      <c r="C2079" s="82">
        <v>594.0</v>
      </c>
      <c r="D2079" s="82">
        <v>15.0</v>
      </c>
    </row>
    <row r="2080" hidden="1">
      <c r="A2080" s="99">
        <v>43930.0</v>
      </c>
      <c r="B2080" s="82" t="s">
        <v>64</v>
      </c>
      <c r="C2080" s="82">
        <v>2456.0</v>
      </c>
      <c r="D2080" s="82">
        <v>82.0</v>
      </c>
    </row>
    <row r="2081" hidden="1">
      <c r="A2081" s="99">
        <v>43930.0</v>
      </c>
      <c r="B2081" s="82" t="s">
        <v>65</v>
      </c>
      <c r="C2081" s="82">
        <v>819.0</v>
      </c>
      <c r="D2081" s="82">
        <v>21.0</v>
      </c>
    </row>
    <row r="2082" hidden="1">
      <c r="A2082" s="99">
        <v>43930.0</v>
      </c>
      <c r="B2082" s="82" t="s">
        <v>66</v>
      </c>
      <c r="C2082" s="82">
        <v>51027.0</v>
      </c>
      <c r="D2082" s="82">
        <v>1700.0</v>
      </c>
    </row>
    <row r="2083" hidden="1">
      <c r="A2083" s="99">
        <v>43930.0</v>
      </c>
      <c r="B2083" s="82" t="s">
        <v>67</v>
      </c>
      <c r="C2083" s="82">
        <v>989.0</v>
      </c>
      <c r="D2083" s="82">
        <v>17.0</v>
      </c>
    </row>
    <row r="2084" hidden="1">
      <c r="A2084" s="99">
        <v>43930.0</v>
      </c>
      <c r="B2084" s="82" t="s">
        <v>68</v>
      </c>
      <c r="C2084" s="82">
        <v>159937.0</v>
      </c>
      <c r="D2084" s="82">
        <v>7067.0</v>
      </c>
    </row>
    <row r="2085" hidden="1">
      <c r="A2085" s="99">
        <v>43930.0</v>
      </c>
      <c r="B2085" s="82" t="s">
        <v>69</v>
      </c>
      <c r="C2085" s="82">
        <v>3651.0</v>
      </c>
      <c r="D2085" s="82">
        <v>74.0</v>
      </c>
    </row>
    <row r="2086" hidden="1">
      <c r="A2086" s="99">
        <v>43930.0</v>
      </c>
      <c r="B2086" s="82" t="s">
        <v>70</v>
      </c>
      <c r="C2086" s="82">
        <v>269.0</v>
      </c>
      <c r="D2086" s="82">
        <v>5.0</v>
      </c>
    </row>
    <row r="2087" hidden="1">
      <c r="A2087" s="99">
        <v>43930.0</v>
      </c>
      <c r="B2087" s="82" t="s">
        <v>71</v>
      </c>
      <c r="C2087" s="82">
        <v>11.0</v>
      </c>
      <c r="D2087" s="82">
        <v>2.0</v>
      </c>
    </row>
    <row r="2088" hidden="1">
      <c r="A2088" s="99">
        <v>43930.0</v>
      </c>
      <c r="B2088" s="82" t="s">
        <v>72</v>
      </c>
      <c r="C2088" s="82">
        <v>5512.0</v>
      </c>
      <c r="D2088" s="82">
        <v>213.0</v>
      </c>
    </row>
    <row r="2089" hidden="1">
      <c r="A2089" s="99">
        <v>43930.0</v>
      </c>
      <c r="B2089" s="82" t="s">
        <v>73</v>
      </c>
      <c r="C2089" s="82">
        <v>1684.0</v>
      </c>
      <c r="D2089" s="82">
        <v>80.0</v>
      </c>
    </row>
    <row r="2090" hidden="1">
      <c r="A2090" s="99">
        <v>43930.0</v>
      </c>
      <c r="B2090" s="82" t="s">
        <v>74</v>
      </c>
      <c r="C2090" s="82">
        <v>1321.0</v>
      </c>
      <c r="D2090" s="82">
        <v>44.0</v>
      </c>
    </row>
    <row r="2091" hidden="1">
      <c r="A2091" s="99">
        <v>43930.0</v>
      </c>
      <c r="B2091" s="82" t="s">
        <v>75</v>
      </c>
      <c r="C2091" s="82">
        <v>18379.0</v>
      </c>
      <c r="D2091" s="82">
        <v>344.0</v>
      </c>
    </row>
    <row r="2092" hidden="1">
      <c r="A2092" s="99">
        <v>43930.0</v>
      </c>
      <c r="B2092" s="82" t="s">
        <v>76</v>
      </c>
      <c r="C2092" s="82">
        <v>683.0</v>
      </c>
      <c r="D2092" s="82">
        <v>33.0</v>
      </c>
    </row>
    <row r="2093" hidden="1">
      <c r="A2093" s="99">
        <v>43930.0</v>
      </c>
      <c r="B2093" s="82" t="s">
        <v>77</v>
      </c>
      <c r="C2093" s="82">
        <v>1727.0</v>
      </c>
      <c r="D2093" s="82">
        <v>43.0</v>
      </c>
    </row>
    <row r="2094" hidden="1">
      <c r="A2094" s="99">
        <v>43930.0</v>
      </c>
      <c r="B2094" s="82" t="s">
        <v>78</v>
      </c>
      <c r="C2094" s="82">
        <v>2792.0</v>
      </c>
      <c r="D2094" s="82">
        <v>67.0</v>
      </c>
    </row>
    <row r="2095" hidden="1">
      <c r="A2095" s="99">
        <v>43930.0</v>
      </c>
      <c r="B2095" s="82" t="s">
        <v>79</v>
      </c>
      <c r="C2095" s="82">
        <v>447.0</v>
      </c>
      <c r="D2095" s="82">
        <v>6.0</v>
      </c>
    </row>
    <row r="2096" hidden="1">
      <c r="A2096" s="99">
        <v>43930.0</v>
      </c>
      <c r="B2096" s="82" t="s">
        <v>80</v>
      </c>
      <c r="C2096" s="82">
        <v>4456.0</v>
      </c>
      <c r="D2096" s="82">
        <v>95.0</v>
      </c>
    </row>
    <row r="2097" hidden="1">
      <c r="A2097" s="99">
        <v>43930.0</v>
      </c>
      <c r="B2097" s="82" t="s">
        <v>81</v>
      </c>
      <c r="C2097" s="82">
        <v>11372.0</v>
      </c>
      <c r="D2097" s="82">
        <v>228.0</v>
      </c>
    </row>
    <row r="2098" hidden="1">
      <c r="A2098" s="99">
        <v>43930.0</v>
      </c>
      <c r="B2098" s="82" t="s">
        <v>82</v>
      </c>
      <c r="C2098" s="82">
        <v>1980.0</v>
      </c>
      <c r="D2098" s="82">
        <v>13.0</v>
      </c>
    </row>
    <row r="2099" hidden="1">
      <c r="A2099" s="99">
        <v>43930.0</v>
      </c>
      <c r="B2099" s="82" t="s">
        <v>83</v>
      </c>
      <c r="C2099" s="82">
        <v>628.0</v>
      </c>
      <c r="D2099" s="82">
        <v>23.0</v>
      </c>
    </row>
    <row r="2100" hidden="1">
      <c r="A2100" s="99">
        <v>43930.0</v>
      </c>
      <c r="B2100" s="82" t="s">
        <v>84</v>
      </c>
      <c r="C2100" s="82">
        <v>46.0</v>
      </c>
      <c r="D2100" s="82">
        <v>1.0</v>
      </c>
    </row>
    <row r="2101" hidden="1">
      <c r="A2101" s="99">
        <v>43930.0</v>
      </c>
      <c r="B2101" s="82" t="s">
        <v>85</v>
      </c>
      <c r="C2101" s="82">
        <v>4042.0</v>
      </c>
      <c r="D2101" s="82">
        <v>109.0</v>
      </c>
    </row>
    <row r="2102" hidden="1">
      <c r="A2102" s="99">
        <v>43930.0</v>
      </c>
      <c r="B2102" s="82" t="s">
        <v>86</v>
      </c>
      <c r="C2102" s="82">
        <v>9608.0</v>
      </c>
      <c r="D2102" s="82">
        <v>456.0</v>
      </c>
    </row>
    <row r="2103" hidden="1">
      <c r="A2103" s="99">
        <v>43930.0</v>
      </c>
      <c r="B2103" s="82" t="s">
        <v>87</v>
      </c>
      <c r="C2103" s="82">
        <v>524.0</v>
      </c>
      <c r="D2103" s="82">
        <v>5.0</v>
      </c>
    </row>
    <row r="2104" hidden="1">
      <c r="A2104" s="99">
        <v>43930.0</v>
      </c>
      <c r="B2104" s="82" t="s">
        <v>88</v>
      </c>
      <c r="C2104" s="82">
        <v>2885.0</v>
      </c>
      <c r="D2104" s="82">
        <v>116.0</v>
      </c>
    </row>
    <row r="2105" hidden="1">
      <c r="A2105" s="99">
        <v>43930.0</v>
      </c>
      <c r="B2105" s="82" t="s">
        <v>89</v>
      </c>
      <c r="C2105" s="82">
        <v>239.0</v>
      </c>
      <c r="D2105" s="82">
        <v>0.0</v>
      </c>
    </row>
    <row r="2106" hidden="1">
      <c r="A2106" s="99">
        <v>43931.0</v>
      </c>
      <c r="B2106" s="82" t="s">
        <v>35</v>
      </c>
      <c r="C2106" s="82">
        <v>3008.0</v>
      </c>
      <c r="D2106" s="82">
        <v>80.0</v>
      </c>
    </row>
    <row r="2107" hidden="1">
      <c r="A2107" s="99">
        <v>43931.0</v>
      </c>
      <c r="B2107" s="82" t="s">
        <v>36</v>
      </c>
      <c r="C2107" s="82">
        <v>244.0</v>
      </c>
      <c r="D2107" s="82">
        <v>5.0</v>
      </c>
    </row>
    <row r="2108" hidden="1">
      <c r="A2108" s="99">
        <v>43931.0</v>
      </c>
      <c r="B2108" s="82" t="s">
        <v>37</v>
      </c>
      <c r="C2108" s="82">
        <v>3112.0</v>
      </c>
      <c r="D2108" s="82">
        <v>97.0</v>
      </c>
    </row>
    <row r="2109" hidden="1">
      <c r="A2109" s="99">
        <v>43931.0</v>
      </c>
      <c r="B2109" s="82" t="s">
        <v>38</v>
      </c>
      <c r="C2109" s="82">
        <v>1202.0</v>
      </c>
      <c r="D2109" s="82">
        <v>24.0</v>
      </c>
    </row>
    <row r="2110" hidden="1">
      <c r="A2110" s="99">
        <v>43931.0</v>
      </c>
      <c r="B2110" s="82" t="s">
        <v>39</v>
      </c>
      <c r="C2110" s="82">
        <v>21366.0</v>
      </c>
      <c r="D2110" s="82">
        <v>594.0</v>
      </c>
    </row>
    <row r="2111" hidden="1">
      <c r="A2111" s="99">
        <v>43931.0</v>
      </c>
      <c r="B2111" s="82" t="s">
        <v>40</v>
      </c>
      <c r="C2111" s="82">
        <v>6510.0</v>
      </c>
      <c r="D2111" s="82">
        <v>253.0</v>
      </c>
    </row>
    <row r="2112" hidden="1">
      <c r="A2112" s="99">
        <v>43931.0</v>
      </c>
      <c r="B2112" s="82" t="s">
        <v>41</v>
      </c>
      <c r="C2112" s="82">
        <v>10538.0</v>
      </c>
      <c r="D2112" s="82">
        <v>448.0</v>
      </c>
    </row>
    <row r="2113" hidden="1">
      <c r="A2113" s="99">
        <v>43931.0</v>
      </c>
      <c r="B2113" s="82" t="s">
        <v>42</v>
      </c>
      <c r="C2113" s="82">
        <v>1326.0</v>
      </c>
      <c r="D2113" s="82">
        <v>32.0</v>
      </c>
    </row>
    <row r="2114" hidden="1">
      <c r="A2114" s="99">
        <v>43931.0</v>
      </c>
      <c r="B2114" s="82" t="s">
        <v>43</v>
      </c>
      <c r="C2114" s="82">
        <v>1660.0</v>
      </c>
      <c r="D2114" s="82">
        <v>38.0</v>
      </c>
    </row>
    <row r="2115" hidden="1">
      <c r="A2115" s="99">
        <v>43931.0</v>
      </c>
      <c r="B2115" s="82" t="s">
        <v>44</v>
      </c>
      <c r="C2115" s="82">
        <v>17960.0</v>
      </c>
      <c r="D2115" s="82">
        <v>418.0</v>
      </c>
    </row>
    <row r="2116">
      <c r="A2116" s="99">
        <v>43931.0</v>
      </c>
      <c r="B2116" s="82" t="s">
        <v>427</v>
      </c>
      <c r="C2116" s="82">
        <v>11859.0</v>
      </c>
      <c r="D2116" s="82">
        <v>425.0</v>
      </c>
    </row>
    <row r="2117" hidden="1">
      <c r="A2117" s="99">
        <v>43931.0</v>
      </c>
      <c r="B2117" s="82" t="s">
        <v>46</v>
      </c>
      <c r="C2117" s="82">
        <v>577.0</v>
      </c>
      <c r="D2117" s="82">
        <v>4.0</v>
      </c>
    </row>
    <row r="2118" hidden="1">
      <c r="A2118" s="99">
        <v>43931.0</v>
      </c>
      <c r="B2118" s="82" t="s">
        <v>47</v>
      </c>
      <c r="C2118" s="82">
        <v>463.0</v>
      </c>
      <c r="D2118" s="82">
        <v>8.0</v>
      </c>
    </row>
    <row r="2119" hidden="1">
      <c r="A2119" s="99">
        <v>43931.0</v>
      </c>
      <c r="B2119" s="82" t="s">
        <v>48</v>
      </c>
      <c r="C2119" s="82">
        <v>1397.0</v>
      </c>
      <c r="D2119" s="82">
        <v>25.0</v>
      </c>
    </row>
    <row r="2120" hidden="1">
      <c r="A2120" s="99">
        <v>43931.0</v>
      </c>
      <c r="B2120" s="82" t="s">
        <v>49</v>
      </c>
      <c r="C2120" s="82">
        <v>17887.0</v>
      </c>
      <c r="D2120" s="82">
        <v>607.0</v>
      </c>
    </row>
    <row r="2121" hidden="1">
      <c r="A2121" s="99">
        <v>43931.0</v>
      </c>
      <c r="B2121" s="82" t="s">
        <v>50</v>
      </c>
      <c r="C2121" s="82">
        <v>6907.0</v>
      </c>
      <c r="D2121" s="82">
        <v>300.0</v>
      </c>
    </row>
    <row r="2122" hidden="1">
      <c r="A2122" s="99">
        <v>43931.0</v>
      </c>
      <c r="B2122" s="82" t="s">
        <v>51</v>
      </c>
      <c r="C2122" s="82">
        <v>1388.0</v>
      </c>
      <c r="D2122" s="82">
        <v>31.0</v>
      </c>
    </row>
    <row r="2123" hidden="1">
      <c r="A2123" s="99">
        <v>43931.0</v>
      </c>
      <c r="B2123" s="82" t="s">
        <v>52</v>
      </c>
      <c r="C2123" s="82">
        <v>1180.0</v>
      </c>
      <c r="D2123" s="82">
        <v>50.0</v>
      </c>
    </row>
    <row r="2124" hidden="1">
      <c r="A2124" s="99">
        <v>43931.0</v>
      </c>
      <c r="B2124" s="82" t="s">
        <v>53</v>
      </c>
      <c r="C2124" s="82">
        <v>1702.0</v>
      </c>
      <c r="D2124" s="82">
        <v>90.0</v>
      </c>
    </row>
    <row r="2125" hidden="1">
      <c r="A2125" s="99">
        <v>43931.0</v>
      </c>
      <c r="B2125" s="82" t="s">
        <v>54</v>
      </c>
      <c r="C2125" s="82">
        <v>19253.0</v>
      </c>
      <c r="D2125" s="82">
        <v>755.0</v>
      </c>
    </row>
    <row r="2126" hidden="1">
      <c r="A2126" s="99">
        <v>43931.0</v>
      </c>
      <c r="B2126" s="82" t="s">
        <v>55</v>
      </c>
      <c r="C2126" s="82">
        <v>586.0</v>
      </c>
      <c r="D2126" s="82">
        <v>17.0</v>
      </c>
    </row>
    <row r="2127" hidden="1">
      <c r="A2127" s="99">
        <v>43931.0</v>
      </c>
      <c r="B2127" s="82" t="s">
        <v>56</v>
      </c>
      <c r="C2127" s="82">
        <v>6968.0</v>
      </c>
      <c r="D2127" s="82">
        <v>172.0</v>
      </c>
    </row>
    <row r="2128" hidden="1">
      <c r="A2128" s="99">
        <v>43931.0</v>
      </c>
      <c r="B2128" s="82" t="s">
        <v>57</v>
      </c>
      <c r="C2128" s="82">
        <v>20974.0</v>
      </c>
      <c r="D2128" s="82">
        <v>599.0</v>
      </c>
    </row>
    <row r="2129" hidden="1">
      <c r="A2129" s="99">
        <v>43931.0</v>
      </c>
      <c r="B2129" s="82" t="s">
        <v>58</v>
      </c>
      <c r="C2129" s="82">
        <v>22646.0</v>
      </c>
      <c r="D2129" s="82">
        <v>1280.0</v>
      </c>
    </row>
    <row r="2130" hidden="1">
      <c r="A2130" s="99">
        <v>43931.0</v>
      </c>
      <c r="B2130" s="82" t="s">
        <v>59</v>
      </c>
      <c r="C2130" s="82">
        <v>1335.0</v>
      </c>
      <c r="D2130" s="82">
        <v>57.0</v>
      </c>
    </row>
    <row r="2131" hidden="1">
      <c r="A2131" s="99">
        <v>43931.0</v>
      </c>
      <c r="B2131" s="82" t="s">
        <v>60</v>
      </c>
      <c r="C2131" s="82">
        <v>2469.0</v>
      </c>
      <c r="D2131" s="82">
        <v>82.0</v>
      </c>
    </row>
    <row r="2132" hidden="1">
      <c r="A2132" s="99">
        <v>43931.0</v>
      </c>
      <c r="B2132" s="82" t="s">
        <v>61</v>
      </c>
      <c r="C2132" s="82">
        <v>3799.0</v>
      </c>
      <c r="D2132" s="82">
        <v>105.0</v>
      </c>
    </row>
    <row r="2133" hidden="1">
      <c r="A2133" s="99">
        <v>43931.0</v>
      </c>
      <c r="B2133" s="82" t="s">
        <v>62</v>
      </c>
      <c r="C2133" s="82">
        <v>365.0</v>
      </c>
      <c r="D2133" s="82">
        <v>6.0</v>
      </c>
    </row>
    <row r="2134" hidden="1">
      <c r="A2134" s="99">
        <v>43931.0</v>
      </c>
      <c r="B2134" s="82" t="s">
        <v>63</v>
      </c>
      <c r="C2134" s="82">
        <v>679.0</v>
      </c>
      <c r="D2134" s="82">
        <v>18.0</v>
      </c>
    </row>
    <row r="2135" hidden="1">
      <c r="A2135" s="99">
        <v>43931.0</v>
      </c>
      <c r="B2135" s="82" t="s">
        <v>64</v>
      </c>
      <c r="C2135" s="82">
        <v>2606.0</v>
      </c>
      <c r="D2135" s="82">
        <v>86.0</v>
      </c>
    </row>
    <row r="2136" hidden="1">
      <c r="A2136" s="99">
        <v>43931.0</v>
      </c>
      <c r="B2136" s="82" t="s">
        <v>65</v>
      </c>
      <c r="C2136" s="82">
        <v>885.0</v>
      </c>
      <c r="D2136" s="82">
        <v>22.0</v>
      </c>
    </row>
    <row r="2137" hidden="1">
      <c r="A2137" s="99">
        <v>43931.0</v>
      </c>
      <c r="B2137" s="82" t="s">
        <v>66</v>
      </c>
      <c r="C2137" s="82">
        <v>54588.0</v>
      </c>
      <c r="D2137" s="82">
        <v>1932.0</v>
      </c>
    </row>
    <row r="2138" hidden="1">
      <c r="A2138" s="99">
        <v>43931.0</v>
      </c>
      <c r="B2138" s="82" t="s">
        <v>67</v>
      </c>
      <c r="C2138" s="82">
        <v>1091.0</v>
      </c>
      <c r="D2138" s="82">
        <v>19.0</v>
      </c>
    </row>
    <row r="2139" hidden="1">
      <c r="A2139" s="99">
        <v>43931.0</v>
      </c>
      <c r="B2139" s="82" t="s">
        <v>68</v>
      </c>
      <c r="C2139" s="82">
        <v>170512.0</v>
      </c>
      <c r="D2139" s="82">
        <v>7844.0</v>
      </c>
    </row>
    <row r="2140" hidden="1">
      <c r="A2140" s="99">
        <v>43931.0</v>
      </c>
      <c r="B2140" s="82" t="s">
        <v>69</v>
      </c>
      <c r="C2140" s="82">
        <v>3906.0</v>
      </c>
      <c r="D2140" s="82">
        <v>78.0</v>
      </c>
    </row>
    <row r="2141" hidden="1">
      <c r="A2141" s="99">
        <v>43931.0</v>
      </c>
      <c r="B2141" s="82" t="s">
        <v>70</v>
      </c>
      <c r="C2141" s="82">
        <v>278.0</v>
      </c>
      <c r="D2141" s="82">
        <v>7.0</v>
      </c>
    </row>
    <row r="2142" hidden="1">
      <c r="A2142" s="99">
        <v>43931.0</v>
      </c>
      <c r="B2142" s="82" t="s">
        <v>71</v>
      </c>
      <c r="C2142" s="82">
        <v>11.0</v>
      </c>
      <c r="D2142" s="82">
        <v>2.0</v>
      </c>
    </row>
    <row r="2143" hidden="1">
      <c r="A2143" s="99">
        <v>43931.0</v>
      </c>
      <c r="B2143" s="82" t="s">
        <v>72</v>
      </c>
      <c r="C2143" s="82">
        <v>5878.0</v>
      </c>
      <c r="D2143" s="82">
        <v>231.0</v>
      </c>
    </row>
    <row r="2144" hidden="1">
      <c r="A2144" s="99">
        <v>43931.0</v>
      </c>
      <c r="B2144" s="82" t="s">
        <v>73</v>
      </c>
      <c r="C2144" s="82">
        <v>1794.0</v>
      </c>
      <c r="D2144" s="82">
        <v>88.0</v>
      </c>
    </row>
    <row r="2145" hidden="1">
      <c r="A2145" s="99">
        <v>43931.0</v>
      </c>
      <c r="B2145" s="82" t="s">
        <v>74</v>
      </c>
      <c r="C2145" s="82">
        <v>1371.0</v>
      </c>
      <c r="D2145" s="82">
        <v>48.0</v>
      </c>
    </row>
    <row r="2146" hidden="1">
      <c r="A2146" s="99">
        <v>43931.0</v>
      </c>
      <c r="B2146" s="82" t="s">
        <v>75</v>
      </c>
      <c r="C2146" s="82">
        <v>20128.0</v>
      </c>
      <c r="D2146" s="82">
        <v>435.0</v>
      </c>
    </row>
    <row r="2147" hidden="1">
      <c r="A2147" s="99">
        <v>43931.0</v>
      </c>
      <c r="B2147" s="82" t="s">
        <v>76</v>
      </c>
      <c r="C2147" s="82">
        <v>725.0</v>
      </c>
      <c r="D2147" s="82">
        <v>39.0</v>
      </c>
    </row>
    <row r="2148" hidden="1">
      <c r="A2148" s="99">
        <v>43931.0</v>
      </c>
      <c r="B2148" s="82" t="s">
        <v>77</v>
      </c>
      <c r="C2148" s="82">
        <v>2015.0</v>
      </c>
      <c r="D2148" s="82">
        <v>49.0</v>
      </c>
    </row>
    <row r="2149" hidden="1">
      <c r="A2149" s="99">
        <v>43931.0</v>
      </c>
      <c r="B2149" s="82" t="s">
        <v>78</v>
      </c>
      <c r="C2149" s="82">
        <v>3065.0</v>
      </c>
      <c r="D2149" s="82">
        <v>72.0</v>
      </c>
    </row>
    <row r="2150" hidden="1">
      <c r="A2150" s="99">
        <v>43931.0</v>
      </c>
      <c r="B2150" s="82" t="s">
        <v>79</v>
      </c>
      <c r="C2150" s="82">
        <v>536.0</v>
      </c>
      <c r="D2150" s="82">
        <v>6.0</v>
      </c>
    </row>
    <row r="2151" hidden="1">
      <c r="A2151" s="99">
        <v>43931.0</v>
      </c>
      <c r="B2151" s="82" t="s">
        <v>80</v>
      </c>
      <c r="C2151" s="82">
        <v>4793.0</v>
      </c>
      <c r="D2151" s="82">
        <v>104.0</v>
      </c>
    </row>
    <row r="2152" hidden="1">
      <c r="A2152" s="99">
        <v>43931.0</v>
      </c>
      <c r="B2152" s="82" t="s">
        <v>81</v>
      </c>
      <c r="C2152" s="82">
        <v>12290.0</v>
      </c>
      <c r="D2152" s="82">
        <v>246.0</v>
      </c>
    </row>
    <row r="2153" hidden="1">
      <c r="A2153" s="99">
        <v>43931.0</v>
      </c>
      <c r="B2153" s="82" t="s">
        <v>82</v>
      </c>
      <c r="C2153" s="82">
        <v>2103.0</v>
      </c>
      <c r="D2153" s="82">
        <v>17.0</v>
      </c>
    </row>
    <row r="2154" hidden="1">
      <c r="A2154" s="99">
        <v>43931.0</v>
      </c>
      <c r="B2154" s="82" t="s">
        <v>83</v>
      </c>
      <c r="C2154" s="82">
        <v>679.0</v>
      </c>
      <c r="D2154" s="82">
        <v>24.0</v>
      </c>
    </row>
    <row r="2155" hidden="1">
      <c r="A2155" s="99">
        <v>43931.0</v>
      </c>
      <c r="B2155" s="82" t="s">
        <v>84</v>
      </c>
      <c r="C2155" s="82">
        <v>46.0</v>
      </c>
      <c r="D2155" s="82">
        <v>1.0</v>
      </c>
    </row>
    <row r="2156" hidden="1">
      <c r="A2156" s="99">
        <v>43931.0</v>
      </c>
      <c r="B2156" s="82" t="s">
        <v>85</v>
      </c>
      <c r="C2156" s="82">
        <v>4509.0</v>
      </c>
      <c r="D2156" s="82">
        <v>121.0</v>
      </c>
    </row>
    <row r="2157" hidden="1">
      <c r="A2157" s="99">
        <v>43931.0</v>
      </c>
      <c r="B2157" s="82" t="s">
        <v>86</v>
      </c>
      <c r="C2157" s="82">
        <v>9887.0</v>
      </c>
      <c r="D2157" s="82">
        <v>483.0</v>
      </c>
    </row>
    <row r="2158" hidden="1">
      <c r="A2158" s="99">
        <v>43931.0</v>
      </c>
      <c r="B2158" s="82" t="s">
        <v>87</v>
      </c>
      <c r="C2158" s="82">
        <v>537.0</v>
      </c>
      <c r="D2158" s="82">
        <v>5.0</v>
      </c>
    </row>
    <row r="2159" hidden="1">
      <c r="A2159" s="99">
        <v>43931.0</v>
      </c>
      <c r="B2159" s="82" t="s">
        <v>88</v>
      </c>
      <c r="C2159" s="82">
        <v>3068.0</v>
      </c>
      <c r="D2159" s="82">
        <v>131.0</v>
      </c>
    </row>
    <row r="2160" hidden="1">
      <c r="A2160" s="99">
        <v>43931.0</v>
      </c>
      <c r="B2160" s="82" t="s">
        <v>89</v>
      </c>
      <c r="C2160" s="82">
        <v>253.0</v>
      </c>
      <c r="D2160" s="82">
        <v>0.0</v>
      </c>
    </row>
    <row r="2161" hidden="1">
      <c r="A2161" s="99">
        <v>43932.0</v>
      </c>
      <c r="B2161" s="82" t="s">
        <v>35</v>
      </c>
      <c r="C2161" s="82">
        <v>3262.0</v>
      </c>
      <c r="D2161" s="82">
        <v>93.0</v>
      </c>
    </row>
    <row r="2162" hidden="1">
      <c r="A2162" s="99">
        <v>43932.0</v>
      </c>
      <c r="B2162" s="82" t="s">
        <v>36</v>
      </c>
      <c r="C2162" s="82">
        <v>255.0</v>
      </c>
      <c r="D2162" s="82">
        <v>6.0</v>
      </c>
    </row>
    <row r="2163" hidden="1">
      <c r="A2163" s="99">
        <v>43932.0</v>
      </c>
      <c r="B2163" s="82" t="s">
        <v>37</v>
      </c>
      <c r="C2163" s="82">
        <v>3393.0</v>
      </c>
      <c r="D2163" s="82">
        <v>112.0</v>
      </c>
    </row>
    <row r="2164" hidden="1">
      <c r="A2164" s="99">
        <v>43932.0</v>
      </c>
      <c r="B2164" s="82" t="s">
        <v>38</v>
      </c>
      <c r="C2164" s="82">
        <v>1228.0</v>
      </c>
      <c r="D2164" s="82">
        <v>25.0</v>
      </c>
    </row>
    <row r="2165" hidden="1">
      <c r="A2165" s="99">
        <v>43932.0</v>
      </c>
      <c r="B2165" s="82" t="s">
        <v>39</v>
      </c>
      <c r="C2165" s="82">
        <v>22421.0</v>
      </c>
      <c r="D2165" s="82">
        <v>632.0</v>
      </c>
    </row>
    <row r="2166" hidden="1">
      <c r="A2166" s="99">
        <v>43932.0</v>
      </c>
      <c r="B2166" s="82" t="s">
        <v>40</v>
      </c>
      <c r="C2166" s="82">
        <v>6893.0</v>
      </c>
      <c r="D2166" s="82">
        <v>274.0</v>
      </c>
    </row>
    <row r="2167" hidden="1">
      <c r="A2167" s="99">
        <v>43932.0</v>
      </c>
      <c r="B2167" s="82" t="s">
        <v>41</v>
      </c>
      <c r="C2167" s="82">
        <v>11510.0</v>
      </c>
      <c r="D2167" s="82">
        <v>494.0</v>
      </c>
    </row>
    <row r="2168" hidden="1">
      <c r="A2168" s="99">
        <v>43932.0</v>
      </c>
      <c r="B2168" s="82" t="s">
        <v>42</v>
      </c>
      <c r="C2168" s="82">
        <v>1479.0</v>
      </c>
      <c r="D2168" s="82">
        <v>33.0</v>
      </c>
    </row>
    <row r="2169" hidden="1">
      <c r="A2169" s="99">
        <v>43932.0</v>
      </c>
      <c r="B2169" s="82" t="s">
        <v>43</v>
      </c>
      <c r="C2169" s="82">
        <v>1778.0</v>
      </c>
      <c r="D2169" s="82">
        <v>47.0</v>
      </c>
    </row>
    <row r="2170" hidden="1">
      <c r="A2170" s="99">
        <v>43932.0</v>
      </c>
      <c r="B2170" s="82" t="s">
        <v>44</v>
      </c>
      <c r="C2170" s="82">
        <v>18978.0</v>
      </c>
      <c r="D2170" s="82">
        <v>445.0</v>
      </c>
    </row>
    <row r="2171">
      <c r="A2171" s="99">
        <v>43932.0</v>
      </c>
      <c r="B2171" s="82" t="s">
        <v>427</v>
      </c>
      <c r="C2171" s="82">
        <v>12261.0</v>
      </c>
      <c r="D2171" s="82">
        <v>432.0</v>
      </c>
    </row>
    <row r="2172" hidden="1">
      <c r="A2172" s="99">
        <v>43932.0</v>
      </c>
      <c r="B2172" s="82" t="s">
        <v>46</v>
      </c>
      <c r="C2172" s="82">
        <v>681.0</v>
      </c>
      <c r="D2172" s="82">
        <v>5.0</v>
      </c>
    </row>
    <row r="2173" hidden="1">
      <c r="A2173" s="99">
        <v>43932.0</v>
      </c>
      <c r="B2173" s="82" t="s">
        <v>47</v>
      </c>
      <c r="C2173" s="82">
        <v>484.0</v>
      </c>
      <c r="D2173" s="82">
        <v>8.0</v>
      </c>
    </row>
    <row r="2174" hidden="1">
      <c r="A2174" s="99">
        <v>43932.0</v>
      </c>
      <c r="B2174" s="82" t="s">
        <v>48</v>
      </c>
      <c r="C2174" s="82">
        <v>1407.0</v>
      </c>
      <c r="D2174" s="82">
        <v>27.0</v>
      </c>
    </row>
    <row r="2175" hidden="1">
      <c r="A2175" s="99">
        <v>43932.0</v>
      </c>
      <c r="B2175" s="82" t="s">
        <v>49</v>
      </c>
      <c r="C2175" s="82">
        <v>19180.0</v>
      </c>
      <c r="D2175" s="82">
        <v>682.0</v>
      </c>
    </row>
    <row r="2176" hidden="1">
      <c r="A2176" s="99">
        <v>43932.0</v>
      </c>
      <c r="B2176" s="82" t="s">
        <v>50</v>
      </c>
      <c r="C2176" s="82">
        <v>7435.0</v>
      </c>
      <c r="D2176" s="82">
        <v>330.0</v>
      </c>
    </row>
    <row r="2177" hidden="1">
      <c r="A2177" s="99">
        <v>43932.0</v>
      </c>
      <c r="B2177" s="82" t="s">
        <v>51</v>
      </c>
      <c r="C2177" s="82">
        <v>1510.0</v>
      </c>
      <c r="D2177" s="82">
        <v>34.0</v>
      </c>
    </row>
    <row r="2178" hidden="1">
      <c r="A2178" s="99">
        <v>43932.0</v>
      </c>
      <c r="B2178" s="82" t="s">
        <v>52</v>
      </c>
      <c r="C2178" s="82">
        <v>1283.0</v>
      </c>
      <c r="D2178" s="82">
        <v>55.0</v>
      </c>
    </row>
    <row r="2179" hidden="1">
      <c r="A2179" s="99">
        <v>43932.0</v>
      </c>
      <c r="B2179" s="82" t="s">
        <v>53</v>
      </c>
      <c r="C2179" s="82">
        <v>1851.0</v>
      </c>
      <c r="D2179" s="82">
        <v>94.0</v>
      </c>
    </row>
    <row r="2180" hidden="1">
      <c r="A2180" s="99">
        <v>43932.0</v>
      </c>
      <c r="B2180" s="82" t="s">
        <v>54</v>
      </c>
      <c r="C2180" s="82">
        <v>20014.0</v>
      </c>
      <c r="D2180" s="82">
        <v>806.0</v>
      </c>
    </row>
    <row r="2181" hidden="1">
      <c r="A2181" s="99">
        <v>43932.0</v>
      </c>
      <c r="B2181" s="82" t="s">
        <v>55</v>
      </c>
      <c r="C2181" s="82">
        <v>616.0</v>
      </c>
      <c r="D2181" s="82">
        <v>19.0</v>
      </c>
    </row>
    <row r="2182" hidden="1">
      <c r="A2182" s="99">
        <v>43932.0</v>
      </c>
      <c r="B2182" s="82" t="s">
        <v>56</v>
      </c>
      <c r="C2182" s="82">
        <v>7694.0</v>
      </c>
      <c r="D2182" s="82">
        <v>207.0</v>
      </c>
    </row>
    <row r="2183" hidden="1">
      <c r="A2183" s="99">
        <v>43932.0</v>
      </c>
      <c r="B2183" s="82" t="s">
        <v>57</v>
      </c>
      <c r="C2183" s="82">
        <v>22860.0</v>
      </c>
      <c r="D2183" s="82">
        <v>686.0</v>
      </c>
    </row>
    <row r="2184" hidden="1">
      <c r="A2184" s="99">
        <v>43932.0</v>
      </c>
      <c r="B2184" s="82" t="s">
        <v>58</v>
      </c>
      <c r="C2184" s="82">
        <v>23853.0</v>
      </c>
      <c r="D2184" s="82">
        <v>1391.0</v>
      </c>
    </row>
    <row r="2185" hidden="1">
      <c r="A2185" s="99">
        <v>43932.0</v>
      </c>
      <c r="B2185" s="82" t="s">
        <v>59</v>
      </c>
      <c r="C2185" s="82">
        <v>1427.0</v>
      </c>
      <c r="D2185" s="82">
        <v>64.0</v>
      </c>
    </row>
    <row r="2186" hidden="1">
      <c r="A2186" s="99">
        <v>43932.0</v>
      </c>
      <c r="B2186" s="82" t="s">
        <v>60</v>
      </c>
      <c r="C2186" s="82">
        <v>2642.0</v>
      </c>
      <c r="D2186" s="82">
        <v>93.0</v>
      </c>
    </row>
    <row r="2187" hidden="1">
      <c r="A2187" s="99">
        <v>43932.0</v>
      </c>
      <c r="B2187" s="82" t="s">
        <v>61</v>
      </c>
      <c r="C2187" s="82">
        <v>4024.0</v>
      </c>
      <c r="D2187" s="82">
        <v>116.0</v>
      </c>
    </row>
    <row r="2188" hidden="1">
      <c r="A2188" s="99">
        <v>43932.0</v>
      </c>
      <c r="B2188" s="82" t="s">
        <v>62</v>
      </c>
      <c r="C2188" s="82">
        <v>377.0</v>
      </c>
      <c r="D2188" s="82">
        <v>6.0</v>
      </c>
    </row>
    <row r="2189" hidden="1">
      <c r="A2189" s="99">
        <v>43932.0</v>
      </c>
      <c r="B2189" s="82" t="s">
        <v>63</v>
      </c>
      <c r="C2189" s="82">
        <v>719.0</v>
      </c>
      <c r="D2189" s="82">
        <v>18.0</v>
      </c>
    </row>
    <row r="2190" hidden="1">
      <c r="A2190" s="99">
        <v>43932.0</v>
      </c>
      <c r="B2190" s="82" t="s">
        <v>64</v>
      </c>
      <c r="C2190" s="82">
        <v>2720.0</v>
      </c>
      <c r="D2190" s="82">
        <v>111.0</v>
      </c>
    </row>
    <row r="2191" hidden="1">
      <c r="A2191" s="99">
        <v>43932.0</v>
      </c>
      <c r="B2191" s="82" t="s">
        <v>65</v>
      </c>
      <c r="C2191" s="82">
        <v>929.0</v>
      </c>
      <c r="D2191" s="82">
        <v>23.0</v>
      </c>
    </row>
    <row r="2192" hidden="1">
      <c r="A2192" s="99">
        <v>43932.0</v>
      </c>
      <c r="B2192" s="82" t="s">
        <v>66</v>
      </c>
      <c r="C2192" s="82">
        <v>58151.0</v>
      </c>
      <c r="D2192" s="82">
        <v>2183.0</v>
      </c>
    </row>
    <row r="2193" hidden="1">
      <c r="A2193" s="99">
        <v>43932.0</v>
      </c>
      <c r="B2193" s="82" t="s">
        <v>67</v>
      </c>
      <c r="C2193" s="82">
        <v>1174.0</v>
      </c>
      <c r="D2193" s="82">
        <v>20.0</v>
      </c>
    </row>
    <row r="2194" hidden="1">
      <c r="A2194" s="99">
        <v>43932.0</v>
      </c>
      <c r="B2194" s="82" t="s">
        <v>68</v>
      </c>
      <c r="C2194" s="82">
        <v>180458.0</v>
      </c>
      <c r="D2194" s="82">
        <v>8627.0</v>
      </c>
    </row>
    <row r="2195" hidden="1">
      <c r="A2195" s="99">
        <v>43932.0</v>
      </c>
      <c r="B2195" s="82" t="s">
        <v>69</v>
      </c>
      <c r="C2195" s="82">
        <v>4310.0</v>
      </c>
      <c r="D2195" s="82">
        <v>86.0</v>
      </c>
    </row>
    <row r="2196" hidden="1">
      <c r="A2196" s="99">
        <v>43932.0</v>
      </c>
      <c r="B2196" s="82" t="s">
        <v>70</v>
      </c>
      <c r="C2196" s="82">
        <v>293.0</v>
      </c>
      <c r="D2196" s="82">
        <v>7.0</v>
      </c>
    </row>
    <row r="2197" hidden="1">
      <c r="A2197" s="99">
        <v>43932.0</v>
      </c>
      <c r="B2197" s="82" t="s">
        <v>71</v>
      </c>
      <c r="C2197" s="82">
        <v>11.0</v>
      </c>
      <c r="D2197" s="82">
        <v>2.0</v>
      </c>
    </row>
    <row r="2198" hidden="1">
      <c r="A2198" s="99">
        <v>43932.0</v>
      </c>
      <c r="B2198" s="82" t="s">
        <v>72</v>
      </c>
      <c r="C2198" s="82">
        <v>6250.0</v>
      </c>
      <c r="D2198" s="82">
        <v>247.0</v>
      </c>
    </row>
    <row r="2199" hidden="1">
      <c r="A2199" s="99">
        <v>43932.0</v>
      </c>
      <c r="B2199" s="82" t="s">
        <v>73</v>
      </c>
      <c r="C2199" s="82">
        <v>1868.0</v>
      </c>
      <c r="D2199" s="82">
        <v>93.0</v>
      </c>
    </row>
    <row r="2200" hidden="1">
      <c r="A2200" s="99">
        <v>43932.0</v>
      </c>
      <c r="B2200" s="82" t="s">
        <v>74</v>
      </c>
      <c r="C2200" s="82">
        <v>1447.0</v>
      </c>
      <c r="D2200" s="82">
        <v>51.0</v>
      </c>
    </row>
    <row r="2201" hidden="1">
      <c r="A2201" s="99">
        <v>43932.0</v>
      </c>
      <c r="B2201" s="82" t="s">
        <v>75</v>
      </c>
      <c r="C2201" s="82">
        <v>21774.0</v>
      </c>
      <c r="D2201" s="82">
        <v>515.0</v>
      </c>
    </row>
    <row r="2202" hidden="1">
      <c r="A2202" s="99">
        <v>43932.0</v>
      </c>
      <c r="B2202" s="82" t="s">
        <v>76</v>
      </c>
      <c r="C2202" s="82">
        <v>788.0</v>
      </c>
      <c r="D2202" s="82">
        <v>42.0</v>
      </c>
    </row>
    <row r="2203" hidden="1">
      <c r="A2203" s="99">
        <v>43932.0</v>
      </c>
      <c r="B2203" s="82" t="s">
        <v>77</v>
      </c>
      <c r="C2203" s="82">
        <v>2349.0</v>
      </c>
      <c r="D2203" s="82">
        <v>56.0</v>
      </c>
    </row>
    <row r="2204" hidden="1">
      <c r="A2204" s="99">
        <v>43932.0</v>
      </c>
      <c r="B2204" s="82" t="s">
        <v>78</v>
      </c>
      <c r="C2204" s="82">
        <v>3207.0</v>
      </c>
      <c r="D2204" s="82">
        <v>80.0</v>
      </c>
    </row>
    <row r="2205" hidden="1">
      <c r="A2205" s="99">
        <v>43932.0</v>
      </c>
      <c r="B2205" s="82" t="s">
        <v>79</v>
      </c>
      <c r="C2205" s="82">
        <v>626.0</v>
      </c>
      <c r="D2205" s="82">
        <v>6.0</v>
      </c>
    </row>
    <row r="2206" hidden="1">
      <c r="A2206" s="99">
        <v>43932.0</v>
      </c>
      <c r="B2206" s="82" t="s">
        <v>80</v>
      </c>
      <c r="C2206" s="82">
        <v>4983.0</v>
      </c>
      <c r="D2206" s="82">
        <v>107.0</v>
      </c>
    </row>
    <row r="2207" hidden="1">
      <c r="A2207" s="99">
        <v>43932.0</v>
      </c>
      <c r="B2207" s="82" t="s">
        <v>81</v>
      </c>
      <c r="C2207" s="82">
        <v>13208.0</v>
      </c>
      <c r="D2207" s="82">
        <v>265.0</v>
      </c>
    </row>
    <row r="2208" hidden="1">
      <c r="A2208" s="99">
        <v>43932.0</v>
      </c>
      <c r="B2208" s="82" t="s">
        <v>82</v>
      </c>
      <c r="C2208" s="82">
        <v>2206.0</v>
      </c>
      <c r="D2208" s="82">
        <v>18.0</v>
      </c>
    </row>
    <row r="2209" hidden="1">
      <c r="A2209" s="99">
        <v>43932.0</v>
      </c>
      <c r="B2209" s="82" t="s">
        <v>83</v>
      </c>
      <c r="C2209" s="82">
        <v>711.0</v>
      </c>
      <c r="D2209" s="82">
        <v>25.0</v>
      </c>
    </row>
    <row r="2210" hidden="1">
      <c r="A2210" s="99">
        <v>43932.0</v>
      </c>
      <c r="B2210" s="82" t="s">
        <v>84</v>
      </c>
      <c r="C2210" s="82">
        <v>51.0</v>
      </c>
      <c r="D2210" s="82">
        <v>1.0</v>
      </c>
    </row>
    <row r="2211" hidden="1">
      <c r="A2211" s="99">
        <v>43932.0</v>
      </c>
      <c r="B2211" s="82" t="s">
        <v>85</v>
      </c>
      <c r="C2211" s="82">
        <v>5077.0</v>
      </c>
      <c r="D2211" s="82">
        <v>130.0</v>
      </c>
    </row>
    <row r="2212" hidden="1">
      <c r="A2212" s="99">
        <v>43932.0</v>
      </c>
      <c r="B2212" s="82" t="s">
        <v>86</v>
      </c>
      <c r="C2212" s="82">
        <v>10224.0</v>
      </c>
      <c r="D2212" s="82">
        <v>498.0</v>
      </c>
    </row>
    <row r="2213" hidden="1">
      <c r="A2213" s="99">
        <v>43932.0</v>
      </c>
      <c r="B2213" s="82" t="s">
        <v>87</v>
      </c>
      <c r="C2213" s="82">
        <v>593.0</v>
      </c>
      <c r="D2213" s="82">
        <v>6.0</v>
      </c>
    </row>
    <row r="2214" hidden="1">
      <c r="A2214" s="99">
        <v>43932.0</v>
      </c>
      <c r="B2214" s="82" t="s">
        <v>88</v>
      </c>
      <c r="C2214" s="82">
        <v>3213.0</v>
      </c>
      <c r="D2214" s="82">
        <v>141.0</v>
      </c>
    </row>
    <row r="2215" hidden="1">
      <c r="A2215" s="99">
        <v>43932.0</v>
      </c>
      <c r="B2215" s="82" t="s">
        <v>89</v>
      </c>
      <c r="C2215" s="82">
        <v>261.0</v>
      </c>
      <c r="D2215" s="82">
        <v>0.0</v>
      </c>
    </row>
    <row r="2216" hidden="1">
      <c r="A2216" s="99">
        <v>43933.0</v>
      </c>
      <c r="B2216" s="82" t="s">
        <v>35</v>
      </c>
      <c r="C2216" s="82">
        <v>3583.0</v>
      </c>
      <c r="D2216" s="82">
        <v>93.0</v>
      </c>
    </row>
    <row r="2217" hidden="1">
      <c r="A2217" s="99">
        <v>43933.0</v>
      </c>
      <c r="B2217" s="82" t="s">
        <v>36</v>
      </c>
      <c r="C2217" s="82">
        <v>270.0</v>
      </c>
      <c r="D2217" s="82">
        <v>6.0</v>
      </c>
    </row>
    <row r="2218" hidden="1">
      <c r="A2218" s="99">
        <v>43933.0</v>
      </c>
      <c r="B2218" s="82" t="s">
        <v>37</v>
      </c>
      <c r="C2218" s="82">
        <v>3539.0</v>
      </c>
      <c r="D2218" s="82">
        <v>117.0</v>
      </c>
    </row>
    <row r="2219" hidden="1">
      <c r="A2219" s="99">
        <v>43933.0</v>
      </c>
      <c r="B2219" s="82" t="s">
        <v>38</v>
      </c>
      <c r="C2219" s="82">
        <v>1280.0</v>
      </c>
      <c r="D2219" s="82">
        <v>27.0</v>
      </c>
    </row>
    <row r="2220" hidden="1">
      <c r="A2220" s="99">
        <v>43933.0</v>
      </c>
      <c r="B2220" s="82" t="s">
        <v>39</v>
      </c>
      <c r="C2220" s="82">
        <v>23323.0</v>
      </c>
      <c r="D2220" s="82">
        <v>676.0</v>
      </c>
    </row>
    <row r="2221" hidden="1">
      <c r="A2221" s="99">
        <v>43933.0</v>
      </c>
      <c r="B2221" s="82" t="s">
        <v>40</v>
      </c>
      <c r="C2221" s="82">
        <v>7303.0</v>
      </c>
      <c r="D2221" s="82">
        <v>290.0</v>
      </c>
    </row>
    <row r="2222" hidden="1">
      <c r="A2222" s="99">
        <v>43933.0</v>
      </c>
      <c r="B2222" s="82" t="s">
        <v>41</v>
      </c>
      <c r="C2222" s="82">
        <v>12035.0</v>
      </c>
      <c r="D2222" s="82">
        <v>554.0</v>
      </c>
    </row>
    <row r="2223" hidden="1">
      <c r="A2223" s="99">
        <v>43933.0</v>
      </c>
      <c r="B2223" s="82" t="s">
        <v>42</v>
      </c>
      <c r="C2223" s="82">
        <v>1625.0</v>
      </c>
      <c r="D2223" s="82">
        <v>35.0</v>
      </c>
    </row>
    <row r="2224" hidden="1">
      <c r="A2224" s="99">
        <v>43933.0</v>
      </c>
      <c r="B2224" s="82" t="s">
        <v>43</v>
      </c>
      <c r="C2224" s="82">
        <v>1875.0</v>
      </c>
      <c r="D2224" s="82">
        <v>50.0</v>
      </c>
    </row>
    <row r="2225" hidden="1">
      <c r="A2225" s="99">
        <v>43933.0</v>
      </c>
      <c r="B2225" s="82" t="s">
        <v>44</v>
      </c>
      <c r="C2225" s="82">
        <v>19855.0</v>
      </c>
      <c r="D2225" s="82">
        <v>460.0</v>
      </c>
    </row>
    <row r="2226">
      <c r="A2226" s="99">
        <v>43933.0</v>
      </c>
      <c r="B2226" s="82" t="s">
        <v>427</v>
      </c>
      <c r="C2226" s="82">
        <v>12103.0</v>
      </c>
      <c r="D2226" s="82">
        <v>438.0</v>
      </c>
    </row>
    <row r="2227" hidden="1">
      <c r="A2227" s="99">
        <v>43933.0</v>
      </c>
      <c r="B2227" s="82" t="s">
        <v>46</v>
      </c>
      <c r="C2227" s="82">
        <v>716.0</v>
      </c>
      <c r="D2227" s="82">
        <v>5.0</v>
      </c>
    </row>
    <row r="2228" hidden="1">
      <c r="A2228" s="99">
        <v>43933.0</v>
      </c>
      <c r="B2228" s="82" t="s">
        <v>47</v>
      </c>
      <c r="C2228" s="82">
        <v>497.0</v>
      </c>
      <c r="D2228" s="82">
        <v>9.0</v>
      </c>
    </row>
    <row r="2229" hidden="1">
      <c r="A2229" s="99">
        <v>43933.0</v>
      </c>
      <c r="B2229" s="82" t="s">
        <v>48</v>
      </c>
      <c r="C2229" s="82">
        <v>1426.0</v>
      </c>
      <c r="D2229" s="82">
        <v>27.0</v>
      </c>
    </row>
    <row r="2230" hidden="1">
      <c r="A2230" s="99">
        <v>43933.0</v>
      </c>
      <c r="B2230" s="82" t="s">
        <v>49</v>
      </c>
      <c r="C2230" s="82">
        <v>20852.0</v>
      </c>
      <c r="D2230" s="82">
        <v>727.0</v>
      </c>
    </row>
    <row r="2231" hidden="1">
      <c r="A2231" s="99">
        <v>43933.0</v>
      </c>
      <c r="B2231" s="82" t="s">
        <v>50</v>
      </c>
      <c r="C2231" s="82">
        <v>7928.0</v>
      </c>
      <c r="D2231" s="82">
        <v>343.0</v>
      </c>
    </row>
    <row r="2232" hidden="1">
      <c r="A2232" s="99">
        <v>43933.0</v>
      </c>
      <c r="B2232" s="82" t="s">
        <v>51</v>
      </c>
      <c r="C2232" s="82">
        <v>1587.0</v>
      </c>
      <c r="D2232" s="82">
        <v>41.0</v>
      </c>
    </row>
    <row r="2233" hidden="1">
      <c r="A2233" s="99">
        <v>43933.0</v>
      </c>
      <c r="B2233" s="82" t="s">
        <v>52</v>
      </c>
      <c r="C2233" s="82">
        <v>1338.0</v>
      </c>
      <c r="D2233" s="82">
        <v>56.0</v>
      </c>
    </row>
    <row r="2234" hidden="1">
      <c r="A2234" s="99">
        <v>43933.0</v>
      </c>
      <c r="B2234" s="82" t="s">
        <v>53</v>
      </c>
      <c r="C2234" s="82">
        <v>1963.0</v>
      </c>
      <c r="D2234" s="82">
        <v>98.0</v>
      </c>
    </row>
    <row r="2235" hidden="1">
      <c r="A2235" s="99">
        <v>43933.0</v>
      </c>
      <c r="B2235" s="82" t="s">
        <v>54</v>
      </c>
      <c r="C2235" s="82">
        <v>20595.0</v>
      </c>
      <c r="D2235" s="82">
        <v>840.0</v>
      </c>
    </row>
    <row r="2236" hidden="1">
      <c r="A2236" s="99">
        <v>43933.0</v>
      </c>
      <c r="B2236" s="82" t="s">
        <v>55</v>
      </c>
      <c r="C2236" s="82">
        <v>633.0</v>
      </c>
      <c r="D2236" s="82">
        <v>19.0</v>
      </c>
    </row>
    <row r="2237" hidden="1">
      <c r="A2237" s="99">
        <v>43933.0</v>
      </c>
      <c r="B2237" s="82" t="s">
        <v>56</v>
      </c>
      <c r="C2237" s="82">
        <v>8225.0</v>
      </c>
      <c r="D2237" s="82">
        <v>236.0</v>
      </c>
    </row>
    <row r="2238" hidden="1">
      <c r="A2238" s="99">
        <v>43933.0</v>
      </c>
      <c r="B2238" s="82" t="s">
        <v>57</v>
      </c>
      <c r="C2238" s="82">
        <v>25475.0</v>
      </c>
      <c r="D2238" s="82">
        <v>756.0</v>
      </c>
    </row>
    <row r="2239" hidden="1">
      <c r="A2239" s="99">
        <v>43933.0</v>
      </c>
      <c r="B2239" s="82" t="s">
        <v>58</v>
      </c>
      <c r="C2239" s="82">
        <v>24494.0</v>
      </c>
      <c r="D2239" s="82">
        <v>1486.0</v>
      </c>
    </row>
    <row r="2240" hidden="1">
      <c r="A2240" s="99">
        <v>43933.0</v>
      </c>
      <c r="B2240" s="82" t="s">
        <v>59</v>
      </c>
      <c r="C2240" s="82">
        <v>1621.0</v>
      </c>
      <c r="D2240" s="82">
        <v>70.0</v>
      </c>
    </row>
    <row r="2241" hidden="1">
      <c r="A2241" s="99">
        <v>43933.0</v>
      </c>
      <c r="B2241" s="82" t="s">
        <v>60</v>
      </c>
      <c r="C2241" s="82">
        <v>2781.0</v>
      </c>
      <c r="D2241" s="82">
        <v>96.0</v>
      </c>
    </row>
    <row r="2242" hidden="1">
      <c r="A2242" s="99">
        <v>43933.0</v>
      </c>
      <c r="B2242" s="82" t="s">
        <v>61</v>
      </c>
      <c r="C2242" s="82">
        <v>4160.0</v>
      </c>
      <c r="D2242" s="82">
        <v>116.0</v>
      </c>
    </row>
    <row r="2243" hidden="1">
      <c r="A2243" s="99">
        <v>43933.0</v>
      </c>
      <c r="B2243" s="82" t="s">
        <v>62</v>
      </c>
      <c r="C2243" s="82">
        <v>387.0</v>
      </c>
      <c r="D2243" s="82">
        <v>6.0</v>
      </c>
    </row>
    <row r="2244" hidden="1">
      <c r="A2244" s="99">
        <v>43933.0</v>
      </c>
      <c r="B2244" s="82" t="s">
        <v>63</v>
      </c>
      <c r="C2244" s="82">
        <v>806.0</v>
      </c>
      <c r="D2244" s="82">
        <v>18.0</v>
      </c>
    </row>
    <row r="2245" hidden="1">
      <c r="A2245" s="99">
        <v>43933.0</v>
      </c>
      <c r="B2245" s="82" t="s">
        <v>64</v>
      </c>
      <c r="C2245" s="82">
        <v>2860.0</v>
      </c>
      <c r="D2245" s="82">
        <v>113.0</v>
      </c>
    </row>
    <row r="2246" hidden="1">
      <c r="A2246" s="99">
        <v>43933.0</v>
      </c>
      <c r="B2246" s="82" t="s">
        <v>65</v>
      </c>
      <c r="C2246" s="82">
        <v>985.0</v>
      </c>
      <c r="D2246" s="82">
        <v>23.0</v>
      </c>
    </row>
    <row r="2247" hidden="1">
      <c r="A2247" s="99">
        <v>43933.0</v>
      </c>
      <c r="B2247" s="82" t="s">
        <v>66</v>
      </c>
      <c r="C2247" s="82">
        <v>61850.0</v>
      </c>
      <c r="D2247" s="82">
        <v>2350.0</v>
      </c>
    </row>
    <row r="2248" hidden="1">
      <c r="A2248" s="99">
        <v>43933.0</v>
      </c>
      <c r="B2248" s="82" t="s">
        <v>67</v>
      </c>
      <c r="C2248" s="82">
        <v>1245.0</v>
      </c>
      <c r="D2248" s="82">
        <v>26.0</v>
      </c>
    </row>
    <row r="2249" hidden="1">
      <c r="A2249" s="99">
        <v>43933.0</v>
      </c>
      <c r="B2249" s="82" t="s">
        <v>68</v>
      </c>
      <c r="C2249" s="82">
        <v>188694.0</v>
      </c>
      <c r="D2249" s="82">
        <v>9385.0</v>
      </c>
    </row>
    <row r="2250" hidden="1">
      <c r="A2250" s="99">
        <v>43933.0</v>
      </c>
      <c r="B2250" s="82" t="s">
        <v>69</v>
      </c>
      <c r="C2250" s="82">
        <v>4520.0</v>
      </c>
      <c r="D2250" s="82">
        <v>86.0</v>
      </c>
    </row>
    <row r="2251" hidden="1">
      <c r="A2251" s="99">
        <v>43933.0</v>
      </c>
      <c r="B2251" s="82" t="s">
        <v>70</v>
      </c>
      <c r="C2251" s="82">
        <v>308.0</v>
      </c>
      <c r="D2251" s="82">
        <v>8.0</v>
      </c>
    </row>
    <row r="2252" hidden="1">
      <c r="A2252" s="99">
        <v>43933.0</v>
      </c>
      <c r="B2252" s="82" t="s">
        <v>71</v>
      </c>
      <c r="C2252" s="82">
        <v>11.0</v>
      </c>
      <c r="D2252" s="82">
        <v>2.0</v>
      </c>
    </row>
    <row r="2253" hidden="1">
      <c r="A2253" s="99">
        <v>43933.0</v>
      </c>
      <c r="B2253" s="82" t="s">
        <v>72</v>
      </c>
      <c r="C2253" s="82">
        <v>6604.0</v>
      </c>
      <c r="D2253" s="82">
        <v>253.0</v>
      </c>
    </row>
    <row r="2254" hidden="1">
      <c r="A2254" s="99">
        <v>43933.0</v>
      </c>
      <c r="B2254" s="82" t="s">
        <v>73</v>
      </c>
      <c r="C2254" s="82">
        <v>1970.0</v>
      </c>
      <c r="D2254" s="82">
        <v>96.0</v>
      </c>
    </row>
    <row r="2255" hidden="1">
      <c r="A2255" s="99">
        <v>43933.0</v>
      </c>
      <c r="B2255" s="82" t="s">
        <v>74</v>
      </c>
      <c r="C2255" s="82">
        <v>1527.0</v>
      </c>
      <c r="D2255" s="82">
        <v>52.0</v>
      </c>
    </row>
    <row r="2256" hidden="1">
      <c r="A2256" s="99">
        <v>43933.0</v>
      </c>
      <c r="B2256" s="82" t="s">
        <v>75</v>
      </c>
      <c r="C2256" s="82">
        <v>22955.0</v>
      </c>
      <c r="D2256" s="82">
        <v>525.0</v>
      </c>
    </row>
    <row r="2257" hidden="1">
      <c r="A2257" s="99">
        <v>43933.0</v>
      </c>
      <c r="B2257" s="82" t="s">
        <v>76</v>
      </c>
      <c r="C2257" s="82">
        <v>897.0</v>
      </c>
      <c r="D2257" s="82">
        <v>44.0</v>
      </c>
    </row>
    <row r="2258" hidden="1">
      <c r="A2258" s="99">
        <v>43933.0</v>
      </c>
      <c r="B2258" s="82" t="s">
        <v>77</v>
      </c>
      <c r="C2258" s="82">
        <v>2665.0</v>
      </c>
      <c r="D2258" s="82">
        <v>63.0</v>
      </c>
    </row>
    <row r="2259" hidden="1">
      <c r="A2259" s="99">
        <v>43933.0</v>
      </c>
      <c r="B2259" s="82" t="s">
        <v>78</v>
      </c>
      <c r="C2259" s="82">
        <v>3319.0</v>
      </c>
      <c r="D2259" s="82">
        <v>82.0</v>
      </c>
    </row>
    <row r="2260" hidden="1">
      <c r="A2260" s="99">
        <v>43933.0</v>
      </c>
      <c r="B2260" s="82" t="s">
        <v>79</v>
      </c>
      <c r="C2260" s="82">
        <v>730.0</v>
      </c>
      <c r="D2260" s="82">
        <v>6.0</v>
      </c>
    </row>
    <row r="2261" hidden="1">
      <c r="A2261" s="99">
        <v>43933.0</v>
      </c>
      <c r="B2261" s="82" t="s">
        <v>80</v>
      </c>
      <c r="C2261" s="82">
        <v>5144.0</v>
      </c>
      <c r="D2261" s="82">
        <v>107.0</v>
      </c>
    </row>
    <row r="2262" hidden="1">
      <c r="A2262" s="99">
        <v>43933.0</v>
      </c>
      <c r="B2262" s="82" t="s">
        <v>81</v>
      </c>
      <c r="C2262" s="82">
        <v>13776.0</v>
      </c>
      <c r="D2262" s="82">
        <v>288.0</v>
      </c>
    </row>
    <row r="2263" hidden="1">
      <c r="A2263" s="99">
        <v>43933.0</v>
      </c>
      <c r="B2263" s="82" t="s">
        <v>82</v>
      </c>
      <c r="C2263" s="82">
        <v>2303.0</v>
      </c>
      <c r="D2263" s="82">
        <v>18.0</v>
      </c>
    </row>
    <row r="2264" hidden="1">
      <c r="A2264" s="99">
        <v>43933.0</v>
      </c>
      <c r="B2264" s="82" t="s">
        <v>83</v>
      </c>
      <c r="C2264" s="82">
        <v>727.0</v>
      </c>
      <c r="D2264" s="82">
        <v>27.0</v>
      </c>
    </row>
    <row r="2265" hidden="1">
      <c r="A2265" s="99">
        <v>43933.0</v>
      </c>
      <c r="B2265" s="82" t="s">
        <v>84</v>
      </c>
      <c r="C2265" s="82">
        <v>51.0</v>
      </c>
      <c r="D2265" s="82">
        <v>1.0</v>
      </c>
    </row>
    <row r="2266" hidden="1">
      <c r="A2266" s="99">
        <v>43933.0</v>
      </c>
      <c r="B2266" s="82" t="s">
        <v>85</v>
      </c>
      <c r="C2266" s="82">
        <v>5274.0</v>
      </c>
      <c r="D2266" s="82">
        <v>141.0</v>
      </c>
    </row>
    <row r="2267" hidden="1">
      <c r="A2267" s="99">
        <v>43933.0</v>
      </c>
      <c r="B2267" s="82" t="s">
        <v>86</v>
      </c>
      <c r="C2267" s="82">
        <v>10411.0</v>
      </c>
      <c r="D2267" s="82">
        <v>511.0</v>
      </c>
    </row>
    <row r="2268" hidden="1">
      <c r="A2268" s="99">
        <v>43933.0</v>
      </c>
      <c r="B2268" s="82" t="s">
        <v>87</v>
      </c>
      <c r="C2268" s="82">
        <v>615.0</v>
      </c>
      <c r="D2268" s="82">
        <v>8.0</v>
      </c>
    </row>
    <row r="2269" hidden="1">
      <c r="A2269" s="99">
        <v>43933.0</v>
      </c>
      <c r="B2269" s="82" t="s">
        <v>88</v>
      </c>
      <c r="C2269" s="82">
        <v>3341.0</v>
      </c>
      <c r="D2269" s="82">
        <v>145.0</v>
      </c>
    </row>
    <row r="2270" hidden="1">
      <c r="A2270" s="99">
        <v>43933.0</v>
      </c>
      <c r="B2270" s="82" t="s">
        <v>89</v>
      </c>
      <c r="C2270" s="82">
        <v>270.0</v>
      </c>
      <c r="D2270" s="82">
        <v>0.0</v>
      </c>
    </row>
    <row r="2271" hidden="1">
      <c r="A2271" s="99">
        <v>43934.0</v>
      </c>
      <c r="B2271" s="82" t="s">
        <v>35</v>
      </c>
      <c r="C2271" s="82">
        <v>3805.0</v>
      </c>
      <c r="D2271" s="82">
        <v>104.0</v>
      </c>
    </row>
    <row r="2272" hidden="1">
      <c r="A2272" s="99">
        <v>43934.0</v>
      </c>
      <c r="B2272" s="82" t="s">
        <v>36</v>
      </c>
      <c r="C2272" s="82">
        <v>275.0</v>
      </c>
      <c r="D2272" s="82">
        <v>6.0</v>
      </c>
    </row>
    <row r="2273" hidden="1">
      <c r="A2273" s="99">
        <v>43934.0</v>
      </c>
      <c r="B2273" s="82" t="s">
        <v>37</v>
      </c>
      <c r="C2273" s="82">
        <v>3702.0</v>
      </c>
      <c r="D2273" s="82">
        <v>122.0</v>
      </c>
    </row>
    <row r="2274" hidden="1">
      <c r="A2274" s="99">
        <v>43934.0</v>
      </c>
      <c r="B2274" s="82" t="s">
        <v>38</v>
      </c>
      <c r="C2274" s="82">
        <v>1475.0</v>
      </c>
      <c r="D2274" s="82">
        <v>30.0</v>
      </c>
    </row>
    <row r="2275" hidden="1">
      <c r="A2275" s="99">
        <v>43934.0</v>
      </c>
      <c r="B2275" s="82" t="s">
        <v>39</v>
      </c>
      <c r="C2275" s="82">
        <v>24334.0</v>
      </c>
      <c r="D2275" s="82">
        <v>725.0</v>
      </c>
    </row>
    <row r="2276" hidden="1">
      <c r="A2276" s="99">
        <v>43934.0</v>
      </c>
      <c r="B2276" s="82" t="s">
        <v>40</v>
      </c>
      <c r="C2276" s="82">
        <v>7691.0</v>
      </c>
      <c r="D2276" s="82">
        <v>308.0</v>
      </c>
    </row>
    <row r="2277" hidden="1">
      <c r="A2277" s="99">
        <v>43934.0</v>
      </c>
      <c r="B2277" s="82" t="s">
        <v>41</v>
      </c>
      <c r="C2277" s="82">
        <v>13381.0</v>
      </c>
      <c r="D2277" s="82">
        <v>602.0</v>
      </c>
    </row>
    <row r="2278" hidden="1">
      <c r="A2278" s="99">
        <v>43934.0</v>
      </c>
      <c r="B2278" s="82" t="s">
        <v>42</v>
      </c>
      <c r="C2278" s="82">
        <v>1761.0</v>
      </c>
      <c r="D2278" s="82">
        <v>41.0</v>
      </c>
    </row>
    <row r="2279" hidden="1">
      <c r="A2279" s="99">
        <v>43934.0</v>
      </c>
      <c r="B2279" s="82" t="s">
        <v>43</v>
      </c>
      <c r="C2279" s="82">
        <v>1955.0</v>
      </c>
      <c r="D2279" s="82">
        <v>52.0</v>
      </c>
    </row>
    <row r="2280" hidden="1">
      <c r="A2280" s="99">
        <v>43934.0</v>
      </c>
      <c r="B2280" s="82" t="s">
        <v>44</v>
      </c>
      <c r="C2280" s="82">
        <v>21011.0</v>
      </c>
      <c r="D2280" s="82">
        <v>498.0</v>
      </c>
    </row>
    <row r="2281">
      <c r="A2281" s="99">
        <v>43934.0</v>
      </c>
      <c r="B2281" s="82" t="s">
        <v>427</v>
      </c>
      <c r="C2281" s="82">
        <v>13125.0</v>
      </c>
      <c r="D2281" s="82">
        <v>479.0</v>
      </c>
    </row>
    <row r="2282" hidden="1">
      <c r="A2282" s="99">
        <v>43934.0</v>
      </c>
      <c r="B2282" s="82" t="s">
        <v>46</v>
      </c>
      <c r="C2282" s="82">
        <v>719.0</v>
      </c>
      <c r="D2282" s="82">
        <v>6.0</v>
      </c>
    </row>
    <row r="2283" hidden="1">
      <c r="A2283" s="99">
        <v>43934.0</v>
      </c>
      <c r="B2283" s="82" t="s">
        <v>47</v>
      </c>
      <c r="C2283" s="82">
        <v>502.0</v>
      </c>
      <c r="D2283" s="82">
        <v>9.0</v>
      </c>
    </row>
    <row r="2284" hidden="1">
      <c r="A2284" s="99">
        <v>43934.0</v>
      </c>
      <c r="B2284" s="82" t="s">
        <v>48</v>
      </c>
      <c r="C2284" s="82">
        <v>1453.0</v>
      </c>
      <c r="D2284" s="82">
        <v>33.0</v>
      </c>
    </row>
    <row r="2285" hidden="1">
      <c r="A2285" s="99">
        <v>43934.0</v>
      </c>
      <c r="B2285" s="82" t="s">
        <v>49</v>
      </c>
      <c r="C2285" s="82">
        <v>22025.0</v>
      </c>
      <c r="D2285" s="82">
        <v>800.0</v>
      </c>
    </row>
    <row r="2286" hidden="1">
      <c r="A2286" s="99">
        <v>43934.0</v>
      </c>
      <c r="B2286" s="82" t="s">
        <v>50</v>
      </c>
      <c r="C2286" s="82">
        <v>8236.0</v>
      </c>
      <c r="D2286" s="82">
        <v>350.0</v>
      </c>
    </row>
    <row r="2287" hidden="1">
      <c r="A2287" s="99">
        <v>43934.0</v>
      </c>
      <c r="B2287" s="82" t="s">
        <v>51</v>
      </c>
      <c r="C2287" s="82">
        <v>1710.0</v>
      </c>
      <c r="D2287" s="82">
        <v>44.0</v>
      </c>
    </row>
    <row r="2288" hidden="1">
      <c r="A2288" s="99">
        <v>43934.0</v>
      </c>
      <c r="B2288" s="82" t="s">
        <v>52</v>
      </c>
      <c r="C2288" s="82">
        <v>1383.0</v>
      </c>
      <c r="D2288" s="82">
        <v>63.0</v>
      </c>
    </row>
    <row r="2289" hidden="1">
      <c r="A2289" s="99">
        <v>43934.0</v>
      </c>
      <c r="B2289" s="82" t="s">
        <v>53</v>
      </c>
      <c r="C2289" s="82">
        <v>2048.0</v>
      </c>
      <c r="D2289" s="82">
        <v>106.0</v>
      </c>
    </row>
    <row r="2290" hidden="1">
      <c r="A2290" s="99">
        <v>43934.0</v>
      </c>
      <c r="B2290" s="82" t="s">
        <v>54</v>
      </c>
      <c r="C2290" s="82">
        <v>21016.0</v>
      </c>
      <c r="D2290" s="82">
        <v>884.0</v>
      </c>
    </row>
    <row r="2291" hidden="1">
      <c r="A2291" s="99">
        <v>43934.0</v>
      </c>
      <c r="B2291" s="82" t="s">
        <v>55</v>
      </c>
      <c r="C2291" s="82">
        <v>698.0</v>
      </c>
      <c r="D2291" s="82">
        <v>19.0</v>
      </c>
    </row>
    <row r="2292" hidden="1">
      <c r="A2292" s="99">
        <v>43934.0</v>
      </c>
      <c r="B2292" s="82" t="s">
        <v>56</v>
      </c>
      <c r="C2292" s="82">
        <v>8936.0</v>
      </c>
      <c r="D2292" s="82">
        <v>262.0</v>
      </c>
    </row>
    <row r="2293" hidden="1">
      <c r="A2293" s="99">
        <v>43934.0</v>
      </c>
      <c r="B2293" s="82" t="s">
        <v>57</v>
      </c>
      <c r="C2293" s="82">
        <v>26867.0</v>
      </c>
      <c r="D2293" s="82">
        <v>844.0</v>
      </c>
    </row>
    <row r="2294" hidden="1">
      <c r="A2294" s="99">
        <v>43934.0</v>
      </c>
      <c r="B2294" s="82" t="s">
        <v>58</v>
      </c>
      <c r="C2294" s="82">
        <v>25487.0</v>
      </c>
      <c r="D2294" s="82">
        <v>1601.0</v>
      </c>
    </row>
    <row r="2295" hidden="1">
      <c r="A2295" s="99">
        <v>43934.0</v>
      </c>
      <c r="B2295" s="82" t="s">
        <v>59</v>
      </c>
      <c r="C2295" s="82">
        <v>1650.0</v>
      </c>
      <c r="D2295" s="82">
        <v>70.0</v>
      </c>
    </row>
    <row r="2296" hidden="1">
      <c r="A2296" s="99">
        <v>43934.0</v>
      </c>
      <c r="B2296" s="82" t="s">
        <v>60</v>
      </c>
      <c r="C2296" s="82">
        <v>2942.0</v>
      </c>
      <c r="D2296" s="82">
        <v>98.0</v>
      </c>
    </row>
    <row r="2297" hidden="1">
      <c r="A2297" s="99">
        <v>43934.0</v>
      </c>
      <c r="B2297" s="82" t="s">
        <v>61</v>
      </c>
      <c r="C2297" s="82">
        <v>4388.0</v>
      </c>
      <c r="D2297" s="82">
        <v>136.0</v>
      </c>
    </row>
    <row r="2298" hidden="1">
      <c r="A2298" s="99">
        <v>43934.0</v>
      </c>
      <c r="B2298" s="82" t="s">
        <v>62</v>
      </c>
      <c r="C2298" s="82">
        <v>394.0</v>
      </c>
      <c r="D2298" s="82">
        <v>7.0</v>
      </c>
    </row>
    <row r="2299" hidden="1">
      <c r="A2299" s="99">
        <v>43934.0</v>
      </c>
      <c r="B2299" s="82" t="s">
        <v>63</v>
      </c>
      <c r="C2299" s="82">
        <v>871.0</v>
      </c>
      <c r="D2299" s="82">
        <v>19.0</v>
      </c>
    </row>
    <row r="2300" hidden="1">
      <c r="A2300" s="99">
        <v>43934.0</v>
      </c>
      <c r="B2300" s="82" t="s">
        <v>64</v>
      </c>
      <c r="C2300" s="82">
        <v>3036.0</v>
      </c>
      <c r="D2300" s="82">
        <v>114.0</v>
      </c>
    </row>
    <row r="2301" hidden="1">
      <c r="A2301" s="99">
        <v>43934.0</v>
      </c>
      <c r="B2301" s="82" t="s">
        <v>65</v>
      </c>
      <c r="C2301" s="82">
        <v>1020.0</v>
      </c>
      <c r="D2301" s="82">
        <v>23.0</v>
      </c>
    </row>
    <row r="2302" hidden="1">
      <c r="A2302" s="99">
        <v>43934.0</v>
      </c>
      <c r="B2302" s="82" t="s">
        <v>66</v>
      </c>
      <c r="C2302" s="82">
        <v>64584.0</v>
      </c>
      <c r="D2302" s="82">
        <v>2443.0</v>
      </c>
    </row>
    <row r="2303" hidden="1">
      <c r="A2303" s="99">
        <v>43934.0</v>
      </c>
      <c r="B2303" s="82" t="s">
        <v>67</v>
      </c>
      <c r="C2303" s="82">
        <v>1345.0</v>
      </c>
      <c r="D2303" s="82">
        <v>31.0</v>
      </c>
    </row>
    <row r="2304" hidden="1">
      <c r="A2304" s="99">
        <v>43934.0</v>
      </c>
      <c r="B2304" s="82" t="s">
        <v>68</v>
      </c>
      <c r="C2304" s="82">
        <v>195031.0</v>
      </c>
      <c r="D2304" s="82">
        <v>10056.0</v>
      </c>
    </row>
    <row r="2305" hidden="1">
      <c r="A2305" s="99">
        <v>43934.0</v>
      </c>
      <c r="B2305" s="82" t="s">
        <v>69</v>
      </c>
      <c r="C2305" s="82">
        <v>4788.0</v>
      </c>
      <c r="D2305" s="82">
        <v>91.0</v>
      </c>
    </row>
    <row r="2306" hidden="1">
      <c r="A2306" s="99">
        <v>43934.0</v>
      </c>
      <c r="B2306" s="82" t="s">
        <v>70</v>
      </c>
      <c r="C2306" s="82">
        <v>331.0</v>
      </c>
      <c r="D2306" s="82">
        <v>9.0</v>
      </c>
    </row>
    <row r="2307" hidden="1">
      <c r="A2307" s="99">
        <v>43934.0</v>
      </c>
      <c r="B2307" s="82" t="s">
        <v>71</v>
      </c>
      <c r="C2307" s="82">
        <v>11.0</v>
      </c>
      <c r="D2307" s="82">
        <v>2.0</v>
      </c>
    </row>
    <row r="2308" hidden="1">
      <c r="A2308" s="99">
        <v>43934.0</v>
      </c>
      <c r="B2308" s="82" t="s">
        <v>72</v>
      </c>
      <c r="C2308" s="82">
        <v>6975.0</v>
      </c>
      <c r="D2308" s="82">
        <v>274.0</v>
      </c>
    </row>
    <row r="2309" hidden="1">
      <c r="A2309" s="99">
        <v>43934.0</v>
      </c>
      <c r="B2309" s="82" t="s">
        <v>73</v>
      </c>
      <c r="C2309" s="82">
        <v>2069.0</v>
      </c>
      <c r="D2309" s="82">
        <v>98.0</v>
      </c>
    </row>
    <row r="2310" hidden="1">
      <c r="A2310" s="99">
        <v>43934.0</v>
      </c>
      <c r="B2310" s="82" t="s">
        <v>74</v>
      </c>
      <c r="C2310" s="82">
        <v>1584.0</v>
      </c>
      <c r="D2310" s="82">
        <v>53.0</v>
      </c>
    </row>
    <row r="2311" hidden="1">
      <c r="A2311" s="99">
        <v>43934.0</v>
      </c>
      <c r="B2311" s="82" t="s">
        <v>75</v>
      </c>
      <c r="C2311" s="82">
        <v>24295.0</v>
      </c>
      <c r="D2311" s="82">
        <v>563.0</v>
      </c>
    </row>
    <row r="2312" hidden="1">
      <c r="A2312" s="99">
        <v>43934.0</v>
      </c>
      <c r="B2312" s="82" t="s">
        <v>76</v>
      </c>
      <c r="C2312" s="82">
        <v>903.0</v>
      </c>
      <c r="D2312" s="82">
        <v>45.0</v>
      </c>
    </row>
    <row r="2313" hidden="1">
      <c r="A2313" s="99">
        <v>43934.0</v>
      </c>
      <c r="B2313" s="82" t="s">
        <v>77</v>
      </c>
      <c r="C2313" s="82">
        <v>2976.0</v>
      </c>
      <c r="D2313" s="82">
        <v>73.0</v>
      </c>
    </row>
    <row r="2314" hidden="1">
      <c r="A2314" s="99">
        <v>43934.0</v>
      </c>
      <c r="B2314" s="82" t="s">
        <v>78</v>
      </c>
      <c r="C2314" s="82">
        <v>3439.0</v>
      </c>
      <c r="D2314" s="82">
        <v>87.0</v>
      </c>
    </row>
    <row r="2315" hidden="1">
      <c r="A2315" s="99">
        <v>43934.0</v>
      </c>
      <c r="B2315" s="82" t="s">
        <v>79</v>
      </c>
      <c r="C2315" s="82">
        <v>868.0</v>
      </c>
      <c r="D2315" s="82">
        <v>6.0</v>
      </c>
    </row>
    <row r="2316" hidden="1">
      <c r="A2316" s="99">
        <v>43934.0</v>
      </c>
      <c r="B2316" s="82" t="s">
        <v>80</v>
      </c>
      <c r="C2316" s="82">
        <v>5483.0</v>
      </c>
      <c r="D2316" s="82">
        <v>114.0</v>
      </c>
    </row>
    <row r="2317" hidden="1">
      <c r="A2317" s="99">
        <v>43934.0</v>
      </c>
      <c r="B2317" s="82" t="s">
        <v>81</v>
      </c>
      <c r="C2317" s="82">
        <v>14487.0</v>
      </c>
      <c r="D2317" s="82">
        <v>320.0</v>
      </c>
    </row>
    <row r="2318" hidden="1">
      <c r="A2318" s="99">
        <v>43934.0</v>
      </c>
      <c r="B2318" s="82" t="s">
        <v>82</v>
      </c>
      <c r="C2318" s="82">
        <v>2363.0</v>
      </c>
      <c r="D2318" s="82">
        <v>18.0</v>
      </c>
    </row>
    <row r="2319" hidden="1">
      <c r="A2319" s="99">
        <v>43934.0</v>
      </c>
      <c r="B2319" s="82" t="s">
        <v>83</v>
      </c>
      <c r="C2319" s="82">
        <v>748.0</v>
      </c>
      <c r="D2319" s="82">
        <v>28.0</v>
      </c>
    </row>
    <row r="2320" hidden="1">
      <c r="A2320" s="99">
        <v>43934.0</v>
      </c>
      <c r="B2320" s="82" t="s">
        <v>84</v>
      </c>
      <c r="C2320" s="82">
        <v>51.0</v>
      </c>
      <c r="D2320" s="82">
        <v>1.0</v>
      </c>
    </row>
    <row r="2321" hidden="1">
      <c r="A2321" s="99">
        <v>43934.0</v>
      </c>
      <c r="B2321" s="82" t="s">
        <v>85</v>
      </c>
      <c r="C2321" s="82">
        <v>5747.0</v>
      </c>
      <c r="D2321" s="82">
        <v>149.0</v>
      </c>
    </row>
    <row r="2322" hidden="1">
      <c r="A2322" s="99">
        <v>43934.0</v>
      </c>
      <c r="B2322" s="82" t="s">
        <v>86</v>
      </c>
      <c r="C2322" s="82">
        <v>10538.0</v>
      </c>
      <c r="D2322" s="82">
        <v>525.0</v>
      </c>
    </row>
    <row r="2323" hidden="1">
      <c r="A2323" s="99">
        <v>43934.0</v>
      </c>
      <c r="B2323" s="82" t="s">
        <v>87</v>
      </c>
      <c r="C2323" s="82">
        <v>638.0</v>
      </c>
      <c r="D2323" s="82">
        <v>9.0</v>
      </c>
    </row>
    <row r="2324" hidden="1">
      <c r="A2324" s="99">
        <v>43934.0</v>
      </c>
      <c r="B2324" s="82" t="s">
        <v>88</v>
      </c>
      <c r="C2324" s="82">
        <v>3428.0</v>
      </c>
      <c r="D2324" s="82">
        <v>155.0</v>
      </c>
    </row>
    <row r="2325" hidden="1">
      <c r="A2325" s="99">
        <v>43934.0</v>
      </c>
      <c r="B2325" s="82" t="s">
        <v>89</v>
      </c>
      <c r="C2325" s="82">
        <v>275.0</v>
      </c>
      <c r="D2325" s="82">
        <v>1.0</v>
      </c>
    </row>
    <row r="2326" hidden="1">
      <c r="A2326" s="99">
        <v>43935.0</v>
      </c>
      <c r="B2326" s="82" t="s">
        <v>35</v>
      </c>
      <c r="C2326" s="82">
        <v>3953.0</v>
      </c>
      <c r="D2326" s="82">
        <v>114.0</v>
      </c>
    </row>
    <row r="2327" hidden="1">
      <c r="A2327" s="99">
        <v>43935.0</v>
      </c>
      <c r="B2327" s="82" t="s">
        <v>36</v>
      </c>
      <c r="C2327" s="82">
        <v>283.0</v>
      </c>
      <c r="D2327" s="82">
        <v>7.0</v>
      </c>
    </row>
    <row r="2328" hidden="1">
      <c r="A2328" s="99">
        <v>43935.0</v>
      </c>
      <c r="B2328" s="82" t="s">
        <v>37</v>
      </c>
      <c r="C2328" s="82">
        <v>3806.0</v>
      </c>
      <c r="D2328" s="82">
        <v>131.0</v>
      </c>
    </row>
    <row r="2329" hidden="1">
      <c r="A2329" s="99">
        <v>43935.0</v>
      </c>
      <c r="B2329" s="82" t="s">
        <v>38</v>
      </c>
      <c r="C2329" s="82">
        <v>1498.0</v>
      </c>
      <c r="D2329" s="82">
        <v>32.0</v>
      </c>
    </row>
    <row r="2330" hidden="1">
      <c r="A2330" s="99">
        <v>43935.0</v>
      </c>
      <c r="B2330" s="82" t="s">
        <v>39</v>
      </c>
      <c r="C2330" s="82">
        <v>25758.0</v>
      </c>
      <c r="D2330" s="82">
        <v>778.0</v>
      </c>
    </row>
    <row r="2331" hidden="1">
      <c r="A2331" s="99">
        <v>43935.0</v>
      </c>
      <c r="B2331" s="82" t="s">
        <v>40</v>
      </c>
      <c r="C2331" s="82">
        <v>7941.0</v>
      </c>
      <c r="D2331" s="82">
        <v>329.0</v>
      </c>
    </row>
    <row r="2332" hidden="1">
      <c r="A2332" s="99">
        <v>43935.0</v>
      </c>
      <c r="B2332" s="82" t="s">
        <v>41</v>
      </c>
      <c r="C2332" s="82">
        <v>13989.0</v>
      </c>
      <c r="D2332" s="82">
        <v>671.0</v>
      </c>
    </row>
    <row r="2333" hidden="1">
      <c r="A2333" s="99">
        <v>43935.0</v>
      </c>
      <c r="B2333" s="82" t="s">
        <v>42</v>
      </c>
      <c r="C2333" s="82">
        <v>1926.0</v>
      </c>
      <c r="D2333" s="82">
        <v>43.0</v>
      </c>
    </row>
    <row r="2334" hidden="1">
      <c r="A2334" s="99">
        <v>43935.0</v>
      </c>
      <c r="B2334" s="82" t="s">
        <v>43</v>
      </c>
      <c r="C2334" s="82">
        <v>2058.0</v>
      </c>
      <c r="D2334" s="82">
        <v>67.0</v>
      </c>
    </row>
    <row r="2335" hidden="1">
      <c r="A2335" s="99">
        <v>43935.0</v>
      </c>
      <c r="B2335" s="82" t="s">
        <v>44</v>
      </c>
      <c r="C2335" s="82">
        <v>21620.0</v>
      </c>
      <c r="D2335" s="82">
        <v>570.0</v>
      </c>
    </row>
    <row r="2336">
      <c r="A2336" s="99">
        <v>43935.0</v>
      </c>
      <c r="B2336" s="82" t="s">
        <v>427</v>
      </c>
      <c r="C2336" s="82">
        <v>13913.0</v>
      </c>
      <c r="D2336" s="82">
        <v>517.0</v>
      </c>
    </row>
    <row r="2337" hidden="1">
      <c r="A2337" s="99">
        <v>43935.0</v>
      </c>
      <c r="B2337" s="82" t="s">
        <v>46</v>
      </c>
      <c r="C2337" s="82">
        <v>721.0</v>
      </c>
      <c r="D2337" s="82">
        <v>6.0</v>
      </c>
    </row>
    <row r="2338" hidden="1">
      <c r="A2338" s="99">
        <v>43935.0</v>
      </c>
      <c r="B2338" s="82" t="s">
        <v>47</v>
      </c>
      <c r="C2338" s="82">
        <v>511.0</v>
      </c>
      <c r="D2338" s="82">
        <v>9.0</v>
      </c>
    </row>
    <row r="2339" hidden="1">
      <c r="A2339" s="99">
        <v>43935.0</v>
      </c>
      <c r="B2339" s="82" t="s">
        <v>48</v>
      </c>
      <c r="C2339" s="82">
        <v>1464.0</v>
      </c>
      <c r="D2339" s="82">
        <v>39.0</v>
      </c>
    </row>
    <row r="2340" hidden="1">
      <c r="A2340" s="99">
        <v>43935.0</v>
      </c>
      <c r="B2340" s="82" t="s">
        <v>49</v>
      </c>
      <c r="C2340" s="82">
        <v>23247.0</v>
      </c>
      <c r="D2340" s="82">
        <v>878.0</v>
      </c>
    </row>
    <row r="2341" hidden="1">
      <c r="A2341" s="99">
        <v>43935.0</v>
      </c>
      <c r="B2341" s="82" t="s">
        <v>50</v>
      </c>
      <c r="C2341" s="82">
        <v>8527.0</v>
      </c>
      <c r="D2341" s="82">
        <v>387.0</v>
      </c>
    </row>
    <row r="2342" hidden="1">
      <c r="A2342" s="99">
        <v>43935.0</v>
      </c>
      <c r="B2342" s="82" t="s">
        <v>51</v>
      </c>
      <c r="C2342" s="82">
        <v>1899.0</v>
      </c>
      <c r="D2342" s="82">
        <v>44.0</v>
      </c>
    </row>
    <row r="2343" hidden="1">
      <c r="A2343" s="99">
        <v>43935.0</v>
      </c>
      <c r="B2343" s="82" t="s">
        <v>52</v>
      </c>
      <c r="C2343" s="82">
        <v>1439.0</v>
      </c>
      <c r="D2343" s="82">
        <v>69.0</v>
      </c>
    </row>
    <row r="2344" hidden="1">
      <c r="A2344" s="99">
        <v>43935.0</v>
      </c>
      <c r="B2344" s="82" t="s">
        <v>53</v>
      </c>
      <c r="C2344" s="82">
        <v>2210.0</v>
      </c>
      <c r="D2344" s="82">
        <v>115.0</v>
      </c>
    </row>
    <row r="2345" hidden="1">
      <c r="A2345" s="99">
        <v>43935.0</v>
      </c>
      <c r="B2345" s="82" t="s">
        <v>54</v>
      </c>
      <c r="C2345" s="82">
        <v>21518.0</v>
      </c>
      <c r="D2345" s="82">
        <v>1013.0</v>
      </c>
    </row>
    <row r="2346" hidden="1">
      <c r="A2346" s="99">
        <v>43935.0</v>
      </c>
      <c r="B2346" s="82" t="s">
        <v>55</v>
      </c>
      <c r="C2346" s="82">
        <v>734.0</v>
      </c>
      <c r="D2346" s="82">
        <v>20.0</v>
      </c>
    </row>
    <row r="2347" hidden="1">
      <c r="A2347" s="99">
        <v>43935.0</v>
      </c>
      <c r="B2347" s="82" t="s">
        <v>56</v>
      </c>
      <c r="C2347" s="82">
        <v>9472.0</v>
      </c>
      <c r="D2347" s="82">
        <v>302.0</v>
      </c>
    </row>
    <row r="2348" hidden="1">
      <c r="A2348" s="99">
        <v>43935.0</v>
      </c>
      <c r="B2348" s="82" t="s">
        <v>57</v>
      </c>
      <c r="C2348" s="82">
        <v>28163.0</v>
      </c>
      <c r="D2348" s="82">
        <v>957.0</v>
      </c>
    </row>
    <row r="2349" hidden="1">
      <c r="A2349" s="99">
        <v>43935.0</v>
      </c>
      <c r="B2349" s="82" t="s">
        <v>58</v>
      </c>
      <c r="C2349" s="82">
        <v>26844.0</v>
      </c>
      <c r="D2349" s="82">
        <v>1766.0</v>
      </c>
    </row>
    <row r="2350" hidden="1">
      <c r="A2350" s="99">
        <v>43935.0</v>
      </c>
      <c r="B2350" s="82" t="s">
        <v>59</v>
      </c>
      <c r="C2350" s="82">
        <v>1695.0</v>
      </c>
      <c r="D2350" s="82">
        <v>79.0</v>
      </c>
    </row>
    <row r="2351" hidden="1">
      <c r="A2351" s="99">
        <v>43935.0</v>
      </c>
      <c r="B2351" s="82" t="s">
        <v>60</v>
      </c>
      <c r="C2351" s="82">
        <v>3087.0</v>
      </c>
      <c r="D2351" s="82">
        <v>111.0</v>
      </c>
    </row>
    <row r="2352" hidden="1">
      <c r="A2352" s="99">
        <v>43935.0</v>
      </c>
      <c r="B2352" s="82" t="s">
        <v>61</v>
      </c>
      <c r="C2352" s="82">
        <v>4686.0</v>
      </c>
      <c r="D2352" s="82">
        <v>151.0</v>
      </c>
    </row>
    <row r="2353" hidden="1">
      <c r="A2353" s="99">
        <v>43935.0</v>
      </c>
      <c r="B2353" s="82" t="s">
        <v>62</v>
      </c>
      <c r="C2353" s="82">
        <v>399.0</v>
      </c>
      <c r="D2353" s="82">
        <v>7.0</v>
      </c>
    </row>
    <row r="2354" hidden="1">
      <c r="A2354" s="99">
        <v>43935.0</v>
      </c>
      <c r="B2354" s="82" t="s">
        <v>63</v>
      </c>
      <c r="C2354" s="82">
        <v>931.0</v>
      </c>
      <c r="D2354" s="82">
        <v>21.0</v>
      </c>
    </row>
    <row r="2355" hidden="1">
      <c r="A2355" s="99">
        <v>43935.0</v>
      </c>
      <c r="B2355" s="82" t="s">
        <v>64</v>
      </c>
      <c r="C2355" s="82">
        <v>3137.0</v>
      </c>
      <c r="D2355" s="82">
        <v>130.0</v>
      </c>
    </row>
    <row r="2356" hidden="1">
      <c r="A2356" s="99">
        <v>43935.0</v>
      </c>
      <c r="B2356" s="82" t="s">
        <v>65</v>
      </c>
      <c r="C2356" s="82">
        <v>1091.0</v>
      </c>
      <c r="D2356" s="82">
        <v>27.0</v>
      </c>
    </row>
    <row r="2357" hidden="1">
      <c r="A2357" s="99">
        <v>43935.0</v>
      </c>
      <c r="B2357" s="82" t="s">
        <v>66</v>
      </c>
      <c r="C2357" s="82">
        <v>68824.0</v>
      </c>
      <c r="D2357" s="82">
        <v>2805.0</v>
      </c>
    </row>
    <row r="2358" hidden="1">
      <c r="A2358" s="99">
        <v>43935.0</v>
      </c>
      <c r="B2358" s="82" t="s">
        <v>67</v>
      </c>
      <c r="C2358" s="82">
        <v>1407.0</v>
      </c>
      <c r="D2358" s="82">
        <v>36.0</v>
      </c>
    </row>
    <row r="2359" hidden="1">
      <c r="A2359" s="99">
        <v>43935.0</v>
      </c>
      <c r="B2359" s="82" t="s">
        <v>68</v>
      </c>
      <c r="C2359" s="82">
        <v>202208.0</v>
      </c>
      <c r="D2359" s="82">
        <v>10834.0</v>
      </c>
    </row>
    <row r="2360" hidden="1">
      <c r="A2360" s="99">
        <v>43935.0</v>
      </c>
      <c r="B2360" s="82" t="s">
        <v>69</v>
      </c>
      <c r="C2360" s="82">
        <v>4992.0</v>
      </c>
      <c r="D2360" s="82">
        <v>116.0</v>
      </c>
    </row>
    <row r="2361" hidden="1">
      <c r="A2361" s="99">
        <v>43935.0</v>
      </c>
      <c r="B2361" s="82" t="s">
        <v>70</v>
      </c>
      <c r="C2361" s="82">
        <v>341.0</v>
      </c>
      <c r="D2361" s="82">
        <v>9.0</v>
      </c>
    </row>
    <row r="2362" hidden="1">
      <c r="A2362" s="99">
        <v>43935.0</v>
      </c>
      <c r="B2362" s="82" t="s">
        <v>71</v>
      </c>
      <c r="C2362" s="82">
        <v>13.0</v>
      </c>
      <c r="D2362" s="82">
        <v>2.0</v>
      </c>
    </row>
    <row r="2363" hidden="1">
      <c r="A2363" s="99">
        <v>43935.0</v>
      </c>
      <c r="B2363" s="82" t="s">
        <v>72</v>
      </c>
      <c r="C2363" s="82">
        <v>7280.0</v>
      </c>
      <c r="D2363" s="82">
        <v>324.0</v>
      </c>
    </row>
    <row r="2364" hidden="1">
      <c r="A2364" s="99">
        <v>43935.0</v>
      </c>
      <c r="B2364" s="82" t="s">
        <v>73</v>
      </c>
      <c r="C2364" s="82">
        <v>2184.0</v>
      </c>
      <c r="D2364" s="82">
        <v>109.0</v>
      </c>
    </row>
    <row r="2365" hidden="1">
      <c r="A2365" s="99">
        <v>43935.0</v>
      </c>
      <c r="B2365" s="82" t="s">
        <v>74</v>
      </c>
      <c r="C2365" s="82">
        <v>1633.0</v>
      </c>
      <c r="D2365" s="82">
        <v>55.0</v>
      </c>
    </row>
    <row r="2366" hidden="1">
      <c r="A2366" s="99">
        <v>43935.0</v>
      </c>
      <c r="B2366" s="82" t="s">
        <v>75</v>
      </c>
      <c r="C2366" s="82">
        <v>25591.0</v>
      </c>
      <c r="D2366" s="82">
        <v>746.0</v>
      </c>
    </row>
    <row r="2367" hidden="1">
      <c r="A2367" s="99">
        <v>43935.0</v>
      </c>
      <c r="B2367" s="82" t="s">
        <v>76</v>
      </c>
      <c r="C2367" s="82">
        <v>923.0</v>
      </c>
      <c r="D2367" s="82">
        <v>45.0</v>
      </c>
    </row>
    <row r="2368" hidden="1">
      <c r="A2368" s="99">
        <v>43935.0</v>
      </c>
      <c r="B2368" s="82" t="s">
        <v>77</v>
      </c>
      <c r="C2368" s="82">
        <v>3251.0</v>
      </c>
      <c r="D2368" s="82">
        <v>80.0</v>
      </c>
    </row>
    <row r="2369" hidden="1">
      <c r="A2369" s="99">
        <v>43935.0</v>
      </c>
      <c r="B2369" s="82" t="s">
        <v>78</v>
      </c>
      <c r="C2369" s="82">
        <v>3553.0</v>
      </c>
      <c r="D2369" s="82">
        <v>97.0</v>
      </c>
    </row>
    <row r="2370" hidden="1">
      <c r="A2370" s="99">
        <v>43935.0</v>
      </c>
      <c r="B2370" s="82" t="s">
        <v>79</v>
      </c>
      <c r="C2370" s="82">
        <v>988.0</v>
      </c>
      <c r="D2370" s="82">
        <v>6.0</v>
      </c>
    </row>
    <row r="2371" hidden="1">
      <c r="A2371" s="99">
        <v>43935.0</v>
      </c>
      <c r="B2371" s="82" t="s">
        <v>80</v>
      </c>
      <c r="C2371" s="82">
        <v>5654.0</v>
      </c>
      <c r="D2371" s="82">
        <v>123.0</v>
      </c>
    </row>
    <row r="2372" hidden="1">
      <c r="A2372" s="99">
        <v>43935.0</v>
      </c>
      <c r="B2372" s="82" t="s">
        <v>81</v>
      </c>
      <c r="C2372" s="82">
        <v>15303.0</v>
      </c>
      <c r="D2372" s="82">
        <v>365.0</v>
      </c>
    </row>
    <row r="2373" hidden="1">
      <c r="A2373" s="99">
        <v>43935.0</v>
      </c>
      <c r="B2373" s="82" t="s">
        <v>82</v>
      </c>
      <c r="C2373" s="82">
        <v>2418.0</v>
      </c>
      <c r="D2373" s="82">
        <v>19.0</v>
      </c>
    </row>
    <row r="2374" hidden="1">
      <c r="A2374" s="99">
        <v>43935.0</v>
      </c>
      <c r="B2374" s="82" t="s">
        <v>83</v>
      </c>
      <c r="C2374" s="82">
        <v>752.0</v>
      </c>
      <c r="D2374" s="82">
        <v>29.0</v>
      </c>
    </row>
    <row r="2375" hidden="1">
      <c r="A2375" s="99">
        <v>43935.0</v>
      </c>
      <c r="B2375" s="82" t="s">
        <v>84</v>
      </c>
      <c r="C2375" s="82">
        <v>51.0</v>
      </c>
      <c r="D2375" s="82">
        <v>1.0</v>
      </c>
    </row>
    <row r="2376" hidden="1">
      <c r="A2376" s="99">
        <v>43935.0</v>
      </c>
      <c r="B2376" s="82" t="s">
        <v>85</v>
      </c>
      <c r="C2376" s="82">
        <v>6171.0</v>
      </c>
      <c r="D2376" s="82">
        <v>154.0</v>
      </c>
    </row>
    <row r="2377" hidden="1">
      <c r="A2377" s="99">
        <v>43935.0</v>
      </c>
      <c r="B2377" s="82" t="s">
        <v>86</v>
      </c>
      <c r="C2377" s="82">
        <v>10694.0</v>
      </c>
      <c r="D2377" s="82">
        <v>552.0</v>
      </c>
    </row>
    <row r="2378" hidden="1">
      <c r="A2378" s="99">
        <v>43935.0</v>
      </c>
      <c r="B2378" s="82" t="s">
        <v>87</v>
      </c>
      <c r="C2378" s="82">
        <v>697.0</v>
      </c>
      <c r="D2378" s="82">
        <v>10.0</v>
      </c>
    </row>
    <row r="2379" hidden="1">
      <c r="A2379" s="99">
        <v>43935.0</v>
      </c>
      <c r="B2379" s="82" t="s">
        <v>88</v>
      </c>
      <c r="C2379" s="82">
        <v>3555.0</v>
      </c>
      <c r="D2379" s="82">
        <v>172.0</v>
      </c>
    </row>
    <row r="2380" hidden="1">
      <c r="A2380" s="99">
        <v>43935.0</v>
      </c>
      <c r="B2380" s="82" t="s">
        <v>89</v>
      </c>
      <c r="C2380" s="82">
        <v>282.0</v>
      </c>
      <c r="D2380" s="82">
        <v>1.0</v>
      </c>
    </row>
    <row r="2381" hidden="1">
      <c r="A2381" s="99">
        <v>43936.0</v>
      </c>
      <c r="B2381" s="82" t="s">
        <v>35</v>
      </c>
      <c r="C2381" s="82">
        <v>4241.0</v>
      </c>
      <c r="D2381" s="82">
        <v>123.0</v>
      </c>
    </row>
    <row r="2382" hidden="1">
      <c r="A2382" s="99">
        <v>43936.0</v>
      </c>
      <c r="B2382" s="82" t="s">
        <v>36</v>
      </c>
      <c r="C2382" s="82">
        <v>291.0</v>
      </c>
      <c r="D2382" s="82">
        <v>7.0</v>
      </c>
    </row>
    <row r="2383" hidden="1">
      <c r="A2383" s="99">
        <v>43936.0</v>
      </c>
      <c r="B2383" s="82" t="s">
        <v>37</v>
      </c>
      <c r="C2383" s="82">
        <v>3962.0</v>
      </c>
      <c r="D2383" s="82">
        <v>142.0</v>
      </c>
    </row>
    <row r="2384" hidden="1">
      <c r="A2384" s="99">
        <v>43936.0</v>
      </c>
      <c r="B2384" s="82" t="s">
        <v>38</v>
      </c>
      <c r="C2384" s="82">
        <v>1599.0</v>
      </c>
      <c r="D2384" s="82">
        <v>34.0</v>
      </c>
    </row>
    <row r="2385" hidden="1">
      <c r="A2385" s="99">
        <v>43936.0</v>
      </c>
      <c r="B2385" s="82" t="s">
        <v>39</v>
      </c>
      <c r="C2385" s="82">
        <v>27107.0</v>
      </c>
      <c r="D2385" s="82">
        <v>885.0</v>
      </c>
    </row>
    <row r="2386" hidden="1">
      <c r="A2386" s="99">
        <v>43936.0</v>
      </c>
      <c r="B2386" s="82" t="s">
        <v>40</v>
      </c>
      <c r="C2386" s="82">
        <v>8280.0</v>
      </c>
      <c r="D2386" s="82">
        <v>355.0</v>
      </c>
    </row>
    <row r="2387" hidden="1">
      <c r="A2387" s="99">
        <v>43936.0</v>
      </c>
      <c r="B2387" s="82" t="s">
        <v>41</v>
      </c>
      <c r="C2387" s="82">
        <v>14755.0</v>
      </c>
      <c r="D2387" s="82">
        <v>868.0</v>
      </c>
    </row>
    <row r="2388" hidden="1">
      <c r="A2388" s="99">
        <v>43936.0</v>
      </c>
      <c r="B2388" s="82" t="s">
        <v>42</v>
      </c>
      <c r="C2388" s="82">
        <v>2014.0</v>
      </c>
      <c r="D2388" s="82">
        <v>46.0</v>
      </c>
    </row>
    <row r="2389" hidden="1">
      <c r="A2389" s="99">
        <v>43936.0</v>
      </c>
      <c r="B2389" s="82" t="s">
        <v>43</v>
      </c>
      <c r="C2389" s="82">
        <v>2197.0</v>
      </c>
      <c r="D2389" s="82">
        <v>72.0</v>
      </c>
    </row>
    <row r="2390" hidden="1">
      <c r="A2390" s="99">
        <v>43936.0</v>
      </c>
      <c r="B2390" s="82" t="s">
        <v>44</v>
      </c>
      <c r="C2390" s="82">
        <v>22526.0</v>
      </c>
      <c r="D2390" s="82">
        <v>613.0</v>
      </c>
    </row>
    <row r="2391">
      <c r="A2391" s="99">
        <v>43936.0</v>
      </c>
      <c r="B2391" s="82" t="s">
        <v>427</v>
      </c>
      <c r="C2391" s="82">
        <v>14583.0</v>
      </c>
      <c r="D2391" s="82">
        <v>569.0</v>
      </c>
    </row>
    <row r="2392" hidden="1">
      <c r="A2392" s="99">
        <v>43936.0</v>
      </c>
      <c r="B2392" s="82" t="s">
        <v>46</v>
      </c>
      <c r="C2392" s="82">
        <v>750.0</v>
      </c>
      <c r="D2392" s="82">
        <v>6.0</v>
      </c>
    </row>
    <row r="2393" hidden="1">
      <c r="A2393" s="99">
        <v>43936.0</v>
      </c>
      <c r="B2393" s="82" t="s">
        <v>47</v>
      </c>
      <c r="C2393" s="82">
        <v>524.0</v>
      </c>
      <c r="D2393" s="82">
        <v>9.0</v>
      </c>
    </row>
    <row r="2394" hidden="1">
      <c r="A2394" s="99">
        <v>43936.0</v>
      </c>
      <c r="B2394" s="82" t="s">
        <v>48</v>
      </c>
      <c r="C2394" s="82">
        <v>1507.0</v>
      </c>
      <c r="D2394" s="82">
        <v>41.0</v>
      </c>
    </row>
    <row r="2395" hidden="1">
      <c r="A2395" s="99">
        <v>43936.0</v>
      </c>
      <c r="B2395" s="82" t="s">
        <v>49</v>
      </c>
      <c r="C2395" s="82">
        <v>24593.0</v>
      </c>
      <c r="D2395" s="82">
        <v>958.0</v>
      </c>
    </row>
    <row r="2396" hidden="1">
      <c r="A2396" s="99">
        <v>43936.0</v>
      </c>
      <c r="B2396" s="82" t="s">
        <v>50</v>
      </c>
      <c r="C2396" s="82">
        <v>8955.0</v>
      </c>
      <c r="D2396" s="82">
        <v>436.0</v>
      </c>
    </row>
    <row r="2397" hidden="1">
      <c r="A2397" s="99">
        <v>43936.0</v>
      </c>
      <c r="B2397" s="82" t="s">
        <v>51</v>
      </c>
      <c r="C2397" s="82">
        <v>1995.0</v>
      </c>
      <c r="D2397" s="82">
        <v>53.0</v>
      </c>
    </row>
    <row r="2398" hidden="1">
      <c r="A2398" s="99">
        <v>43936.0</v>
      </c>
      <c r="B2398" s="82" t="s">
        <v>52</v>
      </c>
      <c r="C2398" s="82">
        <v>1502.0</v>
      </c>
      <c r="D2398" s="82">
        <v>76.0</v>
      </c>
    </row>
    <row r="2399" hidden="1">
      <c r="A2399" s="99">
        <v>43936.0</v>
      </c>
      <c r="B2399" s="82" t="s">
        <v>53</v>
      </c>
      <c r="C2399" s="82">
        <v>2295.0</v>
      </c>
      <c r="D2399" s="82">
        <v>124.0</v>
      </c>
    </row>
    <row r="2400" hidden="1">
      <c r="A2400" s="99">
        <v>43936.0</v>
      </c>
      <c r="B2400" s="82" t="s">
        <v>54</v>
      </c>
      <c r="C2400" s="82">
        <v>21951.0</v>
      </c>
      <c r="D2400" s="82">
        <v>1103.0</v>
      </c>
    </row>
    <row r="2401" hidden="1">
      <c r="A2401" s="99">
        <v>43936.0</v>
      </c>
      <c r="B2401" s="82" t="s">
        <v>55</v>
      </c>
      <c r="C2401" s="82">
        <v>770.0</v>
      </c>
      <c r="D2401" s="82">
        <v>24.0</v>
      </c>
    </row>
    <row r="2402" hidden="1">
      <c r="A2402" s="99">
        <v>43936.0</v>
      </c>
      <c r="B2402" s="82" t="s">
        <v>56</v>
      </c>
      <c r="C2402" s="82">
        <v>10032.0</v>
      </c>
      <c r="D2402" s="82">
        <v>349.0</v>
      </c>
    </row>
    <row r="2403" hidden="1">
      <c r="A2403" s="99">
        <v>43936.0</v>
      </c>
      <c r="B2403" s="82" t="s">
        <v>57</v>
      </c>
      <c r="C2403" s="82">
        <v>29918.0</v>
      </c>
      <c r="D2403" s="82">
        <v>1108.0</v>
      </c>
    </row>
    <row r="2404" hidden="1">
      <c r="A2404" s="99">
        <v>43936.0</v>
      </c>
      <c r="B2404" s="82" t="s">
        <v>58</v>
      </c>
      <c r="C2404" s="82">
        <v>27893.0</v>
      </c>
      <c r="D2404" s="82">
        <v>1919.0</v>
      </c>
    </row>
    <row r="2405" hidden="1">
      <c r="A2405" s="99">
        <v>43936.0</v>
      </c>
      <c r="B2405" s="82" t="s">
        <v>59</v>
      </c>
      <c r="C2405" s="82">
        <v>1809.0</v>
      </c>
      <c r="D2405" s="82">
        <v>87.0</v>
      </c>
    </row>
    <row r="2406" hidden="1">
      <c r="A2406" s="99">
        <v>43936.0</v>
      </c>
      <c r="B2406" s="82" t="s">
        <v>60</v>
      </c>
      <c r="C2406" s="82">
        <v>3360.0</v>
      </c>
      <c r="D2406" s="82">
        <v>122.0</v>
      </c>
    </row>
    <row r="2407" hidden="1">
      <c r="A2407" s="99">
        <v>43936.0</v>
      </c>
      <c r="B2407" s="82" t="s">
        <v>61</v>
      </c>
      <c r="C2407" s="82">
        <v>4895.0</v>
      </c>
      <c r="D2407" s="82">
        <v>164.0</v>
      </c>
    </row>
    <row r="2408" hidden="1">
      <c r="A2408" s="99">
        <v>43936.0</v>
      </c>
      <c r="B2408" s="82" t="s">
        <v>62</v>
      </c>
      <c r="C2408" s="82">
        <v>404.0</v>
      </c>
      <c r="D2408" s="82">
        <v>7.0</v>
      </c>
    </row>
    <row r="2409" hidden="1">
      <c r="A2409" s="99">
        <v>43936.0</v>
      </c>
      <c r="B2409" s="82" t="s">
        <v>63</v>
      </c>
      <c r="C2409" s="82">
        <v>995.0</v>
      </c>
      <c r="D2409" s="82">
        <v>22.0</v>
      </c>
    </row>
    <row r="2410" hidden="1">
      <c r="A2410" s="99">
        <v>43936.0</v>
      </c>
      <c r="B2410" s="82" t="s">
        <v>64</v>
      </c>
      <c r="C2410" s="82">
        <v>3212.0</v>
      </c>
      <c r="D2410" s="82">
        <v>137.0</v>
      </c>
    </row>
    <row r="2411" hidden="1">
      <c r="A2411" s="99">
        <v>43936.0</v>
      </c>
      <c r="B2411" s="82" t="s">
        <v>65</v>
      </c>
      <c r="C2411" s="82">
        <v>1139.0</v>
      </c>
      <c r="D2411" s="82">
        <v>32.0</v>
      </c>
    </row>
    <row r="2412" hidden="1">
      <c r="A2412" s="99">
        <v>43936.0</v>
      </c>
      <c r="B2412" s="82" t="s">
        <v>66</v>
      </c>
      <c r="C2412" s="82">
        <v>71030.0</v>
      </c>
      <c r="D2412" s="82">
        <v>3156.0</v>
      </c>
    </row>
    <row r="2413" hidden="1">
      <c r="A2413" s="99">
        <v>43936.0</v>
      </c>
      <c r="B2413" s="82" t="s">
        <v>67</v>
      </c>
      <c r="C2413" s="82">
        <v>1484.0</v>
      </c>
      <c r="D2413" s="82">
        <v>36.0</v>
      </c>
    </row>
    <row r="2414" hidden="1">
      <c r="A2414" s="99">
        <v>43936.0</v>
      </c>
      <c r="B2414" s="82" t="s">
        <v>68</v>
      </c>
      <c r="C2414" s="82">
        <v>213779.0</v>
      </c>
      <c r="D2414" s="82">
        <v>11586.0</v>
      </c>
    </row>
    <row r="2415" hidden="1">
      <c r="A2415" s="99">
        <v>43936.0</v>
      </c>
      <c r="B2415" s="82" t="s">
        <v>69</v>
      </c>
      <c r="C2415" s="82">
        <v>5123.0</v>
      </c>
      <c r="D2415" s="82">
        <v>128.0</v>
      </c>
    </row>
    <row r="2416" hidden="1">
      <c r="A2416" s="99">
        <v>43936.0</v>
      </c>
      <c r="B2416" s="82" t="s">
        <v>70</v>
      </c>
      <c r="C2416" s="82">
        <v>365.0</v>
      </c>
      <c r="D2416" s="82">
        <v>9.0</v>
      </c>
    </row>
    <row r="2417" hidden="1">
      <c r="A2417" s="99">
        <v>43936.0</v>
      </c>
      <c r="B2417" s="82" t="s">
        <v>71</v>
      </c>
      <c r="C2417" s="82">
        <v>13.0</v>
      </c>
      <c r="D2417" s="82">
        <v>2.0</v>
      </c>
    </row>
    <row r="2418" hidden="1">
      <c r="A2418" s="99">
        <v>43936.0</v>
      </c>
      <c r="B2418" s="82" t="s">
        <v>72</v>
      </c>
      <c r="C2418" s="82">
        <v>7791.0</v>
      </c>
      <c r="D2418" s="82">
        <v>361.0</v>
      </c>
    </row>
    <row r="2419" hidden="1">
      <c r="A2419" s="99">
        <v>43936.0</v>
      </c>
      <c r="B2419" s="82" t="s">
        <v>73</v>
      </c>
      <c r="C2419" s="82">
        <v>2263.0</v>
      </c>
      <c r="D2419" s="82">
        <v>123.0</v>
      </c>
    </row>
    <row r="2420" hidden="1">
      <c r="A2420" s="99">
        <v>43936.0</v>
      </c>
      <c r="B2420" s="82" t="s">
        <v>74</v>
      </c>
      <c r="C2420" s="82">
        <v>1663.0</v>
      </c>
      <c r="D2420" s="82">
        <v>58.0</v>
      </c>
    </row>
    <row r="2421" hidden="1">
      <c r="A2421" s="99">
        <v>43936.0</v>
      </c>
      <c r="B2421" s="82" t="s">
        <v>75</v>
      </c>
      <c r="C2421" s="82">
        <v>26804.0</v>
      </c>
      <c r="D2421" s="82">
        <v>833.0</v>
      </c>
    </row>
    <row r="2422" hidden="1">
      <c r="A2422" s="99">
        <v>43936.0</v>
      </c>
      <c r="B2422" s="82" t="s">
        <v>76</v>
      </c>
      <c r="C2422" s="82">
        <v>974.0</v>
      </c>
      <c r="D2422" s="82">
        <v>51.0</v>
      </c>
    </row>
    <row r="2423" hidden="1">
      <c r="A2423" s="99">
        <v>43936.0</v>
      </c>
      <c r="B2423" s="82" t="s">
        <v>77</v>
      </c>
      <c r="C2423" s="82">
        <v>3529.0</v>
      </c>
      <c r="D2423" s="82">
        <v>87.0</v>
      </c>
    </row>
    <row r="2424" hidden="1">
      <c r="A2424" s="99">
        <v>43936.0</v>
      </c>
      <c r="B2424" s="82" t="s">
        <v>78</v>
      </c>
      <c r="C2424" s="82">
        <v>3656.0</v>
      </c>
      <c r="D2424" s="82">
        <v>107.0</v>
      </c>
    </row>
    <row r="2425" hidden="1">
      <c r="A2425" s="99">
        <v>43936.0</v>
      </c>
      <c r="B2425" s="82" t="s">
        <v>79</v>
      </c>
      <c r="C2425" s="82">
        <v>1168.0</v>
      </c>
      <c r="D2425" s="82">
        <v>6.0</v>
      </c>
    </row>
    <row r="2426" hidden="1">
      <c r="A2426" s="99">
        <v>43936.0</v>
      </c>
      <c r="B2426" s="82" t="s">
        <v>80</v>
      </c>
      <c r="C2426" s="82">
        <v>5878.0</v>
      </c>
      <c r="D2426" s="82">
        <v>137.0</v>
      </c>
    </row>
    <row r="2427" hidden="1">
      <c r="A2427" s="99">
        <v>43936.0</v>
      </c>
      <c r="B2427" s="82" t="s">
        <v>81</v>
      </c>
      <c r="C2427" s="82">
        <v>16106.0</v>
      </c>
      <c r="D2427" s="82">
        <v>395.0</v>
      </c>
    </row>
    <row r="2428" hidden="1">
      <c r="A2428" s="99">
        <v>43936.0</v>
      </c>
      <c r="B2428" s="82" t="s">
        <v>82</v>
      </c>
      <c r="C2428" s="82">
        <v>2549.0</v>
      </c>
      <c r="D2428" s="82">
        <v>20.0</v>
      </c>
    </row>
    <row r="2429" hidden="1">
      <c r="A2429" s="99">
        <v>43936.0</v>
      </c>
      <c r="B2429" s="82" t="s">
        <v>83</v>
      </c>
      <c r="C2429" s="82">
        <v>759.0</v>
      </c>
      <c r="D2429" s="82">
        <v>30.0</v>
      </c>
    </row>
    <row r="2430" hidden="1">
      <c r="A2430" s="99">
        <v>43936.0</v>
      </c>
      <c r="B2430" s="82" t="s">
        <v>84</v>
      </c>
      <c r="C2430" s="82">
        <v>51.0</v>
      </c>
      <c r="D2430" s="82">
        <v>1.0</v>
      </c>
    </row>
    <row r="2431" hidden="1">
      <c r="A2431" s="99">
        <v>43936.0</v>
      </c>
      <c r="B2431" s="82" t="s">
        <v>85</v>
      </c>
      <c r="C2431" s="82">
        <v>6500.0</v>
      </c>
      <c r="D2431" s="82">
        <v>195.0</v>
      </c>
    </row>
    <row r="2432" hidden="1">
      <c r="A2432" s="99">
        <v>43936.0</v>
      </c>
      <c r="B2432" s="82" t="s">
        <v>86</v>
      </c>
      <c r="C2432" s="82">
        <v>10783.0</v>
      </c>
      <c r="D2432" s="82">
        <v>572.0</v>
      </c>
    </row>
    <row r="2433" hidden="1">
      <c r="A2433" s="99">
        <v>43936.0</v>
      </c>
      <c r="B2433" s="82" t="s">
        <v>87</v>
      </c>
      <c r="C2433" s="82">
        <v>725.0</v>
      </c>
      <c r="D2433" s="82">
        <v>12.0</v>
      </c>
    </row>
    <row r="2434" hidden="1">
      <c r="A2434" s="99">
        <v>43936.0</v>
      </c>
      <c r="B2434" s="82" t="s">
        <v>88</v>
      </c>
      <c r="C2434" s="82">
        <v>3721.0</v>
      </c>
      <c r="D2434" s="82">
        <v>184.0</v>
      </c>
    </row>
    <row r="2435" hidden="1">
      <c r="A2435" s="99">
        <v>43936.0</v>
      </c>
      <c r="B2435" s="82" t="s">
        <v>89</v>
      </c>
      <c r="C2435" s="82">
        <v>288.0</v>
      </c>
      <c r="D2435" s="82">
        <v>2.0</v>
      </c>
    </row>
    <row r="2436" hidden="1">
      <c r="A2436" s="99">
        <v>43937.0</v>
      </c>
      <c r="B2436" s="82" t="s">
        <v>35</v>
      </c>
      <c r="C2436" s="82">
        <v>4404.0</v>
      </c>
      <c r="D2436" s="82">
        <v>137.0</v>
      </c>
    </row>
    <row r="2437" hidden="1">
      <c r="A2437" s="99">
        <v>43937.0</v>
      </c>
      <c r="B2437" s="82" t="s">
        <v>36</v>
      </c>
      <c r="C2437" s="82">
        <v>298.0</v>
      </c>
      <c r="D2437" s="82">
        <v>7.0</v>
      </c>
    </row>
    <row r="2438" hidden="1">
      <c r="A2438" s="99">
        <v>43937.0</v>
      </c>
      <c r="B2438" s="82" t="s">
        <v>37</v>
      </c>
      <c r="C2438" s="82">
        <v>4234.0</v>
      </c>
      <c r="D2438" s="82">
        <v>152.0</v>
      </c>
    </row>
    <row r="2439" hidden="1">
      <c r="A2439" s="99">
        <v>43937.0</v>
      </c>
      <c r="B2439" s="82" t="s">
        <v>38</v>
      </c>
      <c r="C2439" s="82">
        <v>1620.0</v>
      </c>
      <c r="D2439" s="82">
        <v>37.0</v>
      </c>
    </row>
    <row r="2440" hidden="1">
      <c r="A2440" s="99">
        <v>43937.0</v>
      </c>
      <c r="B2440" s="82" t="s">
        <v>39</v>
      </c>
      <c r="C2440" s="82">
        <v>28142.0</v>
      </c>
      <c r="D2440" s="82">
        <v>971.0</v>
      </c>
    </row>
    <row r="2441" hidden="1">
      <c r="A2441" s="99">
        <v>43937.0</v>
      </c>
      <c r="B2441" s="82" t="s">
        <v>40</v>
      </c>
      <c r="C2441" s="82">
        <v>8675.0</v>
      </c>
      <c r="D2441" s="82">
        <v>374.0</v>
      </c>
    </row>
    <row r="2442" hidden="1">
      <c r="A2442" s="99">
        <v>43937.0</v>
      </c>
      <c r="B2442" s="82" t="s">
        <v>41</v>
      </c>
      <c r="C2442" s="82">
        <v>15884.0</v>
      </c>
      <c r="D2442" s="82">
        <v>971.0</v>
      </c>
    </row>
    <row r="2443" hidden="1">
      <c r="A2443" s="99">
        <v>43937.0</v>
      </c>
      <c r="B2443" s="82" t="s">
        <v>42</v>
      </c>
      <c r="C2443" s="82">
        <v>2075.0</v>
      </c>
      <c r="D2443" s="82">
        <v>52.0</v>
      </c>
    </row>
    <row r="2444" hidden="1">
      <c r="A2444" s="99">
        <v>43937.0</v>
      </c>
      <c r="B2444" s="82" t="s">
        <v>43</v>
      </c>
      <c r="C2444" s="82">
        <v>2350.0</v>
      </c>
      <c r="D2444" s="82">
        <v>81.0</v>
      </c>
    </row>
    <row r="2445" hidden="1">
      <c r="A2445" s="99">
        <v>43937.0</v>
      </c>
      <c r="B2445" s="82" t="s">
        <v>44</v>
      </c>
      <c r="C2445" s="82">
        <v>23332.0</v>
      </c>
      <c r="D2445" s="82">
        <v>667.0</v>
      </c>
    </row>
    <row r="2446">
      <c r="A2446" s="99">
        <v>43937.0</v>
      </c>
      <c r="B2446" s="82" t="s">
        <v>427</v>
      </c>
      <c r="C2446" s="82">
        <v>15644.0</v>
      </c>
      <c r="D2446" s="82">
        <v>611.0</v>
      </c>
    </row>
    <row r="2447" hidden="1">
      <c r="A2447" s="99">
        <v>43937.0</v>
      </c>
      <c r="B2447" s="82" t="s">
        <v>46</v>
      </c>
      <c r="C2447" s="82">
        <v>790.0</v>
      </c>
      <c r="D2447" s="82">
        <v>6.0</v>
      </c>
    </row>
    <row r="2448" hidden="1">
      <c r="A2448" s="99">
        <v>43937.0</v>
      </c>
      <c r="B2448" s="82" t="s">
        <v>47</v>
      </c>
      <c r="C2448" s="82">
        <v>535.0</v>
      </c>
      <c r="D2448" s="82">
        <v>9.0</v>
      </c>
    </row>
    <row r="2449" hidden="1">
      <c r="A2449" s="99">
        <v>43937.0</v>
      </c>
      <c r="B2449" s="82" t="s">
        <v>48</v>
      </c>
      <c r="C2449" s="82">
        <v>1528.0</v>
      </c>
      <c r="D2449" s="82">
        <v>41.0</v>
      </c>
    </row>
    <row r="2450" hidden="1">
      <c r="A2450" s="99">
        <v>43937.0</v>
      </c>
      <c r="B2450" s="82" t="s">
        <v>49</v>
      </c>
      <c r="C2450" s="82">
        <v>25734.0</v>
      </c>
      <c r="D2450" s="82">
        <v>1081.0</v>
      </c>
    </row>
    <row r="2451" hidden="1">
      <c r="A2451" s="99">
        <v>43937.0</v>
      </c>
      <c r="B2451" s="82" t="s">
        <v>50</v>
      </c>
      <c r="C2451" s="82">
        <v>9542.0</v>
      </c>
      <c r="D2451" s="82">
        <v>477.0</v>
      </c>
    </row>
    <row r="2452" hidden="1">
      <c r="A2452" s="99">
        <v>43937.0</v>
      </c>
      <c r="B2452" s="82" t="s">
        <v>51</v>
      </c>
      <c r="C2452" s="82">
        <v>2141.0</v>
      </c>
      <c r="D2452" s="82">
        <v>60.0</v>
      </c>
    </row>
    <row r="2453" hidden="1">
      <c r="A2453" s="99">
        <v>43937.0</v>
      </c>
      <c r="B2453" s="82" t="s">
        <v>52</v>
      </c>
      <c r="C2453" s="82">
        <v>1594.0</v>
      </c>
      <c r="D2453" s="82">
        <v>80.0</v>
      </c>
    </row>
    <row r="2454" hidden="1">
      <c r="A2454" s="99">
        <v>43937.0</v>
      </c>
      <c r="B2454" s="82" t="s">
        <v>53</v>
      </c>
      <c r="C2454" s="82">
        <v>2429.0</v>
      </c>
      <c r="D2454" s="82">
        <v>131.0</v>
      </c>
    </row>
    <row r="2455" hidden="1">
      <c r="A2455" s="99">
        <v>43937.0</v>
      </c>
      <c r="B2455" s="82" t="s">
        <v>54</v>
      </c>
      <c r="C2455" s="82">
        <v>22532.0</v>
      </c>
      <c r="D2455" s="82">
        <v>1156.0</v>
      </c>
    </row>
    <row r="2456" hidden="1">
      <c r="A2456" s="99">
        <v>43937.0</v>
      </c>
      <c r="B2456" s="82" t="s">
        <v>55</v>
      </c>
      <c r="C2456" s="82">
        <v>796.0</v>
      </c>
      <c r="D2456" s="82">
        <v>27.0</v>
      </c>
    </row>
    <row r="2457" hidden="1">
      <c r="A2457" s="99">
        <v>43937.0</v>
      </c>
      <c r="B2457" s="82" t="s">
        <v>56</v>
      </c>
      <c r="C2457" s="82">
        <v>10784.0</v>
      </c>
      <c r="D2457" s="82">
        <v>392.0</v>
      </c>
    </row>
    <row r="2458" hidden="1">
      <c r="A2458" s="99">
        <v>43937.0</v>
      </c>
      <c r="B2458" s="82" t="s">
        <v>57</v>
      </c>
      <c r="C2458" s="82">
        <v>32181.0</v>
      </c>
      <c r="D2458" s="82">
        <v>1245.0</v>
      </c>
    </row>
    <row r="2459" hidden="1">
      <c r="A2459" s="99">
        <v>43937.0</v>
      </c>
      <c r="B2459" s="82" t="s">
        <v>58</v>
      </c>
      <c r="C2459" s="82">
        <v>29119.0</v>
      </c>
      <c r="D2459" s="82">
        <v>2091.0</v>
      </c>
    </row>
    <row r="2460" hidden="1">
      <c r="A2460" s="99">
        <v>43937.0</v>
      </c>
      <c r="B2460" s="82" t="s">
        <v>59</v>
      </c>
      <c r="C2460" s="82">
        <v>1912.0</v>
      </c>
      <c r="D2460" s="82">
        <v>94.0</v>
      </c>
    </row>
    <row r="2461" hidden="1">
      <c r="A2461" s="99">
        <v>43937.0</v>
      </c>
      <c r="B2461" s="82" t="s">
        <v>60</v>
      </c>
      <c r="C2461" s="82">
        <v>3624.0</v>
      </c>
      <c r="D2461" s="82">
        <v>129.0</v>
      </c>
    </row>
    <row r="2462" hidden="1">
      <c r="A2462" s="99">
        <v>43937.0</v>
      </c>
      <c r="B2462" s="82" t="s">
        <v>61</v>
      </c>
      <c r="C2462" s="82">
        <v>5111.0</v>
      </c>
      <c r="D2462" s="82">
        <v>170.0</v>
      </c>
    </row>
    <row r="2463" hidden="1">
      <c r="A2463" s="99">
        <v>43937.0</v>
      </c>
      <c r="B2463" s="82" t="s">
        <v>62</v>
      </c>
      <c r="C2463" s="82">
        <v>415.0</v>
      </c>
      <c r="D2463" s="82">
        <v>7.0</v>
      </c>
    </row>
    <row r="2464" hidden="1">
      <c r="A2464" s="99">
        <v>43937.0</v>
      </c>
      <c r="B2464" s="82" t="s">
        <v>63</v>
      </c>
      <c r="C2464" s="82">
        <v>1094.0</v>
      </c>
      <c r="D2464" s="82">
        <v>24.0</v>
      </c>
    </row>
    <row r="2465" hidden="1">
      <c r="A2465" s="99">
        <v>43937.0</v>
      </c>
      <c r="B2465" s="82" t="s">
        <v>64</v>
      </c>
      <c r="C2465" s="82">
        <v>3321.0</v>
      </c>
      <c r="D2465" s="82">
        <v>142.0</v>
      </c>
    </row>
    <row r="2466" hidden="1">
      <c r="A2466" s="99">
        <v>43937.0</v>
      </c>
      <c r="B2466" s="82" t="s">
        <v>65</v>
      </c>
      <c r="C2466" s="82">
        <v>1211.0</v>
      </c>
      <c r="D2466" s="82">
        <v>34.0</v>
      </c>
    </row>
    <row r="2467" hidden="1">
      <c r="A2467" s="99">
        <v>43937.0</v>
      </c>
      <c r="B2467" s="82" t="s">
        <v>66</v>
      </c>
      <c r="C2467" s="82">
        <v>75317.0</v>
      </c>
      <c r="D2467" s="82">
        <v>3518.0</v>
      </c>
    </row>
    <row r="2468" hidden="1">
      <c r="A2468" s="99">
        <v>43937.0</v>
      </c>
      <c r="B2468" s="82" t="s">
        <v>67</v>
      </c>
      <c r="C2468" s="82">
        <v>1597.0</v>
      </c>
      <c r="D2468" s="82">
        <v>44.0</v>
      </c>
    </row>
    <row r="2469" hidden="1">
      <c r="A2469" s="99">
        <v>43937.0</v>
      </c>
      <c r="B2469" s="82" t="s">
        <v>68</v>
      </c>
      <c r="C2469" s="82">
        <v>222284.0</v>
      </c>
      <c r="D2469" s="82">
        <v>12192.0</v>
      </c>
    </row>
    <row r="2470" hidden="1">
      <c r="A2470" s="99">
        <v>43937.0</v>
      </c>
      <c r="B2470" s="82" t="s">
        <v>69</v>
      </c>
      <c r="C2470" s="82">
        <v>5463.0</v>
      </c>
      <c r="D2470" s="82">
        <v>140.0</v>
      </c>
    </row>
    <row r="2471" hidden="1">
      <c r="A2471" s="99">
        <v>43937.0</v>
      </c>
      <c r="B2471" s="82" t="s">
        <v>70</v>
      </c>
      <c r="C2471" s="82">
        <v>393.0</v>
      </c>
      <c r="D2471" s="82">
        <v>9.0</v>
      </c>
    </row>
    <row r="2472" hidden="1">
      <c r="A2472" s="99">
        <v>43937.0</v>
      </c>
      <c r="B2472" s="82" t="s">
        <v>71</v>
      </c>
      <c r="C2472" s="82">
        <v>13.0</v>
      </c>
      <c r="D2472" s="82">
        <v>2.0</v>
      </c>
    </row>
    <row r="2473" hidden="1">
      <c r="A2473" s="99">
        <v>43937.0</v>
      </c>
      <c r="B2473" s="82" t="s">
        <v>72</v>
      </c>
      <c r="C2473" s="82">
        <v>8414.0</v>
      </c>
      <c r="D2473" s="82">
        <v>389.0</v>
      </c>
    </row>
    <row r="2474" hidden="1">
      <c r="A2474" s="99">
        <v>43937.0</v>
      </c>
      <c r="B2474" s="82" t="s">
        <v>73</v>
      </c>
      <c r="C2474" s="82">
        <v>2357.0</v>
      </c>
      <c r="D2474" s="82">
        <v>131.0</v>
      </c>
    </row>
    <row r="2475" hidden="1">
      <c r="A2475" s="99">
        <v>43937.0</v>
      </c>
      <c r="B2475" s="82" t="s">
        <v>74</v>
      </c>
      <c r="C2475" s="82">
        <v>1736.0</v>
      </c>
      <c r="D2475" s="82">
        <v>64.0</v>
      </c>
    </row>
    <row r="2476" hidden="1">
      <c r="A2476" s="99">
        <v>43937.0</v>
      </c>
      <c r="B2476" s="82" t="s">
        <v>75</v>
      </c>
      <c r="C2476" s="82">
        <v>28314.0</v>
      </c>
      <c r="D2476" s="82">
        <v>864.0</v>
      </c>
    </row>
    <row r="2477" hidden="1">
      <c r="A2477" s="99">
        <v>43937.0</v>
      </c>
      <c r="B2477" s="82" t="s">
        <v>76</v>
      </c>
      <c r="C2477" s="82">
        <v>1043.0</v>
      </c>
      <c r="D2477" s="82">
        <v>56.0</v>
      </c>
    </row>
    <row r="2478" hidden="1">
      <c r="A2478" s="99">
        <v>43937.0</v>
      </c>
      <c r="B2478" s="82" t="s">
        <v>77</v>
      </c>
      <c r="C2478" s="82">
        <v>3838.0</v>
      </c>
      <c r="D2478" s="82">
        <v>105.0</v>
      </c>
    </row>
    <row r="2479" hidden="1">
      <c r="A2479" s="99">
        <v>43937.0</v>
      </c>
      <c r="B2479" s="82" t="s">
        <v>78</v>
      </c>
      <c r="C2479" s="82">
        <v>3931.0</v>
      </c>
      <c r="D2479" s="82">
        <v>109.0</v>
      </c>
    </row>
    <row r="2480" hidden="1">
      <c r="A2480" s="99">
        <v>43937.0</v>
      </c>
      <c r="B2480" s="82" t="s">
        <v>79</v>
      </c>
      <c r="C2480" s="82">
        <v>1311.0</v>
      </c>
      <c r="D2480" s="82">
        <v>7.0</v>
      </c>
    </row>
    <row r="2481" hidden="1">
      <c r="A2481" s="99">
        <v>43937.0</v>
      </c>
      <c r="B2481" s="82" t="s">
        <v>80</v>
      </c>
      <c r="C2481" s="82">
        <v>6090.0</v>
      </c>
      <c r="D2481" s="82">
        <v>144.0</v>
      </c>
    </row>
    <row r="2482" hidden="1">
      <c r="A2482" s="99">
        <v>43937.0</v>
      </c>
      <c r="B2482" s="82" t="s">
        <v>81</v>
      </c>
      <c r="C2482" s="82">
        <v>16928.0</v>
      </c>
      <c r="D2482" s="82">
        <v>428.0</v>
      </c>
    </row>
    <row r="2483" hidden="1">
      <c r="A2483" s="99">
        <v>43937.0</v>
      </c>
      <c r="B2483" s="82" t="s">
        <v>82</v>
      </c>
      <c r="C2483" s="82">
        <v>2683.0</v>
      </c>
      <c r="D2483" s="82">
        <v>21.0</v>
      </c>
    </row>
    <row r="2484" hidden="1">
      <c r="A2484" s="99">
        <v>43937.0</v>
      </c>
      <c r="B2484" s="82" t="s">
        <v>83</v>
      </c>
      <c r="C2484" s="82">
        <v>768.0</v>
      </c>
      <c r="D2484" s="82">
        <v>35.0</v>
      </c>
    </row>
    <row r="2485" hidden="1">
      <c r="A2485" s="99">
        <v>43937.0</v>
      </c>
      <c r="B2485" s="82" t="s">
        <v>84</v>
      </c>
      <c r="C2485" s="82">
        <v>51.0</v>
      </c>
      <c r="D2485" s="82">
        <v>1.0</v>
      </c>
    </row>
    <row r="2486" hidden="1">
      <c r="A2486" s="99">
        <v>43937.0</v>
      </c>
      <c r="B2486" s="82" t="s">
        <v>85</v>
      </c>
      <c r="C2486" s="82">
        <v>6889.0</v>
      </c>
      <c r="D2486" s="82">
        <v>208.0</v>
      </c>
    </row>
    <row r="2487" hidden="1">
      <c r="A2487" s="99">
        <v>43937.0</v>
      </c>
      <c r="B2487" s="82" t="s">
        <v>86</v>
      </c>
      <c r="C2487" s="82">
        <v>11152.0</v>
      </c>
      <c r="D2487" s="82">
        <v>588.0</v>
      </c>
    </row>
    <row r="2488" hidden="1">
      <c r="A2488" s="99">
        <v>43937.0</v>
      </c>
      <c r="B2488" s="82" t="s">
        <v>87</v>
      </c>
      <c r="C2488" s="82">
        <v>739.0</v>
      </c>
      <c r="D2488" s="82">
        <v>13.0</v>
      </c>
    </row>
    <row r="2489" hidden="1">
      <c r="A2489" s="99">
        <v>43937.0</v>
      </c>
      <c r="B2489" s="82" t="s">
        <v>88</v>
      </c>
      <c r="C2489" s="82">
        <v>3875.0</v>
      </c>
      <c r="D2489" s="82">
        <v>197.0</v>
      </c>
    </row>
    <row r="2490" hidden="1">
      <c r="A2490" s="99">
        <v>43937.0</v>
      </c>
      <c r="B2490" s="82" t="s">
        <v>89</v>
      </c>
      <c r="C2490" s="82">
        <v>296.0</v>
      </c>
      <c r="D2490" s="82">
        <v>2.0</v>
      </c>
    </row>
    <row r="2491" hidden="1">
      <c r="A2491" s="99">
        <v>43938.0</v>
      </c>
      <c r="B2491" s="82" t="s">
        <v>35</v>
      </c>
      <c r="C2491" s="82">
        <v>4572.0</v>
      </c>
      <c r="D2491" s="82">
        <v>151.0</v>
      </c>
    </row>
    <row r="2492" hidden="1">
      <c r="A2492" s="99">
        <v>43938.0</v>
      </c>
      <c r="B2492" s="82" t="s">
        <v>36</v>
      </c>
      <c r="C2492" s="82">
        <v>307.0</v>
      </c>
      <c r="D2492" s="82">
        <v>7.0</v>
      </c>
    </row>
    <row r="2493" hidden="1">
      <c r="A2493" s="99">
        <v>43938.0</v>
      </c>
      <c r="B2493" s="82" t="s">
        <v>37</v>
      </c>
      <c r="C2493" s="82">
        <v>4507.0</v>
      </c>
      <c r="D2493" s="82">
        <v>174.0</v>
      </c>
    </row>
    <row r="2494" hidden="1">
      <c r="A2494" s="99">
        <v>43938.0</v>
      </c>
      <c r="B2494" s="82" t="s">
        <v>38</v>
      </c>
      <c r="C2494" s="82">
        <v>1695.0</v>
      </c>
      <c r="D2494" s="82">
        <v>37.0</v>
      </c>
    </row>
    <row r="2495" hidden="1">
      <c r="A2495" s="99">
        <v>43938.0</v>
      </c>
      <c r="B2495" s="82" t="s">
        <v>39</v>
      </c>
      <c r="C2495" s="82">
        <v>29398.0</v>
      </c>
      <c r="D2495" s="82">
        <v>1050.0</v>
      </c>
    </row>
    <row r="2496" hidden="1">
      <c r="A2496" s="99">
        <v>43938.0</v>
      </c>
      <c r="B2496" s="82" t="s">
        <v>40</v>
      </c>
      <c r="C2496" s="82">
        <v>9047.0</v>
      </c>
      <c r="D2496" s="82">
        <v>389.0</v>
      </c>
    </row>
    <row r="2497" hidden="1">
      <c r="A2497" s="99">
        <v>43938.0</v>
      </c>
      <c r="B2497" s="82" t="s">
        <v>41</v>
      </c>
      <c r="C2497" s="82">
        <v>16809.0</v>
      </c>
      <c r="D2497" s="82">
        <v>1036.0</v>
      </c>
    </row>
    <row r="2498" hidden="1">
      <c r="A2498" s="99">
        <v>43938.0</v>
      </c>
      <c r="B2498" s="82" t="s">
        <v>42</v>
      </c>
      <c r="C2498" s="82">
        <v>2323.0</v>
      </c>
      <c r="D2498" s="82">
        <v>61.0</v>
      </c>
    </row>
    <row r="2499" hidden="1">
      <c r="A2499" s="99">
        <v>43938.0</v>
      </c>
      <c r="B2499" s="82" t="s">
        <v>43</v>
      </c>
      <c r="C2499" s="82">
        <v>2476.0</v>
      </c>
      <c r="D2499" s="82">
        <v>86.0</v>
      </c>
    </row>
    <row r="2500" hidden="1">
      <c r="A2500" s="99">
        <v>43938.0</v>
      </c>
      <c r="B2500" s="82" t="s">
        <v>44</v>
      </c>
      <c r="C2500" s="82">
        <v>24745.0</v>
      </c>
      <c r="D2500" s="82">
        <v>725.0</v>
      </c>
    </row>
    <row r="2501">
      <c r="A2501" s="99">
        <v>43938.0</v>
      </c>
      <c r="B2501" s="82" t="s">
        <v>427</v>
      </c>
      <c r="C2501" s="82">
        <v>16658.0</v>
      </c>
      <c r="D2501" s="82">
        <v>661.0</v>
      </c>
    </row>
    <row r="2502" hidden="1">
      <c r="A2502" s="99">
        <v>43938.0</v>
      </c>
      <c r="B2502" s="82" t="s">
        <v>46</v>
      </c>
      <c r="C2502" s="82">
        <v>796.0</v>
      </c>
      <c r="D2502" s="82">
        <v>6.0</v>
      </c>
    </row>
    <row r="2503" hidden="1">
      <c r="A2503" s="99">
        <v>43938.0</v>
      </c>
      <c r="B2503" s="82" t="s">
        <v>47</v>
      </c>
      <c r="C2503" s="82">
        <v>547.0</v>
      </c>
      <c r="D2503" s="82">
        <v>9.0</v>
      </c>
    </row>
    <row r="2504" hidden="1">
      <c r="A2504" s="99">
        <v>43938.0</v>
      </c>
      <c r="B2504" s="82" t="s">
        <v>48</v>
      </c>
      <c r="C2504" s="82">
        <v>1566.0</v>
      </c>
      <c r="D2504" s="82">
        <v>43.0</v>
      </c>
    </row>
    <row r="2505" hidden="1">
      <c r="A2505" s="99">
        <v>43938.0</v>
      </c>
      <c r="B2505" s="82" t="s">
        <v>49</v>
      </c>
      <c r="C2505" s="82">
        <v>27575.0</v>
      </c>
      <c r="D2505" s="82">
        <v>1142.0</v>
      </c>
    </row>
    <row r="2506" hidden="1">
      <c r="A2506" s="99">
        <v>43938.0</v>
      </c>
      <c r="B2506" s="82" t="s">
        <v>50</v>
      </c>
      <c r="C2506" s="82">
        <v>10154.0</v>
      </c>
      <c r="D2506" s="82">
        <v>519.0</v>
      </c>
    </row>
    <row r="2507" hidden="1">
      <c r="A2507" s="99">
        <v>43938.0</v>
      </c>
      <c r="B2507" s="82" t="s">
        <v>51</v>
      </c>
      <c r="C2507" s="82">
        <v>2332.0</v>
      </c>
      <c r="D2507" s="82">
        <v>64.0</v>
      </c>
    </row>
    <row r="2508" hidden="1">
      <c r="A2508" s="99">
        <v>43938.0</v>
      </c>
      <c r="B2508" s="82" t="s">
        <v>52</v>
      </c>
      <c r="C2508" s="82">
        <v>1731.0</v>
      </c>
      <c r="D2508" s="82">
        <v>84.0</v>
      </c>
    </row>
    <row r="2509" hidden="1">
      <c r="A2509" s="99">
        <v>43938.0</v>
      </c>
      <c r="B2509" s="82" t="s">
        <v>53</v>
      </c>
      <c r="C2509" s="82">
        <v>2522.0</v>
      </c>
      <c r="D2509" s="82">
        <v>140.0</v>
      </c>
    </row>
    <row r="2510" hidden="1">
      <c r="A2510" s="99">
        <v>43938.0</v>
      </c>
      <c r="B2510" s="82" t="s">
        <v>54</v>
      </c>
      <c r="C2510" s="82">
        <v>23118.0</v>
      </c>
      <c r="D2510" s="82">
        <v>1213.0</v>
      </c>
    </row>
    <row r="2511" hidden="1">
      <c r="A2511" s="99">
        <v>43938.0</v>
      </c>
      <c r="B2511" s="82" t="s">
        <v>55</v>
      </c>
      <c r="C2511" s="82">
        <v>827.0</v>
      </c>
      <c r="D2511" s="82">
        <v>29.0</v>
      </c>
    </row>
    <row r="2512" hidden="1">
      <c r="A2512" s="99">
        <v>43938.0</v>
      </c>
      <c r="B2512" s="82" t="s">
        <v>56</v>
      </c>
      <c r="C2512" s="82">
        <v>11572.0</v>
      </c>
      <c r="D2512" s="82">
        <v>425.0</v>
      </c>
    </row>
    <row r="2513" hidden="1">
      <c r="A2513" s="99">
        <v>43938.0</v>
      </c>
      <c r="B2513" s="82" t="s">
        <v>57</v>
      </c>
      <c r="C2513" s="82">
        <v>34402.0</v>
      </c>
      <c r="D2513" s="82">
        <v>1404.0</v>
      </c>
    </row>
    <row r="2514" hidden="1">
      <c r="A2514" s="99">
        <v>43938.0</v>
      </c>
      <c r="B2514" s="82" t="s">
        <v>58</v>
      </c>
      <c r="C2514" s="82">
        <v>29952.0</v>
      </c>
      <c r="D2514" s="82">
        <v>2226.0</v>
      </c>
    </row>
    <row r="2515" hidden="1">
      <c r="A2515" s="99">
        <v>43938.0</v>
      </c>
      <c r="B2515" s="82" t="s">
        <v>59</v>
      </c>
      <c r="C2515" s="82">
        <v>2071.0</v>
      </c>
      <c r="D2515" s="82">
        <v>111.0</v>
      </c>
    </row>
    <row r="2516" hidden="1">
      <c r="A2516" s="99">
        <v>43938.0</v>
      </c>
      <c r="B2516" s="82" t="s">
        <v>60</v>
      </c>
      <c r="C2516" s="82">
        <v>3793.0</v>
      </c>
      <c r="D2516" s="82">
        <v>140.0</v>
      </c>
    </row>
    <row r="2517" hidden="1">
      <c r="A2517" s="99">
        <v>43938.0</v>
      </c>
      <c r="B2517" s="82" t="s">
        <v>61</v>
      </c>
      <c r="C2517" s="82">
        <v>5283.0</v>
      </c>
      <c r="D2517" s="82">
        <v>184.0</v>
      </c>
    </row>
    <row r="2518" hidden="1">
      <c r="A2518" s="99">
        <v>43938.0</v>
      </c>
      <c r="B2518" s="82" t="s">
        <v>62</v>
      </c>
      <c r="C2518" s="82">
        <v>422.0</v>
      </c>
      <c r="D2518" s="82">
        <v>8.0</v>
      </c>
    </row>
    <row r="2519" hidden="1">
      <c r="A2519" s="99">
        <v>43938.0</v>
      </c>
      <c r="B2519" s="82" t="s">
        <v>63</v>
      </c>
      <c r="C2519" s="82">
        <v>1216.0</v>
      </c>
      <c r="D2519" s="82">
        <v>24.0</v>
      </c>
    </row>
    <row r="2520" hidden="1">
      <c r="A2520" s="99">
        <v>43938.0</v>
      </c>
      <c r="B2520" s="82" t="s">
        <v>64</v>
      </c>
      <c r="C2520" s="82">
        <v>3524.0</v>
      </c>
      <c r="D2520" s="82">
        <v>151.0</v>
      </c>
    </row>
    <row r="2521" hidden="1">
      <c r="A2521" s="99">
        <v>43938.0</v>
      </c>
      <c r="B2521" s="82" t="s">
        <v>65</v>
      </c>
      <c r="C2521" s="82">
        <v>1287.0</v>
      </c>
      <c r="D2521" s="82">
        <v>37.0</v>
      </c>
    </row>
    <row r="2522" hidden="1">
      <c r="A2522" s="99">
        <v>43938.0</v>
      </c>
      <c r="B2522" s="82" t="s">
        <v>66</v>
      </c>
      <c r="C2522" s="82">
        <v>78467.0</v>
      </c>
      <c r="D2522" s="82">
        <v>3840.0</v>
      </c>
    </row>
    <row r="2523" hidden="1">
      <c r="A2523" s="99">
        <v>43938.0</v>
      </c>
      <c r="B2523" s="82" t="s">
        <v>67</v>
      </c>
      <c r="C2523" s="82">
        <v>1711.0</v>
      </c>
      <c r="D2523" s="82">
        <v>51.0</v>
      </c>
    </row>
    <row r="2524" hidden="1">
      <c r="A2524" s="99">
        <v>43938.0</v>
      </c>
      <c r="B2524" s="82" t="s">
        <v>68</v>
      </c>
      <c r="C2524" s="82">
        <v>229642.0</v>
      </c>
      <c r="D2524" s="82">
        <v>12822.0</v>
      </c>
    </row>
    <row r="2525" hidden="1">
      <c r="A2525" s="99">
        <v>43938.0</v>
      </c>
      <c r="B2525" s="82" t="s">
        <v>69</v>
      </c>
      <c r="C2525" s="82">
        <v>5859.0</v>
      </c>
      <c r="D2525" s="82">
        <v>159.0</v>
      </c>
    </row>
    <row r="2526" hidden="1">
      <c r="A2526" s="99">
        <v>43938.0</v>
      </c>
      <c r="B2526" s="82" t="s">
        <v>70</v>
      </c>
      <c r="C2526" s="82">
        <v>439.0</v>
      </c>
      <c r="D2526" s="82">
        <v>9.0</v>
      </c>
    </row>
    <row r="2527" hidden="1">
      <c r="A2527" s="99">
        <v>43938.0</v>
      </c>
      <c r="B2527" s="82" t="s">
        <v>71</v>
      </c>
      <c r="C2527" s="82">
        <v>14.0</v>
      </c>
      <c r="D2527" s="82">
        <v>2.0</v>
      </c>
    </row>
    <row r="2528" hidden="1">
      <c r="A2528" s="99">
        <v>43938.0</v>
      </c>
      <c r="B2528" s="82" t="s">
        <v>72</v>
      </c>
      <c r="C2528" s="82">
        <v>9107.0</v>
      </c>
      <c r="D2528" s="82">
        <v>418.0</v>
      </c>
    </row>
    <row r="2529" hidden="1">
      <c r="A2529" s="99">
        <v>43938.0</v>
      </c>
      <c r="B2529" s="82" t="s">
        <v>73</v>
      </c>
      <c r="C2529" s="82">
        <v>2465.0</v>
      </c>
      <c r="D2529" s="82">
        <v>136.0</v>
      </c>
    </row>
    <row r="2530" hidden="1">
      <c r="A2530" s="99">
        <v>43938.0</v>
      </c>
      <c r="B2530" s="82" t="s">
        <v>74</v>
      </c>
      <c r="C2530" s="82">
        <v>1785.0</v>
      </c>
      <c r="D2530" s="82">
        <v>70.0</v>
      </c>
    </row>
    <row r="2531" hidden="1">
      <c r="A2531" s="99">
        <v>43938.0</v>
      </c>
      <c r="B2531" s="82" t="s">
        <v>75</v>
      </c>
      <c r="C2531" s="82">
        <v>30121.0</v>
      </c>
      <c r="D2531" s="82">
        <v>1027.0</v>
      </c>
    </row>
    <row r="2532" hidden="1">
      <c r="A2532" s="99">
        <v>43938.0</v>
      </c>
      <c r="B2532" s="82" t="s">
        <v>76</v>
      </c>
      <c r="C2532" s="82">
        <v>1068.0</v>
      </c>
      <c r="D2532" s="82">
        <v>58.0</v>
      </c>
    </row>
    <row r="2533" hidden="1">
      <c r="A2533" s="99">
        <v>43938.0</v>
      </c>
      <c r="B2533" s="82" t="s">
        <v>77</v>
      </c>
      <c r="C2533" s="82">
        <v>4177.0</v>
      </c>
      <c r="D2533" s="82">
        <v>118.0</v>
      </c>
    </row>
    <row r="2534" hidden="1">
      <c r="A2534" s="99">
        <v>43938.0</v>
      </c>
      <c r="B2534" s="82" t="s">
        <v>78</v>
      </c>
      <c r="C2534" s="82">
        <v>4086.0</v>
      </c>
      <c r="D2534" s="82">
        <v>116.0</v>
      </c>
    </row>
    <row r="2535" hidden="1">
      <c r="A2535" s="99">
        <v>43938.0</v>
      </c>
      <c r="B2535" s="82" t="s">
        <v>79</v>
      </c>
      <c r="C2535" s="82">
        <v>1411.0</v>
      </c>
      <c r="D2535" s="82">
        <v>7.0</v>
      </c>
    </row>
    <row r="2536" hidden="1">
      <c r="A2536" s="99">
        <v>43938.0</v>
      </c>
      <c r="B2536" s="82" t="s">
        <v>80</v>
      </c>
      <c r="C2536" s="82">
        <v>6438.0</v>
      </c>
      <c r="D2536" s="82">
        <v>150.0</v>
      </c>
    </row>
    <row r="2537" hidden="1">
      <c r="A2537" s="99">
        <v>43938.0</v>
      </c>
      <c r="B2537" s="82" t="s">
        <v>81</v>
      </c>
      <c r="C2537" s="82">
        <v>18131.0</v>
      </c>
      <c r="D2537" s="82">
        <v>461.0</v>
      </c>
    </row>
    <row r="2538" hidden="1">
      <c r="A2538" s="99">
        <v>43938.0</v>
      </c>
      <c r="B2538" s="82" t="s">
        <v>82</v>
      </c>
      <c r="C2538" s="82">
        <v>2813.0</v>
      </c>
      <c r="D2538" s="82">
        <v>23.0</v>
      </c>
    </row>
    <row r="2539" hidden="1">
      <c r="A2539" s="99">
        <v>43938.0</v>
      </c>
      <c r="B2539" s="82" t="s">
        <v>83</v>
      </c>
      <c r="C2539" s="82">
        <v>779.0</v>
      </c>
      <c r="D2539" s="82">
        <v>35.0</v>
      </c>
    </row>
    <row r="2540" hidden="1">
      <c r="A2540" s="99">
        <v>43938.0</v>
      </c>
      <c r="B2540" s="82" t="s">
        <v>84</v>
      </c>
      <c r="C2540" s="82">
        <v>51.0</v>
      </c>
      <c r="D2540" s="82">
        <v>2.0</v>
      </c>
    </row>
    <row r="2541" hidden="1">
      <c r="A2541" s="99">
        <v>43938.0</v>
      </c>
      <c r="B2541" s="82" t="s">
        <v>85</v>
      </c>
      <c r="C2541" s="82">
        <v>7491.0</v>
      </c>
      <c r="D2541" s="82">
        <v>238.0</v>
      </c>
    </row>
    <row r="2542" hidden="1">
      <c r="A2542" s="99">
        <v>43938.0</v>
      </c>
      <c r="B2542" s="82" t="s">
        <v>86</v>
      </c>
      <c r="C2542" s="82">
        <v>11445.0</v>
      </c>
      <c r="D2542" s="82">
        <v>610.0</v>
      </c>
    </row>
    <row r="2543" hidden="1">
      <c r="A2543" s="99">
        <v>43938.0</v>
      </c>
      <c r="B2543" s="82" t="s">
        <v>87</v>
      </c>
      <c r="C2543" s="82">
        <v>776.0</v>
      </c>
      <c r="D2543" s="82">
        <v>16.0</v>
      </c>
    </row>
    <row r="2544" hidden="1">
      <c r="A2544" s="99">
        <v>43938.0</v>
      </c>
      <c r="B2544" s="82" t="s">
        <v>88</v>
      </c>
      <c r="C2544" s="82">
        <v>4045.0</v>
      </c>
      <c r="D2544" s="82">
        <v>205.0</v>
      </c>
    </row>
    <row r="2545" hidden="1">
      <c r="A2545" s="99">
        <v>43938.0</v>
      </c>
      <c r="B2545" s="82" t="s">
        <v>89</v>
      </c>
      <c r="C2545" s="82">
        <v>305.0</v>
      </c>
      <c r="D2545" s="82">
        <v>2.0</v>
      </c>
    </row>
    <row r="2546" hidden="1">
      <c r="A2546" s="99">
        <v>43939.0</v>
      </c>
      <c r="B2546" s="82" t="s">
        <v>35</v>
      </c>
      <c r="C2546" s="82">
        <v>4723.0</v>
      </c>
      <c r="D2546" s="82">
        <v>147.0</v>
      </c>
    </row>
    <row r="2547" hidden="1">
      <c r="A2547" s="99">
        <v>43939.0</v>
      </c>
      <c r="B2547" s="82" t="s">
        <v>36</v>
      </c>
      <c r="C2547" s="82">
        <v>312.0</v>
      </c>
      <c r="D2547" s="82">
        <v>7.0</v>
      </c>
    </row>
    <row r="2548" hidden="1">
      <c r="A2548" s="99">
        <v>43939.0</v>
      </c>
      <c r="B2548" s="82" t="s">
        <v>37</v>
      </c>
      <c r="C2548" s="82">
        <v>4719.0</v>
      </c>
      <c r="D2548" s="82">
        <v>181.0</v>
      </c>
    </row>
    <row r="2549" hidden="1">
      <c r="A2549" s="99">
        <v>43939.0</v>
      </c>
      <c r="B2549" s="82" t="s">
        <v>38</v>
      </c>
      <c r="C2549" s="82">
        <v>1777.0</v>
      </c>
      <c r="D2549" s="82">
        <v>38.0</v>
      </c>
    </row>
    <row r="2550" hidden="1">
      <c r="A2550" s="99">
        <v>43939.0</v>
      </c>
      <c r="B2550" s="82" t="s">
        <v>39</v>
      </c>
      <c r="C2550" s="82">
        <v>30829.0</v>
      </c>
      <c r="D2550" s="82">
        <v>1146.0</v>
      </c>
    </row>
    <row r="2551" hidden="1">
      <c r="A2551" s="99">
        <v>43939.0</v>
      </c>
      <c r="B2551" s="82" t="s">
        <v>40</v>
      </c>
      <c r="C2551" s="82">
        <v>9433.0</v>
      </c>
      <c r="D2551" s="82">
        <v>409.0</v>
      </c>
    </row>
    <row r="2552" hidden="1">
      <c r="A2552" s="99">
        <v>43939.0</v>
      </c>
      <c r="B2552" s="82" t="s">
        <v>41</v>
      </c>
      <c r="C2552" s="82">
        <v>17550.0</v>
      </c>
      <c r="D2552" s="82">
        <v>1086.0</v>
      </c>
    </row>
    <row r="2553" hidden="1">
      <c r="A2553" s="99">
        <v>43939.0</v>
      </c>
      <c r="B2553" s="82" t="s">
        <v>42</v>
      </c>
      <c r="C2553" s="82">
        <v>2538.0</v>
      </c>
      <c r="D2553" s="82">
        <v>67.0</v>
      </c>
    </row>
    <row r="2554" hidden="1">
      <c r="A2554" s="99">
        <v>43939.0</v>
      </c>
      <c r="B2554" s="82" t="s">
        <v>43</v>
      </c>
      <c r="C2554" s="82">
        <v>2666.0</v>
      </c>
      <c r="D2554" s="82">
        <v>91.0</v>
      </c>
    </row>
    <row r="2555" hidden="1">
      <c r="A2555" s="99">
        <v>43939.0</v>
      </c>
      <c r="B2555" s="82" t="s">
        <v>44</v>
      </c>
      <c r="C2555" s="82">
        <v>25484.0</v>
      </c>
      <c r="D2555" s="82">
        <v>747.0</v>
      </c>
    </row>
    <row r="2556">
      <c r="A2556" s="99">
        <v>43939.0</v>
      </c>
      <c r="B2556" s="82" t="s">
        <v>427</v>
      </c>
      <c r="C2556" s="82">
        <v>17014.0</v>
      </c>
      <c r="D2556" s="82">
        <v>670.0</v>
      </c>
    </row>
    <row r="2557" hidden="1">
      <c r="A2557" s="99">
        <v>43939.0</v>
      </c>
      <c r="B2557" s="82" t="s">
        <v>46</v>
      </c>
      <c r="C2557" s="82">
        <v>805.0</v>
      </c>
      <c r="D2557" s="82">
        <v>6.0</v>
      </c>
    </row>
    <row r="2558" hidden="1">
      <c r="A2558" s="99">
        <v>43939.0</v>
      </c>
      <c r="B2558" s="82" t="s">
        <v>47</v>
      </c>
      <c r="C2558" s="82">
        <v>568.0</v>
      </c>
      <c r="D2558" s="82">
        <v>9.0</v>
      </c>
    </row>
    <row r="2559" hidden="1">
      <c r="A2559" s="99">
        <v>43939.0</v>
      </c>
      <c r="B2559" s="82" t="s">
        <v>48</v>
      </c>
      <c r="C2559" s="82">
        <v>1577.0</v>
      </c>
      <c r="D2559" s="82">
        <v>44.0</v>
      </c>
    </row>
    <row r="2560" hidden="1">
      <c r="A2560" s="99">
        <v>43939.0</v>
      </c>
      <c r="B2560" s="82" t="s">
        <v>49</v>
      </c>
      <c r="C2560" s="82">
        <v>29160.0</v>
      </c>
      <c r="D2560" s="82">
        <v>1272.0</v>
      </c>
    </row>
    <row r="2561" hidden="1">
      <c r="A2561" s="99">
        <v>43939.0</v>
      </c>
      <c r="B2561" s="82" t="s">
        <v>50</v>
      </c>
      <c r="C2561" s="82">
        <v>10641.0</v>
      </c>
      <c r="D2561" s="82">
        <v>545.0</v>
      </c>
    </row>
    <row r="2562" hidden="1">
      <c r="A2562" s="99">
        <v>43939.0</v>
      </c>
      <c r="B2562" s="82" t="s">
        <v>51</v>
      </c>
      <c r="C2562" s="82">
        <v>2513.0</v>
      </c>
      <c r="D2562" s="82">
        <v>74.0</v>
      </c>
    </row>
    <row r="2563" hidden="1">
      <c r="A2563" s="99">
        <v>43939.0</v>
      </c>
      <c r="B2563" s="82" t="s">
        <v>52</v>
      </c>
      <c r="C2563" s="82">
        <v>1820.0</v>
      </c>
      <c r="D2563" s="82">
        <v>86.0</v>
      </c>
    </row>
    <row r="2564" hidden="1">
      <c r="A2564" s="99">
        <v>43939.0</v>
      </c>
      <c r="B2564" s="82" t="s">
        <v>53</v>
      </c>
      <c r="C2564" s="82">
        <v>2707.0</v>
      </c>
      <c r="D2564" s="82">
        <v>145.0</v>
      </c>
    </row>
    <row r="2565" hidden="1">
      <c r="A2565" s="99">
        <v>43939.0</v>
      </c>
      <c r="B2565" s="82" t="s">
        <v>54</v>
      </c>
      <c r="C2565" s="82">
        <v>23580.0</v>
      </c>
      <c r="D2565" s="82">
        <v>1267.0</v>
      </c>
    </row>
    <row r="2566" hidden="1">
      <c r="A2566" s="99">
        <v>43939.0</v>
      </c>
      <c r="B2566" s="82" t="s">
        <v>55</v>
      </c>
      <c r="C2566" s="82">
        <v>847.0</v>
      </c>
      <c r="D2566" s="82">
        <v>32.0</v>
      </c>
    </row>
    <row r="2567" hidden="1">
      <c r="A2567" s="99">
        <v>43939.0</v>
      </c>
      <c r="B2567" s="82" t="s">
        <v>56</v>
      </c>
      <c r="C2567" s="82">
        <v>12308.0</v>
      </c>
      <c r="D2567" s="82">
        <v>463.0</v>
      </c>
    </row>
    <row r="2568" hidden="1">
      <c r="A2568" s="99">
        <v>43939.0</v>
      </c>
      <c r="B2568" s="82" t="s">
        <v>57</v>
      </c>
      <c r="C2568" s="82">
        <v>36372.0</v>
      </c>
      <c r="D2568" s="82">
        <v>1560.0</v>
      </c>
    </row>
    <row r="2569" hidden="1">
      <c r="A2569" s="99">
        <v>43939.0</v>
      </c>
      <c r="B2569" s="82" t="s">
        <v>58</v>
      </c>
      <c r="C2569" s="82">
        <v>30717.0</v>
      </c>
      <c r="D2569" s="82">
        <v>2307.0</v>
      </c>
    </row>
    <row r="2570" hidden="1">
      <c r="A2570" s="99">
        <v>43939.0</v>
      </c>
      <c r="B2570" s="82" t="s">
        <v>59</v>
      </c>
      <c r="C2570" s="82">
        <v>2213.0</v>
      </c>
      <c r="D2570" s="82">
        <v>121.0</v>
      </c>
    </row>
    <row r="2571" hidden="1">
      <c r="A2571" s="99">
        <v>43939.0</v>
      </c>
      <c r="B2571" s="82" t="s">
        <v>60</v>
      </c>
      <c r="C2571" s="82">
        <v>3974.0</v>
      </c>
      <c r="D2571" s="82">
        <v>152.0</v>
      </c>
    </row>
    <row r="2572" hidden="1">
      <c r="A2572" s="99">
        <v>43939.0</v>
      </c>
      <c r="B2572" s="82" t="s">
        <v>61</v>
      </c>
      <c r="C2572" s="82">
        <v>5517.0</v>
      </c>
      <c r="D2572" s="82">
        <v>194.0</v>
      </c>
    </row>
    <row r="2573" hidden="1">
      <c r="A2573" s="99">
        <v>43939.0</v>
      </c>
      <c r="B2573" s="82" t="s">
        <v>62</v>
      </c>
      <c r="C2573" s="82">
        <v>426.0</v>
      </c>
      <c r="D2573" s="82">
        <v>10.0</v>
      </c>
    </row>
    <row r="2574" hidden="1">
      <c r="A2574" s="99">
        <v>43939.0</v>
      </c>
      <c r="B2574" s="82" t="s">
        <v>63</v>
      </c>
      <c r="C2574" s="82">
        <v>1348.0</v>
      </c>
      <c r="D2574" s="82">
        <v>28.0</v>
      </c>
    </row>
    <row r="2575" hidden="1">
      <c r="A2575" s="99">
        <v>43939.0</v>
      </c>
      <c r="B2575" s="82" t="s">
        <v>64</v>
      </c>
      <c r="C2575" s="82">
        <v>3626.0</v>
      </c>
      <c r="D2575" s="82">
        <v>155.0</v>
      </c>
    </row>
    <row r="2576" hidden="1">
      <c r="A2576" s="99">
        <v>43939.0</v>
      </c>
      <c r="B2576" s="82" t="s">
        <v>65</v>
      </c>
      <c r="C2576" s="82">
        <v>1342.0</v>
      </c>
      <c r="D2576" s="82">
        <v>38.0</v>
      </c>
    </row>
    <row r="2577" hidden="1">
      <c r="A2577" s="99">
        <v>43939.0</v>
      </c>
      <c r="B2577" s="82" t="s">
        <v>66</v>
      </c>
      <c r="C2577" s="82">
        <v>81420.0</v>
      </c>
      <c r="D2577" s="82">
        <v>4070.0</v>
      </c>
    </row>
    <row r="2578" hidden="1">
      <c r="A2578" s="99">
        <v>43939.0</v>
      </c>
      <c r="B2578" s="82" t="s">
        <v>67</v>
      </c>
      <c r="C2578" s="82">
        <v>1798.0</v>
      </c>
      <c r="D2578" s="82">
        <v>53.0</v>
      </c>
    </row>
    <row r="2579" hidden="1">
      <c r="A2579" s="99">
        <v>43939.0</v>
      </c>
      <c r="B2579" s="82" t="s">
        <v>68</v>
      </c>
      <c r="C2579" s="82">
        <v>236763.0</v>
      </c>
      <c r="D2579" s="82">
        <v>13362.0</v>
      </c>
    </row>
    <row r="2580" hidden="1">
      <c r="A2580" s="99">
        <v>43939.0</v>
      </c>
      <c r="B2580" s="82" t="s">
        <v>69</v>
      </c>
      <c r="C2580" s="82">
        <v>6140.0</v>
      </c>
      <c r="D2580" s="82">
        <v>175.0</v>
      </c>
    </row>
    <row r="2581" hidden="1">
      <c r="A2581" s="99">
        <v>43939.0</v>
      </c>
      <c r="B2581" s="82" t="s">
        <v>70</v>
      </c>
      <c r="C2581" s="82">
        <v>528.0</v>
      </c>
      <c r="D2581" s="82">
        <v>9.0</v>
      </c>
    </row>
    <row r="2582" hidden="1">
      <c r="A2582" s="99">
        <v>43939.0</v>
      </c>
      <c r="B2582" s="82" t="s">
        <v>71</v>
      </c>
      <c r="C2582" s="82">
        <v>14.0</v>
      </c>
      <c r="D2582" s="82">
        <v>2.0</v>
      </c>
    </row>
    <row r="2583" hidden="1">
      <c r="A2583" s="99">
        <v>43939.0</v>
      </c>
      <c r="B2583" s="82" t="s">
        <v>72</v>
      </c>
      <c r="C2583" s="82">
        <v>10222.0</v>
      </c>
      <c r="D2583" s="82">
        <v>451.0</v>
      </c>
    </row>
    <row r="2584" hidden="1">
      <c r="A2584" s="99">
        <v>43939.0</v>
      </c>
      <c r="B2584" s="82" t="s">
        <v>73</v>
      </c>
      <c r="C2584" s="82">
        <v>2570.0</v>
      </c>
      <c r="D2584" s="82">
        <v>139.0</v>
      </c>
    </row>
    <row r="2585" hidden="1">
      <c r="A2585" s="99">
        <v>43939.0</v>
      </c>
      <c r="B2585" s="82" t="s">
        <v>74</v>
      </c>
      <c r="C2585" s="82">
        <v>1844.0</v>
      </c>
      <c r="D2585" s="82">
        <v>72.0</v>
      </c>
    </row>
    <row r="2586" hidden="1">
      <c r="A2586" s="99">
        <v>43939.0</v>
      </c>
      <c r="B2586" s="82" t="s">
        <v>75</v>
      </c>
      <c r="C2586" s="82">
        <v>31742.0</v>
      </c>
      <c r="D2586" s="82">
        <v>1150.0</v>
      </c>
    </row>
    <row r="2587" hidden="1">
      <c r="A2587" s="99">
        <v>43939.0</v>
      </c>
      <c r="B2587" s="82" t="s">
        <v>76</v>
      </c>
      <c r="C2587" s="82">
        <v>1118.0</v>
      </c>
      <c r="D2587" s="82">
        <v>60.0</v>
      </c>
    </row>
    <row r="2588" hidden="1">
      <c r="A2588" s="99">
        <v>43939.0</v>
      </c>
      <c r="B2588" s="82" t="s">
        <v>77</v>
      </c>
      <c r="C2588" s="82">
        <v>4491.0</v>
      </c>
      <c r="D2588" s="82">
        <v>137.0</v>
      </c>
    </row>
    <row r="2589" hidden="1">
      <c r="A2589" s="99">
        <v>43939.0</v>
      </c>
      <c r="B2589" s="82" t="s">
        <v>78</v>
      </c>
      <c r="C2589" s="82">
        <v>4246.0</v>
      </c>
      <c r="D2589" s="82">
        <v>119.0</v>
      </c>
    </row>
    <row r="2590" hidden="1">
      <c r="A2590" s="99">
        <v>43939.0</v>
      </c>
      <c r="B2590" s="82" t="s">
        <v>79</v>
      </c>
      <c r="C2590" s="82">
        <v>1542.0</v>
      </c>
      <c r="D2590" s="82">
        <v>7.0</v>
      </c>
    </row>
    <row r="2591" hidden="1">
      <c r="A2591" s="99">
        <v>43939.0</v>
      </c>
      <c r="B2591" s="82" t="s">
        <v>80</v>
      </c>
      <c r="C2591" s="82">
        <v>6637.0</v>
      </c>
      <c r="D2591" s="82">
        <v>152.0</v>
      </c>
    </row>
    <row r="2592" hidden="1">
      <c r="A2592" s="99">
        <v>43939.0</v>
      </c>
      <c r="B2592" s="82" t="s">
        <v>81</v>
      </c>
      <c r="C2592" s="82">
        <v>18927.0</v>
      </c>
      <c r="D2592" s="82">
        <v>487.0</v>
      </c>
    </row>
    <row r="2593" hidden="1">
      <c r="A2593" s="99">
        <v>43939.0</v>
      </c>
      <c r="B2593" s="82" t="s">
        <v>82</v>
      </c>
      <c r="C2593" s="82">
        <v>2942.0</v>
      </c>
      <c r="D2593" s="82">
        <v>25.0</v>
      </c>
    </row>
    <row r="2594" hidden="1">
      <c r="A2594" s="99">
        <v>43939.0</v>
      </c>
      <c r="B2594" s="82" t="s">
        <v>83</v>
      </c>
      <c r="C2594" s="82">
        <v>803.0</v>
      </c>
      <c r="D2594" s="82">
        <v>37.0</v>
      </c>
    </row>
    <row r="2595" hidden="1">
      <c r="A2595" s="99">
        <v>43939.0</v>
      </c>
      <c r="B2595" s="82" t="s">
        <v>84</v>
      </c>
      <c r="C2595" s="82">
        <v>53.0</v>
      </c>
      <c r="D2595" s="82">
        <v>3.0</v>
      </c>
    </row>
    <row r="2596" hidden="1">
      <c r="A2596" s="99">
        <v>43939.0</v>
      </c>
      <c r="B2596" s="82" t="s">
        <v>85</v>
      </c>
      <c r="C2596" s="82">
        <v>8053.0</v>
      </c>
      <c r="D2596" s="82">
        <v>258.0</v>
      </c>
    </row>
    <row r="2597" hidden="1">
      <c r="A2597" s="99">
        <v>43939.0</v>
      </c>
      <c r="B2597" s="82" t="s">
        <v>86</v>
      </c>
      <c r="C2597" s="82">
        <v>11802.0</v>
      </c>
      <c r="D2597" s="82">
        <v>629.0</v>
      </c>
    </row>
    <row r="2598" hidden="1">
      <c r="A2598" s="99">
        <v>43939.0</v>
      </c>
      <c r="B2598" s="82" t="s">
        <v>87</v>
      </c>
      <c r="C2598" s="82">
        <v>825.0</v>
      </c>
      <c r="D2598" s="82">
        <v>18.0</v>
      </c>
    </row>
    <row r="2599" hidden="1">
      <c r="A2599" s="99">
        <v>43939.0</v>
      </c>
      <c r="B2599" s="82" t="s">
        <v>88</v>
      </c>
      <c r="C2599" s="82">
        <v>4199.0</v>
      </c>
      <c r="D2599" s="82">
        <v>212.0</v>
      </c>
    </row>
    <row r="2600" hidden="1">
      <c r="A2600" s="99">
        <v>43939.0</v>
      </c>
      <c r="B2600" s="82" t="s">
        <v>89</v>
      </c>
      <c r="C2600" s="82">
        <v>309.0</v>
      </c>
      <c r="D2600" s="82">
        <v>2.0</v>
      </c>
    </row>
    <row r="2601" hidden="1">
      <c r="A2601" s="99">
        <v>43940.0</v>
      </c>
      <c r="B2601" s="82" t="s">
        <v>35</v>
      </c>
      <c r="C2601" s="82">
        <v>4903.0</v>
      </c>
      <c r="D2601" s="82">
        <v>160.0</v>
      </c>
    </row>
    <row r="2602" hidden="1">
      <c r="A2602" s="99">
        <v>43940.0</v>
      </c>
      <c r="B2602" s="82" t="s">
        <v>36</v>
      </c>
      <c r="C2602" s="82">
        <v>317.0</v>
      </c>
      <c r="D2602" s="82">
        <v>7.0</v>
      </c>
    </row>
    <row r="2603" hidden="1">
      <c r="A2603" s="99">
        <v>43940.0</v>
      </c>
      <c r="B2603" s="82" t="s">
        <v>37</v>
      </c>
      <c r="C2603" s="82">
        <v>4929.0</v>
      </c>
      <c r="D2603" s="82">
        <v>188.0</v>
      </c>
    </row>
    <row r="2604" hidden="1">
      <c r="A2604" s="99">
        <v>43940.0</v>
      </c>
      <c r="B2604" s="82" t="s">
        <v>38</v>
      </c>
      <c r="C2604" s="82">
        <v>1781.0</v>
      </c>
      <c r="D2604" s="82">
        <v>39.0</v>
      </c>
    </row>
    <row r="2605" hidden="1">
      <c r="A2605" s="99">
        <v>43940.0</v>
      </c>
      <c r="B2605" s="82" t="s">
        <v>39</v>
      </c>
      <c r="C2605" s="82">
        <v>31544.0</v>
      </c>
      <c r="D2605" s="82">
        <v>1176.0</v>
      </c>
    </row>
    <row r="2606" hidden="1">
      <c r="A2606" s="99">
        <v>43940.0</v>
      </c>
      <c r="B2606" s="82" t="s">
        <v>40</v>
      </c>
      <c r="C2606" s="82">
        <v>9730.0</v>
      </c>
      <c r="D2606" s="82">
        <v>421.0</v>
      </c>
    </row>
    <row r="2607" hidden="1">
      <c r="A2607" s="99">
        <v>43940.0</v>
      </c>
      <c r="B2607" s="82" t="s">
        <v>41</v>
      </c>
      <c r="C2607" s="82">
        <v>17962.0</v>
      </c>
      <c r="D2607" s="82">
        <v>1127.0</v>
      </c>
    </row>
    <row r="2608" hidden="1">
      <c r="A2608" s="99">
        <v>43940.0</v>
      </c>
      <c r="B2608" s="82" t="s">
        <v>42</v>
      </c>
      <c r="C2608" s="82">
        <v>2538.0</v>
      </c>
      <c r="D2608" s="82">
        <v>67.0</v>
      </c>
    </row>
    <row r="2609" hidden="1">
      <c r="A2609" s="99">
        <v>43940.0</v>
      </c>
      <c r="B2609" s="82" t="s">
        <v>43</v>
      </c>
      <c r="C2609" s="82">
        <v>2793.0</v>
      </c>
      <c r="D2609" s="82">
        <v>96.0</v>
      </c>
    </row>
    <row r="2610" hidden="1">
      <c r="A2610" s="99">
        <v>43940.0</v>
      </c>
      <c r="B2610" s="82" t="s">
        <v>44</v>
      </c>
      <c r="C2610" s="82">
        <v>26306.0</v>
      </c>
      <c r="D2610" s="82">
        <v>773.0</v>
      </c>
    </row>
    <row r="2611">
      <c r="A2611" s="99">
        <v>43940.0</v>
      </c>
      <c r="B2611" s="82" t="s">
        <v>427</v>
      </c>
      <c r="C2611" s="82">
        <v>17619.0</v>
      </c>
      <c r="D2611" s="82">
        <v>682.0</v>
      </c>
    </row>
    <row r="2612" hidden="1">
      <c r="A2612" s="99">
        <v>43940.0</v>
      </c>
      <c r="B2612" s="82" t="s">
        <v>46</v>
      </c>
      <c r="C2612" s="82">
        <v>808.0</v>
      </c>
      <c r="D2612" s="82">
        <v>6.0</v>
      </c>
    </row>
    <row r="2613" hidden="1">
      <c r="A2613" s="99">
        <v>43940.0</v>
      </c>
      <c r="B2613" s="82" t="s">
        <v>47</v>
      </c>
      <c r="C2613" s="82">
        <v>574.0</v>
      </c>
      <c r="D2613" s="82">
        <v>10.0</v>
      </c>
    </row>
    <row r="2614" hidden="1">
      <c r="A2614" s="99">
        <v>43940.0</v>
      </c>
      <c r="B2614" s="82" t="s">
        <v>48</v>
      </c>
      <c r="C2614" s="82">
        <v>1581.0</v>
      </c>
      <c r="D2614" s="82">
        <v>45.0</v>
      </c>
    </row>
    <row r="2615" hidden="1">
      <c r="A2615" s="99">
        <v>43940.0</v>
      </c>
      <c r="B2615" s="82" t="s">
        <v>49</v>
      </c>
      <c r="C2615" s="82">
        <v>30357.0</v>
      </c>
      <c r="D2615" s="82">
        <v>1302.0</v>
      </c>
    </row>
    <row r="2616" hidden="1">
      <c r="A2616" s="99">
        <v>43940.0</v>
      </c>
      <c r="B2616" s="82" t="s">
        <v>50</v>
      </c>
      <c r="C2616" s="82">
        <v>11210.0</v>
      </c>
      <c r="D2616" s="82">
        <v>562.0</v>
      </c>
    </row>
    <row r="2617" hidden="1">
      <c r="A2617" s="99">
        <v>43940.0</v>
      </c>
      <c r="B2617" s="82" t="s">
        <v>51</v>
      </c>
      <c r="C2617" s="82">
        <v>2915.0</v>
      </c>
      <c r="D2617" s="82">
        <v>75.0</v>
      </c>
    </row>
    <row r="2618" hidden="1">
      <c r="A2618" s="99">
        <v>43940.0</v>
      </c>
      <c r="B2618" s="82" t="s">
        <v>52</v>
      </c>
      <c r="C2618" s="82">
        <v>1898.0</v>
      </c>
      <c r="D2618" s="82">
        <v>94.0</v>
      </c>
    </row>
    <row r="2619" hidden="1">
      <c r="A2619" s="99">
        <v>43940.0</v>
      </c>
      <c r="B2619" s="82" t="s">
        <v>53</v>
      </c>
      <c r="C2619" s="82">
        <v>2960.0</v>
      </c>
      <c r="D2619" s="82">
        <v>149.0</v>
      </c>
    </row>
    <row r="2620" hidden="1">
      <c r="A2620" s="99">
        <v>43940.0</v>
      </c>
      <c r="B2620" s="82" t="s">
        <v>54</v>
      </c>
      <c r="C2620" s="82">
        <v>23928.0</v>
      </c>
      <c r="D2620" s="82">
        <v>1296.0</v>
      </c>
    </row>
    <row r="2621" hidden="1">
      <c r="A2621" s="99">
        <v>43940.0</v>
      </c>
      <c r="B2621" s="82" t="s">
        <v>55</v>
      </c>
      <c r="C2621" s="82">
        <v>867.0</v>
      </c>
      <c r="D2621" s="82">
        <v>34.0</v>
      </c>
    </row>
    <row r="2622" hidden="1">
      <c r="A2622" s="99">
        <v>43940.0</v>
      </c>
      <c r="B2622" s="82" t="s">
        <v>56</v>
      </c>
      <c r="C2622" s="82">
        <v>12830.0</v>
      </c>
      <c r="D2622" s="82">
        <v>486.0</v>
      </c>
    </row>
    <row r="2623" hidden="1">
      <c r="A2623" s="99">
        <v>43940.0</v>
      </c>
      <c r="B2623" s="82" t="s">
        <v>57</v>
      </c>
      <c r="C2623" s="82">
        <v>38077.0</v>
      </c>
      <c r="D2623" s="82">
        <v>1706.0</v>
      </c>
    </row>
    <row r="2624" hidden="1">
      <c r="A2624" s="99">
        <v>43940.0</v>
      </c>
      <c r="B2624" s="82" t="s">
        <v>58</v>
      </c>
      <c r="C2624" s="82">
        <v>31348.0</v>
      </c>
      <c r="D2624" s="82">
        <v>2389.0</v>
      </c>
    </row>
    <row r="2625" hidden="1">
      <c r="A2625" s="99">
        <v>43940.0</v>
      </c>
      <c r="B2625" s="82" t="s">
        <v>59</v>
      </c>
      <c r="C2625" s="82">
        <v>2356.0</v>
      </c>
      <c r="D2625" s="82">
        <v>134.0</v>
      </c>
    </row>
    <row r="2626" hidden="1">
      <c r="A2626" s="99">
        <v>43940.0</v>
      </c>
      <c r="B2626" s="82" t="s">
        <v>60</v>
      </c>
      <c r="C2626" s="82">
        <v>4274.0</v>
      </c>
      <c r="D2626" s="82">
        <v>159.0</v>
      </c>
    </row>
    <row r="2627" hidden="1">
      <c r="A2627" s="99">
        <v>43940.0</v>
      </c>
      <c r="B2627" s="82" t="s">
        <v>61</v>
      </c>
      <c r="C2627" s="82">
        <v>5667.0</v>
      </c>
      <c r="D2627" s="82">
        <v>196.0</v>
      </c>
    </row>
    <row r="2628" hidden="1">
      <c r="A2628" s="99">
        <v>43940.0</v>
      </c>
      <c r="B2628" s="82" t="s">
        <v>62</v>
      </c>
      <c r="C2628" s="82">
        <v>433.0</v>
      </c>
      <c r="D2628" s="82">
        <v>10.0</v>
      </c>
    </row>
    <row r="2629" hidden="1">
      <c r="A2629" s="99">
        <v>43940.0</v>
      </c>
      <c r="B2629" s="82" t="s">
        <v>63</v>
      </c>
      <c r="C2629" s="82">
        <v>1474.0</v>
      </c>
      <c r="D2629" s="82">
        <v>28.0</v>
      </c>
    </row>
    <row r="2630" hidden="1">
      <c r="A2630" s="99">
        <v>43940.0</v>
      </c>
      <c r="B2630" s="82" t="s">
        <v>64</v>
      </c>
      <c r="C2630" s="82">
        <v>3741.0</v>
      </c>
      <c r="D2630" s="82">
        <v>158.0</v>
      </c>
    </row>
    <row r="2631" hidden="1">
      <c r="A2631" s="99">
        <v>43940.0</v>
      </c>
      <c r="B2631" s="82" t="s">
        <v>65</v>
      </c>
      <c r="C2631" s="82">
        <v>1392.0</v>
      </c>
      <c r="D2631" s="82">
        <v>41.0</v>
      </c>
    </row>
    <row r="2632" hidden="1">
      <c r="A2632" s="99">
        <v>43940.0</v>
      </c>
      <c r="B2632" s="82" t="s">
        <v>66</v>
      </c>
      <c r="C2632" s="82">
        <v>85301.0</v>
      </c>
      <c r="D2632" s="82">
        <v>4202.0</v>
      </c>
    </row>
    <row r="2633" hidden="1">
      <c r="A2633" s="99">
        <v>43940.0</v>
      </c>
      <c r="B2633" s="82" t="s">
        <v>67</v>
      </c>
      <c r="C2633" s="82">
        <v>1845.0</v>
      </c>
      <c r="D2633" s="82">
        <v>55.0</v>
      </c>
    </row>
    <row r="2634" hidden="1">
      <c r="A2634" s="99">
        <v>43940.0</v>
      </c>
      <c r="B2634" s="82" t="s">
        <v>68</v>
      </c>
      <c r="C2634" s="82">
        <v>242817.0</v>
      </c>
      <c r="D2634" s="82">
        <v>13869.0</v>
      </c>
    </row>
    <row r="2635" hidden="1">
      <c r="A2635" s="99">
        <v>43940.0</v>
      </c>
      <c r="B2635" s="82" t="s">
        <v>69</v>
      </c>
      <c r="C2635" s="82">
        <v>6493.0</v>
      </c>
      <c r="D2635" s="82">
        <v>183.0</v>
      </c>
    </row>
    <row r="2636" hidden="1">
      <c r="A2636" s="99">
        <v>43940.0</v>
      </c>
      <c r="B2636" s="82" t="s">
        <v>70</v>
      </c>
      <c r="C2636" s="82">
        <v>585.0</v>
      </c>
      <c r="D2636" s="82">
        <v>10.0</v>
      </c>
    </row>
    <row r="2637" hidden="1">
      <c r="A2637" s="99">
        <v>43940.0</v>
      </c>
      <c r="B2637" s="82" t="s">
        <v>71</v>
      </c>
      <c r="C2637" s="82">
        <v>14.0</v>
      </c>
      <c r="D2637" s="82">
        <v>2.0</v>
      </c>
    </row>
    <row r="2638" hidden="1">
      <c r="A2638" s="99">
        <v>43940.0</v>
      </c>
      <c r="B2638" s="82" t="s">
        <v>72</v>
      </c>
      <c r="C2638" s="82">
        <v>11602.0</v>
      </c>
      <c r="D2638" s="82">
        <v>471.0</v>
      </c>
    </row>
    <row r="2639" hidden="1">
      <c r="A2639" s="99">
        <v>43940.0</v>
      </c>
      <c r="B2639" s="82" t="s">
        <v>73</v>
      </c>
      <c r="C2639" s="82">
        <v>2599.0</v>
      </c>
      <c r="D2639" s="82">
        <v>140.0</v>
      </c>
    </row>
    <row r="2640" hidden="1">
      <c r="A2640" s="99">
        <v>43940.0</v>
      </c>
      <c r="B2640" s="82" t="s">
        <v>74</v>
      </c>
      <c r="C2640" s="82">
        <v>1910.0</v>
      </c>
      <c r="D2640" s="82">
        <v>74.0</v>
      </c>
    </row>
    <row r="2641" hidden="1">
      <c r="A2641" s="99">
        <v>43940.0</v>
      </c>
      <c r="B2641" s="82" t="s">
        <v>75</v>
      </c>
      <c r="C2641" s="82">
        <v>32992.0</v>
      </c>
      <c r="D2641" s="82">
        <v>1285.0</v>
      </c>
    </row>
    <row r="2642" hidden="1">
      <c r="A2642" s="99">
        <v>43940.0</v>
      </c>
      <c r="B2642" s="82" t="s">
        <v>76</v>
      </c>
      <c r="C2642" s="82">
        <v>1213.0</v>
      </c>
      <c r="D2642" s="82">
        <v>41.0</v>
      </c>
    </row>
    <row r="2643" hidden="1">
      <c r="A2643" s="99">
        <v>43940.0</v>
      </c>
      <c r="B2643" s="82" t="s">
        <v>77</v>
      </c>
      <c r="C2643" s="82">
        <v>4706.0</v>
      </c>
      <c r="D2643" s="82">
        <v>150.0</v>
      </c>
    </row>
    <row r="2644" hidden="1">
      <c r="A2644" s="99">
        <v>43940.0</v>
      </c>
      <c r="B2644" s="82" t="s">
        <v>78</v>
      </c>
      <c r="C2644" s="82">
        <v>4377.0</v>
      </c>
      <c r="D2644" s="82">
        <v>120.0</v>
      </c>
    </row>
    <row r="2645" hidden="1">
      <c r="A2645" s="99">
        <v>43940.0</v>
      </c>
      <c r="B2645" s="82" t="s">
        <v>79</v>
      </c>
      <c r="C2645" s="82">
        <v>1635.0</v>
      </c>
      <c r="D2645" s="82">
        <v>7.0</v>
      </c>
    </row>
    <row r="2646" hidden="1">
      <c r="A2646" s="99">
        <v>43940.0</v>
      </c>
      <c r="B2646" s="82" t="s">
        <v>80</v>
      </c>
      <c r="C2646" s="82">
        <v>6845.0</v>
      </c>
      <c r="D2646" s="82">
        <v>156.0</v>
      </c>
    </row>
    <row r="2647" hidden="1">
      <c r="A2647" s="99">
        <v>43940.0</v>
      </c>
      <c r="B2647" s="82" t="s">
        <v>81</v>
      </c>
      <c r="C2647" s="82">
        <v>19441.0</v>
      </c>
      <c r="D2647" s="82">
        <v>503.0</v>
      </c>
    </row>
    <row r="2648" hidden="1">
      <c r="A2648" s="99">
        <v>43940.0</v>
      </c>
      <c r="B2648" s="82" t="s">
        <v>82</v>
      </c>
      <c r="C2648" s="82">
        <v>3071.0</v>
      </c>
      <c r="D2648" s="82">
        <v>27.0</v>
      </c>
    </row>
    <row r="2649" hidden="1">
      <c r="A2649" s="99">
        <v>43940.0</v>
      </c>
      <c r="B2649" s="82" t="s">
        <v>83</v>
      </c>
      <c r="C2649" s="82">
        <v>812.0</v>
      </c>
      <c r="D2649" s="82">
        <v>37.0</v>
      </c>
    </row>
    <row r="2650" hidden="1">
      <c r="A2650" s="99">
        <v>43940.0</v>
      </c>
      <c r="B2650" s="82" t="s">
        <v>84</v>
      </c>
      <c r="C2650" s="82">
        <v>53.0</v>
      </c>
      <c r="D2650" s="82">
        <v>3.0</v>
      </c>
    </row>
    <row r="2651" hidden="1">
      <c r="A2651" s="99">
        <v>43940.0</v>
      </c>
      <c r="B2651" s="82" t="s">
        <v>85</v>
      </c>
      <c r="C2651" s="82">
        <v>8537.0</v>
      </c>
      <c r="D2651" s="82">
        <v>277.0</v>
      </c>
    </row>
    <row r="2652" hidden="1">
      <c r="A2652" s="99">
        <v>43940.0</v>
      </c>
      <c r="B2652" s="82" t="s">
        <v>86</v>
      </c>
      <c r="C2652" s="82">
        <v>11805.0</v>
      </c>
      <c r="D2652" s="82">
        <v>637.0</v>
      </c>
    </row>
    <row r="2653" hidden="1">
      <c r="A2653" s="99">
        <v>43940.0</v>
      </c>
      <c r="B2653" s="82" t="s">
        <v>87</v>
      </c>
      <c r="C2653" s="82">
        <v>890.0</v>
      </c>
      <c r="D2653" s="82">
        <v>20.0</v>
      </c>
    </row>
    <row r="2654" hidden="1">
      <c r="A2654" s="99">
        <v>43940.0</v>
      </c>
      <c r="B2654" s="82" t="s">
        <v>88</v>
      </c>
      <c r="C2654" s="82">
        <v>4346.0</v>
      </c>
      <c r="D2654" s="82">
        <v>222.0</v>
      </c>
    </row>
    <row r="2655" hidden="1">
      <c r="A2655" s="99">
        <v>43940.0</v>
      </c>
      <c r="B2655" s="82" t="s">
        <v>89</v>
      </c>
      <c r="C2655" s="82">
        <v>313.0</v>
      </c>
      <c r="D2655" s="82">
        <v>2.0</v>
      </c>
    </row>
    <row r="2656" hidden="1">
      <c r="A2656" s="99">
        <v>43941.0</v>
      </c>
      <c r="B2656" s="82" t="s">
        <v>35</v>
      </c>
      <c r="C2656" s="82">
        <v>5078.0</v>
      </c>
      <c r="D2656" s="82">
        <v>164.0</v>
      </c>
    </row>
    <row r="2657" hidden="1">
      <c r="A2657" s="99">
        <v>43941.0</v>
      </c>
      <c r="B2657" s="82" t="s">
        <v>36</v>
      </c>
      <c r="C2657" s="82">
        <v>319.0</v>
      </c>
      <c r="D2657" s="82">
        <v>7.0</v>
      </c>
    </row>
    <row r="2658" hidden="1">
      <c r="A2658" s="99">
        <v>43941.0</v>
      </c>
      <c r="B2658" s="82" t="s">
        <v>37</v>
      </c>
      <c r="C2658" s="82">
        <v>5064.0</v>
      </c>
      <c r="D2658" s="82">
        <v>191.0</v>
      </c>
    </row>
    <row r="2659" hidden="1">
      <c r="A2659" s="99">
        <v>43941.0</v>
      </c>
      <c r="B2659" s="82" t="s">
        <v>38</v>
      </c>
      <c r="C2659" s="82">
        <v>1971.0</v>
      </c>
      <c r="D2659" s="82">
        <v>42.0</v>
      </c>
    </row>
    <row r="2660" hidden="1">
      <c r="A2660" s="99">
        <v>43941.0</v>
      </c>
      <c r="B2660" s="82" t="s">
        <v>39</v>
      </c>
      <c r="C2660" s="82">
        <v>33862.0</v>
      </c>
      <c r="D2660" s="82">
        <v>1223.0</v>
      </c>
    </row>
    <row r="2661" hidden="1">
      <c r="A2661" s="99">
        <v>43941.0</v>
      </c>
      <c r="B2661" s="82" t="s">
        <v>40</v>
      </c>
      <c r="C2661" s="82">
        <v>10106.0</v>
      </c>
      <c r="D2661" s="82">
        <v>448.0</v>
      </c>
    </row>
    <row r="2662" hidden="1">
      <c r="A2662" s="99">
        <v>43941.0</v>
      </c>
      <c r="B2662" s="82" t="s">
        <v>41</v>
      </c>
      <c r="C2662" s="82">
        <v>19815.0</v>
      </c>
      <c r="D2662" s="82">
        <v>1331.0</v>
      </c>
    </row>
    <row r="2663" hidden="1">
      <c r="A2663" s="99">
        <v>43941.0</v>
      </c>
      <c r="B2663" s="82" t="s">
        <v>42</v>
      </c>
      <c r="C2663" s="82">
        <v>2745.0</v>
      </c>
      <c r="D2663" s="82">
        <v>72.0</v>
      </c>
    </row>
    <row r="2664" hidden="1">
      <c r="A2664" s="99">
        <v>43941.0</v>
      </c>
      <c r="B2664" s="82" t="s">
        <v>43</v>
      </c>
      <c r="C2664" s="82">
        <v>2927.0</v>
      </c>
      <c r="D2664" s="82">
        <v>105.0</v>
      </c>
    </row>
    <row r="2665" hidden="1">
      <c r="A2665" s="99">
        <v>43941.0</v>
      </c>
      <c r="B2665" s="82" t="s">
        <v>44</v>
      </c>
      <c r="C2665" s="82">
        <v>27050.0</v>
      </c>
      <c r="D2665" s="82">
        <v>822.0</v>
      </c>
    </row>
    <row r="2666">
      <c r="A2666" s="99">
        <v>43941.0</v>
      </c>
      <c r="B2666" s="82" t="s">
        <v>427</v>
      </c>
      <c r="C2666" s="82">
        <v>18447.0</v>
      </c>
      <c r="D2666" s="82">
        <v>767.0</v>
      </c>
    </row>
    <row r="2667" hidden="1">
      <c r="A2667" s="99">
        <v>43941.0</v>
      </c>
      <c r="B2667" s="82" t="s">
        <v>46</v>
      </c>
      <c r="C2667" s="82">
        <v>811.0</v>
      </c>
      <c r="D2667" s="82">
        <v>6.0</v>
      </c>
    </row>
    <row r="2668" hidden="1">
      <c r="A2668" s="99">
        <v>43941.0</v>
      </c>
      <c r="B2668" s="82" t="s">
        <v>47</v>
      </c>
      <c r="C2668" s="82">
        <v>578.0</v>
      </c>
      <c r="D2668" s="82">
        <v>10.0</v>
      </c>
    </row>
    <row r="2669" hidden="1">
      <c r="A2669" s="99">
        <v>43941.0</v>
      </c>
      <c r="B2669" s="82" t="s">
        <v>48</v>
      </c>
      <c r="C2669" s="82">
        <v>1638.0</v>
      </c>
      <c r="D2669" s="82">
        <v>48.0</v>
      </c>
    </row>
    <row r="2670" hidden="1">
      <c r="A2670" s="99">
        <v>43941.0</v>
      </c>
      <c r="B2670" s="82" t="s">
        <v>49</v>
      </c>
      <c r="C2670" s="82">
        <v>31508.0</v>
      </c>
      <c r="D2670" s="82">
        <v>1359.0</v>
      </c>
    </row>
    <row r="2671" hidden="1">
      <c r="A2671" s="99">
        <v>43941.0</v>
      </c>
      <c r="B2671" s="82" t="s">
        <v>50</v>
      </c>
      <c r="C2671" s="82">
        <v>11686.0</v>
      </c>
      <c r="D2671" s="82">
        <v>569.0</v>
      </c>
    </row>
    <row r="2672" hidden="1">
      <c r="A2672" s="99">
        <v>43941.0</v>
      </c>
      <c r="B2672" s="82" t="s">
        <v>51</v>
      </c>
      <c r="C2672" s="82">
        <v>3175.0</v>
      </c>
      <c r="D2672" s="82">
        <v>79.0</v>
      </c>
    </row>
    <row r="2673" hidden="1">
      <c r="A2673" s="99">
        <v>43941.0</v>
      </c>
      <c r="B2673" s="82" t="s">
        <v>52</v>
      </c>
      <c r="C2673" s="82">
        <v>2031.0</v>
      </c>
      <c r="D2673" s="82">
        <v>101.0</v>
      </c>
    </row>
    <row r="2674" hidden="1">
      <c r="A2674" s="99">
        <v>43941.0</v>
      </c>
      <c r="B2674" s="82" t="s">
        <v>53</v>
      </c>
      <c r="C2674" s="82">
        <v>3050.0</v>
      </c>
      <c r="D2674" s="82">
        <v>155.0</v>
      </c>
    </row>
    <row r="2675" hidden="1">
      <c r="A2675" s="99">
        <v>43941.0</v>
      </c>
      <c r="B2675" s="82" t="s">
        <v>54</v>
      </c>
      <c r="C2675" s="82">
        <v>24523.0</v>
      </c>
      <c r="D2675" s="82">
        <v>1328.0</v>
      </c>
    </row>
    <row r="2676" hidden="1">
      <c r="A2676" s="99">
        <v>43941.0</v>
      </c>
      <c r="B2676" s="82" t="s">
        <v>55</v>
      </c>
      <c r="C2676" s="82">
        <v>875.0</v>
      </c>
      <c r="D2676" s="82">
        <v>35.0</v>
      </c>
    </row>
    <row r="2677" hidden="1">
      <c r="A2677" s="99">
        <v>43941.0</v>
      </c>
      <c r="B2677" s="82" t="s">
        <v>56</v>
      </c>
      <c r="C2677" s="82">
        <v>13684.0</v>
      </c>
      <c r="D2677" s="82">
        <v>516.0</v>
      </c>
    </row>
    <row r="2678" hidden="1">
      <c r="A2678" s="99">
        <v>43941.0</v>
      </c>
      <c r="B2678" s="82" t="s">
        <v>57</v>
      </c>
      <c r="C2678" s="82">
        <v>39643.0</v>
      </c>
      <c r="D2678" s="82">
        <v>1809.0</v>
      </c>
    </row>
    <row r="2679" hidden="1">
      <c r="A2679" s="99">
        <v>43941.0</v>
      </c>
      <c r="B2679" s="82" t="s">
        <v>58</v>
      </c>
      <c r="C2679" s="82">
        <v>31927.0</v>
      </c>
      <c r="D2679" s="82">
        <v>2466.0</v>
      </c>
    </row>
    <row r="2680" hidden="1">
      <c r="A2680" s="99">
        <v>43941.0</v>
      </c>
      <c r="B2680" s="82" t="s">
        <v>59</v>
      </c>
      <c r="C2680" s="82">
        <v>2470.0</v>
      </c>
      <c r="D2680" s="82">
        <v>143.0</v>
      </c>
    </row>
    <row r="2681" hidden="1">
      <c r="A2681" s="99">
        <v>43941.0</v>
      </c>
      <c r="B2681" s="82" t="s">
        <v>60</v>
      </c>
      <c r="C2681" s="82">
        <v>4512.0</v>
      </c>
      <c r="D2681" s="82">
        <v>169.0</v>
      </c>
    </row>
    <row r="2682" hidden="1">
      <c r="A2682" s="99">
        <v>43941.0</v>
      </c>
      <c r="B2682" s="82" t="s">
        <v>61</v>
      </c>
      <c r="C2682" s="82">
        <v>5807.0</v>
      </c>
      <c r="D2682" s="82">
        <v>201.0</v>
      </c>
    </row>
    <row r="2683" hidden="1">
      <c r="A2683" s="99">
        <v>43941.0</v>
      </c>
      <c r="B2683" s="82" t="s">
        <v>62</v>
      </c>
      <c r="C2683" s="82">
        <v>433.0</v>
      </c>
      <c r="D2683" s="82">
        <v>12.0</v>
      </c>
    </row>
    <row r="2684" hidden="1">
      <c r="A2684" s="99">
        <v>43941.0</v>
      </c>
      <c r="B2684" s="82" t="s">
        <v>63</v>
      </c>
      <c r="C2684" s="82">
        <v>1648.0</v>
      </c>
      <c r="D2684" s="82">
        <v>33.0</v>
      </c>
    </row>
    <row r="2685" hidden="1">
      <c r="A2685" s="99">
        <v>43941.0</v>
      </c>
      <c r="B2685" s="82" t="s">
        <v>64</v>
      </c>
      <c r="C2685" s="82">
        <v>3830.0</v>
      </c>
      <c r="D2685" s="82">
        <v>163.0</v>
      </c>
    </row>
    <row r="2686" hidden="1">
      <c r="A2686" s="99">
        <v>43941.0</v>
      </c>
      <c r="B2686" s="82" t="s">
        <v>65</v>
      </c>
      <c r="C2686" s="82">
        <v>1447.0</v>
      </c>
      <c r="D2686" s="82">
        <v>42.0</v>
      </c>
    </row>
    <row r="2687" hidden="1">
      <c r="A2687" s="99">
        <v>43941.0</v>
      </c>
      <c r="B2687" s="82" t="s">
        <v>66</v>
      </c>
      <c r="C2687" s="82">
        <v>88806.0</v>
      </c>
      <c r="D2687" s="82">
        <v>4377.0</v>
      </c>
    </row>
    <row r="2688" hidden="1">
      <c r="A2688" s="99">
        <v>43941.0</v>
      </c>
      <c r="B2688" s="82" t="s">
        <v>67</v>
      </c>
      <c r="C2688" s="82">
        <v>1971.0</v>
      </c>
      <c r="D2688" s="82">
        <v>58.0</v>
      </c>
    </row>
    <row r="2689" hidden="1">
      <c r="A2689" s="99">
        <v>43941.0</v>
      </c>
      <c r="B2689" s="82" t="s">
        <v>68</v>
      </c>
      <c r="C2689" s="82">
        <v>247543.0</v>
      </c>
      <c r="D2689" s="82">
        <v>14347.0</v>
      </c>
    </row>
    <row r="2690" hidden="1">
      <c r="A2690" s="99">
        <v>43941.0</v>
      </c>
      <c r="B2690" s="82" t="s">
        <v>69</v>
      </c>
      <c r="C2690" s="82">
        <v>6764.0</v>
      </c>
      <c r="D2690" s="82">
        <v>187.0</v>
      </c>
    </row>
    <row r="2691" hidden="1">
      <c r="A2691" s="99">
        <v>43941.0</v>
      </c>
      <c r="B2691" s="82" t="s">
        <v>70</v>
      </c>
      <c r="C2691" s="82">
        <v>627.0</v>
      </c>
      <c r="D2691" s="82">
        <v>13.0</v>
      </c>
    </row>
    <row r="2692" hidden="1">
      <c r="A2692" s="99">
        <v>43941.0</v>
      </c>
      <c r="B2692" s="82" t="s">
        <v>71</v>
      </c>
      <c r="C2692" s="82">
        <v>14.0</v>
      </c>
      <c r="D2692" s="82">
        <v>2.0</v>
      </c>
    </row>
    <row r="2693" hidden="1">
      <c r="A2693" s="99">
        <v>43941.0</v>
      </c>
      <c r="B2693" s="82" t="s">
        <v>72</v>
      </c>
      <c r="C2693" s="82">
        <v>12919.0</v>
      </c>
      <c r="D2693" s="82">
        <v>509.0</v>
      </c>
    </row>
    <row r="2694" hidden="1">
      <c r="A2694" s="99">
        <v>43941.0</v>
      </c>
      <c r="B2694" s="82" t="s">
        <v>73</v>
      </c>
      <c r="C2694" s="82">
        <v>2680.0</v>
      </c>
      <c r="D2694" s="82">
        <v>143.0</v>
      </c>
    </row>
    <row r="2695" hidden="1">
      <c r="A2695" s="99">
        <v>43941.0</v>
      </c>
      <c r="B2695" s="82" t="s">
        <v>74</v>
      </c>
      <c r="C2695" s="82">
        <v>1956.0</v>
      </c>
      <c r="D2695" s="82">
        <v>75.0</v>
      </c>
    </row>
    <row r="2696" hidden="1">
      <c r="A2696" s="99">
        <v>43941.0</v>
      </c>
      <c r="B2696" s="82" t="s">
        <v>75</v>
      </c>
      <c r="C2696" s="82">
        <v>34005.0</v>
      </c>
      <c r="D2696" s="82">
        <v>1366.0</v>
      </c>
    </row>
    <row r="2697" hidden="1">
      <c r="A2697" s="99">
        <v>43941.0</v>
      </c>
      <c r="B2697" s="82" t="s">
        <v>76</v>
      </c>
      <c r="C2697" s="82">
        <v>1252.0</v>
      </c>
      <c r="D2697" s="82">
        <v>42.0</v>
      </c>
    </row>
    <row r="2698" hidden="1">
      <c r="A2698" s="99">
        <v>43941.0</v>
      </c>
      <c r="B2698" s="82" t="s">
        <v>77</v>
      </c>
      <c r="C2698" s="82">
        <v>5090.0</v>
      </c>
      <c r="D2698" s="82">
        <v>155.0</v>
      </c>
    </row>
    <row r="2699" hidden="1">
      <c r="A2699" s="99">
        <v>43941.0</v>
      </c>
      <c r="B2699" s="82" t="s">
        <v>78</v>
      </c>
      <c r="C2699" s="82">
        <v>4439.0</v>
      </c>
      <c r="D2699" s="82">
        <v>124.0</v>
      </c>
    </row>
    <row r="2700" hidden="1">
      <c r="A2700" s="99">
        <v>43941.0</v>
      </c>
      <c r="B2700" s="82" t="s">
        <v>79</v>
      </c>
      <c r="C2700" s="82">
        <v>1685.0</v>
      </c>
      <c r="D2700" s="82">
        <v>7.0</v>
      </c>
    </row>
    <row r="2701" hidden="1">
      <c r="A2701" s="99">
        <v>43941.0</v>
      </c>
      <c r="B2701" s="82" t="s">
        <v>80</v>
      </c>
      <c r="C2701" s="82">
        <v>7015.0</v>
      </c>
      <c r="D2701" s="82">
        <v>162.0</v>
      </c>
    </row>
    <row r="2702" hidden="1">
      <c r="A2702" s="99">
        <v>43941.0</v>
      </c>
      <c r="B2702" s="82" t="s">
        <v>81</v>
      </c>
      <c r="C2702" s="82">
        <v>20035.0</v>
      </c>
      <c r="D2702" s="82">
        <v>523.0</v>
      </c>
    </row>
    <row r="2703" hidden="1">
      <c r="A2703" s="99">
        <v>43941.0</v>
      </c>
      <c r="B2703" s="82" t="s">
        <v>82</v>
      </c>
      <c r="C2703" s="82">
        <v>3213.0</v>
      </c>
      <c r="D2703" s="82">
        <v>28.0</v>
      </c>
    </row>
    <row r="2704" hidden="1">
      <c r="A2704" s="99">
        <v>43941.0</v>
      </c>
      <c r="B2704" s="82" t="s">
        <v>83</v>
      </c>
      <c r="C2704" s="82">
        <v>816.0</v>
      </c>
      <c r="D2704" s="82">
        <v>38.0</v>
      </c>
    </row>
    <row r="2705" hidden="1">
      <c r="A2705" s="99">
        <v>43941.0</v>
      </c>
      <c r="B2705" s="82" t="s">
        <v>84</v>
      </c>
      <c r="C2705" s="82">
        <v>54.0</v>
      </c>
      <c r="D2705" s="82">
        <v>3.0</v>
      </c>
    </row>
    <row r="2706" hidden="1">
      <c r="A2706" s="99">
        <v>43941.0</v>
      </c>
      <c r="B2706" s="82" t="s">
        <v>85</v>
      </c>
      <c r="C2706" s="82">
        <v>8990.0</v>
      </c>
      <c r="D2706" s="82">
        <v>300.0</v>
      </c>
    </row>
    <row r="2707" hidden="1">
      <c r="A2707" s="99">
        <v>43941.0</v>
      </c>
      <c r="B2707" s="82" t="s">
        <v>86</v>
      </c>
      <c r="C2707" s="82">
        <v>12191.0</v>
      </c>
      <c r="D2707" s="82">
        <v>661.0</v>
      </c>
    </row>
    <row r="2708" hidden="1">
      <c r="A2708" s="99">
        <v>43941.0</v>
      </c>
      <c r="B2708" s="82" t="s">
        <v>87</v>
      </c>
      <c r="C2708" s="82">
        <v>908.0</v>
      </c>
      <c r="D2708" s="82">
        <v>26.0</v>
      </c>
    </row>
    <row r="2709" hidden="1">
      <c r="A2709" s="99">
        <v>43941.0</v>
      </c>
      <c r="B2709" s="82" t="s">
        <v>88</v>
      </c>
      <c r="C2709" s="82">
        <v>4499.0</v>
      </c>
      <c r="D2709" s="82">
        <v>231.0</v>
      </c>
    </row>
    <row r="2710" hidden="1">
      <c r="A2710" s="99">
        <v>43941.0</v>
      </c>
      <c r="B2710" s="82" t="s">
        <v>89</v>
      </c>
      <c r="C2710" s="82">
        <v>317.0</v>
      </c>
      <c r="D2710" s="82">
        <v>2.0</v>
      </c>
    </row>
    <row r="2711" hidden="1">
      <c r="A2711" s="99">
        <v>43942.0</v>
      </c>
      <c r="B2711" s="82" t="s">
        <v>35</v>
      </c>
      <c r="C2711" s="82">
        <v>5327.0</v>
      </c>
      <c r="D2711" s="82">
        <v>186.0</v>
      </c>
    </row>
    <row r="2712" hidden="1">
      <c r="A2712" s="99">
        <v>43942.0</v>
      </c>
      <c r="B2712" s="82" t="s">
        <v>36</v>
      </c>
      <c r="C2712" s="82">
        <v>327.0</v>
      </c>
      <c r="D2712" s="82">
        <v>7.0</v>
      </c>
    </row>
    <row r="2713" hidden="1">
      <c r="A2713" s="99">
        <v>43942.0</v>
      </c>
      <c r="B2713" s="82" t="s">
        <v>37</v>
      </c>
      <c r="C2713" s="82">
        <v>5251.0</v>
      </c>
      <c r="D2713" s="82">
        <v>213.0</v>
      </c>
    </row>
    <row r="2714" hidden="1">
      <c r="A2714" s="99">
        <v>43942.0</v>
      </c>
      <c r="B2714" s="82" t="s">
        <v>38</v>
      </c>
      <c r="C2714" s="82">
        <v>2262.0</v>
      </c>
      <c r="D2714" s="82">
        <v>43.0</v>
      </c>
    </row>
    <row r="2715" hidden="1">
      <c r="A2715" s="99">
        <v>43942.0</v>
      </c>
      <c r="B2715" s="82" t="s">
        <v>39</v>
      </c>
      <c r="C2715" s="82">
        <v>35844.0</v>
      </c>
      <c r="D2715" s="82">
        <v>1316.0</v>
      </c>
    </row>
    <row r="2716" hidden="1">
      <c r="A2716" s="99">
        <v>43942.0</v>
      </c>
      <c r="B2716" s="82" t="s">
        <v>40</v>
      </c>
      <c r="C2716" s="82">
        <v>10447.0</v>
      </c>
      <c r="D2716" s="82">
        <v>484.0</v>
      </c>
    </row>
    <row r="2717" hidden="1">
      <c r="A2717" s="99">
        <v>43942.0</v>
      </c>
      <c r="B2717" s="82" t="s">
        <v>41</v>
      </c>
      <c r="C2717" s="82">
        <v>20360.0</v>
      </c>
      <c r="D2717" s="82">
        <v>1423.0</v>
      </c>
    </row>
    <row r="2718" hidden="1">
      <c r="A2718" s="99">
        <v>43942.0</v>
      </c>
      <c r="B2718" s="82" t="s">
        <v>42</v>
      </c>
      <c r="C2718" s="82">
        <v>2931.0</v>
      </c>
      <c r="D2718" s="82">
        <v>82.0</v>
      </c>
    </row>
    <row r="2719" hidden="1">
      <c r="A2719" s="99">
        <v>43942.0</v>
      </c>
      <c r="B2719" s="82" t="s">
        <v>43</v>
      </c>
      <c r="C2719" s="82">
        <v>3098.0</v>
      </c>
      <c r="D2719" s="82">
        <v>112.0</v>
      </c>
    </row>
    <row r="2720" hidden="1">
      <c r="A2720" s="99">
        <v>43942.0</v>
      </c>
      <c r="B2720" s="82" t="s">
        <v>44</v>
      </c>
      <c r="C2720" s="82">
        <v>27861.0</v>
      </c>
      <c r="D2720" s="82">
        <v>866.0</v>
      </c>
    </row>
    <row r="2721">
      <c r="A2721" s="99">
        <v>43942.0</v>
      </c>
      <c r="B2721" s="82" t="s">
        <v>427</v>
      </c>
      <c r="C2721" s="82">
        <v>19189.0</v>
      </c>
      <c r="D2721" s="82">
        <v>810.0</v>
      </c>
    </row>
    <row r="2722" hidden="1">
      <c r="A2722" s="99">
        <v>43942.0</v>
      </c>
      <c r="B2722" s="82" t="s">
        <v>46</v>
      </c>
      <c r="C2722" s="82">
        <v>852.0</v>
      </c>
      <c r="D2722" s="82">
        <v>6.0</v>
      </c>
    </row>
    <row r="2723" hidden="1">
      <c r="A2723" s="99">
        <v>43942.0</v>
      </c>
      <c r="B2723" s="82" t="s">
        <v>47</v>
      </c>
      <c r="C2723" s="82">
        <v>580.0</v>
      </c>
      <c r="D2723" s="82">
        <v>12.0</v>
      </c>
    </row>
    <row r="2724" hidden="1">
      <c r="A2724" s="99">
        <v>43942.0</v>
      </c>
      <c r="B2724" s="82" t="s">
        <v>48</v>
      </c>
      <c r="C2724" s="82">
        <v>1659.0</v>
      </c>
      <c r="D2724" s="82">
        <v>51.0</v>
      </c>
    </row>
    <row r="2725" hidden="1">
      <c r="A2725" s="99">
        <v>43942.0</v>
      </c>
      <c r="B2725" s="82" t="s">
        <v>49</v>
      </c>
      <c r="C2725" s="82">
        <v>33059.0</v>
      </c>
      <c r="D2725" s="82">
        <v>1479.0</v>
      </c>
    </row>
    <row r="2726" hidden="1">
      <c r="A2726" s="99">
        <v>43942.0</v>
      </c>
      <c r="B2726" s="82" t="s">
        <v>50</v>
      </c>
      <c r="C2726" s="82">
        <v>12097.0</v>
      </c>
      <c r="D2726" s="82">
        <v>630.0</v>
      </c>
    </row>
    <row r="2727" hidden="1">
      <c r="A2727" s="99">
        <v>43942.0</v>
      </c>
      <c r="B2727" s="82" t="s">
        <v>51</v>
      </c>
      <c r="C2727" s="82">
        <v>3641.0</v>
      </c>
      <c r="D2727" s="82">
        <v>83.0</v>
      </c>
    </row>
    <row r="2728" hidden="1">
      <c r="A2728" s="99">
        <v>43942.0</v>
      </c>
      <c r="B2728" s="82" t="s">
        <v>52</v>
      </c>
      <c r="C2728" s="82">
        <v>2115.0</v>
      </c>
      <c r="D2728" s="82">
        <v>107.0</v>
      </c>
    </row>
    <row r="2729" hidden="1">
      <c r="A2729" s="99">
        <v>43942.0</v>
      </c>
      <c r="B2729" s="82" t="s">
        <v>53</v>
      </c>
      <c r="C2729" s="82">
        <v>3193.0</v>
      </c>
      <c r="D2729" s="82">
        <v>172.0</v>
      </c>
    </row>
    <row r="2730" hidden="1">
      <c r="A2730" s="99">
        <v>43942.0</v>
      </c>
      <c r="B2730" s="82" t="s">
        <v>54</v>
      </c>
      <c r="C2730" s="82">
        <v>24854.0</v>
      </c>
      <c r="D2730" s="82">
        <v>1405.0</v>
      </c>
    </row>
    <row r="2731" hidden="1">
      <c r="A2731" s="99">
        <v>43942.0</v>
      </c>
      <c r="B2731" s="82" t="s">
        <v>55</v>
      </c>
      <c r="C2731" s="82">
        <v>888.0</v>
      </c>
      <c r="D2731" s="82">
        <v>36.0</v>
      </c>
    </row>
    <row r="2732" hidden="1">
      <c r="A2732" s="99">
        <v>43942.0</v>
      </c>
      <c r="B2732" s="82" t="s">
        <v>56</v>
      </c>
      <c r="C2732" s="82">
        <v>14193.0</v>
      </c>
      <c r="D2732" s="82">
        <v>584.0</v>
      </c>
    </row>
    <row r="2733" hidden="1">
      <c r="A2733" s="99">
        <v>43942.0</v>
      </c>
      <c r="B2733" s="82" t="s">
        <v>57</v>
      </c>
      <c r="C2733" s="82">
        <v>41199.0</v>
      </c>
      <c r="D2733" s="82">
        <v>1961.0</v>
      </c>
    </row>
    <row r="2734" hidden="1">
      <c r="A2734" s="99">
        <v>43942.0</v>
      </c>
      <c r="B2734" s="82" t="s">
        <v>58</v>
      </c>
      <c r="C2734" s="82">
        <v>32935.0</v>
      </c>
      <c r="D2734" s="82">
        <v>2698.0</v>
      </c>
    </row>
    <row r="2735" hidden="1">
      <c r="A2735" s="99">
        <v>43942.0</v>
      </c>
      <c r="B2735" s="82" t="s">
        <v>59</v>
      </c>
      <c r="C2735" s="82">
        <v>2567.0</v>
      </c>
      <c r="D2735" s="82">
        <v>160.0</v>
      </c>
    </row>
    <row r="2736" hidden="1">
      <c r="A2736" s="99">
        <v>43942.0</v>
      </c>
      <c r="B2736" s="82" t="s">
        <v>60</v>
      </c>
      <c r="C2736" s="82">
        <v>4716.0</v>
      </c>
      <c r="D2736" s="82">
        <v>183.0</v>
      </c>
    </row>
    <row r="2737" hidden="1">
      <c r="A2737" s="99">
        <v>43942.0</v>
      </c>
      <c r="B2737" s="82" t="s">
        <v>61</v>
      </c>
      <c r="C2737" s="82">
        <v>5941.0</v>
      </c>
      <c r="D2737" s="82">
        <v>221.0</v>
      </c>
    </row>
    <row r="2738" hidden="1">
      <c r="A2738" s="99">
        <v>43942.0</v>
      </c>
      <c r="B2738" s="82" t="s">
        <v>62</v>
      </c>
      <c r="C2738" s="82">
        <v>437.0</v>
      </c>
      <c r="D2738" s="82">
        <v>12.0</v>
      </c>
    </row>
    <row r="2739" hidden="1">
      <c r="A2739" s="99">
        <v>43942.0</v>
      </c>
      <c r="B2739" s="82" t="s">
        <v>63</v>
      </c>
      <c r="C2739" s="82">
        <v>1727.0</v>
      </c>
      <c r="D2739" s="82">
        <v>38.0</v>
      </c>
    </row>
    <row r="2740" hidden="1">
      <c r="A2740" s="99">
        <v>43942.0</v>
      </c>
      <c r="B2740" s="82" t="s">
        <v>64</v>
      </c>
      <c r="C2740" s="82">
        <v>3937.0</v>
      </c>
      <c r="D2740" s="82">
        <v>163.0</v>
      </c>
    </row>
    <row r="2741" hidden="1">
      <c r="A2741" s="99">
        <v>43942.0</v>
      </c>
      <c r="B2741" s="82" t="s">
        <v>65</v>
      </c>
      <c r="C2741" s="82">
        <v>1491.0</v>
      </c>
      <c r="D2741" s="82">
        <v>42.0</v>
      </c>
    </row>
    <row r="2742" hidden="1">
      <c r="A2742" s="99">
        <v>43942.0</v>
      </c>
      <c r="B2742" s="82" t="s">
        <v>66</v>
      </c>
      <c r="C2742" s="82">
        <v>92387.0</v>
      </c>
      <c r="D2742" s="82">
        <v>4753.0</v>
      </c>
    </row>
    <row r="2743" hidden="1">
      <c r="A2743" s="99">
        <v>43942.0</v>
      </c>
      <c r="B2743" s="82" t="s">
        <v>67</v>
      </c>
      <c r="C2743" s="82">
        <v>2072.0</v>
      </c>
      <c r="D2743" s="82">
        <v>65.0</v>
      </c>
    </row>
    <row r="2744" hidden="1">
      <c r="A2744" s="99">
        <v>43942.0</v>
      </c>
      <c r="B2744" s="82" t="s">
        <v>68</v>
      </c>
      <c r="C2744" s="82">
        <v>251720.0</v>
      </c>
      <c r="D2744" s="82">
        <v>14828.0</v>
      </c>
    </row>
    <row r="2745" hidden="1">
      <c r="A2745" s="99">
        <v>43942.0</v>
      </c>
      <c r="B2745" s="82" t="s">
        <v>69</v>
      </c>
      <c r="C2745" s="82">
        <v>6951.0</v>
      </c>
      <c r="D2745" s="82">
        <v>217.0</v>
      </c>
    </row>
    <row r="2746" hidden="1">
      <c r="A2746" s="99">
        <v>43942.0</v>
      </c>
      <c r="B2746" s="82" t="s">
        <v>70</v>
      </c>
      <c r="C2746" s="82">
        <v>644.0</v>
      </c>
      <c r="D2746" s="82">
        <v>13.0</v>
      </c>
    </row>
    <row r="2747" hidden="1">
      <c r="A2747" s="99">
        <v>43942.0</v>
      </c>
      <c r="B2747" s="82" t="s">
        <v>71</v>
      </c>
      <c r="C2747" s="82">
        <v>14.0</v>
      </c>
      <c r="D2747" s="82">
        <v>2.0</v>
      </c>
    </row>
    <row r="2748" hidden="1">
      <c r="A2748" s="99">
        <v>43942.0</v>
      </c>
      <c r="B2748" s="82" t="s">
        <v>72</v>
      </c>
      <c r="C2748" s="82">
        <v>13725.0</v>
      </c>
      <c r="D2748" s="82">
        <v>557.0</v>
      </c>
    </row>
    <row r="2749" hidden="1">
      <c r="A2749" s="99">
        <v>43942.0</v>
      </c>
      <c r="B2749" s="82" t="s">
        <v>73</v>
      </c>
      <c r="C2749" s="82">
        <v>2807.0</v>
      </c>
      <c r="D2749" s="82">
        <v>164.0</v>
      </c>
    </row>
    <row r="2750" hidden="1">
      <c r="A2750" s="99">
        <v>43942.0</v>
      </c>
      <c r="B2750" s="82" t="s">
        <v>74</v>
      </c>
      <c r="C2750" s="82">
        <v>2002.0</v>
      </c>
      <c r="D2750" s="82">
        <v>78.0</v>
      </c>
    </row>
    <row r="2751" hidden="1">
      <c r="A2751" s="99">
        <v>43942.0</v>
      </c>
      <c r="B2751" s="82" t="s">
        <v>75</v>
      </c>
      <c r="C2751" s="82">
        <v>35384.0</v>
      </c>
      <c r="D2751" s="82">
        <v>1620.0</v>
      </c>
    </row>
    <row r="2752" hidden="1">
      <c r="A2752" s="99">
        <v>43942.0</v>
      </c>
      <c r="B2752" s="82" t="s">
        <v>76</v>
      </c>
      <c r="C2752" s="82">
        <v>915.0</v>
      </c>
      <c r="D2752" s="82">
        <v>43.0</v>
      </c>
    </row>
    <row r="2753" hidden="1">
      <c r="A2753" s="99">
        <v>43942.0</v>
      </c>
      <c r="B2753" s="82" t="s">
        <v>77</v>
      </c>
      <c r="C2753" s="82">
        <v>5500.0</v>
      </c>
      <c r="D2753" s="82">
        <v>171.0</v>
      </c>
    </row>
    <row r="2754" hidden="1">
      <c r="A2754" s="99">
        <v>43942.0</v>
      </c>
      <c r="B2754" s="82" t="s">
        <v>78</v>
      </c>
      <c r="C2754" s="82">
        <v>4608.0</v>
      </c>
      <c r="D2754" s="82">
        <v>135.0</v>
      </c>
    </row>
    <row r="2755" hidden="1">
      <c r="A2755" s="99">
        <v>43942.0</v>
      </c>
      <c r="B2755" s="82" t="s">
        <v>79</v>
      </c>
      <c r="C2755" s="82">
        <v>1755.0</v>
      </c>
      <c r="D2755" s="82">
        <v>8.0</v>
      </c>
    </row>
    <row r="2756" hidden="1">
      <c r="A2756" s="99">
        <v>43942.0</v>
      </c>
      <c r="B2756" s="82" t="s">
        <v>80</v>
      </c>
      <c r="C2756" s="82">
        <v>7341.0</v>
      </c>
      <c r="D2756" s="82">
        <v>167.0</v>
      </c>
    </row>
    <row r="2757" hidden="1">
      <c r="A2757" s="99">
        <v>43942.0</v>
      </c>
      <c r="B2757" s="82" t="s">
        <v>81</v>
      </c>
      <c r="C2757" s="82">
        <v>20949.0</v>
      </c>
      <c r="D2757" s="82">
        <v>552.0</v>
      </c>
    </row>
    <row r="2758" hidden="1">
      <c r="A2758" s="99">
        <v>43942.0</v>
      </c>
      <c r="B2758" s="82" t="s">
        <v>82</v>
      </c>
      <c r="C2758" s="82">
        <v>3301.0</v>
      </c>
      <c r="D2758" s="82">
        <v>32.0</v>
      </c>
    </row>
    <row r="2759" hidden="1">
      <c r="A2759" s="99">
        <v>43942.0</v>
      </c>
      <c r="B2759" s="82" t="s">
        <v>83</v>
      </c>
      <c r="C2759" s="82">
        <v>818.0</v>
      </c>
      <c r="D2759" s="82">
        <v>40.0</v>
      </c>
    </row>
    <row r="2760" hidden="1">
      <c r="A2760" s="99">
        <v>43942.0</v>
      </c>
      <c r="B2760" s="82" t="s">
        <v>84</v>
      </c>
      <c r="C2760" s="82">
        <v>54.0</v>
      </c>
      <c r="D2760" s="82">
        <v>3.0</v>
      </c>
    </row>
    <row r="2761" hidden="1">
      <c r="A2761" s="99">
        <v>43942.0</v>
      </c>
      <c r="B2761" s="82" t="s">
        <v>85</v>
      </c>
      <c r="C2761" s="82">
        <v>9630.0</v>
      </c>
      <c r="D2761" s="82">
        <v>325.0</v>
      </c>
    </row>
    <row r="2762" hidden="1">
      <c r="A2762" s="99">
        <v>43942.0</v>
      </c>
      <c r="B2762" s="82" t="s">
        <v>86</v>
      </c>
      <c r="C2762" s="82">
        <v>12345.0</v>
      </c>
      <c r="D2762" s="82">
        <v>683.0</v>
      </c>
    </row>
    <row r="2763" hidden="1">
      <c r="A2763" s="99">
        <v>43942.0</v>
      </c>
      <c r="B2763" s="82" t="s">
        <v>87</v>
      </c>
      <c r="C2763" s="82">
        <v>929.0</v>
      </c>
      <c r="D2763" s="82">
        <v>26.0</v>
      </c>
    </row>
    <row r="2764" hidden="1">
      <c r="A2764" s="99">
        <v>43942.0</v>
      </c>
      <c r="B2764" s="82" t="s">
        <v>88</v>
      </c>
      <c r="C2764" s="82">
        <v>4620.0</v>
      </c>
      <c r="D2764" s="82">
        <v>243.0</v>
      </c>
    </row>
    <row r="2765" hidden="1">
      <c r="A2765" s="99">
        <v>43942.0</v>
      </c>
      <c r="B2765" s="82" t="s">
        <v>89</v>
      </c>
      <c r="C2765" s="82">
        <v>322.0</v>
      </c>
      <c r="D2765" s="82">
        <v>6.0</v>
      </c>
    </row>
    <row r="2766" hidden="1">
      <c r="A2766" s="99">
        <v>43943.0</v>
      </c>
      <c r="B2766" s="82" t="s">
        <v>35</v>
      </c>
      <c r="C2766" s="82">
        <v>5610.0</v>
      </c>
      <c r="D2766" s="82">
        <v>201.0</v>
      </c>
    </row>
    <row r="2767" hidden="1">
      <c r="A2767" s="99">
        <v>43943.0</v>
      </c>
      <c r="B2767" s="82" t="s">
        <v>36</v>
      </c>
      <c r="C2767" s="82">
        <v>333.0</v>
      </c>
      <c r="D2767" s="82">
        <v>7.0</v>
      </c>
    </row>
    <row r="2768" hidden="1">
      <c r="A2768" s="99">
        <v>43943.0</v>
      </c>
      <c r="B2768" s="82" t="s">
        <v>37</v>
      </c>
      <c r="C2768" s="82">
        <v>5459.0</v>
      </c>
      <c r="D2768" s="82">
        <v>236.0</v>
      </c>
    </row>
    <row r="2769" hidden="1">
      <c r="A2769" s="99">
        <v>43943.0</v>
      </c>
      <c r="B2769" s="82" t="s">
        <v>38</v>
      </c>
      <c r="C2769" s="82">
        <v>2392.0</v>
      </c>
      <c r="D2769" s="82">
        <v>44.0</v>
      </c>
    </row>
    <row r="2770" hidden="1">
      <c r="A2770" s="99">
        <v>43943.0</v>
      </c>
      <c r="B2770" s="82" t="s">
        <v>39</v>
      </c>
      <c r="C2770" s="82">
        <v>37573.0</v>
      </c>
      <c r="D2770" s="82">
        <v>1425.0</v>
      </c>
    </row>
    <row r="2771" hidden="1">
      <c r="A2771" s="99">
        <v>43943.0</v>
      </c>
      <c r="B2771" s="82" t="s">
        <v>40</v>
      </c>
      <c r="C2771" s="82">
        <v>10878.0</v>
      </c>
      <c r="D2771" s="82">
        <v>526.0</v>
      </c>
    </row>
    <row r="2772" hidden="1">
      <c r="A2772" s="99">
        <v>43943.0</v>
      </c>
      <c r="B2772" s="82" t="s">
        <v>41</v>
      </c>
      <c r="C2772" s="82">
        <v>22469.0</v>
      </c>
      <c r="D2772" s="82">
        <v>1544.0</v>
      </c>
    </row>
    <row r="2773" hidden="1">
      <c r="A2773" s="99">
        <v>43943.0</v>
      </c>
      <c r="B2773" s="82" t="s">
        <v>42</v>
      </c>
      <c r="C2773" s="82">
        <v>3200.0</v>
      </c>
      <c r="D2773" s="82">
        <v>89.0</v>
      </c>
    </row>
    <row r="2774" hidden="1">
      <c r="A2774" s="99">
        <v>43943.0</v>
      </c>
      <c r="B2774" s="82" t="s">
        <v>43</v>
      </c>
      <c r="C2774" s="82">
        <v>3206.0</v>
      </c>
      <c r="D2774" s="82">
        <v>127.0</v>
      </c>
    </row>
    <row r="2775" hidden="1">
      <c r="A2775" s="99">
        <v>43943.0</v>
      </c>
      <c r="B2775" s="82" t="s">
        <v>44</v>
      </c>
      <c r="C2775" s="82">
        <v>28301.0</v>
      </c>
      <c r="D2775" s="82">
        <v>926.0</v>
      </c>
    </row>
    <row r="2776">
      <c r="A2776" s="99">
        <v>43943.0</v>
      </c>
      <c r="B2776" s="82" t="s">
        <v>427</v>
      </c>
      <c r="C2776" s="82">
        <v>20099.0</v>
      </c>
      <c r="D2776" s="82">
        <v>837.0</v>
      </c>
    </row>
    <row r="2777" hidden="1">
      <c r="A2777" s="99">
        <v>43943.0</v>
      </c>
      <c r="B2777" s="82" t="s">
        <v>46</v>
      </c>
      <c r="C2777" s="82">
        <v>911.0</v>
      </c>
      <c r="D2777" s="82">
        <v>6.0</v>
      </c>
    </row>
    <row r="2778" hidden="1">
      <c r="A2778" s="99">
        <v>43943.0</v>
      </c>
      <c r="B2778" s="82" t="s">
        <v>47</v>
      </c>
      <c r="C2778" s="82">
        <v>586.0</v>
      </c>
      <c r="D2778" s="82">
        <v>12.0</v>
      </c>
    </row>
    <row r="2779" hidden="1">
      <c r="A2779" s="99">
        <v>43943.0</v>
      </c>
      <c r="B2779" s="82" t="s">
        <v>48</v>
      </c>
      <c r="C2779" s="82">
        <v>1688.0</v>
      </c>
      <c r="D2779" s="82">
        <v>54.0</v>
      </c>
    </row>
    <row r="2780" hidden="1">
      <c r="A2780" s="99">
        <v>43943.0</v>
      </c>
      <c r="B2780" s="82" t="s">
        <v>49</v>
      </c>
      <c r="C2780" s="82">
        <v>35108.0</v>
      </c>
      <c r="D2780" s="82">
        <v>1577.0</v>
      </c>
    </row>
    <row r="2781" hidden="1">
      <c r="A2781" s="99">
        <v>43943.0</v>
      </c>
      <c r="B2781" s="82" t="s">
        <v>50</v>
      </c>
      <c r="C2781" s="82">
        <v>12438.0</v>
      </c>
      <c r="D2781" s="82">
        <v>661.0</v>
      </c>
    </row>
    <row r="2782" hidden="1">
      <c r="A2782" s="99">
        <v>43943.0</v>
      </c>
      <c r="B2782" s="82" t="s">
        <v>51</v>
      </c>
      <c r="C2782" s="82">
        <v>3764.0</v>
      </c>
      <c r="D2782" s="82">
        <v>90.0</v>
      </c>
    </row>
    <row r="2783" hidden="1">
      <c r="A2783" s="99">
        <v>43943.0</v>
      </c>
      <c r="B2783" s="82" t="s">
        <v>52</v>
      </c>
      <c r="C2783" s="82">
        <v>2292.0</v>
      </c>
      <c r="D2783" s="82">
        <v>111.0</v>
      </c>
    </row>
    <row r="2784" hidden="1">
      <c r="A2784" s="99">
        <v>43943.0</v>
      </c>
      <c r="B2784" s="82" t="s">
        <v>53</v>
      </c>
      <c r="C2784" s="82">
        <v>3373.0</v>
      </c>
      <c r="D2784" s="82">
        <v>185.0</v>
      </c>
    </row>
    <row r="2785" hidden="1">
      <c r="A2785" s="99">
        <v>43943.0</v>
      </c>
      <c r="B2785" s="82" t="s">
        <v>54</v>
      </c>
      <c r="C2785" s="82">
        <v>25258.0</v>
      </c>
      <c r="D2785" s="82">
        <v>1473.0</v>
      </c>
    </row>
    <row r="2786" hidden="1">
      <c r="A2786" s="99">
        <v>43943.0</v>
      </c>
      <c r="B2786" s="82" t="s">
        <v>55</v>
      </c>
      <c r="C2786" s="82">
        <v>907.0</v>
      </c>
      <c r="D2786" s="82">
        <v>39.0</v>
      </c>
    </row>
    <row r="2787" hidden="1">
      <c r="A2787" s="99">
        <v>43943.0</v>
      </c>
      <c r="B2787" s="82" t="s">
        <v>56</v>
      </c>
      <c r="C2787" s="82">
        <v>14775.0</v>
      </c>
      <c r="D2787" s="82">
        <v>632.0</v>
      </c>
    </row>
    <row r="2788" hidden="1">
      <c r="A2788" s="99">
        <v>43943.0</v>
      </c>
      <c r="B2788" s="82" t="s">
        <v>57</v>
      </c>
      <c r="C2788" s="82">
        <v>42944.0</v>
      </c>
      <c r="D2788" s="82">
        <v>2182.0</v>
      </c>
    </row>
    <row r="2789" hidden="1">
      <c r="A2789" s="99">
        <v>43943.0</v>
      </c>
      <c r="B2789" s="82" t="s">
        <v>58</v>
      </c>
      <c r="C2789" s="82">
        <v>33929.0</v>
      </c>
      <c r="D2789" s="82">
        <v>2812.0</v>
      </c>
    </row>
    <row r="2790" hidden="1">
      <c r="A2790" s="99">
        <v>43943.0</v>
      </c>
      <c r="B2790" s="82" t="s">
        <v>59</v>
      </c>
      <c r="C2790" s="82">
        <v>2721.0</v>
      </c>
      <c r="D2790" s="82">
        <v>179.0</v>
      </c>
    </row>
    <row r="2791" hidden="1">
      <c r="A2791" s="99">
        <v>43943.0</v>
      </c>
      <c r="B2791" s="82" t="s">
        <v>60</v>
      </c>
      <c r="C2791" s="82">
        <v>4894.0</v>
      </c>
      <c r="D2791" s="82">
        <v>193.0</v>
      </c>
    </row>
    <row r="2792" hidden="1">
      <c r="A2792" s="99">
        <v>43943.0</v>
      </c>
      <c r="B2792" s="82" t="s">
        <v>61</v>
      </c>
      <c r="C2792" s="82">
        <v>6137.0</v>
      </c>
      <c r="D2792" s="82">
        <v>236.0</v>
      </c>
    </row>
    <row r="2793" hidden="1">
      <c r="A2793" s="99">
        <v>43943.0</v>
      </c>
      <c r="B2793" s="82" t="s">
        <v>62</v>
      </c>
      <c r="C2793" s="82">
        <v>439.0</v>
      </c>
      <c r="D2793" s="82">
        <v>14.0</v>
      </c>
    </row>
    <row r="2794" hidden="1">
      <c r="A2794" s="99">
        <v>43943.0</v>
      </c>
      <c r="B2794" s="82" t="s">
        <v>63</v>
      </c>
      <c r="C2794" s="82">
        <v>1827.0</v>
      </c>
      <c r="D2794" s="82">
        <v>43.0</v>
      </c>
    </row>
    <row r="2795" hidden="1">
      <c r="A2795" s="99">
        <v>43943.0</v>
      </c>
      <c r="B2795" s="82" t="s">
        <v>64</v>
      </c>
      <c r="C2795" s="82">
        <v>4081.0</v>
      </c>
      <c r="D2795" s="82">
        <v>187.0</v>
      </c>
    </row>
    <row r="2796" hidden="1">
      <c r="A2796" s="99">
        <v>43943.0</v>
      </c>
      <c r="B2796" s="82" t="s">
        <v>65</v>
      </c>
      <c r="C2796" s="82">
        <v>1588.0</v>
      </c>
      <c r="D2796" s="82">
        <v>48.0</v>
      </c>
    </row>
    <row r="2797" hidden="1">
      <c r="A2797" s="99">
        <v>43943.0</v>
      </c>
      <c r="B2797" s="82" t="s">
        <v>66</v>
      </c>
      <c r="C2797" s="82">
        <v>95865.0</v>
      </c>
      <c r="D2797" s="82">
        <v>5063.0</v>
      </c>
    </row>
    <row r="2798" hidden="1">
      <c r="A2798" s="99">
        <v>43943.0</v>
      </c>
      <c r="B2798" s="82" t="s">
        <v>67</v>
      </c>
      <c r="C2798" s="82">
        <v>2210.0</v>
      </c>
      <c r="D2798" s="82">
        <v>71.0</v>
      </c>
    </row>
    <row r="2799" hidden="1">
      <c r="A2799" s="99">
        <v>43943.0</v>
      </c>
      <c r="B2799" s="82" t="s">
        <v>68</v>
      </c>
      <c r="C2799" s="82">
        <v>257246.0</v>
      </c>
      <c r="D2799" s="82">
        <v>15302.0</v>
      </c>
    </row>
    <row r="2800" hidden="1">
      <c r="A2800" s="99">
        <v>43943.0</v>
      </c>
      <c r="B2800" s="82" t="s">
        <v>69</v>
      </c>
      <c r="C2800" s="82">
        <v>7220.0</v>
      </c>
      <c r="D2800" s="82">
        <v>242.0</v>
      </c>
    </row>
    <row r="2801" hidden="1">
      <c r="A2801" s="99">
        <v>43943.0</v>
      </c>
      <c r="B2801" s="82" t="s">
        <v>70</v>
      </c>
      <c r="C2801" s="82">
        <v>679.0</v>
      </c>
      <c r="D2801" s="82">
        <v>14.0</v>
      </c>
    </row>
    <row r="2802" hidden="1">
      <c r="A2802" s="99">
        <v>43943.0</v>
      </c>
      <c r="B2802" s="82" t="s">
        <v>71</v>
      </c>
      <c r="C2802" s="82">
        <v>14.0</v>
      </c>
      <c r="D2802" s="82">
        <v>2.0</v>
      </c>
    </row>
    <row r="2803" hidden="1">
      <c r="A2803" s="99">
        <v>43943.0</v>
      </c>
      <c r="B2803" s="82" t="s">
        <v>72</v>
      </c>
      <c r="C2803" s="82">
        <v>14117.0</v>
      </c>
      <c r="D2803" s="82">
        <v>610.0</v>
      </c>
    </row>
    <row r="2804" hidden="1">
      <c r="A2804" s="99">
        <v>43943.0</v>
      </c>
      <c r="B2804" s="82" t="s">
        <v>73</v>
      </c>
      <c r="C2804" s="82">
        <v>2894.0</v>
      </c>
      <c r="D2804" s="82">
        <v>169.0</v>
      </c>
    </row>
    <row r="2805" hidden="1">
      <c r="A2805" s="99">
        <v>43943.0</v>
      </c>
      <c r="B2805" s="82" t="s">
        <v>74</v>
      </c>
      <c r="C2805" s="82">
        <v>2059.0</v>
      </c>
      <c r="D2805" s="82">
        <v>78.0</v>
      </c>
    </row>
    <row r="2806" hidden="1">
      <c r="A2806" s="99">
        <v>43943.0</v>
      </c>
      <c r="B2806" s="82" t="s">
        <v>75</v>
      </c>
      <c r="C2806" s="82">
        <v>36763.0</v>
      </c>
      <c r="D2806" s="82">
        <v>1720.0</v>
      </c>
    </row>
    <row r="2807" hidden="1">
      <c r="A2807" s="99">
        <v>43943.0</v>
      </c>
      <c r="B2807" s="82" t="s">
        <v>76</v>
      </c>
      <c r="C2807" s="82">
        <v>915.0</v>
      </c>
      <c r="D2807" s="82">
        <v>46.0</v>
      </c>
    </row>
    <row r="2808" hidden="1">
      <c r="A2808" s="99">
        <v>43943.0</v>
      </c>
      <c r="B2808" s="82" t="s">
        <v>77</v>
      </c>
      <c r="C2808" s="82">
        <v>5841.0</v>
      </c>
      <c r="D2808" s="82">
        <v>181.0</v>
      </c>
    </row>
    <row r="2809" hidden="1">
      <c r="A2809" s="99">
        <v>43943.0</v>
      </c>
      <c r="B2809" s="82" t="s">
        <v>78</v>
      </c>
      <c r="C2809" s="82">
        <v>4761.0</v>
      </c>
      <c r="D2809" s="82">
        <v>140.0</v>
      </c>
    </row>
    <row r="2810" hidden="1">
      <c r="A2810" s="99">
        <v>43943.0</v>
      </c>
      <c r="B2810" s="82" t="s">
        <v>79</v>
      </c>
      <c r="C2810" s="82">
        <v>1858.0</v>
      </c>
      <c r="D2810" s="82">
        <v>9.0</v>
      </c>
    </row>
    <row r="2811" hidden="1">
      <c r="A2811" s="99">
        <v>43943.0</v>
      </c>
      <c r="B2811" s="82" t="s">
        <v>80</v>
      </c>
      <c r="C2811" s="82">
        <v>7704.0</v>
      </c>
      <c r="D2811" s="82">
        <v>177.0</v>
      </c>
    </row>
    <row r="2812" hidden="1">
      <c r="A2812" s="99">
        <v>43943.0</v>
      </c>
      <c r="B2812" s="82" t="s">
        <v>81</v>
      </c>
      <c r="C2812" s="82">
        <v>21769.0</v>
      </c>
      <c r="D2812" s="82">
        <v>571.0</v>
      </c>
    </row>
    <row r="2813" hidden="1">
      <c r="A2813" s="99">
        <v>43943.0</v>
      </c>
      <c r="B2813" s="82" t="s">
        <v>82</v>
      </c>
      <c r="C2813" s="82">
        <v>3451.0</v>
      </c>
      <c r="D2813" s="82">
        <v>34.0</v>
      </c>
    </row>
    <row r="2814" hidden="1">
      <c r="A2814" s="99">
        <v>43943.0</v>
      </c>
      <c r="B2814" s="82" t="s">
        <v>83</v>
      </c>
      <c r="C2814" s="82">
        <v>823.0</v>
      </c>
      <c r="D2814" s="82">
        <v>40.0</v>
      </c>
    </row>
    <row r="2815" hidden="1">
      <c r="A2815" s="99">
        <v>43943.0</v>
      </c>
      <c r="B2815" s="82" t="s">
        <v>84</v>
      </c>
      <c r="C2815" s="82">
        <v>54.0</v>
      </c>
      <c r="D2815" s="82">
        <v>3.0</v>
      </c>
    </row>
    <row r="2816" hidden="1">
      <c r="A2816" s="99">
        <v>43943.0</v>
      </c>
      <c r="B2816" s="82" t="s">
        <v>85</v>
      </c>
      <c r="C2816" s="82">
        <v>10266.0</v>
      </c>
      <c r="D2816" s="82">
        <v>349.0</v>
      </c>
    </row>
    <row r="2817" hidden="1">
      <c r="A2817" s="99">
        <v>43943.0</v>
      </c>
      <c r="B2817" s="82" t="s">
        <v>86</v>
      </c>
      <c r="C2817" s="82">
        <v>12539.0</v>
      </c>
      <c r="D2817" s="82">
        <v>696.0</v>
      </c>
    </row>
    <row r="2818" hidden="1">
      <c r="A2818" s="99">
        <v>43943.0</v>
      </c>
      <c r="B2818" s="82" t="s">
        <v>87</v>
      </c>
      <c r="C2818" s="82">
        <v>939.0</v>
      </c>
      <c r="D2818" s="82">
        <v>29.0</v>
      </c>
    </row>
    <row r="2819" hidden="1">
      <c r="A2819" s="99">
        <v>43943.0</v>
      </c>
      <c r="B2819" s="82" t="s">
        <v>88</v>
      </c>
      <c r="C2819" s="82">
        <v>4845.0</v>
      </c>
      <c r="D2819" s="82">
        <v>247.0</v>
      </c>
    </row>
    <row r="2820" hidden="1">
      <c r="A2820" s="99">
        <v>43943.0</v>
      </c>
      <c r="B2820" s="82" t="s">
        <v>89</v>
      </c>
      <c r="C2820" s="82">
        <v>326.0</v>
      </c>
      <c r="D2820" s="82">
        <v>6.0</v>
      </c>
    </row>
    <row r="2821" hidden="1">
      <c r="A2821" s="99">
        <v>43944.0</v>
      </c>
      <c r="B2821" s="82" t="s">
        <v>35</v>
      </c>
      <c r="C2821" s="82">
        <v>5832.0</v>
      </c>
      <c r="D2821" s="82">
        <v>197.0</v>
      </c>
    </row>
    <row r="2822" hidden="1">
      <c r="A2822" s="99">
        <v>43944.0</v>
      </c>
      <c r="B2822" s="82" t="s">
        <v>36</v>
      </c>
      <c r="C2822" s="82">
        <v>335.0</v>
      </c>
      <c r="D2822" s="82">
        <v>7.0</v>
      </c>
    </row>
    <row r="2823" hidden="1">
      <c r="A2823" s="99">
        <v>43944.0</v>
      </c>
      <c r="B2823" s="82" t="s">
        <v>37</v>
      </c>
      <c r="C2823" s="82">
        <v>5769.0</v>
      </c>
      <c r="D2823" s="82">
        <v>257.0</v>
      </c>
    </row>
    <row r="2824" hidden="1">
      <c r="A2824" s="99">
        <v>43944.0</v>
      </c>
      <c r="B2824" s="82" t="s">
        <v>38</v>
      </c>
      <c r="C2824" s="82">
        <v>2599.0</v>
      </c>
      <c r="D2824" s="82">
        <v>45.0</v>
      </c>
    </row>
    <row r="2825" hidden="1">
      <c r="A2825" s="99">
        <v>43944.0</v>
      </c>
      <c r="B2825" s="82" t="s">
        <v>39</v>
      </c>
      <c r="C2825" s="82">
        <v>39534.0</v>
      </c>
      <c r="D2825" s="82">
        <v>1553.0</v>
      </c>
    </row>
    <row r="2826" hidden="1">
      <c r="A2826" s="99">
        <v>43944.0</v>
      </c>
      <c r="B2826" s="82" t="s">
        <v>40</v>
      </c>
      <c r="C2826" s="82">
        <v>11262.0</v>
      </c>
      <c r="D2826" s="82">
        <v>557.0</v>
      </c>
    </row>
    <row r="2827" hidden="1">
      <c r="A2827" s="99">
        <v>43944.0</v>
      </c>
      <c r="B2827" s="82" t="s">
        <v>41</v>
      </c>
      <c r="C2827" s="82">
        <v>23100.0</v>
      </c>
      <c r="D2827" s="82">
        <v>1639.0</v>
      </c>
    </row>
    <row r="2828" hidden="1">
      <c r="A2828" s="99">
        <v>43944.0</v>
      </c>
      <c r="B2828" s="82" t="s">
        <v>42</v>
      </c>
      <c r="C2828" s="82">
        <v>3308.0</v>
      </c>
      <c r="D2828" s="82">
        <v>92.0</v>
      </c>
    </row>
    <row r="2829" hidden="1">
      <c r="A2829" s="99">
        <v>43944.0</v>
      </c>
      <c r="B2829" s="82" t="s">
        <v>43</v>
      </c>
      <c r="C2829" s="82">
        <v>3361.0</v>
      </c>
      <c r="D2829" s="82">
        <v>139.0</v>
      </c>
    </row>
    <row r="2830" hidden="1">
      <c r="A2830" s="99">
        <v>43944.0</v>
      </c>
      <c r="B2830" s="82" t="s">
        <v>44</v>
      </c>
      <c r="C2830" s="82">
        <v>29640.0</v>
      </c>
      <c r="D2830" s="82">
        <v>986.0</v>
      </c>
    </row>
    <row r="2831">
      <c r="A2831" s="99">
        <v>43944.0</v>
      </c>
      <c r="B2831" s="82" t="s">
        <v>427</v>
      </c>
      <c r="C2831" s="82">
        <v>20905.0</v>
      </c>
      <c r="D2831" s="82">
        <v>871.0</v>
      </c>
    </row>
    <row r="2832" hidden="1">
      <c r="A2832" s="99">
        <v>43944.0</v>
      </c>
      <c r="B2832" s="82" t="s">
        <v>46</v>
      </c>
      <c r="C2832" s="82">
        <v>975.0</v>
      </c>
      <c r="D2832" s="82">
        <v>6.0</v>
      </c>
    </row>
    <row r="2833" hidden="1">
      <c r="A2833" s="99">
        <v>43944.0</v>
      </c>
      <c r="B2833" s="82" t="s">
        <v>47</v>
      </c>
      <c r="C2833" s="82">
        <v>590.0</v>
      </c>
      <c r="D2833" s="82">
        <v>12.0</v>
      </c>
    </row>
    <row r="2834" hidden="1">
      <c r="A2834" s="99">
        <v>43944.0</v>
      </c>
      <c r="B2834" s="82" t="s">
        <v>48</v>
      </c>
      <c r="C2834" s="82">
        <v>1721.0</v>
      </c>
      <c r="D2834" s="82">
        <v>54.0</v>
      </c>
    </row>
    <row r="2835" hidden="1">
      <c r="A2835" s="99">
        <v>43944.0</v>
      </c>
      <c r="B2835" s="82" t="s">
        <v>49</v>
      </c>
      <c r="C2835" s="82">
        <v>36935.0</v>
      </c>
      <c r="D2835" s="82">
        <v>1696.0</v>
      </c>
    </row>
    <row r="2836" hidden="1">
      <c r="A2836" s="99">
        <v>43944.0</v>
      </c>
      <c r="B2836" s="82" t="s">
        <v>50</v>
      </c>
      <c r="C2836" s="82">
        <v>13039.0</v>
      </c>
      <c r="D2836" s="82">
        <v>706.0</v>
      </c>
    </row>
    <row r="2837" hidden="1">
      <c r="A2837" s="99">
        <v>43944.0</v>
      </c>
      <c r="B2837" s="82" t="s">
        <v>51</v>
      </c>
      <c r="C2837" s="82">
        <v>3939.0</v>
      </c>
      <c r="D2837" s="82">
        <v>96.0</v>
      </c>
    </row>
    <row r="2838" hidden="1">
      <c r="A2838" s="99">
        <v>43944.0</v>
      </c>
      <c r="B2838" s="82" t="s">
        <v>52</v>
      </c>
      <c r="C2838" s="82">
        <v>2615.0</v>
      </c>
      <c r="D2838" s="82">
        <v>112.0</v>
      </c>
    </row>
    <row r="2839" hidden="1">
      <c r="A2839" s="99">
        <v>43944.0</v>
      </c>
      <c r="B2839" s="82" t="s">
        <v>53</v>
      </c>
      <c r="C2839" s="82">
        <v>3548.0</v>
      </c>
      <c r="D2839" s="82">
        <v>194.0</v>
      </c>
    </row>
    <row r="2840" hidden="1">
      <c r="A2840" s="99">
        <v>43944.0</v>
      </c>
      <c r="B2840" s="82" t="s">
        <v>54</v>
      </c>
      <c r="C2840" s="82">
        <v>25739.0</v>
      </c>
      <c r="D2840" s="82">
        <v>1540.0</v>
      </c>
    </row>
    <row r="2841" hidden="1">
      <c r="A2841" s="99">
        <v>43944.0</v>
      </c>
      <c r="B2841" s="82" t="s">
        <v>55</v>
      </c>
      <c r="C2841" s="82">
        <v>937.0</v>
      </c>
      <c r="D2841" s="82">
        <v>44.0</v>
      </c>
    </row>
    <row r="2842" hidden="1">
      <c r="A2842" s="99">
        <v>43944.0</v>
      </c>
      <c r="B2842" s="82" t="s">
        <v>56</v>
      </c>
      <c r="C2842" s="82">
        <v>15737.0</v>
      </c>
      <c r="D2842" s="82">
        <v>680.0</v>
      </c>
    </row>
    <row r="2843" hidden="1">
      <c r="A2843" s="99">
        <v>43944.0</v>
      </c>
      <c r="B2843" s="82" t="s">
        <v>57</v>
      </c>
      <c r="C2843" s="82">
        <v>46023.0</v>
      </c>
      <c r="D2843" s="82">
        <v>2360.0</v>
      </c>
    </row>
    <row r="2844" hidden="1">
      <c r="A2844" s="99">
        <v>43944.0</v>
      </c>
      <c r="B2844" s="82" t="s">
        <v>58</v>
      </c>
      <c r="C2844" s="82">
        <v>35252.0</v>
      </c>
      <c r="D2844" s="82">
        <v>2977.0</v>
      </c>
    </row>
    <row r="2845" hidden="1">
      <c r="A2845" s="99">
        <v>43944.0</v>
      </c>
      <c r="B2845" s="82" t="s">
        <v>59</v>
      </c>
      <c r="C2845" s="82">
        <v>2942.0</v>
      </c>
      <c r="D2845" s="82">
        <v>200.0</v>
      </c>
    </row>
    <row r="2846" hidden="1">
      <c r="A2846" s="99">
        <v>43944.0</v>
      </c>
      <c r="B2846" s="82" t="s">
        <v>60</v>
      </c>
      <c r="C2846" s="82">
        <v>5153.0</v>
      </c>
      <c r="D2846" s="82">
        <v>201.0</v>
      </c>
    </row>
    <row r="2847" hidden="1">
      <c r="A2847" s="99">
        <v>43944.0</v>
      </c>
      <c r="B2847" s="82" t="s">
        <v>61</v>
      </c>
      <c r="C2847" s="82">
        <v>6321.0</v>
      </c>
      <c r="D2847" s="82">
        <v>248.0</v>
      </c>
    </row>
    <row r="2848" hidden="1">
      <c r="A2848" s="99">
        <v>43944.0</v>
      </c>
      <c r="B2848" s="82" t="s">
        <v>62</v>
      </c>
      <c r="C2848" s="82">
        <v>442.0</v>
      </c>
      <c r="D2848" s="82">
        <v>14.0</v>
      </c>
    </row>
    <row r="2849" hidden="1">
      <c r="A2849" s="99">
        <v>43944.0</v>
      </c>
      <c r="B2849" s="82" t="s">
        <v>63</v>
      </c>
      <c r="C2849" s="82">
        <v>2191.0</v>
      </c>
      <c r="D2849" s="82">
        <v>47.0</v>
      </c>
    </row>
    <row r="2850" hidden="1">
      <c r="A2850" s="99">
        <v>43944.0</v>
      </c>
      <c r="B2850" s="82" t="s">
        <v>64</v>
      </c>
      <c r="C2850" s="82">
        <v>4208.0</v>
      </c>
      <c r="D2850" s="82">
        <v>195.0</v>
      </c>
    </row>
    <row r="2851" hidden="1">
      <c r="A2851" s="99">
        <v>43944.0</v>
      </c>
      <c r="B2851" s="82" t="s">
        <v>65</v>
      </c>
      <c r="C2851" s="82">
        <v>1670.0</v>
      </c>
      <c r="D2851" s="82">
        <v>51.0</v>
      </c>
    </row>
    <row r="2852" hidden="1">
      <c r="A2852" s="99">
        <v>43944.0</v>
      </c>
      <c r="B2852" s="82" t="s">
        <v>66</v>
      </c>
      <c r="C2852" s="82">
        <v>99989.0</v>
      </c>
      <c r="D2852" s="82">
        <v>5368.0</v>
      </c>
    </row>
    <row r="2853" hidden="1">
      <c r="A2853" s="99">
        <v>43944.0</v>
      </c>
      <c r="B2853" s="82" t="s">
        <v>67</v>
      </c>
      <c r="C2853" s="82">
        <v>2379.0</v>
      </c>
      <c r="D2853" s="82">
        <v>78.0</v>
      </c>
    </row>
    <row r="2854" hidden="1">
      <c r="A2854" s="99">
        <v>43944.0</v>
      </c>
      <c r="B2854" s="82" t="s">
        <v>68</v>
      </c>
      <c r="C2854" s="82">
        <v>263460.0</v>
      </c>
      <c r="D2854" s="82">
        <v>15740.0</v>
      </c>
    </row>
    <row r="2855" hidden="1">
      <c r="A2855" s="99">
        <v>43944.0</v>
      </c>
      <c r="B2855" s="82" t="s">
        <v>69</v>
      </c>
      <c r="C2855" s="82">
        <v>7608.0</v>
      </c>
      <c r="D2855" s="82">
        <v>253.0</v>
      </c>
    </row>
    <row r="2856" hidden="1">
      <c r="A2856" s="99">
        <v>43944.0</v>
      </c>
      <c r="B2856" s="82" t="s">
        <v>70</v>
      </c>
      <c r="C2856" s="82">
        <v>709.0</v>
      </c>
      <c r="D2856" s="82">
        <v>15.0</v>
      </c>
    </row>
    <row r="2857" hidden="1">
      <c r="A2857" s="99">
        <v>43944.0</v>
      </c>
      <c r="B2857" s="82" t="s">
        <v>71</v>
      </c>
      <c r="C2857" s="82">
        <v>14.0</v>
      </c>
      <c r="D2857" s="82">
        <v>2.0</v>
      </c>
    </row>
    <row r="2858" hidden="1">
      <c r="A2858" s="99">
        <v>43944.0</v>
      </c>
      <c r="B2858" s="82" t="s">
        <v>72</v>
      </c>
      <c r="C2858" s="82">
        <v>14694.0</v>
      </c>
      <c r="D2858" s="82">
        <v>656.0</v>
      </c>
    </row>
    <row r="2859" hidden="1">
      <c r="A2859" s="99">
        <v>43944.0</v>
      </c>
      <c r="B2859" s="82" t="s">
        <v>73</v>
      </c>
      <c r="C2859" s="82">
        <v>3017.0</v>
      </c>
      <c r="D2859" s="82">
        <v>179.0</v>
      </c>
    </row>
    <row r="2860" hidden="1">
      <c r="A2860" s="99">
        <v>43944.0</v>
      </c>
      <c r="B2860" s="82" t="s">
        <v>74</v>
      </c>
      <c r="C2860" s="82">
        <v>2127.0</v>
      </c>
      <c r="D2860" s="82">
        <v>83.0</v>
      </c>
    </row>
    <row r="2861" hidden="1">
      <c r="A2861" s="99">
        <v>43944.0</v>
      </c>
      <c r="B2861" s="82" t="s">
        <v>75</v>
      </c>
      <c r="C2861" s="82">
        <v>38334.0</v>
      </c>
      <c r="D2861" s="82">
        <v>1723.0</v>
      </c>
    </row>
    <row r="2862" hidden="1">
      <c r="A2862" s="99">
        <v>43944.0</v>
      </c>
      <c r="B2862" s="82" t="s">
        <v>76</v>
      </c>
      <c r="C2862" s="82">
        <v>1230.0</v>
      </c>
      <c r="D2862" s="82">
        <v>46.0</v>
      </c>
    </row>
    <row r="2863" hidden="1">
      <c r="A2863" s="99">
        <v>43944.0</v>
      </c>
      <c r="B2863" s="82" t="s">
        <v>77</v>
      </c>
      <c r="C2863" s="82">
        <v>6256.0</v>
      </c>
      <c r="D2863" s="82">
        <v>189.0</v>
      </c>
    </row>
    <row r="2864" hidden="1">
      <c r="A2864" s="99">
        <v>43944.0</v>
      </c>
      <c r="B2864" s="82" t="s">
        <v>78</v>
      </c>
      <c r="C2864" s="82">
        <v>4917.0</v>
      </c>
      <c r="D2864" s="82">
        <v>150.0</v>
      </c>
    </row>
    <row r="2865" hidden="1">
      <c r="A2865" s="99">
        <v>43944.0</v>
      </c>
      <c r="B2865" s="82" t="s">
        <v>79</v>
      </c>
      <c r="C2865" s="82">
        <v>1956.0</v>
      </c>
      <c r="D2865" s="82">
        <v>9.0</v>
      </c>
    </row>
    <row r="2866" hidden="1">
      <c r="A2866" s="99">
        <v>43944.0</v>
      </c>
      <c r="B2866" s="82" t="s">
        <v>80</v>
      </c>
      <c r="C2866" s="82">
        <v>8230.0</v>
      </c>
      <c r="D2866" s="82">
        <v>180.0</v>
      </c>
    </row>
    <row r="2867" hidden="1">
      <c r="A2867" s="99">
        <v>43944.0</v>
      </c>
      <c r="B2867" s="82" t="s">
        <v>81</v>
      </c>
      <c r="C2867" s="82">
        <v>22706.0</v>
      </c>
      <c r="D2867" s="82">
        <v>601.0</v>
      </c>
    </row>
    <row r="2868" hidden="1">
      <c r="A2868" s="99">
        <v>43944.0</v>
      </c>
      <c r="B2868" s="82" t="s">
        <v>82</v>
      </c>
      <c r="C2868" s="82">
        <v>3621.0</v>
      </c>
      <c r="D2868" s="82">
        <v>35.0</v>
      </c>
    </row>
    <row r="2869" hidden="1">
      <c r="A2869" s="99">
        <v>43944.0</v>
      </c>
      <c r="B2869" s="82" t="s">
        <v>83</v>
      </c>
      <c r="C2869" s="82">
        <v>825.0</v>
      </c>
      <c r="D2869" s="82">
        <v>43.0</v>
      </c>
    </row>
    <row r="2870" hidden="1">
      <c r="A2870" s="99">
        <v>43944.0</v>
      </c>
      <c r="B2870" s="82" t="s">
        <v>84</v>
      </c>
      <c r="C2870" s="82">
        <v>54.0</v>
      </c>
      <c r="D2870" s="82">
        <v>3.0</v>
      </c>
    </row>
    <row r="2871" hidden="1">
      <c r="A2871" s="99">
        <v>43944.0</v>
      </c>
      <c r="B2871" s="82" t="s">
        <v>85</v>
      </c>
      <c r="C2871" s="82">
        <v>11000.0</v>
      </c>
      <c r="D2871" s="82">
        <v>375.0</v>
      </c>
    </row>
    <row r="2872" hidden="1">
      <c r="A2872" s="99">
        <v>43944.0</v>
      </c>
      <c r="B2872" s="82" t="s">
        <v>86</v>
      </c>
      <c r="C2872" s="82">
        <v>12906.0</v>
      </c>
      <c r="D2872" s="82">
        <v>717.0</v>
      </c>
    </row>
    <row r="2873" hidden="1">
      <c r="A2873" s="99">
        <v>43944.0</v>
      </c>
      <c r="B2873" s="82" t="s">
        <v>87</v>
      </c>
      <c r="C2873" s="82">
        <v>981.0</v>
      </c>
      <c r="D2873" s="82">
        <v>31.0</v>
      </c>
    </row>
    <row r="2874" hidden="1">
      <c r="A2874" s="99">
        <v>43944.0</v>
      </c>
      <c r="B2874" s="82" t="s">
        <v>88</v>
      </c>
      <c r="C2874" s="82">
        <v>5052.0</v>
      </c>
      <c r="D2874" s="82">
        <v>257.0</v>
      </c>
    </row>
    <row r="2875" hidden="1">
      <c r="A2875" s="99">
        <v>43944.0</v>
      </c>
      <c r="B2875" s="82" t="s">
        <v>89</v>
      </c>
      <c r="C2875" s="82">
        <v>332.0</v>
      </c>
      <c r="D2875" s="82">
        <v>7.0</v>
      </c>
    </row>
    <row r="2876" hidden="1">
      <c r="A2876" s="99">
        <v>43945.0</v>
      </c>
      <c r="B2876" s="82" t="s">
        <v>35</v>
      </c>
      <c r="C2876" s="82">
        <v>6026.0</v>
      </c>
      <c r="D2876" s="82">
        <v>209.0</v>
      </c>
    </row>
    <row r="2877" hidden="1">
      <c r="A2877" s="99">
        <v>43945.0</v>
      </c>
      <c r="B2877" s="82" t="s">
        <v>36</v>
      </c>
      <c r="C2877" s="82">
        <v>337.0</v>
      </c>
      <c r="D2877" s="82">
        <v>7.0</v>
      </c>
    </row>
    <row r="2878" hidden="1">
      <c r="A2878" s="99">
        <v>43945.0</v>
      </c>
      <c r="B2878" s="82" t="s">
        <v>37</v>
      </c>
      <c r="C2878" s="82">
        <v>6045.0</v>
      </c>
      <c r="D2878" s="82">
        <v>268.0</v>
      </c>
    </row>
    <row r="2879" hidden="1">
      <c r="A2879" s="99">
        <v>43945.0</v>
      </c>
      <c r="B2879" s="82" t="s">
        <v>38</v>
      </c>
      <c r="C2879" s="82">
        <v>2810.0</v>
      </c>
      <c r="D2879" s="82">
        <v>47.0</v>
      </c>
    </row>
    <row r="2880" hidden="1">
      <c r="A2880" s="99">
        <v>43945.0</v>
      </c>
      <c r="B2880" s="82" t="s">
        <v>39</v>
      </c>
      <c r="C2880" s="82">
        <v>41368.0</v>
      </c>
      <c r="D2880" s="82">
        <v>1619.0</v>
      </c>
    </row>
    <row r="2881" hidden="1">
      <c r="A2881" s="99">
        <v>43945.0</v>
      </c>
      <c r="B2881" s="82" t="s">
        <v>40</v>
      </c>
      <c r="C2881" s="82">
        <v>12255.0</v>
      </c>
      <c r="D2881" s="82">
        <v>672.0</v>
      </c>
    </row>
    <row r="2882" hidden="1">
      <c r="A2882" s="99">
        <v>43945.0</v>
      </c>
      <c r="B2882" s="82" t="s">
        <v>41</v>
      </c>
      <c r="C2882" s="82">
        <v>23921.0</v>
      </c>
      <c r="D2882" s="82">
        <v>1764.0</v>
      </c>
    </row>
    <row r="2883" hidden="1">
      <c r="A2883" s="99">
        <v>43945.0</v>
      </c>
      <c r="B2883" s="82" t="s">
        <v>42</v>
      </c>
      <c r="C2883" s="82">
        <v>3442.0</v>
      </c>
      <c r="D2883" s="82">
        <v>100.0</v>
      </c>
    </row>
    <row r="2884" hidden="1">
      <c r="A2884" s="99">
        <v>43945.0</v>
      </c>
      <c r="B2884" s="82" t="s">
        <v>43</v>
      </c>
      <c r="C2884" s="82">
        <v>3528.0</v>
      </c>
      <c r="D2884" s="82">
        <v>153.0</v>
      </c>
    </row>
    <row r="2885" hidden="1">
      <c r="A2885" s="99">
        <v>43945.0</v>
      </c>
      <c r="B2885" s="82" t="s">
        <v>44</v>
      </c>
      <c r="C2885" s="82">
        <v>30525.0</v>
      </c>
      <c r="D2885" s="82">
        <v>1045.0</v>
      </c>
    </row>
    <row r="2886">
      <c r="A2886" s="99">
        <v>43945.0</v>
      </c>
      <c r="B2886" s="82" t="s">
        <v>427</v>
      </c>
      <c r="C2886" s="82">
        <v>21575.0</v>
      </c>
      <c r="D2886" s="82">
        <v>889.0</v>
      </c>
    </row>
    <row r="2887" hidden="1">
      <c r="A2887" s="99">
        <v>43945.0</v>
      </c>
      <c r="B2887" s="82" t="s">
        <v>46</v>
      </c>
      <c r="C2887" s="82">
        <v>993.0</v>
      </c>
      <c r="D2887" s="82">
        <v>6.0</v>
      </c>
    </row>
    <row r="2888" hidden="1">
      <c r="A2888" s="99">
        <v>43945.0</v>
      </c>
      <c r="B2888" s="82" t="s">
        <v>47</v>
      </c>
      <c r="C2888" s="82">
        <v>595.0</v>
      </c>
      <c r="D2888" s="82">
        <v>13.0</v>
      </c>
    </row>
    <row r="2889" hidden="1">
      <c r="A2889" s="99">
        <v>43945.0</v>
      </c>
      <c r="B2889" s="82" t="s">
        <v>48</v>
      </c>
      <c r="C2889" s="82">
        <v>1750.0</v>
      </c>
      <c r="D2889" s="82">
        <v>54.0</v>
      </c>
    </row>
    <row r="2890" hidden="1">
      <c r="A2890" s="99">
        <v>43945.0</v>
      </c>
      <c r="B2890" s="82" t="s">
        <v>49</v>
      </c>
      <c r="C2890" s="82">
        <v>39658.0</v>
      </c>
      <c r="D2890" s="82">
        <v>1804.0</v>
      </c>
    </row>
    <row r="2891" hidden="1">
      <c r="A2891" s="99">
        <v>43945.0</v>
      </c>
      <c r="B2891" s="82" t="s">
        <v>50</v>
      </c>
      <c r="C2891" s="82">
        <v>13680.0</v>
      </c>
      <c r="D2891" s="82">
        <v>741.0</v>
      </c>
    </row>
    <row r="2892" hidden="1">
      <c r="A2892" s="99">
        <v>43945.0</v>
      </c>
      <c r="B2892" s="82" t="s">
        <v>51</v>
      </c>
      <c r="C2892" s="82">
        <v>4459.0</v>
      </c>
      <c r="D2892" s="82">
        <v>107.0</v>
      </c>
    </row>
    <row r="2893" hidden="1">
      <c r="A2893" s="99">
        <v>43945.0</v>
      </c>
      <c r="B2893" s="82" t="s">
        <v>52</v>
      </c>
      <c r="C2893" s="82">
        <v>2830.0</v>
      </c>
      <c r="D2893" s="82">
        <v>117.0</v>
      </c>
    </row>
    <row r="2894" hidden="1">
      <c r="A2894" s="99">
        <v>43945.0</v>
      </c>
      <c r="B2894" s="82" t="s">
        <v>53</v>
      </c>
      <c r="C2894" s="82">
        <v>3779.0</v>
      </c>
      <c r="D2894" s="82">
        <v>203.0</v>
      </c>
    </row>
    <row r="2895" hidden="1">
      <c r="A2895" s="99">
        <v>43945.0</v>
      </c>
      <c r="B2895" s="82" t="s">
        <v>54</v>
      </c>
      <c r="C2895" s="82">
        <v>26140.0</v>
      </c>
      <c r="D2895" s="82">
        <v>1601.0</v>
      </c>
    </row>
    <row r="2896" hidden="1">
      <c r="A2896" s="99">
        <v>43945.0</v>
      </c>
      <c r="B2896" s="82" t="s">
        <v>55</v>
      </c>
      <c r="C2896" s="82">
        <v>965.0</v>
      </c>
      <c r="D2896" s="82">
        <v>47.0</v>
      </c>
    </row>
    <row r="2897" hidden="1">
      <c r="A2897" s="99">
        <v>43945.0</v>
      </c>
      <c r="B2897" s="82" t="s">
        <v>56</v>
      </c>
      <c r="C2897" s="82">
        <v>16618.0</v>
      </c>
      <c r="D2897" s="82">
        <v>723.0</v>
      </c>
    </row>
    <row r="2898" hidden="1">
      <c r="A2898" s="99">
        <v>43945.0</v>
      </c>
      <c r="B2898" s="82" t="s">
        <v>57</v>
      </c>
      <c r="C2898" s="82">
        <v>50969.0</v>
      </c>
      <c r="D2898" s="82">
        <v>2556.0</v>
      </c>
    </row>
    <row r="2899" hidden="1">
      <c r="A2899" s="99">
        <v>43945.0</v>
      </c>
      <c r="B2899" s="82" t="s">
        <v>58</v>
      </c>
      <c r="C2899" s="82">
        <v>36627.0</v>
      </c>
      <c r="D2899" s="82">
        <v>3084.0</v>
      </c>
    </row>
    <row r="2900" hidden="1">
      <c r="A2900" s="99">
        <v>43945.0</v>
      </c>
      <c r="B2900" s="82" t="s">
        <v>59</v>
      </c>
      <c r="C2900" s="82">
        <v>3185.0</v>
      </c>
      <c r="D2900" s="82">
        <v>221.0</v>
      </c>
    </row>
    <row r="2901" hidden="1">
      <c r="A2901" s="99">
        <v>43945.0</v>
      </c>
      <c r="B2901" s="82" t="s">
        <v>60</v>
      </c>
      <c r="C2901" s="82">
        <v>5434.0</v>
      </c>
      <c r="D2901" s="82">
        <v>209.0</v>
      </c>
    </row>
    <row r="2902" hidden="1">
      <c r="A2902" s="99">
        <v>43945.0</v>
      </c>
      <c r="B2902" s="82" t="s">
        <v>61</v>
      </c>
      <c r="C2902" s="82">
        <v>6625.0</v>
      </c>
      <c r="D2902" s="82">
        <v>267.0</v>
      </c>
    </row>
    <row r="2903" hidden="1">
      <c r="A2903" s="99">
        <v>43945.0</v>
      </c>
      <c r="B2903" s="82" t="s">
        <v>62</v>
      </c>
      <c r="C2903" s="82">
        <v>444.0</v>
      </c>
      <c r="D2903" s="82">
        <v>14.0</v>
      </c>
    </row>
    <row r="2904" hidden="1">
      <c r="A2904" s="99">
        <v>43945.0</v>
      </c>
      <c r="B2904" s="82" t="s">
        <v>63</v>
      </c>
      <c r="C2904" s="82">
        <v>2475.0</v>
      </c>
      <c r="D2904" s="82">
        <v>51.0</v>
      </c>
    </row>
    <row r="2905" hidden="1">
      <c r="A2905" s="99">
        <v>43945.0</v>
      </c>
      <c r="B2905" s="82" t="s">
        <v>64</v>
      </c>
      <c r="C2905" s="82">
        <v>4398.0</v>
      </c>
      <c r="D2905" s="82">
        <v>203.0</v>
      </c>
    </row>
    <row r="2906" hidden="1">
      <c r="A2906" s="99">
        <v>43945.0</v>
      </c>
      <c r="B2906" s="82" t="s">
        <v>65</v>
      </c>
      <c r="C2906" s="82">
        <v>1720.0</v>
      </c>
      <c r="D2906" s="82">
        <v>53.0</v>
      </c>
    </row>
    <row r="2907" hidden="1">
      <c r="A2907" s="99">
        <v>43945.0</v>
      </c>
      <c r="B2907" s="82" t="s">
        <v>66</v>
      </c>
      <c r="C2907" s="82">
        <v>102196.0</v>
      </c>
      <c r="D2907" s="82">
        <v>5617.0</v>
      </c>
    </row>
    <row r="2908" hidden="1">
      <c r="A2908" s="99">
        <v>43945.0</v>
      </c>
      <c r="B2908" s="82" t="s">
        <v>67</v>
      </c>
      <c r="C2908" s="82">
        <v>2524.0</v>
      </c>
      <c r="D2908" s="82">
        <v>84.0</v>
      </c>
    </row>
    <row r="2909" hidden="1">
      <c r="A2909" s="99">
        <v>43945.0</v>
      </c>
      <c r="B2909" s="82" t="s">
        <v>68</v>
      </c>
      <c r="C2909" s="82">
        <v>271621.0</v>
      </c>
      <c r="D2909" s="82">
        <v>16162.0</v>
      </c>
    </row>
    <row r="2910" hidden="1">
      <c r="A2910" s="99">
        <v>43945.0</v>
      </c>
      <c r="B2910" s="82" t="s">
        <v>69</v>
      </c>
      <c r="C2910" s="82">
        <v>8052.0</v>
      </c>
      <c r="D2910" s="82">
        <v>270.0</v>
      </c>
    </row>
    <row r="2911" hidden="1">
      <c r="A2911" s="99">
        <v>43945.0</v>
      </c>
      <c r="B2911" s="82" t="s">
        <v>70</v>
      </c>
      <c r="C2911" s="82">
        <v>748.0</v>
      </c>
      <c r="D2911" s="82">
        <v>15.0</v>
      </c>
    </row>
    <row r="2912" hidden="1">
      <c r="A2912" s="99">
        <v>43945.0</v>
      </c>
      <c r="B2912" s="82" t="s">
        <v>71</v>
      </c>
      <c r="C2912" s="82">
        <v>14.0</v>
      </c>
      <c r="D2912" s="82">
        <v>2.0</v>
      </c>
    </row>
    <row r="2913" hidden="1">
      <c r="A2913" s="99">
        <v>43945.0</v>
      </c>
      <c r="B2913" s="82" t="s">
        <v>72</v>
      </c>
      <c r="C2913" s="82">
        <v>15169.0</v>
      </c>
      <c r="D2913" s="82">
        <v>690.0</v>
      </c>
    </row>
    <row r="2914" hidden="1">
      <c r="A2914" s="99">
        <v>43945.0</v>
      </c>
      <c r="B2914" s="82" t="s">
        <v>73</v>
      </c>
      <c r="C2914" s="82">
        <v>3121.0</v>
      </c>
      <c r="D2914" s="82">
        <v>188.0</v>
      </c>
    </row>
    <row r="2915" hidden="1">
      <c r="A2915" s="99">
        <v>43945.0</v>
      </c>
      <c r="B2915" s="82" t="s">
        <v>74</v>
      </c>
      <c r="C2915" s="82">
        <v>2177.0</v>
      </c>
      <c r="D2915" s="82">
        <v>86.0</v>
      </c>
    </row>
    <row r="2916" hidden="1">
      <c r="A2916" s="99">
        <v>43945.0</v>
      </c>
      <c r="B2916" s="82" t="s">
        <v>75</v>
      </c>
      <c r="C2916" s="82">
        <v>40298.0</v>
      </c>
      <c r="D2916" s="82">
        <v>1786.0</v>
      </c>
    </row>
    <row r="2917" hidden="1">
      <c r="A2917" s="99">
        <v>43945.0</v>
      </c>
      <c r="B2917" s="82" t="s">
        <v>76</v>
      </c>
      <c r="C2917" s="82">
        <v>1276.0</v>
      </c>
      <c r="D2917" s="82">
        <v>51.0</v>
      </c>
    </row>
    <row r="2918" hidden="1">
      <c r="A2918" s="99">
        <v>43945.0</v>
      </c>
      <c r="B2918" s="82" t="s">
        <v>77</v>
      </c>
      <c r="C2918" s="82">
        <v>6699.0</v>
      </c>
      <c r="D2918" s="82">
        <v>202.0</v>
      </c>
    </row>
    <row r="2919" hidden="1">
      <c r="A2919" s="99">
        <v>43945.0</v>
      </c>
      <c r="B2919" s="82" t="s">
        <v>78</v>
      </c>
      <c r="C2919" s="82">
        <v>5070.0</v>
      </c>
      <c r="D2919" s="82">
        <v>157.0</v>
      </c>
    </row>
    <row r="2920" hidden="1">
      <c r="A2920" s="99">
        <v>43945.0</v>
      </c>
      <c r="B2920" s="82" t="s">
        <v>79</v>
      </c>
      <c r="C2920" s="82">
        <v>2040.0</v>
      </c>
      <c r="D2920" s="82">
        <v>10.0</v>
      </c>
    </row>
    <row r="2921" hidden="1">
      <c r="A2921" s="99">
        <v>43945.0</v>
      </c>
      <c r="B2921" s="82" t="s">
        <v>80</v>
      </c>
      <c r="C2921" s="82">
        <v>8679.0</v>
      </c>
      <c r="D2921" s="82">
        <v>180.0</v>
      </c>
    </row>
    <row r="2922" hidden="1">
      <c r="A2922" s="99">
        <v>43945.0</v>
      </c>
      <c r="B2922" s="82" t="s">
        <v>81</v>
      </c>
      <c r="C2922" s="82">
        <v>23650.0</v>
      </c>
      <c r="D2922" s="82">
        <v>625.0</v>
      </c>
    </row>
    <row r="2923" hidden="1">
      <c r="A2923" s="99">
        <v>43945.0</v>
      </c>
      <c r="B2923" s="82" t="s">
        <v>82</v>
      </c>
      <c r="C2923" s="82">
        <v>3782.0</v>
      </c>
      <c r="D2923" s="82">
        <v>39.0</v>
      </c>
    </row>
    <row r="2924" hidden="1">
      <c r="A2924" s="99">
        <v>43945.0</v>
      </c>
      <c r="B2924" s="82" t="s">
        <v>83</v>
      </c>
      <c r="C2924" s="82">
        <v>827.0</v>
      </c>
      <c r="D2924" s="82">
        <v>44.0</v>
      </c>
    </row>
    <row r="2925" hidden="1">
      <c r="A2925" s="99">
        <v>43945.0</v>
      </c>
      <c r="B2925" s="82" t="s">
        <v>84</v>
      </c>
      <c r="C2925" s="82">
        <v>54.0</v>
      </c>
      <c r="D2925" s="82">
        <v>3.0</v>
      </c>
    </row>
    <row r="2926" hidden="1">
      <c r="A2926" s="99">
        <v>43945.0</v>
      </c>
      <c r="B2926" s="82" t="s">
        <v>85</v>
      </c>
      <c r="C2926" s="82">
        <v>11596.0</v>
      </c>
      <c r="D2926" s="82">
        <v>413.0</v>
      </c>
    </row>
    <row r="2927" hidden="1">
      <c r="A2927" s="99">
        <v>43945.0</v>
      </c>
      <c r="B2927" s="82" t="s">
        <v>86</v>
      </c>
      <c r="C2927" s="82">
        <v>13120.0</v>
      </c>
      <c r="D2927" s="82">
        <v>731.0</v>
      </c>
    </row>
    <row r="2928" hidden="1">
      <c r="A2928" s="99">
        <v>43945.0</v>
      </c>
      <c r="B2928" s="82" t="s">
        <v>87</v>
      </c>
      <c r="C2928" s="82">
        <v>1010.0</v>
      </c>
      <c r="D2928" s="82">
        <v>32.0</v>
      </c>
    </row>
    <row r="2929" hidden="1">
      <c r="A2929" s="99">
        <v>43945.0</v>
      </c>
      <c r="B2929" s="82" t="s">
        <v>88</v>
      </c>
      <c r="C2929" s="82">
        <v>5356.0</v>
      </c>
      <c r="D2929" s="82">
        <v>262.0</v>
      </c>
    </row>
    <row r="2930" hidden="1">
      <c r="A2930" s="99">
        <v>43945.0</v>
      </c>
      <c r="B2930" s="82" t="s">
        <v>89</v>
      </c>
      <c r="C2930" s="82">
        <v>349.0</v>
      </c>
      <c r="D2930" s="82">
        <v>7.0</v>
      </c>
    </row>
    <row r="2931" hidden="1">
      <c r="A2931" s="99">
        <v>43946.0</v>
      </c>
      <c r="B2931" s="82" t="s">
        <v>35</v>
      </c>
      <c r="C2931" s="82">
        <v>6213.0</v>
      </c>
      <c r="D2931" s="82">
        <v>213.0</v>
      </c>
    </row>
    <row r="2932" hidden="1">
      <c r="A2932" s="99">
        <v>43946.0</v>
      </c>
      <c r="B2932" s="82" t="s">
        <v>36</v>
      </c>
      <c r="C2932" s="82">
        <v>337.0</v>
      </c>
      <c r="D2932" s="82">
        <v>7.0</v>
      </c>
    </row>
    <row r="2933" hidden="1">
      <c r="A2933" s="99">
        <v>43946.0</v>
      </c>
      <c r="B2933" s="82" t="s">
        <v>37</v>
      </c>
      <c r="C2933" s="82">
        <v>6280.0</v>
      </c>
      <c r="D2933" s="82">
        <v>275.0</v>
      </c>
    </row>
    <row r="2934" hidden="1">
      <c r="A2934" s="99">
        <v>43946.0</v>
      </c>
      <c r="B2934" s="82" t="s">
        <v>38</v>
      </c>
      <c r="C2934" s="82">
        <v>2909.0</v>
      </c>
      <c r="D2934" s="82">
        <v>48.0</v>
      </c>
    </row>
    <row r="2935" hidden="1">
      <c r="A2935" s="99">
        <v>43946.0</v>
      </c>
      <c r="B2935" s="82" t="s">
        <v>39</v>
      </c>
      <c r="C2935" s="82">
        <v>42590.0</v>
      </c>
      <c r="D2935" s="82">
        <v>1692.0</v>
      </c>
    </row>
    <row r="2936" hidden="1">
      <c r="A2936" s="99">
        <v>43946.0</v>
      </c>
      <c r="B2936" s="82" t="s">
        <v>40</v>
      </c>
      <c r="C2936" s="82">
        <v>12968.0</v>
      </c>
      <c r="D2936" s="82">
        <v>670.0</v>
      </c>
    </row>
    <row r="2937" hidden="1">
      <c r="A2937" s="99">
        <v>43946.0</v>
      </c>
      <c r="B2937" s="82" t="s">
        <v>41</v>
      </c>
      <c r="C2937" s="82">
        <v>24582.0</v>
      </c>
      <c r="D2937" s="82">
        <v>1862.0</v>
      </c>
    </row>
    <row r="2938" hidden="1">
      <c r="A2938" s="99">
        <v>43946.0</v>
      </c>
      <c r="B2938" s="82" t="s">
        <v>42</v>
      </c>
      <c r="C2938" s="82">
        <v>3576.0</v>
      </c>
      <c r="D2938" s="82">
        <v>112.0</v>
      </c>
    </row>
    <row r="2939" hidden="1">
      <c r="A2939" s="99">
        <v>43946.0</v>
      </c>
      <c r="B2939" s="82" t="s">
        <v>43</v>
      </c>
      <c r="C2939" s="82">
        <v>3699.0</v>
      </c>
      <c r="D2939" s="82">
        <v>165.0</v>
      </c>
    </row>
    <row r="2940" hidden="1">
      <c r="A2940" s="99">
        <v>43946.0</v>
      </c>
      <c r="B2940" s="82" t="s">
        <v>44</v>
      </c>
      <c r="C2940" s="82">
        <v>30831.0</v>
      </c>
      <c r="D2940" s="82">
        <v>1054.0</v>
      </c>
    </row>
    <row r="2941">
      <c r="A2941" s="99">
        <v>43946.0</v>
      </c>
      <c r="B2941" s="82" t="s">
        <v>427</v>
      </c>
      <c r="C2941" s="82">
        <v>22225.0</v>
      </c>
      <c r="D2941" s="82">
        <v>897.0</v>
      </c>
    </row>
    <row r="2942" hidden="1">
      <c r="A2942" s="99">
        <v>43946.0</v>
      </c>
      <c r="B2942" s="82" t="s">
        <v>46</v>
      </c>
      <c r="C2942" s="82">
        <v>993.0</v>
      </c>
      <c r="D2942" s="82">
        <v>6.0</v>
      </c>
    </row>
    <row r="2943" hidden="1">
      <c r="A2943" s="99">
        <v>43946.0</v>
      </c>
      <c r="B2943" s="82" t="s">
        <v>47</v>
      </c>
      <c r="C2943" s="82">
        <v>597.0</v>
      </c>
      <c r="D2943" s="82">
        <v>14.0</v>
      </c>
    </row>
    <row r="2944" hidden="1">
      <c r="A2944" s="99">
        <v>43946.0</v>
      </c>
      <c r="B2944" s="82" t="s">
        <v>48</v>
      </c>
      <c r="C2944" s="82">
        <v>1760.0</v>
      </c>
      <c r="D2944" s="82">
        <v>56.0</v>
      </c>
    </row>
    <row r="2945" hidden="1">
      <c r="A2945" s="99">
        <v>43946.0</v>
      </c>
      <c r="B2945" s="82" t="s">
        <v>49</v>
      </c>
      <c r="C2945" s="82">
        <v>41777.0</v>
      </c>
      <c r="D2945" s="82">
        <v>1884.0</v>
      </c>
    </row>
    <row r="2946" hidden="1">
      <c r="A2946" s="99">
        <v>43946.0</v>
      </c>
      <c r="B2946" s="82" t="s">
        <v>50</v>
      </c>
      <c r="C2946" s="82">
        <v>14395.0</v>
      </c>
      <c r="D2946" s="82">
        <v>785.0</v>
      </c>
    </row>
    <row r="2947" hidden="1">
      <c r="A2947" s="99">
        <v>43946.0</v>
      </c>
      <c r="B2947" s="82" t="s">
        <v>51</v>
      </c>
      <c r="C2947" s="82">
        <v>5109.0</v>
      </c>
      <c r="D2947" s="82">
        <v>112.0</v>
      </c>
    </row>
    <row r="2948" hidden="1">
      <c r="A2948" s="99">
        <v>43946.0</v>
      </c>
      <c r="B2948" s="82" t="s">
        <v>52</v>
      </c>
      <c r="C2948" s="82">
        <v>3081.0</v>
      </c>
      <c r="D2948" s="82">
        <v>119.0</v>
      </c>
    </row>
    <row r="2949" hidden="1">
      <c r="A2949" s="99">
        <v>43946.0</v>
      </c>
      <c r="B2949" s="82" t="s">
        <v>53</v>
      </c>
      <c r="C2949" s="82">
        <v>3905.0</v>
      </c>
      <c r="D2949" s="82">
        <v>208.0</v>
      </c>
    </row>
    <row r="2950" hidden="1">
      <c r="A2950" s="99">
        <v>43946.0</v>
      </c>
      <c r="B2950" s="82" t="s">
        <v>54</v>
      </c>
      <c r="C2950" s="82">
        <v>26512.0</v>
      </c>
      <c r="D2950" s="82">
        <v>1644.0</v>
      </c>
    </row>
    <row r="2951" hidden="1">
      <c r="A2951" s="99">
        <v>43946.0</v>
      </c>
      <c r="B2951" s="82" t="s">
        <v>55</v>
      </c>
      <c r="C2951" s="82">
        <v>990.0</v>
      </c>
      <c r="D2951" s="82">
        <v>50.0</v>
      </c>
    </row>
    <row r="2952" hidden="1">
      <c r="A2952" s="99">
        <v>43946.0</v>
      </c>
      <c r="B2952" s="82" t="s">
        <v>56</v>
      </c>
      <c r="C2952" s="82">
        <v>17766.0</v>
      </c>
      <c r="D2952" s="82">
        <v>797.0</v>
      </c>
    </row>
    <row r="2953" hidden="1">
      <c r="A2953" s="99">
        <v>43946.0</v>
      </c>
      <c r="B2953" s="82" t="s">
        <v>57</v>
      </c>
      <c r="C2953" s="82">
        <v>53348.0</v>
      </c>
      <c r="D2953" s="82">
        <v>2730.0</v>
      </c>
    </row>
    <row r="2954" hidden="1">
      <c r="A2954" s="99">
        <v>43946.0</v>
      </c>
      <c r="B2954" s="82" t="s">
        <v>58</v>
      </c>
      <c r="C2954" s="82">
        <v>37184.0</v>
      </c>
      <c r="D2954" s="82">
        <v>3273.0</v>
      </c>
    </row>
    <row r="2955" hidden="1">
      <c r="A2955" s="99">
        <v>43946.0</v>
      </c>
      <c r="B2955" s="82" t="s">
        <v>59</v>
      </c>
      <c r="C2955" s="82">
        <v>3446.0</v>
      </c>
      <c r="D2955" s="82">
        <v>244.0</v>
      </c>
    </row>
    <row r="2956" hidden="1">
      <c r="A2956" s="99">
        <v>43946.0</v>
      </c>
      <c r="B2956" s="82" t="s">
        <v>60</v>
      </c>
      <c r="C2956" s="82">
        <v>5718.0</v>
      </c>
      <c r="D2956" s="82">
        <v>221.0</v>
      </c>
    </row>
    <row r="2957" hidden="1">
      <c r="A2957" s="99">
        <v>43946.0</v>
      </c>
      <c r="B2957" s="82" t="s">
        <v>61</v>
      </c>
      <c r="C2957" s="82">
        <v>6826.0</v>
      </c>
      <c r="D2957" s="82">
        <v>280.0</v>
      </c>
    </row>
    <row r="2958" hidden="1">
      <c r="A2958" s="99">
        <v>43946.0</v>
      </c>
      <c r="B2958" s="82" t="s">
        <v>62</v>
      </c>
      <c r="C2958" s="82">
        <v>445.0</v>
      </c>
      <c r="D2958" s="82">
        <v>14.0</v>
      </c>
    </row>
    <row r="2959" hidden="1">
      <c r="A2959" s="99">
        <v>43946.0</v>
      </c>
      <c r="B2959" s="82" t="s">
        <v>63</v>
      </c>
      <c r="C2959" s="82">
        <v>2900.0</v>
      </c>
      <c r="D2959" s="82">
        <v>53.0</v>
      </c>
    </row>
    <row r="2960" hidden="1">
      <c r="A2960" s="99">
        <v>43946.0</v>
      </c>
      <c r="B2960" s="82" t="s">
        <v>64</v>
      </c>
      <c r="C2960" s="82">
        <v>4539.0</v>
      </c>
      <c r="D2960" s="82">
        <v>206.0</v>
      </c>
    </row>
    <row r="2961" hidden="1">
      <c r="A2961" s="99">
        <v>43946.0</v>
      </c>
      <c r="B2961" s="82" t="s">
        <v>65</v>
      </c>
      <c r="C2961" s="82">
        <v>1793.0</v>
      </c>
      <c r="D2961" s="82">
        <v>60.0</v>
      </c>
    </row>
    <row r="2962" hidden="1">
      <c r="A2962" s="99">
        <v>43946.0</v>
      </c>
      <c r="B2962" s="82" t="s">
        <v>66</v>
      </c>
      <c r="C2962" s="82">
        <v>105523.0</v>
      </c>
      <c r="D2962" s="82">
        <v>5863.0</v>
      </c>
    </row>
    <row r="2963" hidden="1">
      <c r="A2963" s="99">
        <v>43946.0</v>
      </c>
      <c r="B2963" s="82" t="s">
        <v>67</v>
      </c>
      <c r="C2963" s="82">
        <v>2662.0</v>
      </c>
      <c r="D2963" s="82">
        <v>93.0</v>
      </c>
    </row>
    <row r="2964" hidden="1">
      <c r="A2964" s="99">
        <v>43946.0</v>
      </c>
      <c r="B2964" s="82" t="s">
        <v>68</v>
      </c>
      <c r="C2964" s="82">
        <v>282174.0</v>
      </c>
      <c r="D2964" s="82">
        <v>16599.0</v>
      </c>
    </row>
    <row r="2965" hidden="1">
      <c r="A2965" s="99">
        <v>43946.0</v>
      </c>
      <c r="B2965" s="82" t="s">
        <v>69</v>
      </c>
      <c r="C2965" s="82">
        <v>8542.0</v>
      </c>
      <c r="D2965" s="82">
        <v>300.0</v>
      </c>
    </row>
    <row r="2966" hidden="1">
      <c r="A2966" s="99">
        <v>43946.0</v>
      </c>
      <c r="B2966" s="82" t="s">
        <v>70</v>
      </c>
      <c r="C2966" s="82">
        <v>803.0</v>
      </c>
      <c r="D2966" s="82">
        <v>16.0</v>
      </c>
    </row>
    <row r="2967" hidden="1">
      <c r="A2967" s="99">
        <v>43946.0</v>
      </c>
      <c r="B2967" s="82" t="s">
        <v>71</v>
      </c>
      <c r="C2967" s="82">
        <v>14.0</v>
      </c>
      <c r="D2967" s="82">
        <v>2.0</v>
      </c>
    </row>
    <row r="2968" hidden="1">
      <c r="A2968" s="99">
        <v>43946.0</v>
      </c>
      <c r="B2968" s="82" t="s">
        <v>72</v>
      </c>
      <c r="C2968" s="82">
        <v>15587.0</v>
      </c>
      <c r="D2968" s="82">
        <v>711.0</v>
      </c>
    </row>
    <row r="2969" hidden="1">
      <c r="A2969" s="99">
        <v>43946.0</v>
      </c>
      <c r="B2969" s="82" t="s">
        <v>73</v>
      </c>
      <c r="C2969" s="82">
        <v>3193.0</v>
      </c>
      <c r="D2969" s="82">
        <v>194.0</v>
      </c>
    </row>
    <row r="2970" hidden="1">
      <c r="A2970" s="99">
        <v>43946.0</v>
      </c>
      <c r="B2970" s="82" t="s">
        <v>74</v>
      </c>
      <c r="C2970" s="82">
        <v>2253.0</v>
      </c>
      <c r="D2970" s="82">
        <v>87.0</v>
      </c>
    </row>
    <row r="2971" hidden="1">
      <c r="A2971" s="99">
        <v>43946.0</v>
      </c>
      <c r="B2971" s="82" t="s">
        <v>75</v>
      </c>
      <c r="C2971" s="82">
        <v>41626.0</v>
      </c>
      <c r="D2971" s="82">
        <v>1842.0</v>
      </c>
    </row>
    <row r="2972" hidden="1">
      <c r="A2972" s="99">
        <v>43946.0</v>
      </c>
      <c r="B2972" s="82" t="s">
        <v>76</v>
      </c>
      <c r="C2972" s="82">
        <v>1307.0</v>
      </c>
      <c r="D2972" s="82">
        <v>52.0</v>
      </c>
    </row>
    <row r="2973" hidden="1">
      <c r="A2973" s="99">
        <v>43946.0</v>
      </c>
      <c r="B2973" s="82" t="s">
        <v>77</v>
      </c>
      <c r="C2973" s="82">
        <v>7129.0</v>
      </c>
      <c r="D2973" s="82">
        <v>215.0</v>
      </c>
    </row>
    <row r="2974" hidden="1">
      <c r="A2974" s="99">
        <v>43946.0</v>
      </c>
      <c r="B2974" s="82" t="s">
        <v>78</v>
      </c>
      <c r="C2974" s="82">
        <v>5253.0</v>
      </c>
      <c r="D2974" s="82">
        <v>166.0</v>
      </c>
    </row>
    <row r="2975" hidden="1">
      <c r="A2975" s="99">
        <v>43946.0</v>
      </c>
      <c r="B2975" s="82" t="s">
        <v>79</v>
      </c>
      <c r="C2975" s="82">
        <v>2147.0</v>
      </c>
      <c r="D2975" s="82">
        <v>10.0</v>
      </c>
    </row>
    <row r="2976" hidden="1">
      <c r="A2976" s="99">
        <v>43946.0</v>
      </c>
      <c r="B2976" s="82" t="s">
        <v>80</v>
      </c>
      <c r="C2976" s="82">
        <v>8977.0</v>
      </c>
      <c r="D2976" s="82">
        <v>187.0</v>
      </c>
    </row>
    <row r="2977" hidden="1">
      <c r="A2977" s="99">
        <v>43946.0</v>
      </c>
      <c r="B2977" s="82" t="s">
        <v>81</v>
      </c>
      <c r="C2977" s="82">
        <v>24494.0</v>
      </c>
      <c r="D2977" s="82">
        <v>662.0</v>
      </c>
    </row>
    <row r="2978" hidden="1">
      <c r="A2978" s="99">
        <v>43946.0</v>
      </c>
      <c r="B2978" s="82" t="s">
        <v>82</v>
      </c>
      <c r="C2978" s="82">
        <v>3950.0</v>
      </c>
      <c r="D2978" s="82">
        <v>41.0</v>
      </c>
    </row>
    <row r="2979" hidden="1">
      <c r="A2979" s="99">
        <v>43946.0</v>
      </c>
      <c r="B2979" s="82" t="s">
        <v>83</v>
      </c>
      <c r="C2979" s="82">
        <v>843.0</v>
      </c>
      <c r="D2979" s="82">
        <v>46.0</v>
      </c>
    </row>
    <row r="2980" hidden="1">
      <c r="A2980" s="99">
        <v>43946.0</v>
      </c>
      <c r="B2980" s="82" t="s">
        <v>84</v>
      </c>
      <c r="C2980" s="82">
        <v>55.0</v>
      </c>
      <c r="D2980" s="82">
        <v>3.0</v>
      </c>
    </row>
    <row r="2981" hidden="1">
      <c r="A2981" s="99">
        <v>43946.0</v>
      </c>
      <c r="B2981" s="82" t="s">
        <v>85</v>
      </c>
      <c r="C2981" s="82">
        <v>12366.0</v>
      </c>
      <c r="D2981" s="82">
        <v>436.0</v>
      </c>
    </row>
    <row r="2982" hidden="1">
      <c r="A2982" s="99">
        <v>43946.0</v>
      </c>
      <c r="B2982" s="82" t="s">
        <v>86</v>
      </c>
      <c r="C2982" s="82">
        <v>13484.0</v>
      </c>
      <c r="D2982" s="82">
        <v>743.0</v>
      </c>
    </row>
    <row r="2983" hidden="1">
      <c r="A2983" s="99">
        <v>43946.0</v>
      </c>
      <c r="B2983" s="82" t="s">
        <v>87</v>
      </c>
      <c r="C2983" s="82">
        <v>1025.0</v>
      </c>
      <c r="D2983" s="82">
        <v>33.0</v>
      </c>
    </row>
    <row r="2984" hidden="1">
      <c r="A2984" s="99">
        <v>43946.0</v>
      </c>
      <c r="B2984" s="82" t="s">
        <v>88</v>
      </c>
      <c r="C2984" s="82">
        <v>5687.0</v>
      </c>
      <c r="D2984" s="82">
        <v>266.0</v>
      </c>
    </row>
    <row r="2985" hidden="1">
      <c r="A2985" s="99">
        <v>43946.0</v>
      </c>
      <c r="B2985" s="82" t="s">
        <v>89</v>
      </c>
      <c r="C2985" s="82">
        <v>362.0</v>
      </c>
      <c r="D2985" s="82">
        <v>7.0</v>
      </c>
    </row>
    <row r="2986" hidden="1">
      <c r="A2986" s="99">
        <v>43947.0</v>
      </c>
      <c r="B2986" s="82" t="s">
        <v>35</v>
      </c>
      <c r="C2986" s="82">
        <v>6421.0</v>
      </c>
      <c r="D2986" s="82">
        <v>219.0</v>
      </c>
    </row>
    <row r="2987" hidden="1">
      <c r="A2987" s="99">
        <v>43947.0</v>
      </c>
      <c r="B2987" s="82" t="s">
        <v>36</v>
      </c>
      <c r="C2987" s="82">
        <v>339.0</v>
      </c>
      <c r="D2987" s="82">
        <v>7.0</v>
      </c>
    </row>
    <row r="2988" hidden="1">
      <c r="A2988" s="99">
        <v>43947.0</v>
      </c>
      <c r="B2988" s="82" t="s">
        <v>37</v>
      </c>
      <c r="C2988" s="82">
        <v>6526.0</v>
      </c>
      <c r="D2988" s="82">
        <v>277.0</v>
      </c>
    </row>
    <row r="2989" hidden="1">
      <c r="A2989" s="99">
        <v>43947.0</v>
      </c>
      <c r="B2989" s="82" t="s">
        <v>38</v>
      </c>
      <c r="C2989" s="82">
        <v>3001.0</v>
      </c>
      <c r="D2989" s="82">
        <v>50.0</v>
      </c>
    </row>
    <row r="2990" hidden="1">
      <c r="A2990" s="99">
        <v>43947.0</v>
      </c>
      <c r="B2990" s="82" t="s">
        <v>39</v>
      </c>
      <c r="C2990" s="82">
        <v>43691.0</v>
      </c>
      <c r="D2990" s="82">
        <v>1716.0</v>
      </c>
    </row>
    <row r="2991" hidden="1">
      <c r="A2991" s="99">
        <v>43947.0</v>
      </c>
      <c r="B2991" s="82" t="s">
        <v>40</v>
      </c>
      <c r="C2991" s="82">
        <v>13441.0</v>
      </c>
      <c r="D2991" s="82">
        <v>678.0</v>
      </c>
    </row>
    <row r="2992" hidden="1">
      <c r="A2992" s="99">
        <v>43947.0</v>
      </c>
      <c r="B2992" s="82" t="s">
        <v>41</v>
      </c>
      <c r="C2992" s="82">
        <v>25269.0</v>
      </c>
      <c r="D2992" s="82">
        <v>1925.0</v>
      </c>
    </row>
    <row r="2993" hidden="1">
      <c r="A2993" s="99">
        <v>43947.0</v>
      </c>
      <c r="B2993" s="82" t="s">
        <v>42</v>
      </c>
      <c r="C2993" s="82">
        <v>4034.0</v>
      </c>
      <c r="D2993" s="82">
        <v>120.0</v>
      </c>
    </row>
    <row r="2994" hidden="1">
      <c r="A2994" s="99">
        <v>43947.0</v>
      </c>
      <c r="B2994" s="82" t="s">
        <v>43</v>
      </c>
      <c r="C2994" s="82">
        <v>3841.0</v>
      </c>
      <c r="D2994" s="82">
        <v>178.0</v>
      </c>
    </row>
    <row r="2995" hidden="1">
      <c r="A2995" s="99">
        <v>43947.0</v>
      </c>
      <c r="B2995" s="82" t="s">
        <v>44</v>
      </c>
      <c r="C2995" s="82">
        <v>31520.0</v>
      </c>
      <c r="D2995" s="82">
        <v>1073.0</v>
      </c>
    </row>
    <row r="2996">
      <c r="A2996" s="99">
        <v>43947.0</v>
      </c>
      <c r="B2996" s="82" t="s">
        <v>427</v>
      </c>
      <c r="C2996" s="82">
        <v>22459.0</v>
      </c>
      <c r="D2996" s="82">
        <v>907.0</v>
      </c>
    </row>
    <row r="2997" hidden="1">
      <c r="A2997" s="99">
        <v>43947.0</v>
      </c>
      <c r="B2997" s="82" t="s">
        <v>46</v>
      </c>
      <c r="C2997" s="82">
        <v>993.0</v>
      </c>
      <c r="D2997" s="82">
        <v>6.0</v>
      </c>
    </row>
    <row r="2998" hidden="1">
      <c r="A2998" s="99">
        <v>43947.0</v>
      </c>
      <c r="B2998" s="82" t="s">
        <v>47</v>
      </c>
      <c r="C2998" s="82">
        <v>599.0</v>
      </c>
      <c r="D2998" s="82">
        <v>14.0</v>
      </c>
    </row>
    <row r="2999" hidden="1">
      <c r="A2999" s="99">
        <v>43947.0</v>
      </c>
      <c r="B2999" s="82" t="s">
        <v>48</v>
      </c>
      <c r="C2999" s="82">
        <v>1768.0</v>
      </c>
      <c r="D2999" s="82">
        <v>56.0</v>
      </c>
    </row>
    <row r="3000" hidden="1">
      <c r="A3000" s="99">
        <v>43947.0</v>
      </c>
      <c r="B3000" s="82" t="s">
        <v>49</v>
      </c>
      <c r="C3000" s="82">
        <v>43903.0</v>
      </c>
      <c r="D3000" s="82">
        <v>1943.0</v>
      </c>
    </row>
    <row r="3001" hidden="1">
      <c r="A3001" s="99">
        <v>43947.0</v>
      </c>
      <c r="B3001" s="82" t="s">
        <v>50</v>
      </c>
      <c r="C3001" s="82">
        <v>15012.0</v>
      </c>
      <c r="D3001" s="82">
        <v>813.0</v>
      </c>
    </row>
    <row r="3002" hidden="1">
      <c r="A3002" s="99">
        <v>43947.0</v>
      </c>
      <c r="B3002" s="82" t="s">
        <v>51</v>
      </c>
      <c r="C3002" s="82">
        <v>5491.0</v>
      </c>
      <c r="D3002" s="82">
        <v>118.0</v>
      </c>
    </row>
    <row r="3003" hidden="1">
      <c r="A3003" s="99">
        <v>43947.0</v>
      </c>
      <c r="B3003" s="82" t="s">
        <v>52</v>
      </c>
      <c r="C3003" s="82">
        <v>3188.0</v>
      </c>
      <c r="D3003" s="82">
        <v>120.0</v>
      </c>
    </row>
    <row r="3004" hidden="1">
      <c r="A3004" s="99">
        <v>43947.0</v>
      </c>
      <c r="B3004" s="82" t="s">
        <v>53</v>
      </c>
      <c r="C3004" s="82">
        <v>4074.0</v>
      </c>
      <c r="D3004" s="82">
        <v>211.0</v>
      </c>
    </row>
    <row r="3005" hidden="1">
      <c r="A3005" s="99">
        <v>43947.0</v>
      </c>
      <c r="B3005" s="82" t="s">
        <v>54</v>
      </c>
      <c r="C3005" s="82">
        <v>26773.0</v>
      </c>
      <c r="D3005" s="82">
        <v>1670.0</v>
      </c>
    </row>
    <row r="3006" hidden="1">
      <c r="A3006" s="99">
        <v>43947.0</v>
      </c>
      <c r="B3006" s="82" t="s">
        <v>55</v>
      </c>
      <c r="C3006" s="82">
        <v>1015.0</v>
      </c>
      <c r="D3006" s="82">
        <v>50.0</v>
      </c>
    </row>
    <row r="3007" hidden="1">
      <c r="A3007" s="99">
        <v>43947.0</v>
      </c>
      <c r="B3007" s="82" t="s">
        <v>56</v>
      </c>
      <c r="C3007" s="82">
        <v>18581.0</v>
      </c>
      <c r="D3007" s="82">
        <v>827.0</v>
      </c>
    </row>
    <row r="3008" hidden="1">
      <c r="A3008" s="99">
        <v>43947.0</v>
      </c>
      <c r="B3008" s="82" t="s">
        <v>57</v>
      </c>
      <c r="C3008" s="82">
        <v>54938.0</v>
      </c>
      <c r="D3008" s="82">
        <v>2899.0</v>
      </c>
    </row>
    <row r="3009" hidden="1">
      <c r="A3009" s="99">
        <v>43947.0</v>
      </c>
      <c r="B3009" s="82" t="s">
        <v>58</v>
      </c>
      <c r="C3009" s="82">
        <v>37751.0</v>
      </c>
      <c r="D3009" s="82">
        <v>3314.0</v>
      </c>
    </row>
    <row r="3010" hidden="1">
      <c r="A3010" s="99">
        <v>43947.0</v>
      </c>
      <c r="B3010" s="82" t="s">
        <v>59</v>
      </c>
      <c r="C3010" s="82">
        <v>3602.0</v>
      </c>
      <c r="D3010" s="82">
        <v>272.0</v>
      </c>
    </row>
    <row r="3011" hidden="1">
      <c r="A3011" s="99">
        <v>43947.0</v>
      </c>
      <c r="B3011" s="82" t="s">
        <v>60</v>
      </c>
      <c r="C3011" s="82">
        <v>5911.0</v>
      </c>
      <c r="D3011" s="82">
        <v>227.0</v>
      </c>
    </row>
    <row r="3012" hidden="1">
      <c r="A3012" s="99">
        <v>43947.0</v>
      </c>
      <c r="B3012" s="82" t="s">
        <v>61</v>
      </c>
      <c r="C3012" s="82">
        <v>6997.0</v>
      </c>
      <c r="D3012" s="82">
        <v>282.0</v>
      </c>
    </row>
    <row r="3013" hidden="1">
      <c r="A3013" s="99">
        <v>43947.0</v>
      </c>
      <c r="B3013" s="82" t="s">
        <v>62</v>
      </c>
      <c r="C3013" s="82">
        <v>448.0</v>
      </c>
      <c r="D3013" s="82">
        <v>14.0</v>
      </c>
    </row>
    <row r="3014" hidden="1">
      <c r="A3014" s="99">
        <v>43947.0</v>
      </c>
      <c r="B3014" s="82" t="s">
        <v>63</v>
      </c>
      <c r="C3014" s="82">
        <v>3126.0</v>
      </c>
      <c r="D3014" s="82">
        <v>55.0</v>
      </c>
    </row>
    <row r="3015" hidden="1">
      <c r="A3015" s="99">
        <v>43947.0</v>
      </c>
      <c r="B3015" s="82" t="s">
        <v>64</v>
      </c>
      <c r="C3015" s="82">
        <v>4638.0</v>
      </c>
      <c r="D3015" s="82">
        <v>206.0</v>
      </c>
    </row>
    <row r="3016" hidden="1">
      <c r="A3016" s="99">
        <v>43947.0</v>
      </c>
      <c r="B3016" s="82" t="s">
        <v>65</v>
      </c>
      <c r="C3016" s="82">
        <v>1864.0</v>
      </c>
      <c r="D3016" s="82">
        <v>60.0</v>
      </c>
    </row>
    <row r="3017" hidden="1">
      <c r="A3017" s="99">
        <v>43947.0</v>
      </c>
      <c r="B3017" s="82" t="s">
        <v>66</v>
      </c>
      <c r="C3017" s="82">
        <v>109038.0</v>
      </c>
      <c r="D3017" s="82">
        <v>5938.0</v>
      </c>
    </row>
    <row r="3018" hidden="1">
      <c r="A3018" s="99">
        <v>43947.0</v>
      </c>
      <c r="B3018" s="82" t="s">
        <v>67</v>
      </c>
      <c r="C3018" s="82">
        <v>2728.0</v>
      </c>
      <c r="D3018" s="82">
        <v>99.0</v>
      </c>
    </row>
    <row r="3019" hidden="1">
      <c r="A3019" s="99">
        <v>43947.0</v>
      </c>
      <c r="B3019" s="82" t="s">
        <v>68</v>
      </c>
      <c r="C3019" s="82">
        <v>288076.0</v>
      </c>
      <c r="D3019" s="82">
        <v>16966.0</v>
      </c>
    </row>
    <row r="3020" hidden="1">
      <c r="A3020" s="99">
        <v>43947.0</v>
      </c>
      <c r="B3020" s="82" t="s">
        <v>69</v>
      </c>
      <c r="C3020" s="82">
        <v>8830.0</v>
      </c>
      <c r="D3020" s="82">
        <v>309.0</v>
      </c>
    </row>
    <row r="3021" hidden="1">
      <c r="A3021" s="99">
        <v>43947.0</v>
      </c>
      <c r="B3021" s="82" t="s">
        <v>70</v>
      </c>
      <c r="C3021" s="82">
        <v>867.0</v>
      </c>
      <c r="D3021" s="82">
        <v>17.0</v>
      </c>
    </row>
    <row r="3022" hidden="1">
      <c r="A3022" s="99">
        <v>43947.0</v>
      </c>
      <c r="B3022" s="82" t="s">
        <v>71</v>
      </c>
      <c r="C3022" s="82">
        <v>14.0</v>
      </c>
      <c r="D3022" s="82">
        <v>2.0</v>
      </c>
    </row>
    <row r="3023" hidden="1">
      <c r="A3023" s="99">
        <v>43947.0</v>
      </c>
      <c r="B3023" s="82" t="s">
        <v>72</v>
      </c>
      <c r="C3023" s="82">
        <v>15963.0</v>
      </c>
      <c r="D3023" s="82">
        <v>728.0</v>
      </c>
    </row>
    <row r="3024" hidden="1">
      <c r="A3024" s="99">
        <v>43947.0</v>
      </c>
      <c r="B3024" s="82" t="s">
        <v>73</v>
      </c>
      <c r="C3024" s="82">
        <v>3253.0</v>
      </c>
      <c r="D3024" s="82">
        <v>195.0</v>
      </c>
    </row>
    <row r="3025" hidden="1">
      <c r="A3025" s="99">
        <v>43947.0</v>
      </c>
      <c r="B3025" s="82" t="s">
        <v>74</v>
      </c>
      <c r="C3025" s="82">
        <v>2311.0</v>
      </c>
      <c r="D3025" s="82">
        <v>91.0</v>
      </c>
    </row>
    <row r="3026" hidden="1">
      <c r="A3026" s="99">
        <v>43947.0</v>
      </c>
      <c r="B3026" s="82" t="s">
        <v>75</v>
      </c>
      <c r="C3026" s="82">
        <v>42709.0</v>
      </c>
      <c r="D3026" s="82">
        <v>1871.0</v>
      </c>
    </row>
    <row r="3027" hidden="1">
      <c r="A3027" s="99">
        <v>43947.0</v>
      </c>
      <c r="B3027" s="82" t="s">
        <v>76</v>
      </c>
      <c r="C3027" s="82">
        <v>1371.0</v>
      </c>
      <c r="D3027" s="82">
        <v>53.0</v>
      </c>
    </row>
    <row r="3028" hidden="1">
      <c r="A3028" s="99">
        <v>43947.0</v>
      </c>
      <c r="B3028" s="82" t="s">
        <v>77</v>
      </c>
      <c r="C3028" s="82">
        <v>7439.0</v>
      </c>
      <c r="D3028" s="82">
        <v>226.0</v>
      </c>
    </row>
    <row r="3029" hidden="1">
      <c r="A3029" s="99">
        <v>43947.0</v>
      </c>
      <c r="B3029" s="82" t="s">
        <v>78</v>
      </c>
      <c r="C3029" s="82">
        <v>5490.0</v>
      </c>
      <c r="D3029" s="82">
        <v>174.0</v>
      </c>
    </row>
    <row r="3030" hidden="1">
      <c r="A3030" s="99">
        <v>43947.0</v>
      </c>
      <c r="B3030" s="82" t="s">
        <v>79</v>
      </c>
      <c r="C3030" s="82">
        <v>2213.0</v>
      </c>
      <c r="D3030" s="82">
        <v>11.0</v>
      </c>
    </row>
    <row r="3031" hidden="1">
      <c r="A3031" s="99">
        <v>43947.0</v>
      </c>
      <c r="B3031" s="82" t="s">
        <v>80</v>
      </c>
      <c r="C3031" s="82">
        <v>9493.0</v>
      </c>
      <c r="D3031" s="82">
        <v>190.0</v>
      </c>
    </row>
    <row r="3032" hidden="1">
      <c r="A3032" s="99">
        <v>43947.0</v>
      </c>
      <c r="B3032" s="82" t="s">
        <v>81</v>
      </c>
      <c r="C3032" s="82">
        <v>25206.0</v>
      </c>
      <c r="D3032" s="82">
        <v>676.0</v>
      </c>
    </row>
    <row r="3033" hidden="1">
      <c r="A3033" s="99">
        <v>43947.0</v>
      </c>
      <c r="B3033" s="82" t="s">
        <v>82</v>
      </c>
      <c r="C3033" s="82">
        <v>4123.0</v>
      </c>
      <c r="D3033" s="82">
        <v>41.0</v>
      </c>
    </row>
    <row r="3034" hidden="1">
      <c r="A3034" s="99">
        <v>43947.0</v>
      </c>
      <c r="B3034" s="82" t="s">
        <v>83</v>
      </c>
      <c r="C3034" s="82">
        <v>851.0</v>
      </c>
      <c r="D3034" s="82">
        <v>46.0</v>
      </c>
    </row>
    <row r="3035" hidden="1">
      <c r="A3035" s="99">
        <v>43947.0</v>
      </c>
      <c r="B3035" s="82" t="s">
        <v>84</v>
      </c>
      <c r="C3035" s="82">
        <v>57.0</v>
      </c>
      <c r="D3035" s="82">
        <v>4.0</v>
      </c>
    </row>
    <row r="3036" hidden="1">
      <c r="A3036" s="99">
        <v>43947.0</v>
      </c>
      <c r="B3036" s="82" t="s">
        <v>85</v>
      </c>
      <c r="C3036" s="82">
        <v>12970.0</v>
      </c>
      <c r="D3036" s="82">
        <v>448.0</v>
      </c>
    </row>
    <row r="3037" hidden="1">
      <c r="A3037" s="99">
        <v>43947.0</v>
      </c>
      <c r="B3037" s="82" t="s">
        <v>86</v>
      </c>
      <c r="C3037" s="82">
        <v>13663.0</v>
      </c>
      <c r="D3037" s="82">
        <v>757.0</v>
      </c>
    </row>
    <row r="3038" hidden="1">
      <c r="A3038" s="99">
        <v>43947.0</v>
      </c>
      <c r="B3038" s="82" t="s">
        <v>87</v>
      </c>
      <c r="C3038" s="82">
        <v>1053.0</v>
      </c>
      <c r="D3038" s="82">
        <v>34.0</v>
      </c>
    </row>
    <row r="3039" hidden="1">
      <c r="A3039" s="99">
        <v>43947.0</v>
      </c>
      <c r="B3039" s="82" t="s">
        <v>88</v>
      </c>
      <c r="C3039" s="82">
        <v>5911.0</v>
      </c>
      <c r="D3039" s="82">
        <v>274.0</v>
      </c>
    </row>
    <row r="3040" hidden="1">
      <c r="A3040" s="99">
        <v>43947.0</v>
      </c>
      <c r="B3040" s="82" t="s">
        <v>89</v>
      </c>
      <c r="C3040" s="82">
        <v>371.0</v>
      </c>
      <c r="D3040" s="82">
        <v>7.0</v>
      </c>
    </row>
    <row r="3041" hidden="1">
      <c r="A3041" s="99">
        <v>43948.0</v>
      </c>
      <c r="B3041" s="82" t="s">
        <v>35</v>
      </c>
      <c r="C3041" s="82">
        <v>6539.0</v>
      </c>
      <c r="D3041" s="82">
        <v>228.0</v>
      </c>
    </row>
    <row r="3042" hidden="1">
      <c r="A3042" s="99">
        <v>43948.0</v>
      </c>
      <c r="B3042" s="82" t="s">
        <v>36</v>
      </c>
      <c r="C3042" s="82">
        <v>343.0</v>
      </c>
      <c r="D3042" s="82">
        <v>7.0</v>
      </c>
    </row>
    <row r="3043" hidden="1">
      <c r="A3043" s="99">
        <v>43948.0</v>
      </c>
      <c r="B3043" s="82" t="s">
        <v>37</v>
      </c>
      <c r="C3043" s="82">
        <v>6716.0</v>
      </c>
      <c r="D3043" s="82">
        <v>277.0</v>
      </c>
    </row>
    <row r="3044" hidden="1">
      <c r="A3044" s="99">
        <v>43948.0</v>
      </c>
      <c r="B3044" s="82" t="s">
        <v>38</v>
      </c>
      <c r="C3044" s="82">
        <v>3069.0</v>
      </c>
      <c r="D3044" s="82">
        <v>51.0</v>
      </c>
    </row>
    <row r="3045" hidden="1">
      <c r="A3045" s="99">
        <v>43948.0</v>
      </c>
      <c r="B3045" s="82" t="s">
        <v>39</v>
      </c>
      <c r="C3045" s="82">
        <v>45208.0</v>
      </c>
      <c r="D3045" s="82">
        <v>1800.0</v>
      </c>
    </row>
    <row r="3046" hidden="1">
      <c r="A3046" s="99">
        <v>43948.0</v>
      </c>
      <c r="B3046" s="82" t="s">
        <v>40</v>
      </c>
      <c r="C3046" s="82">
        <v>13804.0</v>
      </c>
      <c r="D3046" s="82">
        <v>705.0</v>
      </c>
    </row>
    <row r="3047" hidden="1">
      <c r="A3047" s="99">
        <v>43948.0</v>
      </c>
      <c r="B3047" s="82" t="s">
        <v>41</v>
      </c>
      <c r="C3047" s="82">
        <v>25997.0</v>
      </c>
      <c r="D3047" s="82">
        <v>2012.0</v>
      </c>
    </row>
    <row r="3048" hidden="1">
      <c r="A3048" s="99">
        <v>43948.0</v>
      </c>
      <c r="B3048" s="82" t="s">
        <v>42</v>
      </c>
      <c r="C3048" s="82">
        <v>4162.0</v>
      </c>
      <c r="D3048" s="82">
        <v>125.0</v>
      </c>
    </row>
    <row r="3049" hidden="1">
      <c r="A3049" s="99">
        <v>43948.0</v>
      </c>
      <c r="B3049" s="82" t="s">
        <v>43</v>
      </c>
      <c r="C3049" s="82">
        <v>3892.0</v>
      </c>
      <c r="D3049" s="82">
        <v>185.0</v>
      </c>
    </row>
    <row r="3050" hidden="1">
      <c r="A3050" s="99">
        <v>43948.0</v>
      </c>
      <c r="B3050" s="82" t="s">
        <v>44</v>
      </c>
      <c r="C3050" s="82">
        <v>32130.0</v>
      </c>
      <c r="D3050" s="82">
        <v>1087.0</v>
      </c>
    </row>
    <row r="3051">
      <c r="A3051" s="99">
        <v>43948.0</v>
      </c>
      <c r="B3051" s="82" t="s">
        <v>427</v>
      </c>
      <c r="C3051" s="82">
        <v>23229.0</v>
      </c>
      <c r="D3051" s="82">
        <v>981.0</v>
      </c>
    </row>
    <row r="3052" hidden="1">
      <c r="A3052" s="99">
        <v>43948.0</v>
      </c>
      <c r="B3052" s="82" t="s">
        <v>46</v>
      </c>
      <c r="C3052" s="82">
        <v>1000.0</v>
      </c>
      <c r="D3052" s="82">
        <v>6.0</v>
      </c>
    </row>
    <row r="3053" hidden="1">
      <c r="A3053" s="99">
        <v>43948.0</v>
      </c>
      <c r="B3053" s="82" t="s">
        <v>47</v>
      </c>
      <c r="C3053" s="82">
        <v>600.0</v>
      </c>
      <c r="D3053" s="82">
        <v>16.0</v>
      </c>
    </row>
    <row r="3054" hidden="1">
      <c r="A3054" s="99">
        <v>43948.0</v>
      </c>
      <c r="B3054" s="82" t="s">
        <v>48</v>
      </c>
      <c r="C3054" s="82">
        <v>1785.0</v>
      </c>
      <c r="D3054" s="82">
        <v>58.0</v>
      </c>
    </row>
    <row r="3055" hidden="1">
      <c r="A3055" s="99">
        <v>43948.0</v>
      </c>
      <c r="B3055" s="82" t="s">
        <v>49</v>
      </c>
      <c r="C3055" s="82">
        <v>45883.0</v>
      </c>
      <c r="D3055" s="82">
        <v>1992.0</v>
      </c>
    </row>
    <row r="3056" hidden="1">
      <c r="A3056" s="99">
        <v>43948.0</v>
      </c>
      <c r="B3056" s="82" t="s">
        <v>50</v>
      </c>
      <c r="C3056" s="82">
        <v>15961.0</v>
      </c>
      <c r="D3056" s="82">
        <v>844.0</v>
      </c>
    </row>
    <row r="3057" hidden="1">
      <c r="A3057" s="99">
        <v>43948.0</v>
      </c>
      <c r="B3057" s="82" t="s">
        <v>51</v>
      </c>
      <c r="C3057" s="82">
        <v>5868.0</v>
      </c>
      <c r="D3057" s="82">
        <v>127.0</v>
      </c>
    </row>
    <row r="3058" hidden="1">
      <c r="A3058" s="99">
        <v>43948.0</v>
      </c>
      <c r="B3058" s="82" t="s">
        <v>52</v>
      </c>
      <c r="C3058" s="82">
        <v>3393.0</v>
      </c>
      <c r="D3058" s="82">
        <v>126.0</v>
      </c>
    </row>
    <row r="3059" hidden="1">
      <c r="A3059" s="99">
        <v>43948.0</v>
      </c>
      <c r="B3059" s="82" t="s">
        <v>53</v>
      </c>
      <c r="C3059" s="82">
        <v>4146.0</v>
      </c>
      <c r="D3059" s="82">
        <v>216.0</v>
      </c>
    </row>
    <row r="3060" hidden="1">
      <c r="A3060" s="99">
        <v>43948.0</v>
      </c>
      <c r="B3060" s="82" t="s">
        <v>54</v>
      </c>
      <c r="C3060" s="82">
        <v>27068.0</v>
      </c>
      <c r="D3060" s="82">
        <v>1697.0</v>
      </c>
    </row>
    <row r="3061" hidden="1">
      <c r="A3061" s="99">
        <v>43948.0</v>
      </c>
      <c r="B3061" s="82" t="s">
        <v>55</v>
      </c>
      <c r="C3061" s="82">
        <v>1023.0</v>
      </c>
      <c r="D3061" s="82">
        <v>51.0</v>
      </c>
    </row>
    <row r="3062" hidden="1">
      <c r="A3062" s="99">
        <v>43948.0</v>
      </c>
      <c r="B3062" s="82" t="s">
        <v>56</v>
      </c>
      <c r="C3062" s="82">
        <v>19487.0</v>
      </c>
      <c r="D3062" s="82">
        <v>858.0</v>
      </c>
    </row>
    <row r="3063" hidden="1">
      <c r="A3063" s="99">
        <v>43948.0</v>
      </c>
      <c r="B3063" s="82" t="s">
        <v>57</v>
      </c>
      <c r="C3063" s="82">
        <v>56462.0</v>
      </c>
      <c r="D3063" s="82">
        <v>3003.0</v>
      </c>
    </row>
    <row r="3064" hidden="1">
      <c r="A3064" s="99">
        <v>43948.0</v>
      </c>
      <c r="B3064" s="82" t="s">
        <v>58</v>
      </c>
      <c r="C3064" s="82">
        <v>38190.0</v>
      </c>
      <c r="D3064" s="82">
        <v>3406.0</v>
      </c>
    </row>
    <row r="3065" hidden="1">
      <c r="A3065" s="99">
        <v>43948.0</v>
      </c>
      <c r="B3065" s="82" t="s">
        <v>59</v>
      </c>
      <c r="C3065" s="82">
        <v>3816.0</v>
      </c>
      <c r="D3065" s="82">
        <v>286.0</v>
      </c>
    </row>
    <row r="3066" hidden="1">
      <c r="A3066" s="99">
        <v>43948.0</v>
      </c>
      <c r="B3066" s="82" t="s">
        <v>60</v>
      </c>
      <c r="C3066" s="82">
        <v>6094.0</v>
      </c>
      <c r="D3066" s="82">
        <v>229.0</v>
      </c>
    </row>
    <row r="3067" hidden="1">
      <c r="A3067" s="99">
        <v>43948.0</v>
      </c>
      <c r="B3067" s="82" t="s">
        <v>61</v>
      </c>
      <c r="C3067" s="82">
        <v>7171.0</v>
      </c>
      <c r="D3067" s="82">
        <v>296.0</v>
      </c>
    </row>
    <row r="3068" hidden="1">
      <c r="A3068" s="99">
        <v>43948.0</v>
      </c>
      <c r="B3068" s="82" t="s">
        <v>62</v>
      </c>
      <c r="C3068" s="82">
        <v>449.0</v>
      </c>
      <c r="D3068" s="82">
        <v>14.0</v>
      </c>
    </row>
    <row r="3069" hidden="1">
      <c r="A3069" s="99">
        <v>43948.0</v>
      </c>
      <c r="B3069" s="82" t="s">
        <v>63</v>
      </c>
      <c r="C3069" s="82">
        <v>3487.0</v>
      </c>
      <c r="D3069" s="82">
        <v>55.0</v>
      </c>
    </row>
    <row r="3070" hidden="1">
      <c r="A3070" s="99">
        <v>43948.0</v>
      </c>
      <c r="B3070" s="82" t="s">
        <v>64</v>
      </c>
      <c r="C3070" s="82">
        <v>4708.0</v>
      </c>
      <c r="D3070" s="82">
        <v>219.0</v>
      </c>
    </row>
    <row r="3071" hidden="1">
      <c r="A3071" s="99">
        <v>43948.0</v>
      </c>
      <c r="B3071" s="82" t="s">
        <v>65</v>
      </c>
      <c r="C3071" s="82">
        <v>1938.0</v>
      </c>
      <c r="D3071" s="82">
        <v>60.0</v>
      </c>
    </row>
    <row r="3072" hidden="1">
      <c r="A3072" s="99">
        <v>43948.0</v>
      </c>
      <c r="B3072" s="82" t="s">
        <v>66</v>
      </c>
      <c r="C3072" s="82">
        <v>111188.0</v>
      </c>
      <c r="D3072" s="82">
        <v>6044.0</v>
      </c>
    </row>
    <row r="3073" hidden="1">
      <c r="A3073" s="99">
        <v>43948.0</v>
      </c>
      <c r="B3073" s="82" t="s">
        <v>67</v>
      </c>
      <c r="C3073" s="82">
        <v>2825.0</v>
      </c>
      <c r="D3073" s="82">
        <v>104.0</v>
      </c>
    </row>
    <row r="3074" hidden="1">
      <c r="A3074" s="99">
        <v>43948.0</v>
      </c>
      <c r="B3074" s="82" t="s">
        <v>68</v>
      </c>
      <c r="C3074" s="82">
        <v>292027.0</v>
      </c>
      <c r="D3074" s="82">
        <v>17303.0</v>
      </c>
    </row>
    <row r="3075" hidden="1">
      <c r="A3075" s="99">
        <v>43948.0</v>
      </c>
      <c r="B3075" s="82" t="s">
        <v>69</v>
      </c>
      <c r="C3075" s="82">
        <v>9035.0</v>
      </c>
      <c r="D3075" s="82">
        <v>331.0</v>
      </c>
    </row>
    <row r="3076" hidden="1">
      <c r="A3076" s="99">
        <v>43948.0</v>
      </c>
      <c r="B3076" s="82" t="s">
        <v>70</v>
      </c>
      <c r="C3076" s="82">
        <v>942.0</v>
      </c>
      <c r="D3076" s="82">
        <v>19.0</v>
      </c>
    </row>
    <row r="3077" hidden="1">
      <c r="A3077" s="99">
        <v>43948.0</v>
      </c>
      <c r="B3077" s="82" t="s">
        <v>71</v>
      </c>
      <c r="C3077" s="82">
        <v>14.0</v>
      </c>
      <c r="D3077" s="82">
        <v>2.0</v>
      </c>
    </row>
    <row r="3078" hidden="1">
      <c r="A3078" s="99">
        <v>43948.0</v>
      </c>
      <c r="B3078" s="82" t="s">
        <v>72</v>
      </c>
      <c r="C3078" s="82">
        <v>16325.0</v>
      </c>
      <c r="D3078" s="82">
        <v>753.0</v>
      </c>
    </row>
    <row r="3079" hidden="1">
      <c r="A3079" s="99">
        <v>43948.0</v>
      </c>
      <c r="B3079" s="82" t="s">
        <v>73</v>
      </c>
      <c r="C3079" s="82">
        <v>3280.0</v>
      </c>
      <c r="D3079" s="82">
        <v>197.0</v>
      </c>
    </row>
    <row r="3080" hidden="1">
      <c r="A3080" s="99">
        <v>43948.0</v>
      </c>
      <c r="B3080" s="82" t="s">
        <v>74</v>
      </c>
      <c r="C3080" s="82">
        <v>2354.0</v>
      </c>
      <c r="D3080" s="82">
        <v>92.0</v>
      </c>
    </row>
    <row r="3081" hidden="1">
      <c r="A3081" s="99">
        <v>43948.0</v>
      </c>
      <c r="B3081" s="82" t="s">
        <v>75</v>
      </c>
      <c r="C3081" s="82">
        <v>43728.0</v>
      </c>
      <c r="D3081" s="82">
        <v>1946.0</v>
      </c>
    </row>
    <row r="3082" hidden="1">
      <c r="A3082" s="99">
        <v>43948.0</v>
      </c>
      <c r="B3082" s="82" t="s">
        <v>76</v>
      </c>
      <c r="C3082" s="82">
        <v>1388.0</v>
      </c>
      <c r="D3082" s="82">
        <v>53.0</v>
      </c>
    </row>
    <row r="3083" hidden="1">
      <c r="A3083" s="99">
        <v>43948.0</v>
      </c>
      <c r="B3083" s="82" t="s">
        <v>77</v>
      </c>
      <c r="C3083" s="82">
        <v>7708.0</v>
      </c>
      <c r="D3083" s="82">
        <v>233.0</v>
      </c>
    </row>
    <row r="3084" hidden="1">
      <c r="A3084" s="99">
        <v>43948.0</v>
      </c>
      <c r="B3084" s="82" t="s">
        <v>78</v>
      </c>
      <c r="C3084" s="82">
        <v>5613.0</v>
      </c>
      <c r="D3084" s="82">
        <v>177.0</v>
      </c>
    </row>
    <row r="3085" hidden="1">
      <c r="A3085" s="99">
        <v>43948.0</v>
      </c>
      <c r="B3085" s="82" t="s">
        <v>79</v>
      </c>
      <c r="C3085" s="82">
        <v>2246.0</v>
      </c>
      <c r="D3085" s="82">
        <v>11.0</v>
      </c>
    </row>
    <row r="3086" hidden="1">
      <c r="A3086" s="99">
        <v>43948.0</v>
      </c>
      <c r="B3086" s="82" t="s">
        <v>80</v>
      </c>
      <c r="C3086" s="82">
        <v>9796.0</v>
      </c>
      <c r="D3086" s="82">
        <v>192.0</v>
      </c>
    </row>
    <row r="3087" hidden="1">
      <c r="A3087" s="99">
        <v>43948.0</v>
      </c>
      <c r="B3087" s="82" t="s">
        <v>81</v>
      </c>
      <c r="C3087" s="82">
        <v>25960.0</v>
      </c>
      <c r="D3087" s="82">
        <v>699.0</v>
      </c>
    </row>
    <row r="3088" hidden="1">
      <c r="A3088" s="99">
        <v>43948.0</v>
      </c>
      <c r="B3088" s="82" t="s">
        <v>82</v>
      </c>
      <c r="C3088" s="82">
        <v>4236.0</v>
      </c>
      <c r="D3088" s="82">
        <v>41.0</v>
      </c>
    </row>
    <row r="3089" hidden="1">
      <c r="A3089" s="99">
        <v>43948.0</v>
      </c>
      <c r="B3089" s="82" t="s">
        <v>83</v>
      </c>
      <c r="C3089" s="82">
        <v>855.0</v>
      </c>
      <c r="D3089" s="82">
        <v>47.0</v>
      </c>
    </row>
    <row r="3090" hidden="1">
      <c r="A3090" s="99">
        <v>43948.0</v>
      </c>
      <c r="B3090" s="82" t="s">
        <v>84</v>
      </c>
      <c r="C3090" s="82">
        <v>59.0</v>
      </c>
      <c r="D3090" s="82">
        <v>4.0</v>
      </c>
    </row>
    <row r="3091" hidden="1">
      <c r="A3091" s="99">
        <v>43948.0</v>
      </c>
      <c r="B3091" s="82" t="s">
        <v>85</v>
      </c>
      <c r="C3091" s="82">
        <v>13535.0</v>
      </c>
      <c r="D3091" s="82">
        <v>458.0</v>
      </c>
    </row>
    <row r="3092" hidden="1">
      <c r="A3092" s="99">
        <v>43948.0</v>
      </c>
      <c r="B3092" s="82" t="s">
        <v>86</v>
      </c>
      <c r="C3092" s="82">
        <v>13864.0</v>
      </c>
      <c r="D3092" s="82">
        <v>771.0</v>
      </c>
    </row>
    <row r="3093" hidden="1">
      <c r="A3093" s="99">
        <v>43948.0</v>
      </c>
      <c r="B3093" s="82" t="s">
        <v>87</v>
      </c>
      <c r="C3093" s="82">
        <v>1077.0</v>
      </c>
      <c r="D3093" s="82">
        <v>37.0</v>
      </c>
    </row>
    <row r="3094" hidden="1">
      <c r="A3094" s="99">
        <v>43948.0</v>
      </c>
      <c r="B3094" s="82" t="s">
        <v>88</v>
      </c>
      <c r="C3094" s="82">
        <v>6081.0</v>
      </c>
      <c r="D3094" s="82">
        <v>281.0</v>
      </c>
    </row>
    <row r="3095" hidden="1">
      <c r="A3095" s="99">
        <v>43948.0</v>
      </c>
      <c r="B3095" s="82" t="s">
        <v>89</v>
      </c>
      <c r="C3095" s="82">
        <v>389.0</v>
      </c>
      <c r="D3095" s="82">
        <v>7.0</v>
      </c>
    </row>
    <row r="3096" hidden="1">
      <c r="A3096" s="99">
        <v>43949.0</v>
      </c>
      <c r="B3096" s="82" t="s">
        <v>35</v>
      </c>
      <c r="C3096" s="82">
        <v>6750.0</v>
      </c>
      <c r="D3096" s="82">
        <v>242.0</v>
      </c>
    </row>
    <row r="3097" hidden="1">
      <c r="A3097" s="99">
        <v>43949.0</v>
      </c>
      <c r="B3097" s="82" t="s">
        <v>36</v>
      </c>
      <c r="C3097" s="82">
        <v>349.0</v>
      </c>
      <c r="D3097" s="82">
        <v>7.0</v>
      </c>
    </row>
    <row r="3098" hidden="1">
      <c r="A3098" s="99">
        <v>43949.0</v>
      </c>
      <c r="B3098" s="82" t="s">
        <v>37</v>
      </c>
      <c r="C3098" s="82">
        <v>6948.0</v>
      </c>
      <c r="D3098" s="82">
        <v>297.0</v>
      </c>
    </row>
    <row r="3099" hidden="1">
      <c r="A3099" s="99">
        <v>43949.0</v>
      </c>
      <c r="B3099" s="82" t="s">
        <v>38</v>
      </c>
      <c r="C3099" s="82">
        <v>3127.0</v>
      </c>
      <c r="D3099" s="82">
        <v>57.0</v>
      </c>
    </row>
    <row r="3100" hidden="1">
      <c r="A3100" s="99">
        <v>43949.0</v>
      </c>
      <c r="B3100" s="82" t="s">
        <v>39</v>
      </c>
      <c r="C3100" s="82">
        <v>46570.0</v>
      </c>
      <c r="D3100" s="82">
        <v>1884.0</v>
      </c>
    </row>
    <row r="3101" hidden="1">
      <c r="A3101" s="99">
        <v>43949.0</v>
      </c>
      <c r="B3101" s="82" t="s">
        <v>40</v>
      </c>
      <c r="C3101" s="82">
        <v>14239.0</v>
      </c>
      <c r="D3101" s="82">
        <v>734.0</v>
      </c>
    </row>
    <row r="3102" hidden="1">
      <c r="A3102" s="99">
        <v>43949.0</v>
      </c>
      <c r="B3102" s="82" t="s">
        <v>41</v>
      </c>
      <c r="C3102" s="82">
        <v>26312.0</v>
      </c>
      <c r="D3102" s="82">
        <v>2089.0</v>
      </c>
    </row>
    <row r="3103" hidden="1">
      <c r="A3103" s="99">
        <v>43949.0</v>
      </c>
      <c r="B3103" s="82" t="s">
        <v>42</v>
      </c>
      <c r="C3103" s="82">
        <v>4575.0</v>
      </c>
      <c r="D3103" s="82">
        <v>137.0</v>
      </c>
    </row>
    <row r="3104" hidden="1">
      <c r="A3104" s="99">
        <v>43949.0</v>
      </c>
      <c r="B3104" s="82" t="s">
        <v>43</v>
      </c>
      <c r="C3104" s="82">
        <v>3994.0</v>
      </c>
      <c r="D3104" s="82">
        <v>190.0</v>
      </c>
    </row>
    <row r="3105" hidden="1">
      <c r="A3105" s="99">
        <v>43949.0</v>
      </c>
      <c r="B3105" s="82" t="s">
        <v>44</v>
      </c>
      <c r="C3105" s="82">
        <v>32838.0</v>
      </c>
      <c r="D3105" s="82">
        <v>1170.0</v>
      </c>
    </row>
    <row r="3106">
      <c r="A3106" s="99">
        <v>43949.0</v>
      </c>
      <c r="B3106" s="82" t="s">
        <v>427</v>
      </c>
      <c r="C3106" s="82">
        <v>23607.0</v>
      </c>
      <c r="D3106" s="82">
        <v>1022.0</v>
      </c>
    </row>
    <row r="3107" hidden="1">
      <c r="A3107" s="99">
        <v>43949.0</v>
      </c>
      <c r="B3107" s="82" t="s">
        <v>46</v>
      </c>
      <c r="C3107" s="82">
        <v>1001.0</v>
      </c>
      <c r="D3107" s="82">
        <v>6.0</v>
      </c>
    </row>
    <row r="3108" hidden="1">
      <c r="A3108" s="99">
        <v>43949.0</v>
      </c>
      <c r="B3108" s="82" t="s">
        <v>47</v>
      </c>
      <c r="C3108" s="82">
        <v>602.0</v>
      </c>
      <c r="D3108" s="82">
        <v>16.0</v>
      </c>
    </row>
    <row r="3109" hidden="1">
      <c r="A3109" s="99">
        <v>43949.0</v>
      </c>
      <c r="B3109" s="82" t="s">
        <v>48</v>
      </c>
      <c r="C3109" s="82">
        <v>1810.0</v>
      </c>
      <c r="D3109" s="82">
        <v>60.0</v>
      </c>
    </row>
    <row r="3110" hidden="1">
      <c r="A3110" s="99">
        <v>43949.0</v>
      </c>
      <c r="B3110" s="82" t="s">
        <v>49</v>
      </c>
      <c r="C3110" s="82">
        <v>48102.0</v>
      </c>
      <c r="D3110" s="82">
        <v>2132.0</v>
      </c>
    </row>
    <row r="3111" hidden="1">
      <c r="A3111" s="99">
        <v>43949.0</v>
      </c>
      <c r="B3111" s="82" t="s">
        <v>50</v>
      </c>
      <c r="C3111" s="82">
        <v>16579.0</v>
      </c>
      <c r="D3111" s="82">
        <v>901.0</v>
      </c>
    </row>
    <row r="3112" hidden="1">
      <c r="A3112" s="99">
        <v>43949.0</v>
      </c>
      <c r="B3112" s="82" t="s">
        <v>51</v>
      </c>
      <c r="C3112" s="82">
        <v>6376.0</v>
      </c>
      <c r="D3112" s="82">
        <v>136.0</v>
      </c>
    </row>
    <row r="3113" hidden="1">
      <c r="A3113" s="99">
        <v>43949.0</v>
      </c>
      <c r="B3113" s="82" t="s">
        <v>52</v>
      </c>
      <c r="C3113" s="82">
        <v>3587.0</v>
      </c>
      <c r="D3113" s="82">
        <v>127.0</v>
      </c>
    </row>
    <row r="3114" hidden="1">
      <c r="A3114" s="99">
        <v>43949.0</v>
      </c>
      <c r="B3114" s="82" t="s">
        <v>53</v>
      </c>
      <c r="C3114" s="82">
        <v>4375.0</v>
      </c>
      <c r="D3114" s="82">
        <v>231.0</v>
      </c>
    </row>
    <row r="3115" hidden="1">
      <c r="A3115" s="99">
        <v>43949.0</v>
      </c>
      <c r="B3115" s="82" t="s">
        <v>54</v>
      </c>
      <c r="C3115" s="82">
        <v>27286.0</v>
      </c>
      <c r="D3115" s="82">
        <v>1758.0</v>
      </c>
    </row>
    <row r="3116" hidden="1">
      <c r="A3116" s="99">
        <v>43949.0</v>
      </c>
      <c r="B3116" s="82" t="s">
        <v>55</v>
      </c>
      <c r="C3116" s="82">
        <v>1040.0</v>
      </c>
      <c r="D3116" s="82">
        <v>51.0</v>
      </c>
    </row>
    <row r="3117" hidden="1">
      <c r="A3117" s="99">
        <v>43949.0</v>
      </c>
      <c r="B3117" s="82" t="s">
        <v>56</v>
      </c>
      <c r="C3117" s="82">
        <v>20113.0</v>
      </c>
      <c r="D3117" s="82">
        <v>929.0</v>
      </c>
    </row>
    <row r="3118" hidden="1">
      <c r="A3118" s="99">
        <v>43949.0</v>
      </c>
      <c r="B3118" s="82" t="s">
        <v>57</v>
      </c>
      <c r="C3118" s="82">
        <v>58302.0</v>
      </c>
      <c r="D3118" s="82">
        <v>3153.0</v>
      </c>
    </row>
    <row r="3119" hidden="1">
      <c r="A3119" s="99">
        <v>43949.0</v>
      </c>
      <c r="B3119" s="82" t="s">
        <v>58</v>
      </c>
      <c r="C3119" s="82">
        <v>39234.0</v>
      </c>
      <c r="D3119" s="82">
        <v>3566.0</v>
      </c>
    </row>
    <row r="3120" hidden="1">
      <c r="A3120" s="99">
        <v>43949.0</v>
      </c>
      <c r="B3120" s="82" t="s">
        <v>59</v>
      </c>
      <c r="C3120" s="82">
        <v>4181.0</v>
      </c>
      <c r="D3120" s="82">
        <v>301.0</v>
      </c>
    </row>
    <row r="3121" hidden="1">
      <c r="A3121" s="99">
        <v>43949.0</v>
      </c>
      <c r="B3121" s="82" t="s">
        <v>60</v>
      </c>
      <c r="C3121" s="82">
        <v>6342.0</v>
      </c>
      <c r="D3121" s="82">
        <v>239.0</v>
      </c>
    </row>
    <row r="3122" hidden="1">
      <c r="A3122" s="99">
        <v>43949.0</v>
      </c>
      <c r="B3122" s="82" t="s">
        <v>61</v>
      </c>
      <c r="C3122" s="82">
        <v>7306.0</v>
      </c>
      <c r="D3122" s="82">
        <v>324.0</v>
      </c>
    </row>
    <row r="3123" hidden="1">
      <c r="A3123" s="99">
        <v>43949.0</v>
      </c>
      <c r="B3123" s="82" t="s">
        <v>62</v>
      </c>
      <c r="C3123" s="82">
        <v>451.0</v>
      </c>
      <c r="D3123" s="82">
        <v>15.0</v>
      </c>
    </row>
    <row r="3124" hidden="1">
      <c r="A3124" s="99">
        <v>43949.0</v>
      </c>
      <c r="B3124" s="82" t="s">
        <v>63</v>
      </c>
      <c r="C3124" s="82">
        <v>3613.0</v>
      </c>
      <c r="D3124" s="82">
        <v>57.0</v>
      </c>
    </row>
    <row r="3125" hidden="1">
      <c r="A3125" s="99">
        <v>43949.0</v>
      </c>
      <c r="B3125" s="82" t="s">
        <v>64</v>
      </c>
      <c r="C3125" s="82">
        <v>4812.0</v>
      </c>
      <c r="D3125" s="82">
        <v>225.0</v>
      </c>
    </row>
    <row r="3126" hidden="1">
      <c r="A3126" s="99">
        <v>43949.0</v>
      </c>
      <c r="B3126" s="82" t="s">
        <v>65</v>
      </c>
      <c r="C3126" s="82">
        <v>2010.0</v>
      </c>
      <c r="D3126" s="82">
        <v>60.0</v>
      </c>
    </row>
    <row r="3127" hidden="1">
      <c r="A3127" s="99">
        <v>43949.0</v>
      </c>
      <c r="B3127" s="82" t="s">
        <v>66</v>
      </c>
      <c r="C3127" s="82">
        <v>113856.0</v>
      </c>
      <c r="D3127" s="82">
        <v>6442.0</v>
      </c>
    </row>
    <row r="3128" hidden="1">
      <c r="A3128" s="99">
        <v>43949.0</v>
      </c>
      <c r="B3128" s="82" t="s">
        <v>67</v>
      </c>
      <c r="C3128" s="82">
        <v>2975.0</v>
      </c>
      <c r="D3128" s="82">
        <v>110.0</v>
      </c>
    </row>
    <row r="3129" hidden="1">
      <c r="A3129" s="99">
        <v>43949.0</v>
      </c>
      <c r="B3129" s="82" t="s">
        <v>68</v>
      </c>
      <c r="C3129" s="82">
        <v>295137.0</v>
      </c>
      <c r="D3129" s="82">
        <v>17638.0</v>
      </c>
    </row>
    <row r="3130" hidden="1">
      <c r="A3130" s="99">
        <v>43949.0</v>
      </c>
      <c r="B3130" s="82" t="s">
        <v>69</v>
      </c>
      <c r="C3130" s="82">
        <v>9568.0</v>
      </c>
      <c r="D3130" s="82">
        <v>353.0</v>
      </c>
    </row>
    <row r="3131" hidden="1">
      <c r="A3131" s="99">
        <v>43949.0</v>
      </c>
      <c r="B3131" s="82" t="s">
        <v>70</v>
      </c>
      <c r="C3131" s="82">
        <v>991.0</v>
      </c>
      <c r="D3131" s="82">
        <v>19.0</v>
      </c>
    </row>
    <row r="3132" hidden="1">
      <c r="A3132" s="99">
        <v>43949.0</v>
      </c>
      <c r="B3132" s="82" t="s">
        <v>71</v>
      </c>
      <c r="C3132" s="82">
        <v>14.0</v>
      </c>
      <c r="D3132" s="82">
        <v>2.0</v>
      </c>
    </row>
    <row r="3133" hidden="1">
      <c r="A3133" s="99">
        <v>43949.0</v>
      </c>
      <c r="B3133" s="82" t="s">
        <v>72</v>
      </c>
      <c r="C3133" s="82">
        <v>16769.0</v>
      </c>
      <c r="D3133" s="82">
        <v>799.0</v>
      </c>
    </row>
    <row r="3134" hidden="1">
      <c r="A3134" s="99">
        <v>43949.0</v>
      </c>
      <c r="B3134" s="82" t="s">
        <v>73</v>
      </c>
      <c r="C3134" s="82">
        <v>3410.0</v>
      </c>
      <c r="D3134" s="82">
        <v>207.0</v>
      </c>
    </row>
    <row r="3135" hidden="1">
      <c r="A3135" s="99">
        <v>43949.0</v>
      </c>
      <c r="B3135" s="82" t="s">
        <v>74</v>
      </c>
      <c r="C3135" s="82">
        <v>2385.0</v>
      </c>
      <c r="D3135" s="82">
        <v>99.0</v>
      </c>
    </row>
    <row r="3136" hidden="1">
      <c r="A3136" s="99">
        <v>43949.0</v>
      </c>
      <c r="B3136" s="82" t="s">
        <v>75</v>
      </c>
      <c r="C3136" s="82">
        <v>45323.0</v>
      </c>
      <c r="D3136" s="82">
        <v>2092.0</v>
      </c>
    </row>
    <row r="3137" hidden="1">
      <c r="A3137" s="99">
        <v>43949.0</v>
      </c>
      <c r="B3137" s="82" t="s">
        <v>76</v>
      </c>
      <c r="C3137" s="82">
        <v>1400.0</v>
      </c>
      <c r="D3137" s="82">
        <v>54.0</v>
      </c>
    </row>
    <row r="3138" hidden="1">
      <c r="A3138" s="99">
        <v>43949.0</v>
      </c>
      <c r="B3138" s="82" t="s">
        <v>77</v>
      </c>
      <c r="C3138" s="82">
        <v>7926.0</v>
      </c>
      <c r="D3138" s="82">
        <v>239.0</v>
      </c>
    </row>
    <row r="3139" hidden="1">
      <c r="A3139" s="99">
        <v>43949.0</v>
      </c>
      <c r="B3139" s="82" t="s">
        <v>78</v>
      </c>
      <c r="C3139" s="82">
        <v>5735.0</v>
      </c>
      <c r="D3139" s="82">
        <v>192.0</v>
      </c>
    </row>
    <row r="3140" hidden="1">
      <c r="A3140" s="99">
        <v>43949.0</v>
      </c>
      <c r="B3140" s="82" t="s">
        <v>79</v>
      </c>
      <c r="C3140" s="82">
        <v>2314.0</v>
      </c>
      <c r="D3140" s="82">
        <v>11.0</v>
      </c>
    </row>
    <row r="3141" hidden="1">
      <c r="A3141" s="99">
        <v>43949.0</v>
      </c>
      <c r="B3141" s="82" t="s">
        <v>80</v>
      </c>
      <c r="C3141" s="82">
        <v>10031.0</v>
      </c>
      <c r="D3141" s="82">
        <v>198.0</v>
      </c>
    </row>
    <row r="3142" hidden="1">
      <c r="A3142" s="99">
        <v>43949.0</v>
      </c>
      <c r="B3142" s="82" t="s">
        <v>81</v>
      </c>
      <c r="C3142" s="82">
        <v>26865.0</v>
      </c>
      <c r="D3142" s="82">
        <v>738.0</v>
      </c>
    </row>
    <row r="3143" hidden="1">
      <c r="A3143" s="99">
        <v>43949.0</v>
      </c>
      <c r="B3143" s="82" t="s">
        <v>82</v>
      </c>
      <c r="C3143" s="82">
        <v>4343.0</v>
      </c>
      <c r="D3143" s="82">
        <v>45.0</v>
      </c>
    </row>
    <row r="3144" hidden="1">
      <c r="A3144" s="99">
        <v>43949.0</v>
      </c>
      <c r="B3144" s="82" t="s">
        <v>83</v>
      </c>
      <c r="C3144" s="82">
        <v>862.0</v>
      </c>
      <c r="D3144" s="82">
        <v>47.0</v>
      </c>
    </row>
    <row r="3145" hidden="1">
      <c r="A3145" s="99">
        <v>43949.0</v>
      </c>
      <c r="B3145" s="82" t="s">
        <v>84</v>
      </c>
      <c r="C3145" s="82">
        <v>59.0</v>
      </c>
      <c r="D3145" s="82">
        <v>4.0</v>
      </c>
    </row>
    <row r="3146" hidden="1">
      <c r="A3146" s="99">
        <v>43949.0</v>
      </c>
      <c r="B3146" s="82" t="s">
        <v>85</v>
      </c>
      <c r="C3146" s="82">
        <v>14339.0</v>
      </c>
      <c r="D3146" s="82">
        <v>492.0</v>
      </c>
    </row>
    <row r="3147" hidden="1">
      <c r="A3147" s="99">
        <v>43949.0</v>
      </c>
      <c r="B3147" s="82" t="s">
        <v>86</v>
      </c>
      <c r="C3147" s="82">
        <v>14059.0</v>
      </c>
      <c r="D3147" s="82">
        <v>792.0</v>
      </c>
    </row>
    <row r="3148" hidden="1">
      <c r="A3148" s="99">
        <v>43949.0</v>
      </c>
      <c r="B3148" s="82" t="s">
        <v>87</v>
      </c>
      <c r="C3148" s="82">
        <v>1095.0</v>
      </c>
      <c r="D3148" s="82">
        <v>38.0</v>
      </c>
    </row>
    <row r="3149" hidden="1">
      <c r="A3149" s="99">
        <v>43949.0</v>
      </c>
      <c r="B3149" s="82" t="s">
        <v>88</v>
      </c>
      <c r="C3149" s="82">
        <v>6289.0</v>
      </c>
      <c r="D3149" s="82">
        <v>300.0</v>
      </c>
    </row>
    <row r="3150" hidden="1">
      <c r="A3150" s="99">
        <v>43949.0</v>
      </c>
      <c r="B3150" s="82" t="s">
        <v>89</v>
      </c>
      <c r="C3150" s="82">
        <v>396.0</v>
      </c>
      <c r="D3150" s="82">
        <v>7.0</v>
      </c>
    </row>
    <row r="3151" hidden="1">
      <c r="A3151" s="99">
        <v>43950.0</v>
      </c>
      <c r="B3151" s="82" t="s">
        <v>35</v>
      </c>
      <c r="C3151" s="82">
        <v>6925.0</v>
      </c>
      <c r="D3151" s="82">
        <v>262.0</v>
      </c>
    </row>
    <row r="3152" hidden="1">
      <c r="A3152" s="99">
        <v>43950.0</v>
      </c>
      <c r="B3152" s="82" t="s">
        <v>36</v>
      </c>
      <c r="C3152" s="82">
        <v>353.0</v>
      </c>
      <c r="D3152" s="82">
        <v>7.0</v>
      </c>
    </row>
    <row r="3153" hidden="1">
      <c r="A3153" s="99">
        <v>43950.0</v>
      </c>
      <c r="B3153" s="82" t="s">
        <v>37</v>
      </c>
      <c r="C3153" s="82">
        <v>7202.0</v>
      </c>
      <c r="D3153" s="82">
        <v>308.0</v>
      </c>
    </row>
    <row r="3154" hidden="1">
      <c r="A3154" s="99">
        <v>43950.0</v>
      </c>
      <c r="B3154" s="82" t="s">
        <v>38</v>
      </c>
      <c r="C3154" s="82">
        <v>3207.0</v>
      </c>
      <c r="D3154" s="82">
        <v>59.0</v>
      </c>
    </row>
    <row r="3155" hidden="1">
      <c r="A3155" s="99">
        <v>43950.0</v>
      </c>
      <c r="B3155" s="82" t="s">
        <v>39</v>
      </c>
      <c r="C3155" s="82">
        <v>48904.0</v>
      </c>
      <c r="D3155" s="82">
        <v>1961.0</v>
      </c>
    </row>
    <row r="3156" hidden="1">
      <c r="A3156" s="99">
        <v>43950.0</v>
      </c>
      <c r="B3156" s="82" t="s">
        <v>40</v>
      </c>
      <c r="C3156" s="82">
        <v>14680.0</v>
      </c>
      <c r="D3156" s="82">
        <v>764.0</v>
      </c>
    </row>
    <row r="3157" hidden="1">
      <c r="A3157" s="99">
        <v>43950.0</v>
      </c>
      <c r="B3157" s="82" t="s">
        <v>41</v>
      </c>
      <c r="C3157" s="82">
        <v>26767.0</v>
      </c>
      <c r="D3157" s="82">
        <v>2168.0</v>
      </c>
    </row>
    <row r="3158" hidden="1">
      <c r="A3158" s="99">
        <v>43950.0</v>
      </c>
      <c r="B3158" s="82" t="s">
        <v>42</v>
      </c>
      <c r="C3158" s="82">
        <v>4655.0</v>
      </c>
      <c r="D3158" s="82">
        <v>144.0</v>
      </c>
    </row>
    <row r="3159" hidden="1">
      <c r="A3159" s="99">
        <v>43950.0</v>
      </c>
      <c r="B3159" s="82" t="s">
        <v>43</v>
      </c>
      <c r="C3159" s="82">
        <v>4106.0</v>
      </c>
      <c r="D3159" s="82">
        <v>205.0</v>
      </c>
    </row>
    <row r="3160" hidden="1">
      <c r="A3160" s="99">
        <v>43950.0</v>
      </c>
      <c r="B3160" s="82" t="s">
        <v>44</v>
      </c>
      <c r="C3160" s="82">
        <v>33185.0</v>
      </c>
      <c r="D3160" s="82">
        <v>1216.0</v>
      </c>
    </row>
    <row r="3161">
      <c r="A3161" s="99">
        <v>43950.0</v>
      </c>
      <c r="B3161" s="82" t="s">
        <v>427</v>
      </c>
      <c r="C3161" s="82">
        <v>24300.0</v>
      </c>
      <c r="D3161" s="82">
        <v>1086.0</v>
      </c>
    </row>
    <row r="3162" hidden="1">
      <c r="A3162" s="99">
        <v>43950.0</v>
      </c>
      <c r="B3162" s="82" t="s">
        <v>46</v>
      </c>
      <c r="C3162" s="82">
        <v>1110.0</v>
      </c>
      <c r="D3162" s="82">
        <v>6.0</v>
      </c>
    </row>
    <row r="3163" hidden="1">
      <c r="A3163" s="99">
        <v>43950.0</v>
      </c>
      <c r="B3163" s="82" t="s">
        <v>47</v>
      </c>
      <c r="C3163" s="82">
        <v>605.0</v>
      </c>
      <c r="D3163" s="82">
        <v>16.0</v>
      </c>
    </row>
    <row r="3164" hidden="1">
      <c r="A3164" s="99">
        <v>43950.0</v>
      </c>
      <c r="B3164" s="82" t="s">
        <v>48</v>
      </c>
      <c r="C3164" s="82">
        <v>1831.0</v>
      </c>
      <c r="D3164" s="82">
        <v>60.0</v>
      </c>
    </row>
    <row r="3165" hidden="1">
      <c r="A3165" s="99">
        <v>43950.0</v>
      </c>
      <c r="B3165" s="82" t="s">
        <v>49</v>
      </c>
      <c r="C3165" s="82">
        <v>50355.0</v>
      </c>
      <c r="D3165" s="82">
        <v>2221.0</v>
      </c>
    </row>
    <row r="3166" hidden="1">
      <c r="A3166" s="99">
        <v>43950.0</v>
      </c>
      <c r="B3166" s="82" t="s">
        <v>50</v>
      </c>
      <c r="C3166" s="82">
        <v>17168.0</v>
      </c>
      <c r="D3166" s="82">
        <v>964.0</v>
      </c>
    </row>
    <row r="3167" hidden="1">
      <c r="A3167" s="99">
        <v>43950.0</v>
      </c>
      <c r="B3167" s="82" t="s">
        <v>51</v>
      </c>
      <c r="C3167" s="82">
        <v>6843.0</v>
      </c>
      <c r="D3167" s="82">
        <v>148.0</v>
      </c>
    </row>
    <row r="3168" hidden="1">
      <c r="A3168" s="99">
        <v>43950.0</v>
      </c>
      <c r="B3168" s="82" t="s">
        <v>52</v>
      </c>
      <c r="C3168" s="82">
        <v>3799.0</v>
      </c>
      <c r="D3168" s="82">
        <v>132.0</v>
      </c>
    </row>
    <row r="3169" hidden="1">
      <c r="A3169" s="99">
        <v>43950.0</v>
      </c>
      <c r="B3169" s="82" t="s">
        <v>53</v>
      </c>
      <c r="C3169" s="82">
        <v>4538.0</v>
      </c>
      <c r="D3169" s="82">
        <v>235.0</v>
      </c>
    </row>
    <row r="3170" hidden="1">
      <c r="A3170" s="99">
        <v>43950.0</v>
      </c>
      <c r="B3170" s="82" t="s">
        <v>54</v>
      </c>
      <c r="C3170" s="82">
        <v>27660.0</v>
      </c>
      <c r="D3170" s="82">
        <v>1802.0</v>
      </c>
    </row>
    <row r="3171" hidden="1">
      <c r="A3171" s="99">
        <v>43950.0</v>
      </c>
      <c r="B3171" s="82" t="s">
        <v>55</v>
      </c>
      <c r="C3171" s="82">
        <v>1056.0</v>
      </c>
      <c r="D3171" s="82">
        <v>52.0</v>
      </c>
    </row>
    <row r="3172" hidden="1">
      <c r="A3172" s="99">
        <v>43950.0</v>
      </c>
      <c r="B3172" s="82" t="s">
        <v>56</v>
      </c>
      <c r="C3172" s="82">
        <v>20849.0</v>
      </c>
      <c r="D3172" s="82">
        <v>985.0</v>
      </c>
    </row>
    <row r="3173" hidden="1">
      <c r="A3173" s="99">
        <v>43950.0</v>
      </c>
      <c r="B3173" s="82" t="s">
        <v>57</v>
      </c>
      <c r="C3173" s="82">
        <v>60265.0</v>
      </c>
      <c r="D3173" s="82">
        <v>3405.0</v>
      </c>
    </row>
    <row r="3174" hidden="1">
      <c r="A3174" s="99">
        <v>43950.0</v>
      </c>
      <c r="B3174" s="82" t="s">
        <v>58</v>
      </c>
      <c r="C3174" s="82">
        <v>40360.0</v>
      </c>
      <c r="D3174" s="82">
        <v>3670.0</v>
      </c>
    </row>
    <row r="3175" hidden="1">
      <c r="A3175" s="99">
        <v>43950.0</v>
      </c>
      <c r="B3175" s="82" t="s">
        <v>59</v>
      </c>
      <c r="C3175" s="82">
        <v>4644.0</v>
      </c>
      <c r="D3175" s="82">
        <v>319.0</v>
      </c>
    </row>
    <row r="3176" hidden="1">
      <c r="A3176" s="99">
        <v>43950.0</v>
      </c>
      <c r="B3176" s="82" t="s">
        <v>60</v>
      </c>
      <c r="C3176" s="82">
        <v>6569.0</v>
      </c>
      <c r="D3176" s="82">
        <v>250.0</v>
      </c>
    </row>
    <row r="3177" hidden="1">
      <c r="A3177" s="99">
        <v>43950.0</v>
      </c>
      <c r="B3177" s="82" t="s">
        <v>61</v>
      </c>
      <c r="C3177" s="82">
        <v>7426.0</v>
      </c>
      <c r="D3177" s="82">
        <v>331.0</v>
      </c>
    </row>
    <row r="3178" hidden="1">
      <c r="A3178" s="99">
        <v>43950.0</v>
      </c>
      <c r="B3178" s="82" t="s">
        <v>62</v>
      </c>
      <c r="C3178" s="82">
        <v>451.0</v>
      </c>
      <c r="D3178" s="82">
        <v>16.0</v>
      </c>
    </row>
    <row r="3179" hidden="1">
      <c r="A3179" s="99">
        <v>43950.0</v>
      </c>
      <c r="B3179" s="82" t="s">
        <v>63</v>
      </c>
      <c r="C3179" s="82">
        <v>3876.0</v>
      </c>
      <c r="D3179" s="82">
        <v>68.0</v>
      </c>
    </row>
    <row r="3180" hidden="1">
      <c r="A3180" s="99">
        <v>43950.0</v>
      </c>
      <c r="B3180" s="82" t="s">
        <v>64</v>
      </c>
      <c r="C3180" s="82">
        <v>4934.0</v>
      </c>
      <c r="D3180" s="82">
        <v>237.0</v>
      </c>
    </row>
    <row r="3181" hidden="1">
      <c r="A3181" s="99">
        <v>43950.0</v>
      </c>
      <c r="B3181" s="82" t="s">
        <v>65</v>
      </c>
      <c r="C3181" s="82">
        <v>2054.0</v>
      </c>
      <c r="D3181" s="82">
        <v>66.0</v>
      </c>
    </row>
    <row r="3182" hidden="1">
      <c r="A3182" s="99">
        <v>43950.0</v>
      </c>
      <c r="B3182" s="82" t="s">
        <v>66</v>
      </c>
      <c r="C3182" s="82">
        <v>116264.0</v>
      </c>
      <c r="D3182" s="82">
        <v>6770.0</v>
      </c>
    </row>
    <row r="3183" hidden="1">
      <c r="A3183" s="99">
        <v>43950.0</v>
      </c>
      <c r="B3183" s="82" t="s">
        <v>67</v>
      </c>
      <c r="C3183" s="82">
        <v>3213.0</v>
      </c>
      <c r="D3183" s="82">
        <v>112.0</v>
      </c>
    </row>
    <row r="3184" hidden="1">
      <c r="A3184" s="99">
        <v>43950.0</v>
      </c>
      <c r="B3184" s="82" t="s">
        <v>68</v>
      </c>
      <c r="C3184" s="82">
        <v>299722.0</v>
      </c>
      <c r="D3184" s="82">
        <v>18015.0</v>
      </c>
    </row>
    <row r="3185" hidden="1">
      <c r="A3185" s="99">
        <v>43950.0</v>
      </c>
      <c r="B3185" s="82" t="s">
        <v>69</v>
      </c>
      <c r="C3185" s="82">
        <v>9947.0</v>
      </c>
      <c r="D3185" s="82">
        <v>366.0</v>
      </c>
    </row>
    <row r="3186" hidden="1">
      <c r="A3186" s="99">
        <v>43950.0</v>
      </c>
      <c r="B3186" s="82" t="s">
        <v>70</v>
      </c>
      <c r="C3186" s="82">
        <v>1033.0</v>
      </c>
      <c r="D3186" s="82">
        <v>19.0</v>
      </c>
    </row>
    <row r="3187" hidden="1">
      <c r="A3187" s="99">
        <v>43950.0</v>
      </c>
      <c r="B3187" s="82" t="s">
        <v>71</v>
      </c>
      <c r="C3187" s="82">
        <v>14.0</v>
      </c>
      <c r="D3187" s="82">
        <v>2.0</v>
      </c>
    </row>
    <row r="3188" hidden="1">
      <c r="A3188" s="99">
        <v>43950.0</v>
      </c>
      <c r="B3188" s="82" t="s">
        <v>72</v>
      </c>
      <c r="C3188" s="82">
        <v>17303.0</v>
      </c>
      <c r="D3188" s="82">
        <v>937.0</v>
      </c>
    </row>
    <row r="3189" hidden="1">
      <c r="A3189" s="99">
        <v>43950.0</v>
      </c>
      <c r="B3189" s="82" t="s">
        <v>73</v>
      </c>
      <c r="C3189" s="82">
        <v>3473.0</v>
      </c>
      <c r="D3189" s="82">
        <v>214.0</v>
      </c>
    </row>
    <row r="3190" hidden="1">
      <c r="A3190" s="99">
        <v>43950.0</v>
      </c>
      <c r="B3190" s="82" t="s">
        <v>74</v>
      </c>
      <c r="C3190" s="82">
        <v>2446.0</v>
      </c>
      <c r="D3190" s="82">
        <v>101.0</v>
      </c>
    </row>
    <row r="3191" hidden="1">
      <c r="A3191" s="99">
        <v>43950.0</v>
      </c>
      <c r="B3191" s="82" t="s">
        <v>75</v>
      </c>
      <c r="C3191" s="82">
        <v>46191.0</v>
      </c>
      <c r="D3191" s="82">
        <v>2392.0</v>
      </c>
    </row>
    <row r="3192" hidden="1">
      <c r="A3192" s="99">
        <v>43950.0</v>
      </c>
      <c r="B3192" s="82" t="s">
        <v>76</v>
      </c>
      <c r="C3192" s="82">
        <v>1433.0</v>
      </c>
      <c r="D3192" s="82">
        <v>54.0</v>
      </c>
    </row>
    <row r="3193" hidden="1">
      <c r="A3193" s="99">
        <v>43950.0</v>
      </c>
      <c r="B3193" s="82" t="s">
        <v>77</v>
      </c>
      <c r="C3193" s="82">
        <v>8247.0</v>
      </c>
      <c r="D3193" s="82">
        <v>251.0</v>
      </c>
    </row>
    <row r="3194" hidden="1">
      <c r="A3194" s="99">
        <v>43950.0</v>
      </c>
      <c r="B3194" s="82" t="s">
        <v>78</v>
      </c>
      <c r="C3194" s="82">
        <v>5881.0</v>
      </c>
      <c r="D3194" s="82">
        <v>232.0</v>
      </c>
    </row>
    <row r="3195" hidden="1">
      <c r="A3195" s="99">
        <v>43950.0</v>
      </c>
      <c r="B3195" s="82" t="s">
        <v>79</v>
      </c>
      <c r="C3195" s="82">
        <v>2375.0</v>
      </c>
      <c r="D3195" s="82">
        <v>13.0</v>
      </c>
    </row>
    <row r="3196" hidden="1">
      <c r="A3196" s="99">
        <v>43950.0</v>
      </c>
      <c r="B3196" s="82" t="s">
        <v>80</v>
      </c>
      <c r="C3196" s="82">
        <v>10312.0</v>
      </c>
      <c r="D3196" s="82">
        <v>204.0</v>
      </c>
    </row>
    <row r="3197" hidden="1">
      <c r="A3197" s="99">
        <v>43950.0</v>
      </c>
      <c r="B3197" s="82" t="s">
        <v>81</v>
      </c>
      <c r="C3197" s="82">
        <v>27836.0</v>
      </c>
      <c r="D3197" s="82">
        <v>776.0</v>
      </c>
    </row>
    <row r="3198" hidden="1">
      <c r="A3198" s="99">
        <v>43950.0</v>
      </c>
      <c r="B3198" s="82" t="s">
        <v>82</v>
      </c>
      <c r="C3198" s="82">
        <v>4499.0</v>
      </c>
      <c r="D3198" s="82">
        <v>45.0</v>
      </c>
    </row>
    <row r="3199" hidden="1">
      <c r="A3199" s="99">
        <v>43950.0</v>
      </c>
      <c r="B3199" s="82" t="s">
        <v>83</v>
      </c>
      <c r="C3199" s="82">
        <v>862.0</v>
      </c>
      <c r="D3199" s="82">
        <v>47.0</v>
      </c>
    </row>
    <row r="3200" hidden="1">
      <c r="A3200" s="99">
        <v>43950.0</v>
      </c>
      <c r="B3200" s="82" t="s">
        <v>84</v>
      </c>
      <c r="C3200" s="82">
        <v>66.0</v>
      </c>
      <c r="D3200" s="82">
        <v>4.0</v>
      </c>
    </row>
    <row r="3201" hidden="1">
      <c r="A3201" s="99">
        <v>43950.0</v>
      </c>
      <c r="B3201" s="82" t="s">
        <v>85</v>
      </c>
      <c r="C3201" s="82">
        <v>14961.0</v>
      </c>
      <c r="D3201" s="82">
        <v>522.0</v>
      </c>
    </row>
    <row r="3202" hidden="1">
      <c r="A3202" s="99">
        <v>43950.0</v>
      </c>
      <c r="B3202" s="82" t="s">
        <v>86</v>
      </c>
      <c r="C3202" s="82">
        <v>14378.0</v>
      </c>
      <c r="D3202" s="82">
        <v>805.0</v>
      </c>
    </row>
    <row r="3203" hidden="1">
      <c r="A3203" s="99">
        <v>43950.0</v>
      </c>
      <c r="B3203" s="82" t="s">
        <v>87</v>
      </c>
      <c r="C3203" s="82">
        <v>1109.0</v>
      </c>
      <c r="D3203" s="82">
        <v>40.0</v>
      </c>
    </row>
    <row r="3204" hidden="1">
      <c r="A3204" s="99">
        <v>43950.0</v>
      </c>
      <c r="B3204" s="82" t="s">
        <v>88</v>
      </c>
      <c r="C3204" s="82">
        <v>6520.0</v>
      </c>
      <c r="D3204" s="82">
        <v>308.0</v>
      </c>
    </row>
    <row r="3205" hidden="1">
      <c r="A3205" s="99">
        <v>43950.0</v>
      </c>
      <c r="B3205" s="82" t="s">
        <v>89</v>
      </c>
      <c r="C3205" s="82">
        <v>404.0</v>
      </c>
      <c r="D3205" s="82">
        <v>7.0</v>
      </c>
    </row>
    <row r="3206" hidden="1">
      <c r="A3206" s="99">
        <v>43951.0</v>
      </c>
      <c r="B3206" s="82" t="s">
        <v>35</v>
      </c>
      <c r="C3206" s="82">
        <v>7068.0</v>
      </c>
      <c r="D3206" s="82">
        <v>272.0</v>
      </c>
    </row>
    <row r="3207" hidden="1">
      <c r="A3207" s="99">
        <v>43951.0</v>
      </c>
      <c r="B3207" s="82" t="s">
        <v>36</v>
      </c>
      <c r="C3207" s="82">
        <v>353.0</v>
      </c>
      <c r="D3207" s="82">
        <v>7.0</v>
      </c>
    </row>
    <row r="3208" hidden="1">
      <c r="A3208" s="99">
        <v>43951.0</v>
      </c>
      <c r="B3208" s="82" t="s">
        <v>37</v>
      </c>
      <c r="C3208" s="82">
        <v>7648.0</v>
      </c>
      <c r="D3208" s="82">
        <v>320.0</v>
      </c>
    </row>
    <row r="3209" hidden="1">
      <c r="A3209" s="99">
        <v>43951.0</v>
      </c>
      <c r="B3209" s="82" t="s">
        <v>38</v>
      </c>
      <c r="C3209" s="82">
        <v>3281.0</v>
      </c>
      <c r="D3209" s="82">
        <v>61.0</v>
      </c>
    </row>
    <row r="3210" hidden="1">
      <c r="A3210" s="99">
        <v>43951.0</v>
      </c>
      <c r="B3210" s="82" t="s">
        <v>39</v>
      </c>
      <c r="C3210" s="82">
        <v>50470.0</v>
      </c>
      <c r="D3210" s="82">
        <v>2057.0</v>
      </c>
    </row>
    <row r="3211" hidden="1">
      <c r="A3211" s="99">
        <v>43951.0</v>
      </c>
      <c r="B3211" s="82" t="s">
        <v>40</v>
      </c>
      <c r="C3211" s="82">
        <v>15207.0</v>
      </c>
      <c r="D3211" s="82">
        <v>775.0</v>
      </c>
    </row>
    <row r="3212" hidden="1">
      <c r="A3212" s="99">
        <v>43951.0</v>
      </c>
      <c r="B3212" s="82" t="s">
        <v>41</v>
      </c>
      <c r="C3212" s="82">
        <v>27700.0</v>
      </c>
      <c r="D3212" s="82">
        <v>2257.0</v>
      </c>
    </row>
    <row r="3213" hidden="1">
      <c r="A3213" s="99">
        <v>43951.0</v>
      </c>
      <c r="B3213" s="82" t="s">
        <v>42</v>
      </c>
      <c r="C3213" s="82">
        <v>4734.0</v>
      </c>
      <c r="D3213" s="82">
        <v>152.0</v>
      </c>
    </row>
    <row r="3214" hidden="1">
      <c r="A3214" s="99">
        <v>43951.0</v>
      </c>
      <c r="B3214" s="82" t="s">
        <v>43</v>
      </c>
      <c r="C3214" s="82">
        <v>4323.0</v>
      </c>
      <c r="D3214" s="82">
        <v>224.0</v>
      </c>
    </row>
    <row r="3215" hidden="1">
      <c r="A3215" s="99">
        <v>43951.0</v>
      </c>
      <c r="B3215" s="82" t="s">
        <v>44</v>
      </c>
      <c r="C3215" s="82">
        <v>33683.0</v>
      </c>
      <c r="D3215" s="82">
        <v>1267.0</v>
      </c>
    </row>
    <row r="3216">
      <c r="A3216" s="99">
        <v>43951.0</v>
      </c>
      <c r="B3216" s="82" t="s">
        <v>427</v>
      </c>
      <c r="C3216" s="82">
        <v>25431.0</v>
      </c>
      <c r="D3216" s="82">
        <v>1121.0</v>
      </c>
    </row>
    <row r="3217" hidden="1">
      <c r="A3217" s="99">
        <v>43951.0</v>
      </c>
      <c r="B3217" s="82" t="s">
        <v>46</v>
      </c>
      <c r="C3217" s="82">
        <v>1111.0</v>
      </c>
      <c r="D3217" s="82">
        <v>6.0</v>
      </c>
    </row>
    <row r="3218" hidden="1">
      <c r="A3218" s="99">
        <v>43951.0</v>
      </c>
      <c r="B3218" s="82" t="s">
        <v>47</v>
      </c>
      <c r="C3218" s="82">
        <v>609.0</v>
      </c>
      <c r="D3218" s="82">
        <v>16.0</v>
      </c>
    </row>
    <row r="3219" hidden="1">
      <c r="A3219" s="99">
        <v>43951.0</v>
      </c>
      <c r="B3219" s="82" t="s">
        <v>48</v>
      </c>
      <c r="C3219" s="82">
        <v>1861.0</v>
      </c>
      <c r="D3219" s="82">
        <v>63.0</v>
      </c>
    </row>
    <row r="3220" hidden="1">
      <c r="A3220" s="99">
        <v>43951.0</v>
      </c>
      <c r="B3220" s="82" t="s">
        <v>49</v>
      </c>
      <c r="C3220" s="82">
        <v>52918.0</v>
      </c>
      <c r="D3220" s="82">
        <v>2361.0</v>
      </c>
    </row>
    <row r="3221" hidden="1">
      <c r="A3221" s="99">
        <v>43951.0</v>
      </c>
      <c r="B3221" s="82" t="s">
        <v>50</v>
      </c>
      <c r="C3221" s="82">
        <v>17822.0</v>
      </c>
      <c r="D3221" s="82">
        <v>1007.0</v>
      </c>
    </row>
    <row r="3222" hidden="1">
      <c r="A3222" s="99">
        <v>43951.0</v>
      </c>
      <c r="B3222" s="82" t="s">
        <v>51</v>
      </c>
      <c r="C3222" s="82">
        <v>7145.0</v>
      </c>
      <c r="D3222" s="82">
        <v>162.0</v>
      </c>
    </row>
    <row r="3223" hidden="1">
      <c r="A3223" s="99">
        <v>43951.0</v>
      </c>
      <c r="B3223" s="82" t="s">
        <v>52</v>
      </c>
      <c r="C3223" s="82">
        <v>4291.0</v>
      </c>
      <c r="D3223" s="82">
        <v>133.0</v>
      </c>
    </row>
    <row r="3224" hidden="1">
      <c r="A3224" s="99">
        <v>43951.0</v>
      </c>
      <c r="B3224" s="82" t="s">
        <v>53</v>
      </c>
      <c r="C3224" s="82">
        <v>4708.0</v>
      </c>
      <c r="D3224" s="82">
        <v>240.0</v>
      </c>
    </row>
    <row r="3225" hidden="1">
      <c r="A3225" s="99">
        <v>43951.0</v>
      </c>
      <c r="B3225" s="82" t="s">
        <v>54</v>
      </c>
      <c r="C3225" s="82">
        <v>28001.0</v>
      </c>
      <c r="D3225" s="82">
        <v>1862.0</v>
      </c>
    </row>
    <row r="3226" hidden="1">
      <c r="A3226" s="99">
        <v>43951.0</v>
      </c>
      <c r="B3226" s="82" t="s">
        <v>55</v>
      </c>
      <c r="C3226" s="82">
        <v>1095.0</v>
      </c>
      <c r="D3226" s="82">
        <v>53.0</v>
      </c>
    </row>
    <row r="3227" hidden="1">
      <c r="A3227" s="99">
        <v>43951.0</v>
      </c>
      <c r="B3227" s="82" t="s">
        <v>56</v>
      </c>
      <c r="C3227" s="82">
        <v>21742.0</v>
      </c>
      <c r="D3227" s="82">
        <v>1047.0</v>
      </c>
    </row>
    <row r="3228" hidden="1">
      <c r="A3228" s="99">
        <v>43951.0</v>
      </c>
      <c r="B3228" s="82" t="s">
        <v>57</v>
      </c>
      <c r="C3228" s="82">
        <v>62205.0</v>
      </c>
      <c r="D3228" s="82">
        <v>3562.0</v>
      </c>
    </row>
    <row r="3229" hidden="1">
      <c r="A3229" s="99">
        <v>43951.0</v>
      </c>
      <c r="B3229" s="82" t="s">
        <v>58</v>
      </c>
      <c r="C3229" s="82">
        <v>41347.0</v>
      </c>
      <c r="D3229" s="82">
        <v>3788.0</v>
      </c>
    </row>
    <row r="3230" hidden="1">
      <c r="A3230" s="99">
        <v>43951.0</v>
      </c>
      <c r="B3230" s="82" t="s">
        <v>59</v>
      </c>
      <c r="C3230" s="82">
        <v>5136.0</v>
      </c>
      <c r="D3230" s="82">
        <v>343.0</v>
      </c>
    </row>
    <row r="3231" hidden="1">
      <c r="A3231" s="99">
        <v>43951.0</v>
      </c>
      <c r="B3231" s="82" t="s">
        <v>60</v>
      </c>
      <c r="C3231" s="82">
        <v>6815.0</v>
      </c>
      <c r="D3231" s="82">
        <v>261.0</v>
      </c>
    </row>
    <row r="3232" hidden="1">
      <c r="A3232" s="99">
        <v>43951.0</v>
      </c>
      <c r="B3232" s="82" t="s">
        <v>61</v>
      </c>
      <c r="C3232" s="82">
        <v>7563.0</v>
      </c>
      <c r="D3232" s="82">
        <v>341.0</v>
      </c>
    </row>
    <row r="3233" hidden="1">
      <c r="A3233" s="99">
        <v>43951.0</v>
      </c>
      <c r="B3233" s="82" t="s">
        <v>62</v>
      </c>
      <c r="C3233" s="82">
        <v>453.0</v>
      </c>
      <c r="D3233" s="82">
        <v>16.0</v>
      </c>
    </row>
    <row r="3234" hidden="1">
      <c r="A3234" s="99">
        <v>43951.0</v>
      </c>
      <c r="B3234" s="82" t="s">
        <v>63</v>
      </c>
      <c r="C3234" s="82">
        <v>4332.0</v>
      </c>
      <c r="D3234" s="82">
        <v>71.0</v>
      </c>
    </row>
    <row r="3235" hidden="1">
      <c r="A3235" s="99">
        <v>43951.0</v>
      </c>
      <c r="B3235" s="82" t="s">
        <v>64</v>
      </c>
      <c r="C3235" s="82">
        <v>5053.0</v>
      </c>
      <c r="D3235" s="82">
        <v>243.0</v>
      </c>
    </row>
    <row r="3236" hidden="1">
      <c r="A3236" s="99">
        <v>43951.0</v>
      </c>
      <c r="B3236" s="82" t="s">
        <v>65</v>
      </c>
      <c r="C3236" s="82">
        <v>2146.0</v>
      </c>
      <c r="D3236" s="82">
        <v>72.0</v>
      </c>
    </row>
    <row r="3237" hidden="1">
      <c r="A3237" s="99">
        <v>43951.0</v>
      </c>
      <c r="B3237" s="82" t="s">
        <v>66</v>
      </c>
      <c r="C3237" s="82">
        <v>118652.0</v>
      </c>
      <c r="D3237" s="82">
        <v>7228.0</v>
      </c>
    </row>
    <row r="3238" hidden="1">
      <c r="A3238" s="99">
        <v>43951.0</v>
      </c>
      <c r="B3238" s="82" t="s">
        <v>67</v>
      </c>
      <c r="C3238" s="82">
        <v>3411.0</v>
      </c>
      <c r="D3238" s="82">
        <v>123.0</v>
      </c>
    </row>
    <row r="3239" hidden="1">
      <c r="A3239" s="99">
        <v>43951.0</v>
      </c>
      <c r="B3239" s="82" t="s">
        <v>68</v>
      </c>
      <c r="C3239" s="82">
        <v>304401.0</v>
      </c>
      <c r="D3239" s="82">
        <v>18321.0</v>
      </c>
    </row>
    <row r="3240" hidden="1">
      <c r="A3240" s="99">
        <v>43951.0</v>
      </c>
      <c r="B3240" s="82" t="s">
        <v>69</v>
      </c>
      <c r="C3240" s="82">
        <v>10507.0</v>
      </c>
      <c r="D3240" s="82">
        <v>385.0</v>
      </c>
    </row>
    <row r="3241" hidden="1">
      <c r="A3241" s="99">
        <v>43951.0</v>
      </c>
      <c r="B3241" s="82" t="s">
        <v>70</v>
      </c>
      <c r="C3241" s="82">
        <v>1067.0</v>
      </c>
      <c r="D3241" s="82">
        <v>19.0</v>
      </c>
    </row>
    <row r="3242" hidden="1">
      <c r="A3242" s="99">
        <v>43951.0</v>
      </c>
      <c r="B3242" s="82" t="s">
        <v>71</v>
      </c>
      <c r="C3242" s="82">
        <v>14.0</v>
      </c>
      <c r="D3242" s="82">
        <v>2.0</v>
      </c>
    </row>
    <row r="3243" hidden="1">
      <c r="A3243" s="99">
        <v>43951.0</v>
      </c>
      <c r="B3243" s="82" t="s">
        <v>72</v>
      </c>
      <c r="C3243" s="82">
        <v>18027.0</v>
      </c>
      <c r="D3243" s="82">
        <v>975.0</v>
      </c>
    </row>
    <row r="3244" hidden="1">
      <c r="A3244" s="99">
        <v>43951.0</v>
      </c>
      <c r="B3244" s="82" t="s">
        <v>73</v>
      </c>
      <c r="C3244" s="82">
        <v>3618.0</v>
      </c>
      <c r="D3244" s="82">
        <v>222.0</v>
      </c>
    </row>
    <row r="3245" hidden="1">
      <c r="A3245" s="99">
        <v>43951.0</v>
      </c>
      <c r="B3245" s="82" t="s">
        <v>74</v>
      </c>
      <c r="C3245" s="82">
        <v>2510.0</v>
      </c>
      <c r="D3245" s="82">
        <v>103.0</v>
      </c>
    </row>
    <row r="3246" hidden="1">
      <c r="A3246" s="99">
        <v>43951.0</v>
      </c>
      <c r="B3246" s="82" t="s">
        <v>75</v>
      </c>
      <c r="C3246" s="82">
        <v>48224.0</v>
      </c>
      <c r="D3246" s="82">
        <v>2575.0</v>
      </c>
    </row>
    <row r="3247" hidden="1">
      <c r="A3247" s="99">
        <v>43951.0</v>
      </c>
      <c r="B3247" s="82" t="s">
        <v>76</v>
      </c>
      <c r="C3247" s="82">
        <v>1537.0</v>
      </c>
      <c r="D3247" s="82">
        <v>54.0</v>
      </c>
    </row>
    <row r="3248" hidden="1">
      <c r="A3248" s="99">
        <v>43951.0</v>
      </c>
      <c r="B3248" s="82" t="s">
        <v>77</v>
      </c>
      <c r="C3248" s="82">
        <v>8621.0</v>
      </c>
      <c r="D3248" s="82">
        <v>266.0</v>
      </c>
    </row>
    <row r="3249" hidden="1">
      <c r="A3249" s="99">
        <v>43951.0</v>
      </c>
      <c r="B3249" s="82" t="s">
        <v>78</v>
      </c>
      <c r="C3249" s="82">
        <v>6095.0</v>
      </c>
      <c r="D3249" s="82">
        <v>244.0</v>
      </c>
    </row>
    <row r="3250" hidden="1">
      <c r="A3250" s="99">
        <v>43951.0</v>
      </c>
      <c r="B3250" s="82" t="s">
        <v>79</v>
      </c>
      <c r="C3250" s="82">
        <v>2450.0</v>
      </c>
      <c r="D3250" s="82">
        <v>17.0</v>
      </c>
    </row>
    <row r="3251" hidden="1">
      <c r="A3251" s="99">
        <v>43951.0</v>
      </c>
      <c r="B3251" s="82" t="s">
        <v>80</v>
      </c>
      <c r="C3251" s="82">
        <v>10562.0</v>
      </c>
      <c r="D3251" s="82">
        <v>208.0</v>
      </c>
    </row>
    <row r="3252" hidden="1">
      <c r="A3252" s="99">
        <v>43951.0</v>
      </c>
      <c r="B3252" s="82" t="s">
        <v>81</v>
      </c>
      <c r="C3252" s="82">
        <v>29072.0</v>
      </c>
      <c r="D3252" s="82">
        <v>828.0</v>
      </c>
    </row>
    <row r="3253" hidden="1">
      <c r="A3253" s="99">
        <v>43951.0</v>
      </c>
      <c r="B3253" s="82" t="s">
        <v>82</v>
      </c>
      <c r="C3253" s="82">
        <v>4672.0</v>
      </c>
      <c r="D3253" s="82">
        <v>46.0</v>
      </c>
    </row>
    <row r="3254" hidden="1">
      <c r="A3254" s="99">
        <v>43951.0</v>
      </c>
      <c r="B3254" s="82" t="s">
        <v>83</v>
      </c>
      <c r="C3254" s="82">
        <v>866.0</v>
      </c>
      <c r="D3254" s="82">
        <v>49.0</v>
      </c>
    </row>
    <row r="3255" hidden="1">
      <c r="A3255" s="99">
        <v>43951.0</v>
      </c>
      <c r="B3255" s="82" t="s">
        <v>84</v>
      </c>
      <c r="C3255" s="82">
        <v>66.0</v>
      </c>
      <c r="D3255" s="82">
        <v>4.0</v>
      </c>
    </row>
    <row r="3256" hidden="1">
      <c r="A3256" s="99">
        <v>43951.0</v>
      </c>
      <c r="B3256" s="82" t="s">
        <v>85</v>
      </c>
      <c r="C3256" s="82">
        <v>15846.0</v>
      </c>
      <c r="D3256" s="82">
        <v>552.0</v>
      </c>
    </row>
    <row r="3257" hidden="1">
      <c r="A3257" s="99">
        <v>43951.0</v>
      </c>
      <c r="B3257" s="82" t="s">
        <v>86</v>
      </c>
      <c r="C3257" s="82">
        <v>14696.0</v>
      </c>
      <c r="D3257" s="82">
        <v>822.0</v>
      </c>
    </row>
    <row r="3258" hidden="1">
      <c r="A3258" s="99">
        <v>43951.0</v>
      </c>
      <c r="B3258" s="82" t="s">
        <v>87</v>
      </c>
      <c r="C3258" s="82">
        <v>1125.0</v>
      </c>
      <c r="D3258" s="82">
        <v>44.0</v>
      </c>
    </row>
    <row r="3259" hidden="1">
      <c r="A3259" s="99">
        <v>43951.0</v>
      </c>
      <c r="B3259" s="82" t="s">
        <v>88</v>
      </c>
      <c r="C3259" s="82">
        <v>6854.0</v>
      </c>
      <c r="D3259" s="82">
        <v>316.0</v>
      </c>
    </row>
    <row r="3260" hidden="1">
      <c r="A3260" s="99">
        <v>43951.0</v>
      </c>
      <c r="B3260" s="82" t="s">
        <v>89</v>
      </c>
      <c r="C3260" s="82">
        <v>415.0</v>
      </c>
      <c r="D3260" s="82">
        <v>7.0</v>
      </c>
    </row>
    <row r="3261" hidden="1">
      <c r="A3261" s="99">
        <v>43952.0</v>
      </c>
      <c r="B3261" s="82" t="s">
        <v>35</v>
      </c>
      <c r="C3261" s="82">
        <v>7294.0</v>
      </c>
      <c r="D3261" s="82">
        <v>289.0</v>
      </c>
    </row>
    <row r="3262" hidden="1">
      <c r="A3262" s="99">
        <v>43952.0</v>
      </c>
      <c r="B3262" s="82" t="s">
        <v>36</v>
      </c>
      <c r="C3262" s="82">
        <v>362.0</v>
      </c>
      <c r="D3262" s="82">
        <v>7.0</v>
      </c>
    </row>
    <row r="3263" hidden="1">
      <c r="A3263" s="99">
        <v>43952.0</v>
      </c>
      <c r="B3263" s="82" t="s">
        <v>37</v>
      </c>
      <c r="C3263" s="82">
        <v>7962.0</v>
      </c>
      <c r="D3263" s="82">
        <v>330.0</v>
      </c>
    </row>
    <row r="3264" hidden="1">
      <c r="A3264" s="99">
        <v>43952.0</v>
      </c>
      <c r="B3264" s="82" t="s">
        <v>38</v>
      </c>
      <c r="C3264" s="82">
        <v>3310.0</v>
      </c>
      <c r="D3264" s="82">
        <v>64.0</v>
      </c>
    </row>
    <row r="3265" hidden="1">
      <c r="A3265" s="99">
        <v>43952.0</v>
      </c>
      <c r="B3265" s="82" t="s">
        <v>39</v>
      </c>
      <c r="C3265" s="82">
        <v>52318.0</v>
      </c>
      <c r="D3265" s="82">
        <v>2147.0</v>
      </c>
    </row>
    <row r="3266" hidden="1">
      <c r="A3266" s="99">
        <v>43952.0</v>
      </c>
      <c r="B3266" s="82" t="s">
        <v>40</v>
      </c>
      <c r="C3266" s="82">
        <v>15661.0</v>
      </c>
      <c r="D3266" s="82">
        <v>818.0</v>
      </c>
    </row>
    <row r="3267" hidden="1">
      <c r="A3267" s="99">
        <v>43952.0</v>
      </c>
      <c r="B3267" s="82" t="s">
        <v>41</v>
      </c>
      <c r="C3267" s="82">
        <v>28764.0</v>
      </c>
      <c r="D3267" s="82">
        <v>2339.0</v>
      </c>
    </row>
    <row r="3268" hidden="1">
      <c r="A3268" s="99">
        <v>43952.0</v>
      </c>
      <c r="B3268" s="82" t="s">
        <v>42</v>
      </c>
      <c r="C3268" s="82">
        <v>4918.0</v>
      </c>
      <c r="D3268" s="82">
        <v>159.0</v>
      </c>
    </row>
    <row r="3269" hidden="1">
      <c r="A3269" s="99">
        <v>43952.0</v>
      </c>
      <c r="B3269" s="82" t="s">
        <v>43</v>
      </c>
      <c r="C3269" s="82">
        <v>4658.0</v>
      </c>
      <c r="D3269" s="82">
        <v>231.0</v>
      </c>
    </row>
    <row r="3270" hidden="1">
      <c r="A3270" s="99">
        <v>43952.0</v>
      </c>
      <c r="B3270" s="82" t="s">
        <v>44</v>
      </c>
      <c r="C3270" s="82">
        <v>34720.0</v>
      </c>
      <c r="D3270" s="82">
        <v>1313.0</v>
      </c>
    </row>
    <row r="3271">
      <c r="A3271" s="99">
        <v>43952.0</v>
      </c>
      <c r="B3271" s="82" t="s">
        <v>427</v>
      </c>
      <c r="C3271" s="82">
        <v>26436.0</v>
      </c>
      <c r="D3271" s="82">
        <v>1153.0</v>
      </c>
    </row>
    <row r="3272" hidden="1">
      <c r="A3272" s="99">
        <v>43952.0</v>
      </c>
      <c r="B3272" s="82" t="s">
        <v>46</v>
      </c>
      <c r="C3272" s="82">
        <v>1111.0</v>
      </c>
      <c r="D3272" s="82">
        <v>6.0</v>
      </c>
    </row>
    <row r="3273" hidden="1">
      <c r="A3273" s="99">
        <v>43952.0</v>
      </c>
      <c r="B3273" s="82" t="s">
        <v>47</v>
      </c>
      <c r="C3273" s="82">
        <v>610.0</v>
      </c>
      <c r="D3273" s="82">
        <v>16.0</v>
      </c>
    </row>
    <row r="3274" hidden="1">
      <c r="A3274" s="99">
        <v>43952.0</v>
      </c>
      <c r="B3274" s="82" t="s">
        <v>48</v>
      </c>
      <c r="C3274" s="82">
        <v>1883.0</v>
      </c>
      <c r="D3274" s="82">
        <v>63.0</v>
      </c>
    </row>
    <row r="3275" hidden="1">
      <c r="A3275" s="99">
        <v>43952.0</v>
      </c>
      <c r="B3275" s="82" t="s">
        <v>49</v>
      </c>
      <c r="C3275" s="82">
        <v>56055.0</v>
      </c>
      <c r="D3275" s="82">
        <v>2464.0</v>
      </c>
    </row>
    <row r="3276" hidden="1">
      <c r="A3276" s="99">
        <v>43952.0</v>
      </c>
      <c r="B3276" s="82" t="s">
        <v>50</v>
      </c>
      <c r="C3276" s="82">
        <v>18630.0</v>
      </c>
      <c r="D3276" s="82">
        <v>1062.0</v>
      </c>
    </row>
    <row r="3277" hidden="1">
      <c r="A3277" s="99">
        <v>43952.0</v>
      </c>
      <c r="B3277" s="82" t="s">
        <v>51</v>
      </c>
      <c r="C3277" s="82">
        <v>7884.0</v>
      </c>
      <c r="D3277" s="82">
        <v>170.0</v>
      </c>
    </row>
    <row r="3278" hidden="1">
      <c r="A3278" s="99">
        <v>43952.0</v>
      </c>
      <c r="B3278" s="82" t="s">
        <v>52</v>
      </c>
      <c r="C3278" s="82">
        <v>4486.0</v>
      </c>
      <c r="D3278" s="82">
        <v>136.0</v>
      </c>
    </row>
    <row r="3279" hidden="1">
      <c r="A3279" s="99">
        <v>43952.0</v>
      </c>
      <c r="B3279" s="82" t="s">
        <v>53</v>
      </c>
      <c r="C3279" s="82">
        <v>4879.0</v>
      </c>
      <c r="D3279" s="82">
        <v>248.0</v>
      </c>
    </row>
    <row r="3280" hidden="1">
      <c r="A3280" s="99">
        <v>43952.0</v>
      </c>
      <c r="B3280" s="82" t="s">
        <v>54</v>
      </c>
      <c r="C3280" s="82">
        <v>28711.0</v>
      </c>
      <c r="D3280" s="82">
        <v>1927.0</v>
      </c>
    </row>
    <row r="3281" hidden="1">
      <c r="A3281" s="99">
        <v>43952.0</v>
      </c>
      <c r="B3281" s="82" t="s">
        <v>55</v>
      </c>
      <c r="C3281" s="82">
        <v>1123.0</v>
      </c>
      <c r="D3281" s="82">
        <v>55.0</v>
      </c>
    </row>
    <row r="3282" hidden="1">
      <c r="A3282" s="99">
        <v>43952.0</v>
      </c>
      <c r="B3282" s="82" t="s">
        <v>56</v>
      </c>
      <c r="C3282" s="82">
        <v>23472.0</v>
      </c>
      <c r="D3282" s="82">
        <v>1098.0</v>
      </c>
    </row>
    <row r="3283" hidden="1">
      <c r="A3283" s="99">
        <v>43952.0</v>
      </c>
      <c r="B3283" s="82" t="s">
        <v>57</v>
      </c>
      <c r="C3283" s="82">
        <v>64311.0</v>
      </c>
      <c r="D3283" s="82">
        <v>3716.0</v>
      </c>
    </row>
    <row r="3284" hidden="1">
      <c r="A3284" s="99">
        <v>43952.0</v>
      </c>
      <c r="B3284" s="82" t="s">
        <v>58</v>
      </c>
      <c r="C3284" s="82">
        <v>42348.0</v>
      </c>
      <c r="D3284" s="82">
        <v>3866.0</v>
      </c>
    </row>
    <row r="3285" hidden="1">
      <c r="A3285" s="99">
        <v>43952.0</v>
      </c>
      <c r="B3285" s="82" t="s">
        <v>59</v>
      </c>
      <c r="C3285" s="82">
        <v>5730.0</v>
      </c>
      <c r="D3285" s="82">
        <v>371.0</v>
      </c>
    </row>
    <row r="3286" hidden="1">
      <c r="A3286" s="99">
        <v>43952.0</v>
      </c>
      <c r="B3286" s="82" t="s">
        <v>60</v>
      </c>
      <c r="C3286" s="82">
        <v>7212.0</v>
      </c>
      <c r="D3286" s="82">
        <v>281.0</v>
      </c>
    </row>
    <row r="3287" hidden="1">
      <c r="A3287" s="99">
        <v>43952.0</v>
      </c>
      <c r="B3287" s="82" t="s">
        <v>61</v>
      </c>
      <c r="C3287" s="82">
        <v>7840.0</v>
      </c>
      <c r="D3287" s="82">
        <v>355.0</v>
      </c>
    </row>
    <row r="3288" hidden="1">
      <c r="A3288" s="99">
        <v>43952.0</v>
      </c>
      <c r="B3288" s="82" t="s">
        <v>62</v>
      </c>
      <c r="C3288" s="82">
        <v>453.0</v>
      </c>
      <c r="D3288" s="82">
        <v>16.0</v>
      </c>
    </row>
    <row r="3289" hidden="1">
      <c r="A3289" s="99">
        <v>43952.0</v>
      </c>
      <c r="B3289" s="82" t="s">
        <v>63</v>
      </c>
      <c r="C3289" s="82">
        <v>4838.0</v>
      </c>
      <c r="D3289" s="82">
        <v>73.0</v>
      </c>
    </row>
    <row r="3290" hidden="1">
      <c r="A3290" s="99">
        <v>43952.0</v>
      </c>
      <c r="B3290" s="82" t="s">
        <v>64</v>
      </c>
      <c r="C3290" s="82">
        <v>5249.0</v>
      </c>
      <c r="D3290" s="82">
        <v>254.0</v>
      </c>
    </row>
    <row r="3291" hidden="1">
      <c r="A3291" s="99">
        <v>43952.0</v>
      </c>
      <c r="B3291" s="82" t="s">
        <v>65</v>
      </c>
      <c r="C3291" s="82">
        <v>2310.0</v>
      </c>
      <c r="D3291" s="82">
        <v>81.0</v>
      </c>
    </row>
    <row r="3292" hidden="1">
      <c r="A3292" s="99">
        <v>43952.0</v>
      </c>
      <c r="B3292" s="82" t="s">
        <v>66</v>
      </c>
      <c r="C3292" s="82">
        <v>121190.0</v>
      </c>
      <c r="D3292" s="82">
        <v>7538.0</v>
      </c>
    </row>
    <row r="3293" hidden="1">
      <c r="A3293" s="99">
        <v>43952.0</v>
      </c>
      <c r="B3293" s="82" t="s">
        <v>67</v>
      </c>
      <c r="C3293" s="82">
        <v>3513.0</v>
      </c>
      <c r="D3293" s="82">
        <v>131.0</v>
      </c>
    </row>
    <row r="3294" hidden="1">
      <c r="A3294" s="99">
        <v>43952.0</v>
      </c>
      <c r="B3294" s="82" t="s">
        <v>68</v>
      </c>
      <c r="C3294" s="82">
        <v>308345.0</v>
      </c>
      <c r="D3294" s="82">
        <v>18610.0</v>
      </c>
    </row>
    <row r="3295" hidden="1">
      <c r="A3295" s="99">
        <v>43952.0</v>
      </c>
      <c r="B3295" s="82" t="s">
        <v>69</v>
      </c>
      <c r="C3295" s="82">
        <v>10922.0</v>
      </c>
      <c r="D3295" s="82">
        <v>405.0</v>
      </c>
    </row>
    <row r="3296" hidden="1">
      <c r="A3296" s="99">
        <v>43952.0</v>
      </c>
      <c r="B3296" s="82" t="s">
        <v>70</v>
      </c>
      <c r="C3296" s="82">
        <v>1107.0</v>
      </c>
      <c r="D3296" s="82">
        <v>23.0</v>
      </c>
    </row>
    <row r="3297" hidden="1">
      <c r="A3297" s="99">
        <v>43952.0</v>
      </c>
      <c r="B3297" s="82" t="s">
        <v>71</v>
      </c>
      <c r="C3297" s="82">
        <v>14.0</v>
      </c>
      <c r="D3297" s="82">
        <v>2.0</v>
      </c>
    </row>
    <row r="3298" hidden="1">
      <c r="A3298" s="99">
        <v>43952.0</v>
      </c>
      <c r="B3298" s="82" t="s">
        <v>72</v>
      </c>
      <c r="C3298" s="82">
        <v>18743.0</v>
      </c>
      <c r="D3298" s="82">
        <v>1002.0</v>
      </c>
    </row>
    <row r="3299" hidden="1">
      <c r="A3299" s="99">
        <v>43952.0</v>
      </c>
      <c r="B3299" s="82" t="s">
        <v>73</v>
      </c>
      <c r="C3299" s="82">
        <v>3748.0</v>
      </c>
      <c r="D3299" s="82">
        <v>230.0</v>
      </c>
    </row>
    <row r="3300" hidden="1">
      <c r="A3300" s="99">
        <v>43952.0</v>
      </c>
      <c r="B3300" s="82" t="s">
        <v>74</v>
      </c>
      <c r="C3300" s="82">
        <v>2579.0</v>
      </c>
      <c r="D3300" s="82">
        <v>104.0</v>
      </c>
    </row>
    <row r="3301" hidden="1">
      <c r="A3301" s="99">
        <v>43952.0</v>
      </c>
      <c r="B3301" s="82" t="s">
        <v>75</v>
      </c>
      <c r="C3301" s="82">
        <v>49764.0</v>
      </c>
      <c r="D3301" s="82">
        <v>2671.0</v>
      </c>
    </row>
    <row r="3302" hidden="1">
      <c r="A3302" s="99">
        <v>43952.0</v>
      </c>
      <c r="B3302" s="82" t="s">
        <v>76</v>
      </c>
      <c r="C3302" s="82">
        <v>1573.0</v>
      </c>
      <c r="D3302" s="82">
        <v>54.0</v>
      </c>
    </row>
    <row r="3303" hidden="1">
      <c r="A3303" s="99">
        <v>43952.0</v>
      </c>
      <c r="B3303" s="82" t="s">
        <v>77</v>
      </c>
      <c r="C3303" s="82">
        <v>8962.0</v>
      </c>
      <c r="D3303" s="82">
        <v>279.0</v>
      </c>
    </row>
    <row r="3304" hidden="1">
      <c r="A3304" s="99">
        <v>43952.0</v>
      </c>
      <c r="B3304" s="82" t="s">
        <v>78</v>
      </c>
      <c r="C3304" s="82">
        <v>6258.0</v>
      </c>
      <c r="D3304" s="82">
        <v>256.0</v>
      </c>
    </row>
    <row r="3305" hidden="1">
      <c r="A3305" s="99">
        <v>43952.0</v>
      </c>
      <c r="B3305" s="82" t="s">
        <v>79</v>
      </c>
      <c r="C3305" s="82">
        <v>2526.0</v>
      </c>
      <c r="D3305" s="82">
        <v>21.0</v>
      </c>
    </row>
    <row r="3306" hidden="1">
      <c r="A3306" s="99">
        <v>43952.0</v>
      </c>
      <c r="B3306" s="82" t="s">
        <v>80</v>
      </c>
      <c r="C3306" s="82">
        <v>11853.0</v>
      </c>
      <c r="D3306" s="82">
        <v>214.0</v>
      </c>
    </row>
    <row r="3307" hidden="1">
      <c r="A3307" s="99">
        <v>43952.0</v>
      </c>
      <c r="B3307" s="82" t="s">
        <v>81</v>
      </c>
      <c r="C3307" s="82">
        <v>30339.0</v>
      </c>
      <c r="D3307" s="82">
        <v>853.0</v>
      </c>
    </row>
    <row r="3308" hidden="1">
      <c r="A3308" s="99">
        <v>43952.0</v>
      </c>
      <c r="B3308" s="82" t="s">
        <v>82</v>
      </c>
      <c r="C3308" s="82">
        <v>4829.0</v>
      </c>
      <c r="D3308" s="82">
        <v>46.0</v>
      </c>
    </row>
    <row r="3309" hidden="1">
      <c r="A3309" s="99">
        <v>43952.0</v>
      </c>
      <c r="B3309" s="82" t="s">
        <v>83</v>
      </c>
      <c r="C3309" s="82">
        <v>879.0</v>
      </c>
      <c r="D3309" s="82">
        <v>50.0</v>
      </c>
    </row>
    <row r="3310" hidden="1">
      <c r="A3310" s="99">
        <v>43952.0</v>
      </c>
      <c r="B3310" s="82" t="s">
        <v>84</v>
      </c>
      <c r="C3310" s="82">
        <v>66.0</v>
      </c>
      <c r="D3310" s="82">
        <v>4.0</v>
      </c>
    </row>
    <row r="3311" hidden="1">
      <c r="A3311" s="99">
        <v>43952.0</v>
      </c>
      <c r="B3311" s="82" t="s">
        <v>85</v>
      </c>
      <c r="C3311" s="82">
        <v>16901.0</v>
      </c>
      <c r="D3311" s="82">
        <v>581.0</v>
      </c>
    </row>
    <row r="3312" hidden="1">
      <c r="A3312" s="99">
        <v>43952.0</v>
      </c>
      <c r="B3312" s="82" t="s">
        <v>86</v>
      </c>
      <c r="C3312" s="82">
        <v>15010.0</v>
      </c>
      <c r="D3312" s="82">
        <v>829.0</v>
      </c>
    </row>
    <row r="3313" hidden="1">
      <c r="A3313" s="99">
        <v>43952.0</v>
      </c>
      <c r="B3313" s="82" t="s">
        <v>87</v>
      </c>
      <c r="C3313" s="82">
        <v>1151.0</v>
      </c>
      <c r="D3313" s="82">
        <v>47.0</v>
      </c>
    </row>
    <row r="3314" hidden="1">
      <c r="A3314" s="99">
        <v>43952.0</v>
      </c>
      <c r="B3314" s="82" t="s">
        <v>88</v>
      </c>
      <c r="C3314" s="82">
        <v>7314.0</v>
      </c>
      <c r="D3314" s="82">
        <v>327.0</v>
      </c>
    </row>
    <row r="3315" hidden="1">
      <c r="A3315" s="99">
        <v>43952.0</v>
      </c>
      <c r="B3315" s="82" t="s">
        <v>89</v>
      </c>
      <c r="C3315" s="82">
        <v>420.0</v>
      </c>
      <c r="D3315" s="82">
        <v>7.0</v>
      </c>
    </row>
    <row r="3316" hidden="1">
      <c r="A3316" s="99">
        <v>43953.0</v>
      </c>
      <c r="B3316" s="82" t="s">
        <v>35</v>
      </c>
      <c r="C3316" s="82">
        <v>7611.0</v>
      </c>
      <c r="D3316" s="82">
        <v>288.0</v>
      </c>
    </row>
    <row r="3317" hidden="1">
      <c r="A3317" s="99">
        <v>43953.0</v>
      </c>
      <c r="B3317" s="82" t="s">
        <v>36</v>
      </c>
      <c r="C3317" s="82">
        <v>363.0</v>
      </c>
      <c r="D3317" s="82">
        <v>7.0</v>
      </c>
    </row>
    <row r="3318" hidden="1">
      <c r="A3318" s="99">
        <v>43953.0</v>
      </c>
      <c r="B3318" s="82" t="s">
        <v>37</v>
      </c>
      <c r="C3318" s="82">
        <v>8364.0</v>
      </c>
      <c r="D3318" s="82">
        <v>353.0</v>
      </c>
    </row>
    <row r="3319" hidden="1">
      <c r="A3319" s="99">
        <v>43953.0</v>
      </c>
      <c r="B3319" s="82" t="s">
        <v>38</v>
      </c>
      <c r="C3319" s="82">
        <v>3372.0</v>
      </c>
      <c r="D3319" s="82">
        <v>72.0</v>
      </c>
    </row>
    <row r="3320" hidden="1">
      <c r="A3320" s="99">
        <v>43953.0</v>
      </c>
      <c r="B3320" s="82" t="s">
        <v>39</v>
      </c>
      <c r="C3320" s="82">
        <v>53753.0</v>
      </c>
      <c r="D3320" s="82">
        <v>2213.0</v>
      </c>
    </row>
    <row r="3321" hidden="1">
      <c r="A3321" s="99">
        <v>43953.0</v>
      </c>
      <c r="B3321" s="82" t="s">
        <v>40</v>
      </c>
      <c r="C3321" s="82">
        <v>16118.0</v>
      </c>
      <c r="D3321" s="82">
        <v>830.0</v>
      </c>
    </row>
    <row r="3322" hidden="1">
      <c r="A3322" s="99">
        <v>43953.0</v>
      </c>
      <c r="B3322" s="82" t="s">
        <v>41</v>
      </c>
      <c r="C3322" s="82">
        <v>29287.0</v>
      </c>
      <c r="D3322" s="82">
        <v>2436.0</v>
      </c>
    </row>
    <row r="3323" hidden="1">
      <c r="A3323" s="99">
        <v>43953.0</v>
      </c>
      <c r="B3323" s="82" t="s">
        <v>42</v>
      </c>
      <c r="C3323" s="82">
        <v>5038.0</v>
      </c>
      <c r="D3323" s="82">
        <v>168.0</v>
      </c>
    </row>
    <row r="3324" hidden="1">
      <c r="A3324" s="99">
        <v>43953.0</v>
      </c>
      <c r="B3324" s="82" t="s">
        <v>43</v>
      </c>
      <c r="C3324" s="82">
        <v>4797.0</v>
      </c>
      <c r="D3324" s="82">
        <v>240.0</v>
      </c>
    </row>
    <row r="3325" hidden="1">
      <c r="A3325" s="99">
        <v>43953.0</v>
      </c>
      <c r="B3325" s="82" t="s">
        <v>44</v>
      </c>
      <c r="C3325" s="82">
        <v>35455.0</v>
      </c>
      <c r="D3325" s="82">
        <v>1363.0</v>
      </c>
    </row>
    <row r="3326">
      <c r="A3326" s="99">
        <v>43953.0</v>
      </c>
      <c r="B3326" s="82" t="s">
        <v>427</v>
      </c>
      <c r="C3326" s="82">
        <v>27268.0</v>
      </c>
      <c r="D3326" s="82">
        <v>1161.0</v>
      </c>
    </row>
    <row r="3327" hidden="1">
      <c r="A3327" s="99">
        <v>43953.0</v>
      </c>
      <c r="B3327" s="82" t="s">
        <v>46</v>
      </c>
      <c r="C3327" s="82">
        <v>1113.0</v>
      </c>
      <c r="D3327" s="82">
        <v>6.0</v>
      </c>
    </row>
    <row r="3328" hidden="1">
      <c r="A3328" s="99">
        <v>43953.0</v>
      </c>
      <c r="B3328" s="82" t="s">
        <v>47</v>
      </c>
      <c r="C3328" s="82">
        <v>611.0</v>
      </c>
      <c r="D3328" s="82">
        <v>16.0</v>
      </c>
    </row>
    <row r="3329" hidden="1">
      <c r="A3329" s="99">
        <v>43953.0</v>
      </c>
      <c r="B3329" s="82" t="s">
        <v>48</v>
      </c>
      <c r="C3329" s="82">
        <v>1908.0</v>
      </c>
      <c r="D3329" s="82">
        <v>64.0</v>
      </c>
    </row>
    <row r="3330" hidden="1">
      <c r="A3330" s="99">
        <v>43953.0</v>
      </c>
      <c r="B3330" s="82" t="s">
        <v>49</v>
      </c>
      <c r="C3330" s="82">
        <v>58505.0</v>
      </c>
      <c r="D3330" s="82">
        <v>2576.0</v>
      </c>
    </row>
    <row r="3331" hidden="1">
      <c r="A3331" s="99">
        <v>43953.0</v>
      </c>
      <c r="B3331" s="82" t="s">
        <v>50</v>
      </c>
      <c r="C3331" s="82">
        <v>19295.0</v>
      </c>
      <c r="D3331" s="82">
        <v>1115.0</v>
      </c>
    </row>
    <row r="3332" hidden="1">
      <c r="A3332" s="99">
        <v>43953.0</v>
      </c>
      <c r="B3332" s="82" t="s">
        <v>51</v>
      </c>
      <c r="C3332" s="82">
        <v>8641.0</v>
      </c>
      <c r="D3332" s="82">
        <v>175.0</v>
      </c>
    </row>
    <row r="3333" hidden="1">
      <c r="A3333" s="99">
        <v>43953.0</v>
      </c>
      <c r="B3333" s="82" t="s">
        <v>52</v>
      </c>
      <c r="C3333" s="82">
        <v>4838.0</v>
      </c>
      <c r="D3333" s="82">
        <v>140.0</v>
      </c>
    </row>
    <row r="3334" hidden="1">
      <c r="A3334" s="99">
        <v>43953.0</v>
      </c>
      <c r="B3334" s="82" t="s">
        <v>53</v>
      </c>
      <c r="C3334" s="82">
        <v>4881.0</v>
      </c>
      <c r="D3334" s="82">
        <v>252.0</v>
      </c>
    </row>
    <row r="3335" hidden="1">
      <c r="A3335" s="99">
        <v>43953.0</v>
      </c>
      <c r="B3335" s="82" t="s">
        <v>54</v>
      </c>
      <c r="C3335" s="82">
        <v>29140.0</v>
      </c>
      <c r="D3335" s="82">
        <v>1950.0</v>
      </c>
    </row>
    <row r="3336" hidden="1">
      <c r="A3336" s="99">
        <v>43953.0</v>
      </c>
      <c r="B3336" s="82" t="s">
        <v>55</v>
      </c>
      <c r="C3336" s="82">
        <v>1152.0</v>
      </c>
      <c r="D3336" s="82">
        <v>56.0</v>
      </c>
    </row>
    <row r="3337" hidden="1">
      <c r="A3337" s="99">
        <v>43953.0</v>
      </c>
      <c r="B3337" s="82" t="s">
        <v>56</v>
      </c>
      <c r="C3337" s="82">
        <v>24473.0</v>
      </c>
      <c r="D3337" s="82">
        <v>1156.0</v>
      </c>
    </row>
    <row r="3338" hidden="1">
      <c r="A3338" s="99">
        <v>43953.0</v>
      </c>
      <c r="B3338" s="82" t="s">
        <v>57</v>
      </c>
      <c r="C3338" s="82">
        <v>66263.0</v>
      </c>
      <c r="D3338" s="82">
        <v>3846.0</v>
      </c>
    </row>
    <row r="3339" hidden="1">
      <c r="A3339" s="99">
        <v>43953.0</v>
      </c>
      <c r="B3339" s="82" t="s">
        <v>58</v>
      </c>
      <c r="C3339" s="82">
        <v>43191.0</v>
      </c>
      <c r="D3339" s="82">
        <v>4020.0</v>
      </c>
    </row>
    <row r="3340" hidden="1">
      <c r="A3340" s="99">
        <v>43953.0</v>
      </c>
      <c r="B3340" s="82" t="s">
        <v>59</v>
      </c>
      <c r="C3340" s="82">
        <v>6228.0</v>
      </c>
      <c r="D3340" s="82">
        <v>395.0</v>
      </c>
    </row>
    <row r="3341" hidden="1">
      <c r="A3341" s="99">
        <v>43953.0</v>
      </c>
      <c r="B3341" s="82" t="s">
        <v>60</v>
      </c>
      <c r="C3341" s="82">
        <v>7441.0</v>
      </c>
      <c r="D3341" s="82">
        <v>291.0</v>
      </c>
    </row>
    <row r="3342" hidden="1">
      <c r="A3342" s="99">
        <v>43953.0</v>
      </c>
      <c r="B3342" s="82" t="s">
        <v>61</v>
      </c>
      <c r="C3342" s="82">
        <v>8154.0</v>
      </c>
      <c r="D3342" s="82">
        <v>373.0</v>
      </c>
    </row>
    <row r="3343" hidden="1">
      <c r="A3343" s="99">
        <v>43953.0</v>
      </c>
      <c r="B3343" s="82" t="s">
        <v>62</v>
      </c>
      <c r="C3343" s="82">
        <v>455.0</v>
      </c>
      <c r="D3343" s="82">
        <v>16.0</v>
      </c>
    </row>
    <row r="3344" hidden="1">
      <c r="A3344" s="99">
        <v>43953.0</v>
      </c>
      <c r="B3344" s="82" t="s">
        <v>63</v>
      </c>
      <c r="C3344" s="82">
        <v>5333.0</v>
      </c>
      <c r="D3344" s="82">
        <v>76.0</v>
      </c>
    </row>
    <row r="3345" hidden="1">
      <c r="A3345" s="99">
        <v>43953.0</v>
      </c>
      <c r="B3345" s="82" t="s">
        <v>64</v>
      </c>
      <c r="C3345" s="82">
        <v>5390.0</v>
      </c>
      <c r="D3345" s="82">
        <v>257.0</v>
      </c>
    </row>
    <row r="3346" hidden="1">
      <c r="A3346" s="99">
        <v>43953.0</v>
      </c>
      <c r="B3346" s="82" t="s">
        <v>65</v>
      </c>
      <c r="C3346" s="82">
        <v>2429.0</v>
      </c>
      <c r="D3346" s="82">
        <v>84.0</v>
      </c>
    </row>
    <row r="3347" hidden="1">
      <c r="A3347" s="99">
        <v>43953.0</v>
      </c>
      <c r="B3347" s="82" t="s">
        <v>66</v>
      </c>
      <c r="C3347" s="82">
        <v>123717.0</v>
      </c>
      <c r="D3347" s="82">
        <v>7742.0</v>
      </c>
    </row>
    <row r="3348" hidden="1">
      <c r="A3348" s="99">
        <v>43953.0</v>
      </c>
      <c r="B3348" s="82" t="s">
        <v>67</v>
      </c>
      <c r="C3348" s="82">
        <v>3732.0</v>
      </c>
      <c r="D3348" s="82">
        <v>139.0</v>
      </c>
    </row>
    <row r="3349" hidden="1">
      <c r="A3349" s="99">
        <v>43953.0</v>
      </c>
      <c r="B3349" s="82" t="s">
        <v>68</v>
      </c>
      <c r="C3349" s="82">
        <v>313008.0</v>
      </c>
      <c r="D3349" s="82">
        <v>18909.0</v>
      </c>
    </row>
    <row r="3350" hidden="1">
      <c r="A3350" s="99">
        <v>43953.0</v>
      </c>
      <c r="B3350" s="82" t="s">
        <v>69</v>
      </c>
      <c r="C3350" s="82">
        <v>11514.0</v>
      </c>
      <c r="D3350" s="82">
        <v>428.0</v>
      </c>
    </row>
    <row r="3351" hidden="1">
      <c r="A3351" s="99">
        <v>43953.0</v>
      </c>
      <c r="B3351" s="82" t="s">
        <v>70</v>
      </c>
      <c r="C3351" s="82">
        <v>1153.0</v>
      </c>
      <c r="D3351" s="82">
        <v>24.0</v>
      </c>
    </row>
    <row r="3352" hidden="1">
      <c r="A3352" s="99">
        <v>43953.0</v>
      </c>
      <c r="B3352" s="82" t="s">
        <v>71</v>
      </c>
      <c r="C3352" s="82">
        <v>14.0</v>
      </c>
      <c r="D3352" s="82">
        <v>2.0</v>
      </c>
    </row>
    <row r="3353" hidden="1">
      <c r="A3353" s="99">
        <v>43953.0</v>
      </c>
      <c r="B3353" s="82" t="s">
        <v>72</v>
      </c>
      <c r="C3353" s="82">
        <v>19335.0</v>
      </c>
      <c r="D3353" s="82">
        <v>1021.0</v>
      </c>
    </row>
    <row r="3354" hidden="1">
      <c r="A3354" s="99">
        <v>43953.0</v>
      </c>
      <c r="B3354" s="82" t="s">
        <v>73</v>
      </c>
      <c r="C3354" s="82">
        <v>3851.0</v>
      </c>
      <c r="D3354" s="82">
        <v>238.0</v>
      </c>
    </row>
    <row r="3355" hidden="1">
      <c r="A3355" s="99">
        <v>43953.0</v>
      </c>
      <c r="B3355" s="82" t="s">
        <v>74</v>
      </c>
      <c r="C3355" s="82">
        <v>2635.0</v>
      </c>
      <c r="D3355" s="82">
        <v>109.0</v>
      </c>
    </row>
    <row r="3356" hidden="1">
      <c r="A3356" s="99">
        <v>43953.0</v>
      </c>
      <c r="B3356" s="82" t="s">
        <v>75</v>
      </c>
      <c r="C3356" s="82">
        <v>51071.0</v>
      </c>
      <c r="D3356" s="82">
        <v>2794.0</v>
      </c>
    </row>
    <row r="3357" hidden="1">
      <c r="A3357" s="99">
        <v>43953.0</v>
      </c>
      <c r="B3357" s="82" t="s">
        <v>76</v>
      </c>
      <c r="C3357" s="82">
        <v>1755.0</v>
      </c>
      <c r="D3357" s="82">
        <v>54.0</v>
      </c>
    </row>
    <row r="3358" hidden="1">
      <c r="A3358" s="99">
        <v>43953.0</v>
      </c>
      <c r="B3358" s="82" t="s">
        <v>77</v>
      </c>
      <c r="C3358" s="82">
        <v>9289.0</v>
      </c>
      <c r="D3358" s="82">
        <v>296.0</v>
      </c>
    </row>
    <row r="3359" hidden="1">
      <c r="A3359" s="99">
        <v>43953.0</v>
      </c>
      <c r="B3359" s="82" t="s">
        <v>78</v>
      </c>
      <c r="C3359" s="82">
        <v>6489.0</v>
      </c>
      <c r="D3359" s="82">
        <v>267.0</v>
      </c>
    </row>
    <row r="3360" hidden="1">
      <c r="A3360" s="99">
        <v>43953.0</v>
      </c>
      <c r="B3360" s="82" t="s">
        <v>79</v>
      </c>
      <c r="C3360" s="82">
        <v>2588.0</v>
      </c>
      <c r="D3360" s="82">
        <v>21.0</v>
      </c>
    </row>
    <row r="3361" hidden="1">
      <c r="A3361" s="99">
        <v>43953.0</v>
      </c>
      <c r="B3361" s="82" t="s">
        <v>80</v>
      </c>
      <c r="C3361" s="82">
        <v>12445.0</v>
      </c>
      <c r="D3361" s="82">
        <v>219.0</v>
      </c>
    </row>
    <row r="3362" hidden="1">
      <c r="A3362" s="99">
        <v>43953.0</v>
      </c>
      <c r="B3362" s="82" t="s">
        <v>81</v>
      </c>
      <c r="C3362" s="82">
        <v>31430.0</v>
      </c>
      <c r="D3362" s="82">
        <v>875.0</v>
      </c>
    </row>
    <row r="3363" hidden="1">
      <c r="A3363" s="99">
        <v>43953.0</v>
      </c>
      <c r="B3363" s="82" t="s">
        <v>82</v>
      </c>
      <c r="C3363" s="82">
        <v>4981.0</v>
      </c>
      <c r="D3363" s="82">
        <v>49.0</v>
      </c>
    </row>
    <row r="3364" hidden="1">
      <c r="A3364" s="99">
        <v>43953.0</v>
      </c>
      <c r="B3364" s="82" t="s">
        <v>83</v>
      </c>
      <c r="C3364" s="82">
        <v>886.0</v>
      </c>
      <c r="D3364" s="82">
        <v>51.0</v>
      </c>
    </row>
    <row r="3365" hidden="1">
      <c r="A3365" s="99">
        <v>43953.0</v>
      </c>
      <c r="B3365" s="82" t="s">
        <v>84</v>
      </c>
      <c r="C3365" s="82">
        <v>66.0</v>
      </c>
      <c r="D3365" s="82">
        <v>4.0</v>
      </c>
    </row>
    <row r="3366" hidden="1">
      <c r="A3366" s="99">
        <v>43953.0</v>
      </c>
      <c r="B3366" s="82" t="s">
        <v>85</v>
      </c>
      <c r="C3366" s="82">
        <v>17731.0</v>
      </c>
      <c r="D3366" s="82">
        <v>616.0</v>
      </c>
    </row>
    <row r="3367" hidden="1">
      <c r="A3367" s="99">
        <v>43953.0</v>
      </c>
      <c r="B3367" s="82" t="s">
        <v>86</v>
      </c>
      <c r="C3367" s="82">
        <v>15253.0</v>
      </c>
      <c r="D3367" s="82">
        <v>833.0</v>
      </c>
    </row>
    <row r="3368" hidden="1">
      <c r="A3368" s="99">
        <v>43953.0</v>
      </c>
      <c r="B3368" s="82" t="s">
        <v>87</v>
      </c>
      <c r="C3368" s="82">
        <v>1184.0</v>
      </c>
      <c r="D3368" s="82">
        <v>50.0</v>
      </c>
    </row>
    <row r="3369" hidden="1">
      <c r="A3369" s="99">
        <v>43953.0</v>
      </c>
      <c r="B3369" s="82" t="s">
        <v>88</v>
      </c>
      <c r="C3369" s="82">
        <v>7660.0</v>
      </c>
      <c r="D3369" s="82">
        <v>334.0</v>
      </c>
    </row>
    <row r="3370" hidden="1">
      <c r="A3370" s="99">
        <v>43953.0</v>
      </c>
      <c r="B3370" s="82" t="s">
        <v>89</v>
      </c>
      <c r="C3370" s="82">
        <v>429.0</v>
      </c>
      <c r="D3370" s="82">
        <v>7.0</v>
      </c>
    </row>
    <row r="3371" hidden="1">
      <c r="A3371" s="99">
        <v>43954.0</v>
      </c>
      <c r="B3371" s="82" t="s">
        <v>35</v>
      </c>
      <c r="C3371" s="82">
        <v>7888.0</v>
      </c>
      <c r="D3371" s="82">
        <v>290.0</v>
      </c>
    </row>
    <row r="3372" hidden="1">
      <c r="A3372" s="99">
        <v>43954.0</v>
      </c>
      <c r="B3372" s="82" t="s">
        <v>36</v>
      </c>
      <c r="C3372" s="82">
        <v>366.0</v>
      </c>
      <c r="D3372" s="82">
        <v>7.0</v>
      </c>
    </row>
    <row r="3373" hidden="1">
      <c r="A3373" s="99">
        <v>43954.0</v>
      </c>
      <c r="B3373" s="82" t="s">
        <v>37</v>
      </c>
      <c r="C3373" s="82">
        <v>8640.0</v>
      </c>
      <c r="D3373" s="82">
        <v>362.0</v>
      </c>
    </row>
    <row r="3374" hidden="1">
      <c r="A3374" s="99">
        <v>43954.0</v>
      </c>
      <c r="B3374" s="82" t="s">
        <v>38</v>
      </c>
      <c r="C3374" s="82">
        <v>3431.0</v>
      </c>
      <c r="D3374" s="82">
        <v>76.0</v>
      </c>
    </row>
    <row r="3375" hidden="1">
      <c r="A3375" s="99">
        <v>43954.0</v>
      </c>
      <c r="B3375" s="82" t="s">
        <v>39</v>
      </c>
      <c r="C3375" s="82">
        <v>55072.0</v>
      </c>
      <c r="D3375" s="82">
        <v>2235.0</v>
      </c>
    </row>
    <row r="3376" hidden="1">
      <c r="A3376" s="99">
        <v>43954.0</v>
      </c>
      <c r="B3376" s="82" t="s">
        <v>40</v>
      </c>
      <c r="C3376" s="82">
        <v>16527.0</v>
      </c>
      <c r="D3376" s="82">
        <v>840.0</v>
      </c>
    </row>
    <row r="3377" hidden="1">
      <c r="A3377" s="99">
        <v>43954.0</v>
      </c>
      <c r="B3377" s="82" t="s">
        <v>41</v>
      </c>
      <c r="C3377" s="82">
        <v>29287.0</v>
      </c>
      <c r="D3377" s="82">
        <v>2436.0</v>
      </c>
    </row>
    <row r="3378" hidden="1">
      <c r="A3378" s="99">
        <v>43954.0</v>
      </c>
      <c r="B3378" s="82" t="s">
        <v>42</v>
      </c>
      <c r="C3378" s="82">
        <v>5208.0</v>
      </c>
      <c r="D3378" s="82">
        <v>177.0</v>
      </c>
    </row>
    <row r="3379" hidden="1">
      <c r="A3379" s="99">
        <v>43954.0</v>
      </c>
      <c r="B3379" s="82" t="s">
        <v>43</v>
      </c>
      <c r="C3379" s="82">
        <v>5016.0</v>
      </c>
      <c r="D3379" s="82">
        <v>251.0</v>
      </c>
    </row>
    <row r="3380" hidden="1">
      <c r="A3380" s="99">
        <v>43954.0</v>
      </c>
      <c r="B3380" s="82" t="s">
        <v>44</v>
      </c>
      <c r="C3380" s="82">
        <v>36070.0</v>
      </c>
      <c r="D3380" s="82">
        <v>1378.0</v>
      </c>
    </row>
    <row r="3381">
      <c r="A3381" s="99">
        <v>43954.0</v>
      </c>
      <c r="B3381" s="82" t="s">
        <v>427</v>
      </c>
      <c r="C3381" s="82">
        <v>27618.0</v>
      </c>
      <c r="D3381" s="82">
        <v>1168.0</v>
      </c>
    </row>
    <row r="3382" hidden="1">
      <c r="A3382" s="99">
        <v>43954.0</v>
      </c>
      <c r="B3382" s="82" t="s">
        <v>46</v>
      </c>
      <c r="C3382" s="82">
        <v>1115.0</v>
      </c>
      <c r="D3382" s="82">
        <v>6.0</v>
      </c>
    </row>
    <row r="3383" hidden="1">
      <c r="A3383" s="99">
        <v>43954.0</v>
      </c>
      <c r="B3383" s="82" t="s">
        <v>47</v>
      </c>
      <c r="C3383" s="82">
        <v>611.0</v>
      </c>
      <c r="D3383" s="82">
        <v>17.0</v>
      </c>
    </row>
    <row r="3384" hidden="1">
      <c r="A3384" s="99">
        <v>43954.0</v>
      </c>
      <c r="B3384" s="82" t="s">
        <v>48</v>
      </c>
      <c r="C3384" s="82">
        <v>1906.0</v>
      </c>
      <c r="D3384" s="82">
        <v>64.0</v>
      </c>
    </row>
    <row r="3385" hidden="1">
      <c r="A3385" s="99">
        <v>43954.0</v>
      </c>
      <c r="B3385" s="82" t="s">
        <v>49</v>
      </c>
      <c r="C3385" s="82">
        <v>61499.0</v>
      </c>
      <c r="D3385" s="82">
        <v>2632.0</v>
      </c>
    </row>
    <row r="3386" hidden="1">
      <c r="A3386" s="99">
        <v>43954.0</v>
      </c>
      <c r="B3386" s="82" t="s">
        <v>50</v>
      </c>
      <c r="C3386" s="82">
        <v>19933.0</v>
      </c>
      <c r="D3386" s="82">
        <v>1132.0</v>
      </c>
    </row>
    <row r="3387" hidden="1">
      <c r="A3387" s="99">
        <v>43954.0</v>
      </c>
      <c r="B3387" s="82" t="s">
        <v>51</v>
      </c>
      <c r="C3387" s="82">
        <v>9169.0</v>
      </c>
      <c r="D3387" s="82">
        <v>184.0</v>
      </c>
    </row>
    <row r="3388" hidden="1">
      <c r="A3388" s="99">
        <v>43954.0</v>
      </c>
      <c r="B3388" s="82" t="s">
        <v>52</v>
      </c>
      <c r="C3388" s="82">
        <v>5156.0</v>
      </c>
      <c r="D3388" s="82">
        <v>142.0</v>
      </c>
    </row>
    <row r="3389" hidden="1">
      <c r="A3389" s="99">
        <v>43954.0</v>
      </c>
      <c r="B3389" s="82" t="s">
        <v>53</v>
      </c>
      <c r="C3389" s="82">
        <v>5222.0</v>
      </c>
      <c r="D3389" s="82">
        <v>255.0</v>
      </c>
    </row>
    <row r="3390" hidden="1">
      <c r="A3390" s="99">
        <v>43954.0</v>
      </c>
      <c r="B3390" s="82" t="s">
        <v>54</v>
      </c>
      <c r="C3390" s="82">
        <v>29340.0</v>
      </c>
      <c r="D3390" s="82">
        <v>1969.0</v>
      </c>
    </row>
    <row r="3391" hidden="1">
      <c r="A3391" s="99">
        <v>43954.0</v>
      </c>
      <c r="B3391" s="82" t="s">
        <v>55</v>
      </c>
      <c r="C3391" s="82">
        <v>1185.0</v>
      </c>
      <c r="D3391" s="82">
        <v>57.0</v>
      </c>
    </row>
    <row r="3392" hidden="1">
      <c r="A3392" s="99">
        <v>43954.0</v>
      </c>
      <c r="B3392" s="82" t="s">
        <v>56</v>
      </c>
      <c r="C3392" s="82">
        <v>25462.0</v>
      </c>
      <c r="D3392" s="82">
        <v>1182.0</v>
      </c>
    </row>
    <row r="3393" hidden="1">
      <c r="A3393" s="99">
        <v>43954.0</v>
      </c>
      <c r="B3393" s="82" t="s">
        <v>57</v>
      </c>
      <c r="C3393" s="82">
        <v>68087.0</v>
      </c>
      <c r="D3393" s="82">
        <v>4004.0</v>
      </c>
    </row>
    <row r="3394" hidden="1">
      <c r="A3394" s="99">
        <v>43954.0</v>
      </c>
      <c r="B3394" s="82" t="s">
        <v>58</v>
      </c>
      <c r="C3394" s="82">
        <v>43736.0</v>
      </c>
      <c r="D3394" s="82">
        <v>4049.0</v>
      </c>
    </row>
    <row r="3395" hidden="1">
      <c r="A3395" s="99">
        <v>43954.0</v>
      </c>
      <c r="B3395" s="82" t="s">
        <v>59</v>
      </c>
      <c r="C3395" s="82">
        <v>6663.0</v>
      </c>
      <c r="D3395" s="82">
        <v>419.0</v>
      </c>
    </row>
    <row r="3396" hidden="1">
      <c r="A3396" s="99">
        <v>43954.0</v>
      </c>
      <c r="B3396" s="82" t="s">
        <v>60</v>
      </c>
      <c r="C3396" s="82">
        <v>7550.0</v>
      </c>
      <c r="D3396" s="82">
        <v>303.0</v>
      </c>
    </row>
    <row r="3397" hidden="1">
      <c r="A3397" s="99">
        <v>43954.0</v>
      </c>
      <c r="B3397" s="82" t="s">
        <v>61</v>
      </c>
      <c r="C3397" s="82">
        <v>8454.0</v>
      </c>
      <c r="D3397" s="82">
        <v>378.0</v>
      </c>
    </row>
    <row r="3398" hidden="1">
      <c r="A3398" s="99">
        <v>43954.0</v>
      </c>
      <c r="B3398" s="82" t="s">
        <v>62</v>
      </c>
      <c r="C3398" s="82">
        <v>455.0</v>
      </c>
      <c r="D3398" s="82">
        <v>16.0</v>
      </c>
    </row>
    <row r="3399" hidden="1">
      <c r="A3399" s="99">
        <v>43954.0</v>
      </c>
      <c r="B3399" s="82" t="s">
        <v>63</v>
      </c>
      <c r="C3399" s="82">
        <v>5687.0</v>
      </c>
      <c r="D3399" s="82">
        <v>78.0</v>
      </c>
    </row>
    <row r="3400" hidden="1">
      <c r="A3400" s="99">
        <v>43954.0</v>
      </c>
      <c r="B3400" s="82" t="s">
        <v>64</v>
      </c>
      <c r="C3400" s="82">
        <v>5473.0</v>
      </c>
      <c r="D3400" s="82">
        <v>262.0</v>
      </c>
    </row>
    <row r="3401" hidden="1">
      <c r="A3401" s="99">
        <v>43954.0</v>
      </c>
      <c r="B3401" s="82" t="s">
        <v>65</v>
      </c>
      <c r="C3401" s="82">
        <v>2518.0</v>
      </c>
      <c r="D3401" s="82">
        <v>86.0</v>
      </c>
    </row>
    <row r="3402" hidden="1">
      <c r="A3402" s="99">
        <v>43954.0</v>
      </c>
      <c r="B3402" s="82" t="s">
        <v>66</v>
      </c>
      <c r="C3402" s="82">
        <v>126744.0</v>
      </c>
      <c r="D3402" s="82">
        <v>7871.0</v>
      </c>
    </row>
    <row r="3403" hidden="1">
      <c r="A3403" s="99">
        <v>43954.0</v>
      </c>
      <c r="B3403" s="82" t="s">
        <v>67</v>
      </c>
      <c r="C3403" s="82">
        <v>3850.0</v>
      </c>
      <c r="D3403" s="82">
        <v>151.0</v>
      </c>
    </row>
    <row r="3404" hidden="1">
      <c r="A3404" s="99">
        <v>43954.0</v>
      </c>
      <c r="B3404" s="82" t="s">
        <v>68</v>
      </c>
      <c r="C3404" s="82">
        <v>316446.0</v>
      </c>
      <c r="D3404" s="82">
        <v>19189.0</v>
      </c>
    </row>
    <row r="3405" hidden="1">
      <c r="A3405" s="99">
        <v>43954.0</v>
      </c>
      <c r="B3405" s="82" t="s">
        <v>69</v>
      </c>
      <c r="C3405" s="82">
        <v>11668.0</v>
      </c>
      <c r="D3405" s="82">
        <v>436.0</v>
      </c>
    </row>
    <row r="3406" hidden="1">
      <c r="A3406" s="99">
        <v>43954.0</v>
      </c>
      <c r="B3406" s="82" t="s">
        <v>70</v>
      </c>
      <c r="C3406" s="82">
        <v>1191.0</v>
      </c>
      <c r="D3406" s="82">
        <v>25.0</v>
      </c>
    </row>
    <row r="3407" hidden="1">
      <c r="A3407" s="99">
        <v>43954.0</v>
      </c>
      <c r="B3407" s="82" t="s">
        <v>71</v>
      </c>
      <c r="C3407" s="82">
        <v>14.0</v>
      </c>
      <c r="D3407" s="82">
        <v>2.0</v>
      </c>
    </row>
    <row r="3408" hidden="1">
      <c r="A3408" s="99">
        <v>43954.0</v>
      </c>
      <c r="B3408" s="82" t="s">
        <v>72</v>
      </c>
      <c r="C3408" s="82">
        <v>19914.0</v>
      </c>
      <c r="D3408" s="82">
        <v>1038.0</v>
      </c>
    </row>
    <row r="3409" hidden="1">
      <c r="A3409" s="99">
        <v>43954.0</v>
      </c>
      <c r="B3409" s="82" t="s">
        <v>73</v>
      </c>
      <c r="C3409" s="82">
        <v>3972.0</v>
      </c>
      <c r="D3409" s="82">
        <v>238.0</v>
      </c>
    </row>
    <row r="3410" hidden="1">
      <c r="A3410" s="99">
        <v>43954.0</v>
      </c>
      <c r="B3410" s="82" t="s">
        <v>74</v>
      </c>
      <c r="C3410" s="82">
        <v>2680.0</v>
      </c>
      <c r="D3410" s="82">
        <v>109.0</v>
      </c>
    </row>
    <row r="3411" hidden="1">
      <c r="A3411" s="99">
        <v>43954.0</v>
      </c>
      <c r="B3411" s="82" t="s">
        <v>75</v>
      </c>
      <c r="C3411" s="82">
        <v>52079.0</v>
      </c>
      <c r="D3411" s="82">
        <v>2843.0</v>
      </c>
    </row>
    <row r="3412" hidden="1">
      <c r="A3412" s="99">
        <v>43954.0</v>
      </c>
      <c r="B3412" s="82" t="s">
        <v>76</v>
      </c>
      <c r="C3412" s="82">
        <v>1806.0</v>
      </c>
      <c r="D3412" s="82">
        <v>54.0</v>
      </c>
    </row>
    <row r="3413" hidden="1">
      <c r="A3413" s="99">
        <v>43954.0</v>
      </c>
      <c r="B3413" s="82" t="s">
        <v>77</v>
      </c>
      <c r="C3413" s="82">
        <v>9477.0</v>
      </c>
      <c r="D3413" s="82">
        <v>320.0</v>
      </c>
    </row>
    <row r="3414" hidden="1">
      <c r="A3414" s="99">
        <v>43954.0</v>
      </c>
      <c r="B3414" s="82" t="s">
        <v>78</v>
      </c>
      <c r="C3414" s="82">
        <v>6626.0</v>
      </c>
      <c r="D3414" s="82">
        <v>275.0</v>
      </c>
    </row>
    <row r="3415" hidden="1">
      <c r="A3415" s="99">
        <v>43954.0</v>
      </c>
      <c r="B3415" s="82" t="s">
        <v>79</v>
      </c>
      <c r="C3415" s="82">
        <v>2631.0</v>
      </c>
      <c r="D3415" s="82">
        <v>21.0</v>
      </c>
    </row>
    <row r="3416" hidden="1">
      <c r="A3416" s="99">
        <v>43954.0</v>
      </c>
      <c r="B3416" s="82" t="s">
        <v>80</v>
      </c>
      <c r="C3416" s="82">
        <v>12934.0</v>
      </c>
      <c r="D3416" s="82">
        <v>220.0</v>
      </c>
    </row>
    <row r="3417" hidden="1">
      <c r="A3417" s="99">
        <v>43954.0</v>
      </c>
      <c r="B3417" s="82" t="s">
        <v>81</v>
      </c>
      <c r="C3417" s="82">
        <v>32296.0</v>
      </c>
      <c r="D3417" s="82">
        <v>890.0</v>
      </c>
    </row>
    <row r="3418" hidden="1">
      <c r="A3418" s="99">
        <v>43954.0</v>
      </c>
      <c r="B3418" s="82" t="s">
        <v>82</v>
      </c>
      <c r="C3418" s="82">
        <v>5175.0</v>
      </c>
      <c r="D3418" s="82">
        <v>50.0</v>
      </c>
    </row>
    <row r="3419" hidden="1">
      <c r="A3419" s="99">
        <v>43954.0</v>
      </c>
      <c r="B3419" s="82" t="s">
        <v>83</v>
      </c>
      <c r="C3419" s="82">
        <v>897.0</v>
      </c>
      <c r="D3419" s="82">
        <v>53.0</v>
      </c>
    </row>
    <row r="3420" hidden="1">
      <c r="A3420" s="99">
        <v>43954.0</v>
      </c>
      <c r="B3420" s="82" t="s">
        <v>84</v>
      </c>
      <c r="C3420" s="82">
        <v>66.0</v>
      </c>
      <c r="D3420" s="82">
        <v>4.0</v>
      </c>
    </row>
    <row r="3421" hidden="1">
      <c r="A3421" s="99">
        <v>43954.0</v>
      </c>
      <c r="B3421" s="82" t="s">
        <v>85</v>
      </c>
      <c r="C3421" s="82">
        <v>18671.0</v>
      </c>
      <c r="D3421" s="82">
        <v>660.0</v>
      </c>
    </row>
    <row r="3422" hidden="1">
      <c r="A3422" s="99">
        <v>43954.0</v>
      </c>
      <c r="B3422" s="82" t="s">
        <v>86</v>
      </c>
      <c r="C3422" s="82">
        <v>15580.0</v>
      </c>
      <c r="D3422" s="82">
        <v>840.0</v>
      </c>
    </row>
    <row r="3423" hidden="1">
      <c r="A3423" s="99">
        <v>43954.0</v>
      </c>
      <c r="B3423" s="82" t="s">
        <v>87</v>
      </c>
      <c r="C3423" s="82">
        <v>1195.0</v>
      </c>
      <c r="D3423" s="82">
        <v>50.0</v>
      </c>
    </row>
    <row r="3424" hidden="1">
      <c r="A3424" s="99">
        <v>43954.0</v>
      </c>
      <c r="B3424" s="82" t="s">
        <v>88</v>
      </c>
      <c r="C3424" s="82">
        <v>7964.0</v>
      </c>
      <c r="D3424" s="82">
        <v>339.0</v>
      </c>
    </row>
    <row r="3425" hidden="1">
      <c r="A3425" s="99">
        <v>43954.0</v>
      </c>
      <c r="B3425" s="82" t="s">
        <v>89</v>
      </c>
      <c r="C3425" s="82">
        <v>435.0</v>
      </c>
      <c r="D3425" s="82">
        <v>7.0</v>
      </c>
    </row>
    <row r="3426" hidden="1">
      <c r="A3426" s="99">
        <v>43955.0</v>
      </c>
      <c r="B3426" s="82" t="s">
        <v>35</v>
      </c>
      <c r="C3426" s="82">
        <v>8112.0</v>
      </c>
      <c r="D3426" s="82">
        <v>298.0</v>
      </c>
    </row>
    <row r="3427" hidden="1">
      <c r="A3427" s="99">
        <v>43955.0</v>
      </c>
      <c r="B3427" s="82" t="s">
        <v>36</v>
      </c>
      <c r="C3427" s="82">
        <v>368.0</v>
      </c>
      <c r="D3427" s="82">
        <v>7.0</v>
      </c>
    </row>
    <row r="3428" hidden="1">
      <c r="A3428" s="99">
        <v>43955.0</v>
      </c>
      <c r="B3428" s="82" t="s">
        <v>37</v>
      </c>
      <c r="C3428" s="82">
        <v>8919.0</v>
      </c>
      <c r="D3428" s="82">
        <v>362.0</v>
      </c>
    </row>
    <row r="3429" hidden="1">
      <c r="A3429" s="99">
        <v>43955.0</v>
      </c>
      <c r="B3429" s="82" t="s">
        <v>38</v>
      </c>
      <c r="C3429" s="82">
        <v>3469.0</v>
      </c>
      <c r="D3429" s="82">
        <v>80.0</v>
      </c>
    </row>
    <row r="3430" hidden="1">
      <c r="A3430" s="99">
        <v>43955.0</v>
      </c>
      <c r="B3430" s="82" t="s">
        <v>39</v>
      </c>
      <c r="C3430" s="82">
        <v>56333.0</v>
      </c>
      <c r="D3430" s="82">
        <v>2297.0</v>
      </c>
    </row>
    <row r="3431" hidden="1">
      <c r="A3431" s="99">
        <v>43955.0</v>
      </c>
      <c r="B3431" s="82" t="s">
        <v>40</v>
      </c>
      <c r="C3431" s="82">
        <v>16799.0</v>
      </c>
      <c r="D3431" s="82">
        <v>849.0</v>
      </c>
    </row>
    <row r="3432" hidden="1">
      <c r="A3432" s="99">
        <v>43955.0</v>
      </c>
      <c r="B3432" s="82" t="s">
        <v>41</v>
      </c>
      <c r="C3432" s="82">
        <v>29973.0</v>
      </c>
      <c r="D3432" s="82">
        <v>2556.0</v>
      </c>
    </row>
    <row r="3433" hidden="1">
      <c r="A3433" s="99">
        <v>43955.0</v>
      </c>
      <c r="B3433" s="82" t="s">
        <v>42</v>
      </c>
      <c r="C3433" s="82">
        <v>5288.0</v>
      </c>
      <c r="D3433" s="82">
        <v>182.0</v>
      </c>
    </row>
    <row r="3434" hidden="1">
      <c r="A3434" s="99">
        <v>43955.0</v>
      </c>
      <c r="B3434" s="82" t="s">
        <v>43</v>
      </c>
      <c r="C3434" s="82">
        <v>5170.0</v>
      </c>
      <c r="D3434" s="82">
        <v>258.0</v>
      </c>
    </row>
    <row r="3435" hidden="1">
      <c r="A3435" s="99">
        <v>43955.0</v>
      </c>
      <c r="B3435" s="82" t="s">
        <v>44</v>
      </c>
      <c r="C3435" s="82">
        <v>36889.0</v>
      </c>
      <c r="D3435" s="82">
        <v>1398.0</v>
      </c>
    </row>
    <row r="3436">
      <c r="A3436" s="99">
        <v>43955.0</v>
      </c>
      <c r="B3436" s="82" t="s">
        <v>427</v>
      </c>
      <c r="C3436" s="82">
        <v>28350.0</v>
      </c>
      <c r="D3436" s="82">
        <v>1228.0</v>
      </c>
    </row>
    <row r="3437" hidden="1">
      <c r="A3437" s="99">
        <v>43955.0</v>
      </c>
      <c r="B3437" s="82" t="s">
        <v>46</v>
      </c>
      <c r="C3437" s="82">
        <v>1114.0</v>
      </c>
      <c r="D3437" s="82">
        <v>6.0</v>
      </c>
    </row>
    <row r="3438" hidden="1">
      <c r="A3438" s="99">
        <v>43955.0</v>
      </c>
      <c r="B3438" s="82" t="s">
        <v>47</v>
      </c>
      <c r="C3438" s="82">
        <v>612.0</v>
      </c>
      <c r="D3438" s="82">
        <v>17.0</v>
      </c>
    </row>
    <row r="3439" hidden="1">
      <c r="A3439" s="99">
        <v>43955.0</v>
      </c>
      <c r="B3439" s="82" t="s">
        <v>48</v>
      </c>
      <c r="C3439" s="82">
        <v>1947.0</v>
      </c>
      <c r="D3439" s="82">
        <v>64.0</v>
      </c>
    </row>
    <row r="3440" hidden="1">
      <c r="A3440" s="99">
        <v>43955.0</v>
      </c>
      <c r="B3440" s="82" t="s">
        <v>49</v>
      </c>
      <c r="C3440" s="82">
        <v>63840.0</v>
      </c>
      <c r="D3440" s="82">
        <v>2673.0</v>
      </c>
    </row>
    <row r="3441" hidden="1">
      <c r="A3441" s="99">
        <v>43955.0</v>
      </c>
      <c r="B3441" s="82" t="s">
        <v>50</v>
      </c>
      <c r="C3441" s="82">
        <v>20507.0</v>
      </c>
      <c r="D3441" s="82">
        <v>1151.0</v>
      </c>
    </row>
    <row r="3442" hidden="1">
      <c r="A3442" s="99">
        <v>43955.0</v>
      </c>
      <c r="B3442" s="82" t="s">
        <v>51</v>
      </c>
      <c r="C3442" s="82">
        <v>9703.0</v>
      </c>
      <c r="D3442" s="82">
        <v>188.0</v>
      </c>
    </row>
    <row r="3443" hidden="1">
      <c r="A3443" s="99">
        <v>43955.0</v>
      </c>
      <c r="B3443" s="82" t="s">
        <v>52</v>
      </c>
      <c r="C3443" s="82">
        <v>5365.0</v>
      </c>
      <c r="D3443" s="82">
        <v>154.0</v>
      </c>
    </row>
    <row r="3444" hidden="1">
      <c r="A3444" s="99">
        <v>43955.0</v>
      </c>
      <c r="B3444" s="82" t="s">
        <v>53</v>
      </c>
      <c r="C3444" s="82">
        <v>5363.0</v>
      </c>
      <c r="D3444" s="82">
        <v>267.0</v>
      </c>
    </row>
    <row r="3445" hidden="1">
      <c r="A3445" s="99">
        <v>43955.0</v>
      </c>
      <c r="B3445" s="82" t="s">
        <v>54</v>
      </c>
      <c r="C3445" s="82">
        <v>29673.0</v>
      </c>
      <c r="D3445" s="82">
        <v>1991.0</v>
      </c>
    </row>
    <row r="3446" hidden="1">
      <c r="A3446" s="99">
        <v>43955.0</v>
      </c>
      <c r="B3446" s="82" t="s">
        <v>55</v>
      </c>
      <c r="C3446" s="82">
        <v>1205.0</v>
      </c>
      <c r="D3446" s="82">
        <v>57.0</v>
      </c>
    </row>
    <row r="3447" hidden="1">
      <c r="A3447" s="99">
        <v>43955.0</v>
      </c>
      <c r="B3447" s="82" t="s">
        <v>56</v>
      </c>
      <c r="C3447" s="82">
        <v>26408.0</v>
      </c>
      <c r="D3447" s="82">
        <v>1216.0</v>
      </c>
    </row>
    <row r="3448" hidden="1">
      <c r="A3448" s="99">
        <v>43955.0</v>
      </c>
      <c r="B3448" s="82" t="s">
        <v>57</v>
      </c>
      <c r="C3448" s="82">
        <v>69087.0</v>
      </c>
      <c r="D3448" s="82">
        <v>4090.0</v>
      </c>
    </row>
    <row r="3449" hidden="1">
      <c r="A3449" s="99">
        <v>43955.0</v>
      </c>
      <c r="B3449" s="82" t="s">
        <v>58</v>
      </c>
      <c r="C3449" s="82">
        <v>43928.0</v>
      </c>
      <c r="D3449" s="82">
        <v>4135.0</v>
      </c>
    </row>
    <row r="3450" hidden="1">
      <c r="A3450" s="99">
        <v>43955.0</v>
      </c>
      <c r="B3450" s="82" t="s">
        <v>59</v>
      </c>
      <c r="C3450" s="82">
        <v>7234.0</v>
      </c>
      <c r="D3450" s="82">
        <v>428.0</v>
      </c>
    </row>
    <row r="3451" hidden="1">
      <c r="A3451" s="99">
        <v>43955.0</v>
      </c>
      <c r="B3451" s="82" t="s">
        <v>60</v>
      </c>
      <c r="C3451" s="82">
        <v>7877.0</v>
      </c>
      <c r="D3451" s="82">
        <v>310.0</v>
      </c>
    </row>
    <row r="3452" hidden="1">
      <c r="A3452" s="99">
        <v>43955.0</v>
      </c>
      <c r="B3452" s="82" t="s">
        <v>61</v>
      </c>
      <c r="C3452" s="82">
        <v>8776.0</v>
      </c>
      <c r="D3452" s="82">
        <v>387.0</v>
      </c>
    </row>
    <row r="3453" hidden="1">
      <c r="A3453" s="99">
        <v>43955.0</v>
      </c>
      <c r="B3453" s="82" t="s">
        <v>62</v>
      </c>
      <c r="C3453" s="82">
        <v>457.0</v>
      </c>
      <c r="D3453" s="82">
        <v>16.0</v>
      </c>
    </row>
    <row r="3454" hidden="1">
      <c r="A3454" s="99">
        <v>43955.0</v>
      </c>
      <c r="B3454" s="82" t="s">
        <v>63</v>
      </c>
      <c r="C3454" s="82">
        <v>6125.0</v>
      </c>
      <c r="D3454" s="82">
        <v>79.0</v>
      </c>
    </row>
    <row r="3455" hidden="1">
      <c r="A3455" s="99">
        <v>43955.0</v>
      </c>
      <c r="B3455" s="82" t="s">
        <v>64</v>
      </c>
      <c r="C3455" s="82">
        <v>5627.0</v>
      </c>
      <c r="D3455" s="82">
        <v>266.0</v>
      </c>
    </row>
    <row r="3456" hidden="1">
      <c r="A3456" s="99">
        <v>43955.0</v>
      </c>
      <c r="B3456" s="82" t="s">
        <v>65</v>
      </c>
      <c r="C3456" s="82">
        <v>2588.0</v>
      </c>
      <c r="D3456" s="82">
        <v>86.0</v>
      </c>
    </row>
    <row r="3457" hidden="1">
      <c r="A3457" s="99">
        <v>43955.0</v>
      </c>
      <c r="B3457" s="82" t="s">
        <v>66</v>
      </c>
      <c r="C3457" s="82">
        <v>128269.0</v>
      </c>
      <c r="D3457" s="82">
        <v>7910.0</v>
      </c>
    </row>
    <row r="3458" hidden="1">
      <c r="A3458" s="99">
        <v>43955.0</v>
      </c>
      <c r="B3458" s="82" t="s">
        <v>67</v>
      </c>
      <c r="C3458" s="82">
        <v>4031.0</v>
      </c>
      <c r="D3458" s="82">
        <v>156.0</v>
      </c>
    </row>
    <row r="3459" hidden="1">
      <c r="A3459" s="99">
        <v>43955.0</v>
      </c>
      <c r="B3459" s="82" t="s">
        <v>68</v>
      </c>
      <c r="C3459" s="82">
        <v>318984.0</v>
      </c>
      <c r="D3459" s="82">
        <v>19415.0</v>
      </c>
    </row>
    <row r="3460" hidden="1">
      <c r="A3460" s="99">
        <v>43955.0</v>
      </c>
      <c r="B3460" s="82" t="s">
        <v>69</v>
      </c>
      <c r="C3460" s="82">
        <v>11871.0</v>
      </c>
      <c r="D3460" s="82">
        <v>454.0</v>
      </c>
    </row>
    <row r="3461" hidden="1">
      <c r="A3461" s="99">
        <v>43955.0</v>
      </c>
      <c r="B3461" s="82" t="s">
        <v>70</v>
      </c>
      <c r="C3461" s="82">
        <v>1225.0</v>
      </c>
      <c r="D3461" s="82">
        <v>25.0</v>
      </c>
    </row>
    <row r="3462" hidden="1">
      <c r="A3462" s="99">
        <v>43955.0</v>
      </c>
      <c r="B3462" s="82" t="s">
        <v>71</v>
      </c>
      <c r="C3462" s="82">
        <v>14.0</v>
      </c>
      <c r="D3462" s="82">
        <v>2.0</v>
      </c>
    </row>
    <row r="3463" hidden="1">
      <c r="A3463" s="99">
        <v>43955.0</v>
      </c>
      <c r="B3463" s="82" t="s">
        <v>72</v>
      </c>
      <c r="C3463" s="82">
        <v>20474.0</v>
      </c>
      <c r="D3463" s="82">
        <v>1056.0</v>
      </c>
    </row>
    <row r="3464" hidden="1">
      <c r="A3464" s="99">
        <v>43955.0</v>
      </c>
      <c r="B3464" s="82" t="s">
        <v>73</v>
      </c>
      <c r="C3464" s="82">
        <v>4044.0</v>
      </c>
      <c r="D3464" s="82">
        <v>238.0</v>
      </c>
    </row>
    <row r="3465" hidden="1">
      <c r="A3465" s="99">
        <v>43955.0</v>
      </c>
      <c r="B3465" s="82" t="s">
        <v>74</v>
      </c>
      <c r="C3465" s="82">
        <v>2759.0</v>
      </c>
      <c r="D3465" s="82">
        <v>109.0</v>
      </c>
    </row>
    <row r="3466" hidden="1">
      <c r="A3466" s="99">
        <v>43955.0</v>
      </c>
      <c r="B3466" s="82" t="s">
        <v>75</v>
      </c>
      <c r="C3466" s="82">
        <v>52992.0</v>
      </c>
      <c r="D3466" s="82">
        <v>2880.0</v>
      </c>
    </row>
    <row r="3467" hidden="1">
      <c r="A3467" s="99">
        <v>43955.0</v>
      </c>
      <c r="B3467" s="82" t="s">
        <v>76</v>
      </c>
      <c r="C3467" s="82">
        <v>1843.0</v>
      </c>
      <c r="D3467" s="82">
        <v>54.0</v>
      </c>
    </row>
    <row r="3468" hidden="1">
      <c r="A3468" s="99">
        <v>43955.0</v>
      </c>
      <c r="B3468" s="82" t="s">
        <v>77</v>
      </c>
      <c r="C3468" s="82">
        <v>9652.0</v>
      </c>
      <c r="D3468" s="82">
        <v>341.0</v>
      </c>
    </row>
    <row r="3469" hidden="1">
      <c r="A3469" s="99">
        <v>43955.0</v>
      </c>
      <c r="B3469" s="82" t="s">
        <v>78</v>
      </c>
      <c r="C3469" s="82">
        <v>6757.0</v>
      </c>
      <c r="D3469" s="82">
        <v>283.0</v>
      </c>
    </row>
    <row r="3470" hidden="1">
      <c r="A3470" s="99">
        <v>43955.0</v>
      </c>
      <c r="B3470" s="82" t="s">
        <v>79</v>
      </c>
      <c r="C3470" s="82">
        <v>2668.0</v>
      </c>
      <c r="D3470" s="82">
        <v>21.0</v>
      </c>
    </row>
    <row r="3471" hidden="1">
      <c r="A3471" s="99">
        <v>43955.0</v>
      </c>
      <c r="B3471" s="82" t="s">
        <v>80</v>
      </c>
      <c r="C3471" s="82">
        <v>13343.0</v>
      </c>
      <c r="D3471" s="82">
        <v>225.0</v>
      </c>
    </row>
    <row r="3472" hidden="1">
      <c r="A3472" s="99">
        <v>43955.0</v>
      </c>
      <c r="B3472" s="82" t="s">
        <v>81</v>
      </c>
      <c r="C3472" s="82">
        <v>33131.0</v>
      </c>
      <c r="D3472" s="82">
        <v>914.0</v>
      </c>
    </row>
    <row r="3473" hidden="1">
      <c r="A3473" s="99">
        <v>43955.0</v>
      </c>
      <c r="B3473" s="82" t="s">
        <v>82</v>
      </c>
      <c r="C3473" s="82">
        <v>5326.0</v>
      </c>
      <c r="D3473" s="82">
        <v>50.0</v>
      </c>
    </row>
    <row r="3474" hidden="1">
      <c r="A3474" s="99">
        <v>43955.0</v>
      </c>
      <c r="B3474" s="82" t="s">
        <v>83</v>
      </c>
      <c r="C3474" s="82">
        <v>902.0</v>
      </c>
      <c r="D3474" s="82">
        <v>53.0</v>
      </c>
    </row>
    <row r="3475" hidden="1">
      <c r="A3475" s="99">
        <v>43955.0</v>
      </c>
      <c r="B3475" s="82" t="s">
        <v>84</v>
      </c>
      <c r="C3475" s="82">
        <v>66.0</v>
      </c>
      <c r="D3475" s="82">
        <v>4.0</v>
      </c>
    </row>
    <row r="3476" hidden="1">
      <c r="A3476" s="99">
        <v>43955.0</v>
      </c>
      <c r="B3476" s="82" t="s">
        <v>85</v>
      </c>
      <c r="C3476" s="82">
        <v>19492.0</v>
      </c>
      <c r="D3476" s="82">
        <v>684.0</v>
      </c>
    </row>
    <row r="3477" hidden="1">
      <c r="A3477" s="99">
        <v>43955.0</v>
      </c>
      <c r="B3477" s="82" t="s">
        <v>86</v>
      </c>
      <c r="C3477" s="82">
        <v>15673.0</v>
      </c>
      <c r="D3477" s="82">
        <v>846.0</v>
      </c>
    </row>
    <row r="3478" hidden="1">
      <c r="A3478" s="99">
        <v>43955.0</v>
      </c>
      <c r="B3478" s="82" t="s">
        <v>87</v>
      </c>
      <c r="C3478" s="82">
        <v>1224.0</v>
      </c>
      <c r="D3478" s="82">
        <v>50.0</v>
      </c>
    </row>
    <row r="3479" hidden="1">
      <c r="A3479" s="99">
        <v>43955.0</v>
      </c>
      <c r="B3479" s="82" t="s">
        <v>88</v>
      </c>
      <c r="C3479" s="82">
        <v>8236.0</v>
      </c>
      <c r="D3479" s="82">
        <v>340.0</v>
      </c>
    </row>
    <row r="3480" hidden="1">
      <c r="A3480" s="99">
        <v>43955.0</v>
      </c>
      <c r="B3480" s="82" t="s">
        <v>89</v>
      </c>
      <c r="C3480" s="82">
        <v>444.0</v>
      </c>
      <c r="D3480" s="82">
        <v>7.0</v>
      </c>
    </row>
  </sheetData>
  <autoFilter ref="$A$1:$D$3480">
    <filterColumn colId="1">
      <filters>
        <filter val="Georgia"/>
      </filters>
    </filterColumn>
    <sortState ref="A1:D3480">
      <sortCondition ref="A1:A3480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3.44"/>
    <col customWidth="1" min="6" max="6" width="17.78"/>
    <col customWidth="1" min="7" max="7" width="17.11"/>
    <col customWidth="1" min="8" max="8" width="16.78"/>
    <col customWidth="1" min="9" max="9" width="16.22"/>
    <col customWidth="1" min="12" max="12" width="17.89"/>
    <col customWidth="1" min="13" max="13" width="15.56"/>
    <col customWidth="1" min="15" max="15" width="13.78"/>
  </cols>
  <sheetData>
    <row r="1">
      <c r="A1" s="102" t="s">
        <v>0</v>
      </c>
      <c r="B1" s="102" t="s">
        <v>33</v>
      </c>
      <c r="C1" s="103" t="s">
        <v>2</v>
      </c>
      <c r="D1" s="103" t="s">
        <v>3</v>
      </c>
      <c r="E1" s="104" t="s">
        <v>4</v>
      </c>
      <c r="F1" s="104" t="s">
        <v>34</v>
      </c>
      <c r="G1" s="105" t="s">
        <v>1929</v>
      </c>
      <c r="H1" s="106" t="s">
        <v>1930</v>
      </c>
      <c r="I1" s="107" t="s">
        <v>1931</v>
      </c>
      <c r="J1" s="107" t="s">
        <v>1932</v>
      </c>
      <c r="K1" s="107" t="s">
        <v>1933</v>
      </c>
      <c r="L1" s="107" t="s">
        <v>1934</v>
      </c>
      <c r="M1" s="107" t="s">
        <v>1935</v>
      </c>
      <c r="N1" s="73"/>
      <c r="O1" s="74" t="s">
        <v>1936</v>
      </c>
      <c r="P1" s="108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</row>
    <row r="2">
      <c r="A2" s="109">
        <v>43959.0</v>
      </c>
      <c r="B2" s="102" t="s">
        <v>68</v>
      </c>
      <c r="C2" s="103">
        <v>335804.0</v>
      </c>
      <c r="D2" s="103">
        <v>26358.0</v>
      </c>
      <c r="E2" s="110">
        <f t="shared" ref="E2:E56" si="2">D2/C2</f>
        <v>0.0784922157</v>
      </c>
      <c r="F2" s="111">
        <v>1.9453561E7</v>
      </c>
      <c r="G2" s="112">
        <f t="shared" ref="G2:G56" si="3">(C2/F2)*1000000</f>
        <v>17261.82677</v>
      </c>
      <c r="H2" s="113">
        <f t="shared" ref="H2:H56" si="4">(D2/F2)*1000000</f>
        <v>1354.91903</v>
      </c>
      <c r="I2" s="114" t="str">
        <f t="shared" ref="I2:I56" si="5">if(G2&gt;=300,"J",if(G2&gt;=200,"I",))</f>
        <v>J</v>
      </c>
      <c r="J2" s="114" t="str">
        <f t="shared" ref="J2:J56" si="6">if(H2&gt;=300,"J",if(H2&gt;=200,"I",if(H2&gt;100,"H",if(H2&gt;50,"G",if(H2&gt;30,"F",if(H2&gt;20,"E",if(H2&gt;15,"D",if(H2&gt;10,"C",if(H2&gt;5,"B",)))))))))</f>
        <v>J</v>
      </c>
      <c r="K2" s="114">
        <f t="shared" ref="K2:K56" si="7">if(H2&gt;=300,10,if(H2&gt;=200,9,if(H2&gt;100,8,if(H2&gt;50,7,if(H2&gt;30,6,if(H2&gt;20,5,if(H2&gt;15,4,if(H2&gt;10,3,if(H2&gt;5,2,)))))))))</f>
        <v>10</v>
      </c>
      <c r="L2" s="114">
        <f t="shared" ref="L2:M2" si="1">rank(G2,G:G)</f>
        <v>1</v>
      </c>
      <c r="M2" s="114">
        <f t="shared" si="1"/>
        <v>1</v>
      </c>
      <c r="O2" s="82" t="s">
        <v>1929</v>
      </c>
      <c r="P2" s="84">
        <f>(sum(C:C)/sum(F:F))*1000000</f>
        <v>3892.966158</v>
      </c>
    </row>
    <row r="3">
      <c r="A3" s="109">
        <v>43959.0</v>
      </c>
      <c r="B3" s="102" t="s">
        <v>66</v>
      </c>
      <c r="C3" s="103">
        <v>135454.0</v>
      </c>
      <c r="D3" s="103">
        <v>8952.0</v>
      </c>
      <c r="E3" s="110">
        <f t="shared" si="2"/>
        <v>0.06608885673</v>
      </c>
      <c r="F3" s="111">
        <v>8882190.0</v>
      </c>
      <c r="G3" s="112">
        <f t="shared" si="3"/>
        <v>15250.06783</v>
      </c>
      <c r="H3" s="113">
        <f t="shared" si="4"/>
        <v>1007.859548</v>
      </c>
      <c r="I3" s="114" t="str">
        <f t="shared" si="5"/>
        <v>J</v>
      </c>
      <c r="J3" s="114" t="str">
        <f t="shared" si="6"/>
        <v>J</v>
      </c>
      <c r="K3" s="114">
        <f t="shared" si="7"/>
        <v>10</v>
      </c>
      <c r="L3" s="114">
        <f t="shared" ref="L3:M3" si="8">rank(G3,G:G)</f>
        <v>2</v>
      </c>
      <c r="M3" s="114">
        <f t="shared" si="8"/>
        <v>2</v>
      </c>
      <c r="O3" s="82" t="s">
        <v>1930</v>
      </c>
      <c r="P3" s="84">
        <f>(sum(D:D)/sum(F:F))*1000000</f>
        <v>233.0273294</v>
      </c>
    </row>
    <row r="4">
      <c r="A4" s="109">
        <v>43959.0</v>
      </c>
      <c r="B4" s="102" t="s">
        <v>41</v>
      </c>
      <c r="C4" s="103">
        <v>32411.0</v>
      </c>
      <c r="D4" s="103">
        <v>2874.0</v>
      </c>
      <c r="E4" s="110">
        <f t="shared" si="2"/>
        <v>0.08867359847</v>
      </c>
      <c r="F4" s="111">
        <v>3565287.0</v>
      </c>
      <c r="G4" s="112">
        <f t="shared" si="3"/>
        <v>9090.712753</v>
      </c>
      <c r="H4" s="113">
        <f t="shared" si="4"/>
        <v>806.1062125</v>
      </c>
      <c r="I4" s="114" t="str">
        <f t="shared" si="5"/>
        <v>J</v>
      </c>
      <c r="J4" s="114" t="str">
        <f t="shared" si="6"/>
        <v>J</v>
      </c>
      <c r="K4" s="114">
        <f t="shared" si="7"/>
        <v>10</v>
      </c>
      <c r="L4" s="114">
        <f t="shared" ref="L4:M4" si="9">rank(G4,G:G)</f>
        <v>5</v>
      </c>
      <c r="M4" s="114">
        <f t="shared" si="9"/>
        <v>3</v>
      </c>
      <c r="O4" s="82" t="s">
        <v>4</v>
      </c>
      <c r="P4" s="64">
        <f>sum(D:D)/sum(C:C)</f>
        <v>0.05985855514</v>
      </c>
    </row>
    <row r="5">
      <c r="A5" s="109">
        <v>43959.0</v>
      </c>
      <c r="B5" s="102" t="s">
        <v>57</v>
      </c>
      <c r="C5" s="103">
        <v>75333.0</v>
      </c>
      <c r="D5" s="103">
        <v>4702.0</v>
      </c>
      <c r="E5" s="110">
        <f t="shared" si="2"/>
        <v>0.06241620538</v>
      </c>
      <c r="F5" s="111">
        <v>6892503.0</v>
      </c>
      <c r="G5" s="112">
        <f t="shared" si="3"/>
        <v>10929.70145</v>
      </c>
      <c r="H5" s="113">
        <f t="shared" si="4"/>
        <v>682.1904902</v>
      </c>
      <c r="I5" s="114" t="str">
        <f t="shared" si="5"/>
        <v>J</v>
      </c>
      <c r="J5" s="114" t="str">
        <f t="shared" si="6"/>
        <v>J</v>
      </c>
      <c r="K5" s="114">
        <f t="shared" si="7"/>
        <v>10</v>
      </c>
      <c r="L5" s="114">
        <f t="shared" ref="L5:M5" si="10">rank(G5,G:G)</f>
        <v>3</v>
      </c>
      <c r="M5" s="114">
        <f t="shared" si="10"/>
        <v>4</v>
      </c>
      <c r="O5" s="82"/>
      <c r="P5" s="84"/>
    </row>
    <row r="6">
      <c r="A6" s="109">
        <v>43959.0</v>
      </c>
      <c r="B6" s="102" t="s">
        <v>54</v>
      </c>
      <c r="C6" s="103">
        <v>30855.0</v>
      </c>
      <c r="D6" s="103">
        <v>2154.0</v>
      </c>
      <c r="E6" s="110">
        <f t="shared" si="2"/>
        <v>0.0698104035</v>
      </c>
      <c r="F6" s="111">
        <v>4648794.0</v>
      </c>
      <c r="G6" s="112">
        <f t="shared" si="3"/>
        <v>6637.205262</v>
      </c>
      <c r="H6" s="113">
        <f t="shared" si="4"/>
        <v>463.3459775</v>
      </c>
      <c r="I6" s="114" t="str">
        <f t="shared" si="5"/>
        <v>J</v>
      </c>
      <c r="J6" s="114" t="str">
        <f t="shared" si="6"/>
        <v>J</v>
      </c>
      <c r="K6" s="114">
        <f t="shared" si="7"/>
        <v>10</v>
      </c>
      <c r="L6" s="114">
        <f t="shared" ref="L6:M6" si="11">rank(G6,G:G)</f>
        <v>8</v>
      </c>
      <c r="M6" s="114">
        <f t="shared" si="11"/>
        <v>5</v>
      </c>
      <c r="O6" s="82"/>
      <c r="P6" s="84"/>
    </row>
    <row r="7">
      <c r="A7" s="109">
        <v>43959.0</v>
      </c>
      <c r="B7" s="102" t="s">
        <v>58</v>
      </c>
      <c r="C7" s="103">
        <v>46319.0</v>
      </c>
      <c r="D7" s="103">
        <v>4393.0</v>
      </c>
      <c r="E7" s="110">
        <f t="shared" si="2"/>
        <v>0.09484228934</v>
      </c>
      <c r="F7" s="111">
        <v>9986857.0</v>
      </c>
      <c r="G7" s="112">
        <f t="shared" si="3"/>
        <v>4637.995718</v>
      </c>
      <c r="H7" s="113">
        <f t="shared" si="4"/>
        <v>439.8781318</v>
      </c>
      <c r="I7" s="114" t="str">
        <f t="shared" si="5"/>
        <v>J</v>
      </c>
      <c r="J7" s="114" t="str">
        <f t="shared" si="6"/>
        <v>J</v>
      </c>
      <c r="K7" s="114">
        <f t="shared" si="7"/>
        <v>10</v>
      </c>
      <c r="L7" s="114">
        <f t="shared" ref="L7:M7" si="12">rank(G7,G:G)</f>
        <v>12</v>
      </c>
      <c r="M7" s="114">
        <f t="shared" si="12"/>
        <v>6</v>
      </c>
      <c r="O7" s="82"/>
      <c r="P7" s="84"/>
    </row>
    <row r="8">
      <c r="A8" s="109">
        <v>43959.0</v>
      </c>
      <c r="B8" s="102" t="s">
        <v>43</v>
      </c>
      <c r="C8" s="103">
        <v>5899.0</v>
      </c>
      <c r="D8" s="103">
        <v>304.0</v>
      </c>
      <c r="E8" s="110">
        <f t="shared" si="2"/>
        <v>0.05153415833</v>
      </c>
      <c r="F8" s="111">
        <v>705749.0</v>
      </c>
      <c r="G8" s="112">
        <f t="shared" si="3"/>
        <v>8358.495726</v>
      </c>
      <c r="H8" s="113">
        <f t="shared" si="4"/>
        <v>430.7480422</v>
      </c>
      <c r="I8" s="114" t="str">
        <f t="shared" si="5"/>
        <v>J</v>
      </c>
      <c r="J8" s="114" t="str">
        <f t="shared" si="6"/>
        <v>J</v>
      </c>
      <c r="K8" s="114">
        <f t="shared" si="7"/>
        <v>10</v>
      </c>
      <c r="L8" s="114">
        <f t="shared" ref="L8:M8" si="13">rank(G8,G:G)</f>
        <v>6</v>
      </c>
      <c r="M8" s="114">
        <f t="shared" si="13"/>
        <v>7</v>
      </c>
      <c r="O8" s="82"/>
      <c r="P8" s="84"/>
    </row>
    <row r="9">
      <c r="A9" s="109">
        <v>43959.0</v>
      </c>
      <c r="B9" s="102" t="s">
        <v>77</v>
      </c>
      <c r="C9" s="103">
        <v>10779.0</v>
      </c>
      <c r="D9" s="103">
        <v>399.0</v>
      </c>
      <c r="E9" s="110">
        <f t="shared" si="2"/>
        <v>0.03701642082</v>
      </c>
      <c r="F9" s="111">
        <v>1059361.0</v>
      </c>
      <c r="G9" s="112">
        <f t="shared" si="3"/>
        <v>10175.00172</v>
      </c>
      <c r="H9" s="113">
        <f t="shared" si="4"/>
        <v>376.6421456</v>
      </c>
      <c r="I9" s="114" t="str">
        <f t="shared" si="5"/>
        <v>J</v>
      </c>
      <c r="J9" s="114" t="str">
        <f t="shared" si="6"/>
        <v>J</v>
      </c>
      <c r="K9" s="114">
        <f t="shared" si="7"/>
        <v>10</v>
      </c>
      <c r="L9" s="114">
        <f t="shared" ref="L9:M9" si="14">rank(G9,G:G)</f>
        <v>4</v>
      </c>
      <c r="M9" s="114">
        <f t="shared" si="14"/>
        <v>8</v>
      </c>
      <c r="O9" s="82"/>
      <c r="P9" s="84"/>
    </row>
    <row r="10">
      <c r="A10" s="109">
        <v>43959.0</v>
      </c>
      <c r="B10" s="102" t="s">
        <v>75</v>
      </c>
      <c r="C10" s="103">
        <v>57501.0</v>
      </c>
      <c r="D10" s="103">
        <v>3724.0</v>
      </c>
      <c r="E10" s="110">
        <f t="shared" si="2"/>
        <v>0.06476409106</v>
      </c>
      <c r="F10" s="111">
        <v>1.2801989E7</v>
      </c>
      <c r="G10" s="112">
        <f t="shared" si="3"/>
        <v>4491.567677</v>
      </c>
      <c r="H10" s="113">
        <f t="shared" si="4"/>
        <v>290.8922981</v>
      </c>
      <c r="I10" s="114" t="str">
        <f t="shared" si="5"/>
        <v>J</v>
      </c>
      <c r="J10" s="114" t="str">
        <f t="shared" si="6"/>
        <v>I</v>
      </c>
      <c r="K10" s="114">
        <f t="shared" si="7"/>
        <v>9</v>
      </c>
      <c r="L10" s="114">
        <f t="shared" ref="L10:M10" si="15">rank(G10,G:G)</f>
        <v>13</v>
      </c>
      <c r="M10" s="114">
        <f t="shared" si="15"/>
        <v>9</v>
      </c>
      <c r="O10" s="82" t="s">
        <v>1937</v>
      </c>
      <c r="P10" s="84"/>
    </row>
    <row r="11">
      <c r="A11" s="109">
        <v>43959.0</v>
      </c>
      <c r="B11" s="102" t="s">
        <v>56</v>
      </c>
      <c r="C11" s="103">
        <v>30592.0</v>
      </c>
      <c r="D11" s="103">
        <v>1560.0</v>
      </c>
      <c r="E11" s="110">
        <f t="shared" si="2"/>
        <v>0.05099372385</v>
      </c>
      <c r="F11" s="111">
        <v>6045680.0</v>
      </c>
      <c r="G11" s="112">
        <f t="shared" si="3"/>
        <v>5060.142118</v>
      </c>
      <c r="H11" s="113">
        <f t="shared" si="4"/>
        <v>258.0354898</v>
      </c>
      <c r="I11" s="114" t="str">
        <f t="shared" si="5"/>
        <v>J</v>
      </c>
      <c r="J11" s="114" t="str">
        <f t="shared" si="6"/>
        <v>I</v>
      </c>
      <c r="K11" s="114">
        <f t="shared" si="7"/>
        <v>9</v>
      </c>
      <c r="L11" s="114">
        <f t="shared" ref="L11:M11" si="16">rank(G11,G:G)</f>
        <v>11</v>
      </c>
      <c r="M11" s="114">
        <f t="shared" si="16"/>
        <v>10</v>
      </c>
      <c r="P11" s="84"/>
    </row>
    <row r="12">
      <c r="A12" s="109">
        <v>43959.0</v>
      </c>
      <c r="B12" s="102" t="s">
        <v>49</v>
      </c>
      <c r="C12" s="103">
        <v>73688.0</v>
      </c>
      <c r="D12" s="103">
        <v>3262.0</v>
      </c>
      <c r="E12" s="110">
        <f t="shared" si="2"/>
        <v>0.04426772337</v>
      </c>
      <c r="F12" s="111">
        <v>1.2671821E7</v>
      </c>
      <c r="G12" s="112">
        <f t="shared" si="3"/>
        <v>5815.107395</v>
      </c>
      <c r="H12" s="113">
        <f t="shared" si="4"/>
        <v>257.4215655</v>
      </c>
      <c r="I12" s="114" t="str">
        <f t="shared" si="5"/>
        <v>J</v>
      </c>
      <c r="J12" s="114" t="str">
        <f t="shared" si="6"/>
        <v>I</v>
      </c>
      <c r="K12" s="114">
        <f t="shared" si="7"/>
        <v>9</v>
      </c>
      <c r="L12" s="114">
        <f t="shared" ref="L12:M12" si="17">rank(G12,G:G)</f>
        <v>10</v>
      </c>
      <c r="M12" s="114">
        <f t="shared" si="17"/>
        <v>11</v>
      </c>
      <c r="P12" s="84"/>
    </row>
    <row r="13">
      <c r="A13" s="109">
        <v>43959.0</v>
      </c>
      <c r="B13" s="102" t="s">
        <v>42</v>
      </c>
      <c r="C13" s="103">
        <v>6111.0</v>
      </c>
      <c r="D13" s="103">
        <v>213.0</v>
      </c>
      <c r="E13" s="110">
        <f t="shared" si="2"/>
        <v>0.03485517919</v>
      </c>
      <c r="F13" s="111">
        <v>973764.0</v>
      </c>
      <c r="G13" s="112">
        <f t="shared" si="3"/>
        <v>6275.647898</v>
      </c>
      <c r="H13" s="113">
        <f t="shared" si="4"/>
        <v>218.738832</v>
      </c>
      <c r="I13" s="114" t="str">
        <f t="shared" si="5"/>
        <v>J</v>
      </c>
      <c r="J13" s="114" t="str">
        <f t="shared" si="6"/>
        <v>I</v>
      </c>
      <c r="K13" s="114">
        <f t="shared" si="7"/>
        <v>9</v>
      </c>
      <c r="L13" s="114">
        <f t="shared" ref="L13:M13" si="18">rank(G13,G:G)</f>
        <v>9</v>
      </c>
      <c r="M13" s="114">
        <f t="shared" si="18"/>
        <v>12</v>
      </c>
      <c r="P13" s="84"/>
    </row>
    <row r="14">
      <c r="A14" s="109">
        <v>43959.0</v>
      </c>
      <c r="B14" s="102" t="s">
        <v>50</v>
      </c>
      <c r="C14" s="103">
        <v>23620.0</v>
      </c>
      <c r="D14" s="103">
        <v>1447.0</v>
      </c>
      <c r="E14" s="110">
        <f t="shared" si="2"/>
        <v>0.06126164268</v>
      </c>
      <c r="F14" s="111">
        <v>6732219.0</v>
      </c>
      <c r="G14" s="112">
        <f t="shared" si="3"/>
        <v>3508.501432</v>
      </c>
      <c r="H14" s="113">
        <f t="shared" si="4"/>
        <v>214.936561</v>
      </c>
      <c r="I14" s="114" t="str">
        <f t="shared" si="5"/>
        <v>J</v>
      </c>
      <c r="J14" s="114" t="str">
        <f t="shared" si="6"/>
        <v>I</v>
      </c>
      <c r="K14" s="114">
        <f t="shared" si="7"/>
        <v>9</v>
      </c>
      <c r="L14" s="114">
        <f t="shared" ref="L14:M14" si="19">rank(G14,G:G)</f>
        <v>17</v>
      </c>
      <c r="M14" s="114">
        <f t="shared" si="19"/>
        <v>13</v>
      </c>
      <c r="P14" s="84"/>
    </row>
    <row r="15">
      <c r="A15" s="109">
        <v>43959.0</v>
      </c>
      <c r="B15" s="102" t="s">
        <v>40</v>
      </c>
      <c r="C15" s="103">
        <v>18719.0</v>
      </c>
      <c r="D15" s="103">
        <v>958.0</v>
      </c>
      <c r="E15" s="110">
        <f t="shared" si="2"/>
        <v>0.05117794754</v>
      </c>
      <c r="F15" s="111">
        <v>5758736.0</v>
      </c>
      <c r="G15" s="112">
        <f t="shared" si="3"/>
        <v>3250.539702</v>
      </c>
      <c r="H15" s="113">
        <f t="shared" si="4"/>
        <v>166.3559503</v>
      </c>
      <c r="I15" s="114" t="str">
        <f t="shared" si="5"/>
        <v>J</v>
      </c>
      <c r="J15" s="114" t="str">
        <f t="shared" si="6"/>
        <v>H</v>
      </c>
      <c r="K15" s="114">
        <f t="shared" si="7"/>
        <v>8</v>
      </c>
      <c r="L15" s="114">
        <f t="shared" ref="L15:M15" si="20">rank(G15,G:G)</f>
        <v>18</v>
      </c>
      <c r="M15" s="114">
        <f t="shared" si="20"/>
        <v>14</v>
      </c>
      <c r="P15" s="84"/>
    </row>
    <row r="16">
      <c r="A16" s="109">
        <v>43959.0</v>
      </c>
      <c r="B16" s="102" t="s">
        <v>60</v>
      </c>
      <c r="C16" s="103">
        <v>9090.0</v>
      </c>
      <c r="D16" s="103">
        <v>409.0</v>
      </c>
      <c r="E16" s="110">
        <f t="shared" si="2"/>
        <v>0.04499449945</v>
      </c>
      <c r="F16" s="111">
        <v>2976149.0</v>
      </c>
      <c r="G16" s="112">
        <f t="shared" si="3"/>
        <v>3054.282564</v>
      </c>
      <c r="H16" s="113">
        <f t="shared" si="4"/>
        <v>137.4259152</v>
      </c>
      <c r="I16" s="114" t="str">
        <f t="shared" si="5"/>
        <v>J</v>
      </c>
      <c r="J16" s="114" t="str">
        <f t="shared" si="6"/>
        <v>H</v>
      </c>
      <c r="K16" s="114">
        <f t="shared" si="7"/>
        <v>8</v>
      </c>
      <c r="L16" s="114">
        <f t="shared" ref="L16:M16" si="21">rank(G16,G:G)</f>
        <v>19</v>
      </c>
      <c r="M16" s="114">
        <f t="shared" si="21"/>
        <v>15</v>
      </c>
      <c r="P16" s="84"/>
    </row>
    <row r="17">
      <c r="A17" s="115">
        <v>43959.0</v>
      </c>
      <c r="B17" s="116" t="s">
        <v>427</v>
      </c>
      <c r="C17" s="117">
        <v>31089.0</v>
      </c>
      <c r="D17" s="117">
        <v>1378.0</v>
      </c>
      <c r="E17" s="118">
        <f t="shared" si="2"/>
        <v>0.0443243591</v>
      </c>
      <c r="F17" s="119">
        <v>1.0617423E7</v>
      </c>
      <c r="G17" s="120">
        <f t="shared" si="3"/>
        <v>2928.111652</v>
      </c>
      <c r="H17" s="121">
        <f t="shared" si="4"/>
        <v>129.7866723</v>
      </c>
      <c r="I17" s="122" t="str">
        <f t="shared" si="5"/>
        <v>J</v>
      </c>
      <c r="J17" s="122" t="str">
        <f t="shared" si="6"/>
        <v>H</v>
      </c>
      <c r="K17" s="122">
        <f t="shared" si="7"/>
        <v>8</v>
      </c>
      <c r="L17" s="122">
        <f t="shared" ref="L17:M17" si="22">rank(G17,G:G)</f>
        <v>20</v>
      </c>
      <c r="M17" s="122">
        <f t="shared" si="22"/>
        <v>16</v>
      </c>
      <c r="N17" s="123"/>
      <c r="P17" s="124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</row>
    <row r="18">
      <c r="A18" s="109">
        <v>43959.0</v>
      </c>
      <c r="B18" s="102" t="s">
        <v>86</v>
      </c>
      <c r="C18" s="103">
        <v>17537.0</v>
      </c>
      <c r="D18" s="103">
        <v>915.0</v>
      </c>
      <c r="E18" s="110">
        <f t="shared" si="2"/>
        <v>0.05217540058</v>
      </c>
      <c r="F18" s="111">
        <v>7614893.0</v>
      </c>
      <c r="G18" s="112">
        <f t="shared" si="3"/>
        <v>2302.987054</v>
      </c>
      <c r="H18" s="113">
        <f t="shared" si="4"/>
        <v>120.1592721</v>
      </c>
      <c r="I18" s="114" t="str">
        <f t="shared" si="5"/>
        <v>J</v>
      </c>
      <c r="J18" s="114" t="str">
        <f t="shared" si="6"/>
        <v>H</v>
      </c>
      <c r="K18" s="114">
        <f t="shared" si="7"/>
        <v>8</v>
      </c>
      <c r="L18" s="114">
        <f t="shared" ref="L18:M18" si="23">rank(G18,G:G)</f>
        <v>23</v>
      </c>
      <c r="M18" s="114">
        <f t="shared" si="23"/>
        <v>17</v>
      </c>
      <c r="P18" s="84"/>
    </row>
    <row r="19">
      <c r="A19" s="109">
        <v>43959.0</v>
      </c>
      <c r="B19" s="102" t="s">
        <v>72</v>
      </c>
      <c r="C19" s="103">
        <v>23018.0</v>
      </c>
      <c r="D19" s="103">
        <v>1306.0</v>
      </c>
      <c r="E19" s="110">
        <f t="shared" si="2"/>
        <v>0.05673820488</v>
      </c>
      <c r="F19" s="111">
        <v>1.16891E7</v>
      </c>
      <c r="G19" s="112">
        <f t="shared" si="3"/>
        <v>1969.184967</v>
      </c>
      <c r="H19" s="113">
        <f t="shared" si="4"/>
        <v>111.7280201</v>
      </c>
      <c r="I19" s="114" t="str">
        <f t="shared" si="5"/>
        <v>J</v>
      </c>
      <c r="J19" s="114" t="str">
        <f t="shared" si="6"/>
        <v>H</v>
      </c>
      <c r="K19" s="114">
        <f t="shared" si="7"/>
        <v>8</v>
      </c>
      <c r="L19" s="114">
        <f t="shared" ref="L19:M19" si="24">rank(G19,G:G)</f>
        <v>27</v>
      </c>
      <c r="M19" s="114">
        <f t="shared" si="24"/>
        <v>18</v>
      </c>
      <c r="P19" s="84"/>
    </row>
    <row r="20">
      <c r="A20" s="109">
        <v>43959.0</v>
      </c>
      <c r="B20" s="102" t="s">
        <v>64</v>
      </c>
      <c r="C20" s="103">
        <v>5972.0</v>
      </c>
      <c r="D20" s="103">
        <v>301.0</v>
      </c>
      <c r="E20" s="110">
        <f t="shared" si="2"/>
        <v>0.05040187542</v>
      </c>
      <c r="F20" s="111">
        <v>3080156.0</v>
      </c>
      <c r="G20" s="112">
        <f t="shared" si="3"/>
        <v>1938.862837</v>
      </c>
      <c r="H20" s="113">
        <f t="shared" si="4"/>
        <v>97.72232316</v>
      </c>
      <c r="I20" s="114" t="str">
        <f t="shared" si="5"/>
        <v>J</v>
      </c>
      <c r="J20" s="114" t="str">
        <f t="shared" si="6"/>
        <v>G</v>
      </c>
      <c r="K20" s="114">
        <f t="shared" si="7"/>
        <v>7</v>
      </c>
      <c r="L20" s="114">
        <f t="shared" ref="L20:M20" si="25">rank(G20,G:G)</f>
        <v>28</v>
      </c>
      <c r="M20" s="114">
        <f t="shared" si="25"/>
        <v>19</v>
      </c>
      <c r="P20" s="84"/>
    </row>
    <row r="21">
      <c r="A21" s="109">
        <v>43959.0</v>
      </c>
      <c r="B21" s="102" t="s">
        <v>85</v>
      </c>
      <c r="C21" s="103">
        <v>22342.0</v>
      </c>
      <c r="D21" s="103">
        <v>812.0</v>
      </c>
      <c r="E21" s="110">
        <f t="shared" si="2"/>
        <v>0.03634410527</v>
      </c>
      <c r="F21" s="111">
        <v>8535519.0</v>
      </c>
      <c r="G21" s="112">
        <f t="shared" si="3"/>
        <v>2617.532689</v>
      </c>
      <c r="H21" s="113">
        <f t="shared" si="4"/>
        <v>95.1318836</v>
      </c>
      <c r="I21" s="114" t="str">
        <f t="shared" si="5"/>
        <v>J</v>
      </c>
      <c r="J21" s="114" t="str">
        <f t="shared" si="6"/>
        <v>G</v>
      </c>
      <c r="K21" s="114">
        <f t="shared" si="7"/>
        <v>7</v>
      </c>
      <c r="L21" s="114">
        <f t="shared" ref="L21:M21" si="26">rank(G21,G:G)</f>
        <v>21</v>
      </c>
      <c r="M21" s="114">
        <f t="shared" si="26"/>
        <v>20</v>
      </c>
      <c r="P21" s="84"/>
    </row>
    <row r="22">
      <c r="A22" s="109">
        <v>43959.0</v>
      </c>
      <c r="B22" s="102" t="s">
        <v>59</v>
      </c>
      <c r="C22" s="103">
        <v>10088.0</v>
      </c>
      <c r="D22" s="103">
        <v>534.0</v>
      </c>
      <c r="E22" s="110">
        <f t="shared" si="2"/>
        <v>0.05293417922</v>
      </c>
      <c r="F22" s="111">
        <v>5639632.0</v>
      </c>
      <c r="G22" s="112">
        <f t="shared" si="3"/>
        <v>1788.769196</v>
      </c>
      <c r="H22" s="113">
        <f t="shared" si="4"/>
        <v>94.68702922</v>
      </c>
      <c r="I22" s="114" t="str">
        <f t="shared" si="5"/>
        <v>J</v>
      </c>
      <c r="J22" s="114" t="str">
        <f t="shared" si="6"/>
        <v>G</v>
      </c>
      <c r="K22" s="114">
        <f t="shared" si="7"/>
        <v>7</v>
      </c>
      <c r="L22" s="114">
        <f t="shared" ref="L22:M22" si="27">rank(G22,G:G)</f>
        <v>33</v>
      </c>
      <c r="M22" s="114">
        <f t="shared" si="27"/>
        <v>21</v>
      </c>
      <c r="P22" s="84"/>
    </row>
    <row r="23">
      <c r="A23" s="109">
        <v>43959.0</v>
      </c>
      <c r="B23" s="102" t="s">
        <v>65</v>
      </c>
      <c r="C23" s="103">
        <v>2947.0</v>
      </c>
      <c r="D23" s="103">
        <v>121.0</v>
      </c>
      <c r="E23" s="110">
        <f t="shared" si="2"/>
        <v>0.04105870377</v>
      </c>
      <c r="F23" s="111">
        <v>1359711.0</v>
      </c>
      <c r="G23" s="112">
        <f t="shared" si="3"/>
        <v>2167.372331</v>
      </c>
      <c r="H23" s="113">
        <f t="shared" si="4"/>
        <v>88.9894985</v>
      </c>
      <c r="I23" s="114" t="str">
        <f t="shared" si="5"/>
        <v>J</v>
      </c>
      <c r="J23" s="114" t="str">
        <f t="shared" si="6"/>
        <v>G</v>
      </c>
      <c r="K23" s="114">
        <f t="shared" si="7"/>
        <v>7</v>
      </c>
      <c r="L23" s="114">
        <f t="shared" ref="L23:M23" si="28">rank(G23,G:G)</f>
        <v>25</v>
      </c>
      <c r="M23" s="114">
        <f t="shared" si="28"/>
        <v>22</v>
      </c>
      <c r="O23" s="123"/>
      <c r="P23" s="84"/>
    </row>
    <row r="24">
      <c r="A24" s="109">
        <v>43959.0</v>
      </c>
      <c r="B24" s="102" t="s">
        <v>83</v>
      </c>
      <c r="C24" s="103">
        <v>919.0</v>
      </c>
      <c r="D24" s="103">
        <v>54.0</v>
      </c>
      <c r="E24" s="110">
        <f t="shared" si="2"/>
        <v>0.05875952122</v>
      </c>
      <c r="F24" s="111">
        <v>623989.0</v>
      </c>
      <c r="G24" s="112">
        <f t="shared" si="3"/>
        <v>1472.782373</v>
      </c>
      <c r="H24" s="113">
        <f t="shared" si="4"/>
        <v>86.53998708</v>
      </c>
      <c r="I24" s="114" t="str">
        <f t="shared" si="5"/>
        <v>J</v>
      </c>
      <c r="J24" s="114" t="str">
        <f t="shared" si="6"/>
        <v>G</v>
      </c>
      <c r="K24" s="114">
        <f t="shared" si="7"/>
        <v>7</v>
      </c>
      <c r="L24" s="114">
        <f t="shared" ref="L24:M24" si="29">rank(G24,G:G)</f>
        <v>37</v>
      </c>
      <c r="M24" s="114">
        <f t="shared" si="29"/>
        <v>23</v>
      </c>
      <c r="P24" s="84"/>
    </row>
    <row r="25">
      <c r="A25" s="109">
        <v>43959.0</v>
      </c>
      <c r="B25" s="102" t="s">
        <v>67</v>
      </c>
      <c r="C25" s="103">
        <v>4673.0</v>
      </c>
      <c r="D25" s="103">
        <v>181.0</v>
      </c>
      <c r="E25" s="110">
        <f t="shared" si="2"/>
        <v>0.03873314787</v>
      </c>
      <c r="F25" s="111">
        <v>2096829.0</v>
      </c>
      <c r="G25" s="112">
        <f t="shared" si="3"/>
        <v>2228.603286</v>
      </c>
      <c r="H25" s="113">
        <f t="shared" si="4"/>
        <v>86.32082063</v>
      </c>
      <c r="I25" s="114" t="str">
        <f t="shared" si="5"/>
        <v>J</v>
      </c>
      <c r="J25" s="114" t="str">
        <f t="shared" si="6"/>
        <v>G</v>
      </c>
      <c r="K25" s="114">
        <f t="shared" si="7"/>
        <v>7</v>
      </c>
      <c r="L25" s="114">
        <f t="shared" ref="L25:M25" si="30">rank(G25,G:G)</f>
        <v>24</v>
      </c>
      <c r="M25" s="114">
        <f t="shared" si="30"/>
        <v>24</v>
      </c>
      <c r="P25" s="84"/>
    </row>
    <row r="26">
      <c r="A26" s="109">
        <v>43959.0</v>
      </c>
      <c r="B26" s="102" t="s">
        <v>61</v>
      </c>
      <c r="C26" s="103">
        <v>9573.0</v>
      </c>
      <c r="D26" s="103">
        <v>481.0</v>
      </c>
      <c r="E26" s="110">
        <f t="shared" si="2"/>
        <v>0.05024548209</v>
      </c>
      <c r="F26" s="111">
        <v>6137428.0</v>
      </c>
      <c r="G26" s="112">
        <f t="shared" si="3"/>
        <v>1559.773899</v>
      </c>
      <c r="H26" s="113">
        <f t="shared" si="4"/>
        <v>78.37159149</v>
      </c>
      <c r="I26" s="114" t="str">
        <f t="shared" si="5"/>
        <v>J</v>
      </c>
      <c r="J26" s="114" t="str">
        <f t="shared" si="6"/>
        <v>G</v>
      </c>
      <c r="K26" s="114">
        <f t="shared" si="7"/>
        <v>7</v>
      </c>
      <c r="L26" s="114">
        <f t="shared" ref="L26:M26" si="31">rank(G26,G:G)</f>
        <v>36</v>
      </c>
      <c r="M26" s="114">
        <f t="shared" si="31"/>
        <v>25</v>
      </c>
      <c r="P26" s="84"/>
    </row>
    <row r="27">
      <c r="A27" s="109">
        <v>43959.0</v>
      </c>
      <c r="B27" s="102" t="s">
        <v>35</v>
      </c>
      <c r="C27" s="103">
        <v>9385.0</v>
      </c>
      <c r="D27" s="103">
        <v>383.0</v>
      </c>
      <c r="E27" s="110">
        <f t="shared" si="2"/>
        <v>0.04080980288</v>
      </c>
      <c r="F27" s="111">
        <v>4903185.0</v>
      </c>
      <c r="G27" s="112">
        <f t="shared" si="3"/>
        <v>1914.061982</v>
      </c>
      <c r="H27" s="113">
        <f t="shared" si="4"/>
        <v>78.11249219</v>
      </c>
      <c r="I27" s="114" t="str">
        <f t="shared" si="5"/>
        <v>J</v>
      </c>
      <c r="J27" s="114" t="str">
        <f t="shared" si="6"/>
        <v>G</v>
      </c>
      <c r="K27" s="114">
        <f t="shared" si="7"/>
        <v>7</v>
      </c>
      <c r="L27" s="114">
        <f t="shared" ref="L27:M27" si="32">rank(G27,G:G)</f>
        <v>29</v>
      </c>
      <c r="M27" s="114">
        <f t="shared" si="32"/>
        <v>26</v>
      </c>
      <c r="P27" s="84"/>
    </row>
    <row r="28">
      <c r="A28" s="109">
        <v>43959.0</v>
      </c>
      <c r="B28" s="102" t="s">
        <v>44</v>
      </c>
      <c r="C28" s="103">
        <v>39191.0</v>
      </c>
      <c r="D28" s="103">
        <v>1668.0</v>
      </c>
      <c r="E28" s="110">
        <f t="shared" si="2"/>
        <v>0.04256079202</v>
      </c>
      <c r="F28" s="111">
        <v>2.1477737E7</v>
      </c>
      <c r="G28" s="112">
        <f t="shared" si="3"/>
        <v>1824.726693</v>
      </c>
      <c r="H28" s="113">
        <f t="shared" si="4"/>
        <v>77.66181325</v>
      </c>
      <c r="I28" s="114" t="str">
        <f t="shared" si="5"/>
        <v>J</v>
      </c>
      <c r="J28" s="114" t="str">
        <f t="shared" si="6"/>
        <v>G</v>
      </c>
      <c r="K28" s="114">
        <f t="shared" si="7"/>
        <v>7</v>
      </c>
      <c r="L28" s="114">
        <f t="shared" ref="L28:M28" si="33">rank(G28,G:G)</f>
        <v>32</v>
      </c>
      <c r="M28" s="114">
        <f t="shared" si="33"/>
        <v>27</v>
      </c>
      <c r="P28" s="84"/>
    </row>
    <row r="29">
      <c r="A29" s="109">
        <v>43959.0</v>
      </c>
      <c r="B29" s="102" t="s">
        <v>51</v>
      </c>
      <c r="C29" s="103">
        <v>11457.0</v>
      </c>
      <c r="D29" s="103">
        <v>243.0</v>
      </c>
      <c r="E29" s="110">
        <f t="shared" si="2"/>
        <v>0.02120974077</v>
      </c>
      <c r="F29" s="111">
        <v>3155070.0</v>
      </c>
      <c r="G29" s="112">
        <f t="shared" si="3"/>
        <v>3631.298196</v>
      </c>
      <c r="H29" s="113">
        <f t="shared" si="4"/>
        <v>77.0188934</v>
      </c>
      <c r="I29" s="114" t="str">
        <f t="shared" si="5"/>
        <v>J</v>
      </c>
      <c r="J29" s="114" t="str">
        <f t="shared" si="6"/>
        <v>G</v>
      </c>
      <c r="K29" s="114">
        <f t="shared" si="7"/>
        <v>7</v>
      </c>
      <c r="L29" s="114">
        <f t="shared" ref="L29:M29" si="34">rank(G29,G:G)</f>
        <v>15</v>
      </c>
      <c r="M29" s="114">
        <f t="shared" si="34"/>
        <v>28</v>
      </c>
      <c r="P29" s="84"/>
    </row>
    <row r="30">
      <c r="A30" s="109">
        <v>43959.0</v>
      </c>
      <c r="B30" s="102" t="s">
        <v>37</v>
      </c>
      <c r="C30" s="103">
        <v>10526.0</v>
      </c>
      <c r="D30" s="103">
        <v>517.0</v>
      </c>
      <c r="E30" s="110">
        <f t="shared" si="2"/>
        <v>0.04911647349</v>
      </c>
      <c r="F30" s="111">
        <v>7278717.0</v>
      </c>
      <c r="G30" s="112">
        <f t="shared" si="3"/>
        <v>1446.133982</v>
      </c>
      <c r="H30" s="113">
        <f t="shared" si="4"/>
        <v>71.0290014</v>
      </c>
      <c r="I30" s="114" t="str">
        <f t="shared" si="5"/>
        <v>J</v>
      </c>
      <c r="J30" s="114" t="str">
        <f t="shared" si="6"/>
        <v>G</v>
      </c>
      <c r="K30" s="114">
        <f t="shared" si="7"/>
        <v>7</v>
      </c>
      <c r="L30" s="114">
        <f t="shared" ref="L30:M30" si="35">rank(G30,G:G)</f>
        <v>38</v>
      </c>
      <c r="M30" s="114">
        <f t="shared" si="35"/>
        <v>29</v>
      </c>
      <c r="P30" s="84"/>
    </row>
    <row r="31">
      <c r="A31" s="109">
        <v>43959.0</v>
      </c>
      <c r="B31" s="102" t="s">
        <v>53</v>
      </c>
      <c r="C31" s="103">
        <v>6298.0</v>
      </c>
      <c r="D31" s="103">
        <v>304.0</v>
      </c>
      <c r="E31" s="110">
        <f t="shared" si="2"/>
        <v>0.04826929184</v>
      </c>
      <c r="F31" s="111">
        <v>4467673.0</v>
      </c>
      <c r="G31" s="112">
        <f t="shared" si="3"/>
        <v>1409.682401</v>
      </c>
      <c r="H31" s="113">
        <f t="shared" si="4"/>
        <v>68.0443712</v>
      </c>
      <c r="I31" s="114" t="str">
        <f t="shared" si="5"/>
        <v>J</v>
      </c>
      <c r="J31" s="114" t="str">
        <f t="shared" si="6"/>
        <v>G</v>
      </c>
      <c r="K31" s="114">
        <f t="shared" si="7"/>
        <v>7</v>
      </c>
      <c r="L31" s="114">
        <f t="shared" ref="L31:M31" si="36">rank(G31,G:G)</f>
        <v>40</v>
      </c>
      <c r="M31" s="114">
        <f t="shared" si="36"/>
        <v>30</v>
      </c>
      <c r="P31" s="84"/>
    </row>
    <row r="32">
      <c r="A32" s="109">
        <v>43959.0</v>
      </c>
      <c r="B32" s="102" t="s">
        <v>73</v>
      </c>
      <c r="C32" s="103">
        <v>4424.0</v>
      </c>
      <c r="D32" s="103">
        <v>266.0</v>
      </c>
      <c r="E32" s="110">
        <f t="shared" si="2"/>
        <v>0.06012658228</v>
      </c>
      <c r="F32" s="111">
        <v>3956971.0</v>
      </c>
      <c r="G32" s="112">
        <f t="shared" si="3"/>
        <v>1118.026895</v>
      </c>
      <c r="H32" s="113">
        <f t="shared" si="4"/>
        <v>67.22313608</v>
      </c>
      <c r="I32" s="114" t="str">
        <f t="shared" si="5"/>
        <v>J</v>
      </c>
      <c r="J32" s="114" t="str">
        <f t="shared" si="6"/>
        <v>G</v>
      </c>
      <c r="K32" s="114">
        <f t="shared" si="7"/>
        <v>7</v>
      </c>
      <c r="L32" s="114">
        <f t="shared" ref="L32:M32" si="37">rank(G32,G:G)</f>
        <v>45</v>
      </c>
      <c r="M32" s="114">
        <f t="shared" si="37"/>
        <v>31</v>
      </c>
      <c r="P32" s="84"/>
    </row>
    <row r="33">
      <c r="A33" s="109">
        <v>43959.0</v>
      </c>
      <c r="B33" s="102" t="s">
        <v>39</v>
      </c>
      <c r="C33" s="103">
        <v>64616.0</v>
      </c>
      <c r="D33" s="103">
        <v>2650.0</v>
      </c>
      <c r="E33" s="110">
        <f t="shared" si="2"/>
        <v>0.04101151418</v>
      </c>
      <c r="F33" s="111">
        <v>3.9512223E7</v>
      </c>
      <c r="G33" s="112">
        <f t="shared" si="3"/>
        <v>1635.342056</v>
      </c>
      <c r="H33" s="113">
        <f t="shared" si="4"/>
        <v>67.06785391</v>
      </c>
      <c r="I33" s="114" t="str">
        <f t="shared" si="5"/>
        <v>J</v>
      </c>
      <c r="J33" s="114" t="str">
        <f t="shared" si="6"/>
        <v>G</v>
      </c>
      <c r="K33" s="114">
        <f t="shared" si="7"/>
        <v>7</v>
      </c>
      <c r="L33" s="114">
        <f t="shared" ref="L33:M33" si="38">rank(G33,G:G)</f>
        <v>35</v>
      </c>
      <c r="M33" s="114">
        <f t="shared" si="38"/>
        <v>32</v>
      </c>
      <c r="P33" s="84"/>
    </row>
    <row r="34">
      <c r="A34" s="109">
        <v>43959.0</v>
      </c>
      <c r="B34" s="102" t="s">
        <v>88</v>
      </c>
      <c r="C34" s="103">
        <v>9590.0</v>
      </c>
      <c r="D34" s="103">
        <v>384.0</v>
      </c>
      <c r="E34" s="110">
        <f t="shared" si="2"/>
        <v>0.04004171011</v>
      </c>
      <c r="F34" s="111">
        <v>5822434.0</v>
      </c>
      <c r="G34" s="112">
        <f t="shared" si="3"/>
        <v>1647.077494</v>
      </c>
      <c r="H34" s="113">
        <f t="shared" si="4"/>
        <v>65.95179954</v>
      </c>
      <c r="I34" s="114" t="str">
        <f t="shared" si="5"/>
        <v>J</v>
      </c>
      <c r="J34" s="114" t="str">
        <f t="shared" si="6"/>
        <v>G</v>
      </c>
      <c r="K34" s="114">
        <f t="shared" si="7"/>
        <v>7</v>
      </c>
      <c r="L34" s="114">
        <f t="shared" ref="L34:M34" si="39">rank(G34,G:G)</f>
        <v>34</v>
      </c>
      <c r="M34" s="114">
        <f t="shared" si="39"/>
        <v>33</v>
      </c>
      <c r="P34" s="84"/>
    </row>
    <row r="35">
      <c r="A35" s="109">
        <v>43959.0</v>
      </c>
      <c r="B35" s="102" t="s">
        <v>78</v>
      </c>
      <c r="C35" s="103">
        <v>7367.0</v>
      </c>
      <c r="D35" s="103">
        <v>320.0</v>
      </c>
      <c r="E35" s="110">
        <f t="shared" si="2"/>
        <v>0.04343694855</v>
      </c>
      <c r="F35" s="111">
        <v>5148714.0</v>
      </c>
      <c r="G35" s="112">
        <f t="shared" si="3"/>
        <v>1430.842731</v>
      </c>
      <c r="H35" s="113">
        <f t="shared" si="4"/>
        <v>62.15144209</v>
      </c>
      <c r="I35" s="114" t="str">
        <f t="shared" si="5"/>
        <v>J</v>
      </c>
      <c r="J35" s="114" t="str">
        <f t="shared" si="6"/>
        <v>G</v>
      </c>
      <c r="K35" s="114">
        <f t="shared" si="7"/>
        <v>7</v>
      </c>
      <c r="L35" s="114">
        <f t="shared" ref="L35:M35" si="40">rank(G35,G:G)</f>
        <v>39</v>
      </c>
      <c r="M35" s="114">
        <f t="shared" si="40"/>
        <v>34</v>
      </c>
      <c r="P35" s="84"/>
    </row>
    <row r="36">
      <c r="A36" s="109">
        <v>43959.0</v>
      </c>
      <c r="B36" s="102" t="s">
        <v>52</v>
      </c>
      <c r="C36" s="103">
        <v>6751.0</v>
      </c>
      <c r="D36" s="103">
        <v>167.0</v>
      </c>
      <c r="E36" s="110">
        <f t="shared" si="2"/>
        <v>0.02473707599</v>
      </c>
      <c r="F36" s="111">
        <v>2913314.0</v>
      </c>
      <c r="G36" s="112">
        <f t="shared" si="3"/>
        <v>2317.292266</v>
      </c>
      <c r="H36" s="113">
        <f t="shared" si="4"/>
        <v>57.32303487</v>
      </c>
      <c r="I36" s="114" t="str">
        <f t="shared" si="5"/>
        <v>J</v>
      </c>
      <c r="J36" s="114" t="str">
        <f t="shared" si="6"/>
        <v>G</v>
      </c>
      <c r="K36" s="114">
        <f t="shared" si="7"/>
        <v>7</v>
      </c>
      <c r="L36" s="114">
        <f t="shared" ref="L36:M36" si="41">rank(G36,G:G)</f>
        <v>22</v>
      </c>
      <c r="M36" s="114">
        <f t="shared" si="41"/>
        <v>35</v>
      </c>
      <c r="P36" s="84"/>
    </row>
    <row r="37">
      <c r="A37" s="109">
        <v>43959.0</v>
      </c>
      <c r="B37" s="102" t="s">
        <v>69</v>
      </c>
      <c r="C37" s="103">
        <v>13879.0</v>
      </c>
      <c r="D37" s="103">
        <v>537.0</v>
      </c>
      <c r="E37" s="110">
        <f t="shared" si="2"/>
        <v>0.03869154838</v>
      </c>
      <c r="F37" s="111">
        <v>1.0488084E7</v>
      </c>
      <c r="G37" s="112">
        <f t="shared" si="3"/>
        <v>1323.311293</v>
      </c>
      <c r="H37" s="113">
        <f t="shared" si="4"/>
        <v>51.20096292</v>
      </c>
      <c r="I37" s="114" t="str">
        <f t="shared" si="5"/>
        <v>J</v>
      </c>
      <c r="J37" s="114" t="str">
        <f t="shared" si="6"/>
        <v>G</v>
      </c>
      <c r="K37" s="114">
        <f t="shared" si="7"/>
        <v>7</v>
      </c>
      <c r="L37" s="114">
        <f t="shared" ref="L37:M37" si="42">rank(G37,G:G)</f>
        <v>41</v>
      </c>
      <c r="M37" s="114">
        <f t="shared" si="42"/>
        <v>36</v>
      </c>
      <c r="P37" s="84"/>
    </row>
    <row r="38">
      <c r="A38" s="109">
        <v>43959.0</v>
      </c>
      <c r="B38" s="102" t="s">
        <v>63</v>
      </c>
      <c r="C38" s="103">
        <v>7831.0</v>
      </c>
      <c r="D38" s="103">
        <v>93.0</v>
      </c>
      <c r="E38" s="110">
        <f t="shared" si="2"/>
        <v>0.01187587792</v>
      </c>
      <c r="F38" s="111">
        <v>1934408.0</v>
      </c>
      <c r="G38" s="112">
        <f t="shared" si="3"/>
        <v>4048.266963</v>
      </c>
      <c r="H38" s="113">
        <f t="shared" si="4"/>
        <v>48.07672425</v>
      </c>
      <c r="I38" s="114" t="str">
        <f t="shared" si="5"/>
        <v>J</v>
      </c>
      <c r="J38" s="114" t="str">
        <f t="shared" si="6"/>
        <v>F</v>
      </c>
      <c r="K38" s="114">
        <f t="shared" si="7"/>
        <v>6</v>
      </c>
      <c r="L38" s="114">
        <f t="shared" ref="L38:M38" si="43">rank(G38,G:G)</f>
        <v>14</v>
      </c>
      <c r="M38" s="114">
        <f t="shared" si="43"/>
        <v>37</v>
      </c>
      <c r="P38" s="84"/>
    </row>
    <row r="39">
      <c r="A39" s="109">
        <v>43959.0</v>
      </c>
      <c r="B39" s="102" t="s">
        <v>55</v>
      </c>
      <c r="C39" s="103">
        <v>1374.0</v>
      </c>
      <c r="D39" s="103">
        <v>63.0</v>
      </c>
      <c r="E39" s="110">
        <f t="shared" si="2"/>
        <v>0.04585152838</v>
      </c>
      <c r="F39" s="111">
        <v>1344212.0</v>
      </c>
      <c r="G39" s="112">
        <f t="shared" si="3"/>
        <v>1022.160195</v>
      </c>
      <c r="H39" s="113">
        <f t="shared" si="4"/>
        <v>46.86760719</v>
      </c>
      <c r="I39" s="114" t="str">
        <f t="shared" si="5"/>
        <v>J</v>
      </c>
      <c r="J39" s="114" t="str">
        <f t="shared" si="6"/>
        <v>F</v>
      </c>
      <c r="K39" s="114">
        <f t="shared" si="7"/>
        <v>6</v>
      </c>
      <c r="L39" s="114">
        <f t="shared" ref="L39:M39" si="44">rank(G39,G:G)</f>
        <v>47</v>
      </c>
      <c r="M39" s="114">
        <f t="shared" si="44"/>
        <v>38</v>
      </c>
      <c r="P39" s="84"/>
    </row>
    <row r="40">
      <c r="A40" s="109">
        <v>43959.0</v>
      </c>
      <c r="B40" s="102" t="s">
        <v>70</v>
      </c>
      <c r="C40" s="103">
        <v>1425.0</v>
      </c>
      <c r="D40" s="103">
        <v>33.0</v>
      </c>
      <c r="E40" s="110">
        <f t="shared" si="2"/>
        <v>0.02315789474</v>
      </c>
      <c r="F40" s="111">
        <v>762062.0</v>
      </c>
      <c r="G40" s="112">
        <f t="shared" si="3"/>
        <v>1869.926594</v>
      </c>
      <c r="H40" s="113">
        <f t="shared" si="4"/>
        <v>43.30356323</v>
      </c>
      <c r="I40" s="114" t="str">
        <f t="shared" si="5"/>
        <v>J</v>
      </c>
      <c r="J40" s="114" t="str">
        <f t="shared" si="6"/>
        <v>F</v>
      </c>
      <c r="K40" s="114">
        <f t="shared" si="7"/>
        <v>6</v>
      </c>
      <c r="L40" s="114">
        <f t="shared" ref="L40:M40" si="45">rank(G40,G:G)</f>
        <v>30</v>
      </c>
      <c r="M40" s="114">
        <f t="shared" si="45"/>
        <v>39</v>
      </c>
      <c r="P40" s="84"/>
    </row>
    <row r="41">
      <c r="A41" s="109">
        <v>43959.0</v>
      </c>
      <c r="B41" s="102" t="s">
        <v>71</v>
      </c>
      <c r="C41" s="103">
        <v>15.0</v>
      </c>
      <c r="D41" s="103">
        <v>2.0</v>
      </c>
      <c r="E41" s="110">
        <f t="shared" si="2"/>
        <v>0.1333333333</v>
      </c>
      <c r="F41" s="111">
        <v>51433.0</v>
      </c>
      <c r="G41" s="112">
        <f t="shared" si="3"/>
        <v>291.6415531</v>
      </c>
      <c r="H41" s="113">
        <f t="shared" si="4"/>
        <v>38.88554041</v>
      </c>
      <c r="I41" s="114" t="str">
        <f t="shared" si="5"/>
        <v>I</v>
      </c>
      <c r="J41" s="114" t="str">
        <f t="shared" si="6"/>
        <v>F</v>
      </c>
      <c r="K41" s="114">
        <f t="shared" si="7"/>
        <v>6</v>
      </c>
      <c r="L41" s="114">
        <f t="shared" ref="L41:M41" si="46">rank(G41,G:G)</f>
        <v>55</v>
      </c>
      <c r="M41" s="114">
        <f t="shared" si="46"/>
        <v>40</v>
      </c>
      <c r="P41" s="84"/>
    </row>
    <row r="42">
      <c r="A42" s="109">
        <v>43959.0</v>
      </c>
      <c r="B42" s="102" t="s">
        <v>84</v>
      </c>
      <c r="C42" s="103">
        <v>68.0</v>
      </c>
      <c r="D42" s="103">
        <v>4.0</v>
      </c>
      <c r="E42" s="110">
        <f t="shared" si="2"/>
        <v>0.05882352941</v>
      </c>
      <c r="F42" s="111">
        <v>106235.0</v>
      </c>
      <c r="G42" s="112">
        <f t="shared" si="3"/>
        <v>640.0903657</v>
      </c>
      <c r="H42" s="113">
        <f t="shared" si="4"/>
        <v>37.65237445</v>
      </c>
      <c r="I42" s="114" t="str">
        <f t="shared" si="5"/>
        <v>J</v>
      </c>
      <c r="J42" s="114" t="str">
        <f t="shared" si="6"/>
        <v>F</v>
      </c>
      <c r="K42" s="114">
        <f t="shared" si="7"/>
        <v>6</v>
      </c>
      <c r="L42" s="114">
        <f t="shared" ref="L42:M42" si="47">rank(G42,G:G)</f>
        <v>51</v>
      </c>
      <c r="M42" s="114">
        <f t="shared" si="47"/>
        <v>41</v>
      </c>
      <c r="P42" s="84"/>
    </row>
    <row r="43">
      <c r="A43" s="109">
        <v>43959.0</v>
      </c>
      <c r="B43" s="102" t="s">
        <v>48</v>
      </c>
      <c r="C43" s="103">
        <v>2205.0</v>
      </c>
      <c r="D43" s="103">
        <v>67.0</v>
      </c>
      <c r="E43" s="110">
        <f t="shared" si="2"/>
        <v>0.03038548753</v>
      </c>
      <c r="F43" s="111">
        <v>1787065.0</v>
      </c>
      <c r="G43" s="112">
        <f t="shared" si="3"/>
        <v>1233.866703</v>
      </c>
      <c r="H43" s="113">
        <f t="shared" si="4"/>
        <v>37.49164132</v>
      </c>
      <c r="I43" s="114" t="str">
        <f t="shared" si="5"/>
        <v>J</v>
      </c>
      <c r="J43" s="114" t="str">
        <f t="shared" si="6"/>
        <v>F</v>
      </c>
      <c r="K43" s="114">
        <f t="shared" si="7"/>
        <v>6</v>
      </c>
      <c r="L43" s="114">
        <f t="shared" ref="L43:M43" si="48">rank(G43,G:G)</f>
        <v>44</v>
      </c>
      <c r="M43" s="114">
        <f t="shared" si="48"/>
        <v>42</v>
      </c>
      <c r="P43" s="84"/>
    </row>
    <row r="44">
      <c r="A44" s="109">
        <v>43959.0</v>
      </c>
      <c r="B44" s="102" t="s">
        <v>81</v>
      </c>
      <c r="C44" s="103">
        <v>37943.0</v>
      </c>
      <c r="D44" s="103">
        <v>1059.0</v>
      </c>
      <c r="E44" s="110">
        <f t="shared" si="2"/>
        <v>0.02791028648</v>
      </c>
      <c r="F44" s="111">
        <v>2.8995881E7</v>
      </c>
      <c r="G44" s="112">
        <f t="shared" si="3"/>
        <v>1308.565172</v>
      </c>
      <c r="H44" s="113">
        <f t="shared" si="4"/>
        <v>36.52242882</v>
      </c>
      <c r="I44" s="114" t="str">
        <f t="shared" si="5"/>
        <v>J</v>
      </c>
      <c r="J44" s="114" t="str">
        <f t="shared" si="6"/>
        <v>F</v>
      </c>
      <c r="K44" s="114">
        <f t="shared" si="7"/>
        <v>6</v>
      </c>
      <c r="L44" s="114">
        <f t="shared" ref="L44:M44" si="49">rank(G44,G:G)</f>
        <v>42</v>
      </c>
      <c r="M44" s="114">
        <f t="shared" si="49"/>
        <v>43</v>
      </c>
      <c r="P44" s="84"/>
    </row>
    <row r="45">
      <c r="A45" s="109">
        <v>43959.0</v>
      </c>
      <c r="B45" s="102" t="s">
        <v>46</v>
      </c>
      <c r="C45" s="103">
        <v>1120.0</v>
      </c>
      <c r="D45" s="103">
        <v>6.0</v>
      </c>
      <c r="E45" s="110">
        <f t="shared" si="2"/>
        <v>0.005357142857</v>
      </c>
      <c r="F45" s="111">
        <v>168485.0</v>
      </c>
      <c r="G45" s="112">
        <f t="shared" si="3"/>
        <v>6647.476036</v>
      </c>
      <c r="H45" s="113">
        <f t="shared" si="4"/>
        <v>35.61147877</v>
      </c>
      <c r="I45" s="114" t="str">
        <f t="shared" si="5"/>
        <v>J</v>
      </c>
      <c r="J45" s="114" t="str">
        <f t="shared" si="6"/>
        <v>F</v>
      </c>
      <c r="K45" s="114">
        <f t="shared" si="7"/>
        <v>6</v>
      </c>
      <c r="L45" s="114">
        <f t="shared" ref="L45:M45" si="50">rank(G45,G:G)</f>
        <v>7</v>
      </c>
      <c r="M45" s="114">
        <f t="shared" si="50"/>
        <v>44</v>
      </c>
      <c r="P45" s="84"/>
    </row>
    <row r="46">
      <c r="A46" s="109">
        <v>43959.0</v>
      </c>
      <c r="B46" s="102" t="s">
        <v>80</v>
      </c>
      <c r="C46" s="103">
        <v>14276.0</v>
      </c>
      <c r="D46" s="103">
        <v>240.0</v>
      </c>
      <c r="E46" s="110">
        <f t="shared" si="2"/>
        <v>0.01681143177</v>
      </c>
      <c r="F46" s="111">
        <v>6829174.0</v>
      </c>
      <c r="G46" s="112">
        <f t="shared" si="3"/>
        <v>2090.443149</v>
      </c>
      <c r="H46" s="113">
        <f t="shared" si="4"/>
        <v>35.14334237</v>
      </c>
      <c r="I46" s="114" t="str">
        <f t="shared" si="5"/>
        <v>J</v>
      </c>
      <c r="J46" s="114" t="str">
        <f t="shared" si="6"/>
        <v>F</v>
      </c>
      <c r="K46" s="114">
        <f t="shared" si="7"/>
        <v>6</v>
      </c>
      <c r="L46" s="114">
        <f t="shared" ref="L46:M46" si="51">rank(G46,G:G)</f>
        <v>26</v>
      </c>
      <c r="M46" s="114">
        <f t="shared" si="51"/>
        <v>45</v>
      </c>
      <c r="P46" s="84"/>
    </row>
    <row r="47">
      <c r="A47" s="109">
        <v>43959.0</v>
      </c>
      <c r="B47" s="102" t="s">
        <v>79</v>
      </c>
      <c r="C47" s="103">
        <v>3144.0</v>
      </c>
      <c r="D47" s="103">
        <v>31.0</v>
      </c>
      <c r="E47" s="110">
        <f t="shared" si="2"/>
        <v>0.009860050891</v>
      </c>
      <c r="F47" s="111">
        <v>884659.0</v>
      </c>
      <c r="G47" s="112">
        <f t="shared" si="3"/>
        <v>3553.911733</v>
      </c>
      <c r="H47" s="113">
        <f t="shared" si="4"/>
        <v>35.04175055</v>
      </c>
      <c r="I47" s="114" t="str">
        <f t="shared" si="5"/>
        <v>J</v>
      </c>
      <c r="J47" s="114" t="str">
        <f t="shared" si="6"/>
        <v>F</v>
      </c>
      <c r="K47" s="114">
        <f t="shared" si="7"/>
        <v>6</v>
      </c>
      <c r="L47" s="114">
        <f t="shared" ref="L47:M47" si="52">rank(G47,G:G)</f>
        <v>16</v>
      </c>
      <c r="M47" s="114">
        <f t="shared" si="52"/>
        <v>46</v>
      </c>
      <c r="P47" s="84"/>
    </row>
    <row r="48">
      <c r="A48" s="109">
        <v>43959.0</v>
      </c>
      <c r="B48" s="102" t="s">
        <v>76</v>
      </c>
      <c r="C48" s="103">
        <v>2156.0</v>
      </c>
      <c r="D48" s="103">
        <v>107.0</v>
      </c>
      <c r="E48" s="110">
        <f t="shared" si="2"/>
        <v>0.04962894249</v>
      </c>
      <c r="F48" s="111">
        <v>3193694.0</v>
      </c>
      <c r="G48" s="112">
        <f t="shared" si="3"/>
        <v>675.0803302</v>
      </c>
      <c r="H48" s="113">
        <f t="shared" si="4"/>
        <v>33.50352288</v>
      </c>
      <c r="I48" s="114" t="str">
        <f t="shared" si="5"/>
        <v>J</v>
      </c>
      <c r="J48" s="114" t="str">
        <f t="shared" si="6"/>
        <v>F</v>
      </c>
      <c r="K48" s="114">
        <f t="shared" si="7"/>
        <v>6</v>
      </c>
      <c r="L48" s="114">
        <f t="shared" ref="L48:M48" si="53">rank(G48,G:G)</f>
        <v>50</v>
      </c>
      <c r="M48" s="114">
        <f t="shared" si="53"/>
        <v>47</v>
      </c>
      <c r="P48" s="84"/>
    </row>
    <row r="49">
      <c r="A49" s="109">
        <v>43959.0</v>
      </c>
      <c r="B49" s="102" t="s">
        <v>74</v>
      </c>
      <c r="C49" s="103">
        <v>3068.0</v>
      </c>
      <c r="D49" s="103">
        <v>124.0</v>
      </c>
      <c r="E49" s="110">
        <f t="shared" si="2"/>
        <v>0.04041720991</v>
      </c>
      <c r="F49" s="111">
        <v>4217737.0</v>
      </c>
      <c r="G49" s="112">
        <f t="shared" si="3"/>
        <v>727.4042929</v>
      </c>
      <c r="H49" s="113">
        <f t="shared" si="4"/>
        <v>29.39965199</v>
      </c>
      <c r="I49" s="114" t="str">
        <f t="shared" si="5"/>
        <v>J</v>
      </c>
      <c r="J49" s="114" t="str">
        <f t="shared" si="6"/>
        <v>E</v>
      </c>
      <c r="K49" s="114">
        <f t="shared" si="7"/>
        <v>5</v>
      </c>
      <c r="L49" s="114">
        <f t="shared" ref="L49:M49" si="54">rank(G49,G:G)</f>
        <v>49</v>
      </c>
      <c r="M49" s="114">
        <f t="shared" si="54"/>
        <v>48</v>
      </c>
      <c r="P49" s="84"/>
    </row>
    <row r="50">
      <c r="A50" s="109">
        <v>43959.0</v>
      </c>
      <c r="B50" s="102" t="s">
        <v>38</v>
      </c>
      <c r="C50" s="103">
        <v>3747.0</v>
      </c>
      <c r="D50" s="103">
        <v>88.0</v>
      </c>
      <c r="E50" s="110">
        <f t="shared" si="2"/>
        <v>0.02348545503</v>
      </c>
      <c r="F50" s="111">
        <v>3017804.0</v>
      </c>
      <c r="G50" s="112">
        <f t="shared" si="3"/>
        <v>1241.631332</v>
      </c>
      <c r="H50" s="113">
        <f t="shared" si="4"/>
        <v>29.16027681</v>
      </c>
      <c r="I50" s="114" t="str">
        <f t="shared" si="5"/>
        <v>J</v>
      </c>
      <c r="J50" s="114" t="str">
        <f t="shared" si="6"/>
        <v>E</v>
      </c>
      <c r="K50" s="114">
        <f t="shared" si="7"/>
        <v>5</v>
      </c>
      <c r="L50" s="114">
        <f t="shared" ref="L50:M50" si="55">rank(G50,G:G)</f>
        <v>43</v>
      </c>
      <c r="M50" s="114">
        <f t="shared" si="55"/>
        <v>49</v>
      </c>
      <c r="P50" s="84"/>
    </row>
    <row r="51">
      <c r="A51" s="109">
        <v>43959.0</v>
      </c>
      <c r="B51" s="102" t="s">
        <v>87</v>
      </c>
      <c r="C51" s="103">
        <v>1323.0</v>
      </c>
      <c r="D51" s="103">
        <v>52.0</v>
      </c>
      <c r="E51" s="110">
        <f t="shared" si="2"/>
        <v>0.03930461073</v>
      </c>
      <c r="F51" s="111">
        <v>1792147.0</v>
      </c>
      <c r="G51" s="112">
        <f t="shared" si="3"/>
        <v>738.2206928</v>
      </c>
      <c r="H51" s="113">
        <f t="shared" si="4"/>
        <v>29.01547697</v>
      </c>
      <c r="I51" s="114" t="str">
        <f t="shared" si="5"/>
        <v>J</v>
      </c>
      <c r="J51" s="114" t="str">
        <f t="shared" si="6"/>
        <v>E</v>
      </c>
      <c r="K51" s="114">
        <f t="shared" si="7"/>
        <v>5</v>
      </c>
      <c r="L51" s="114">
        <f t="shared" ref="L51:M51" si="56">rank(G51,G:G)</f>
        <v>48</v>
      </c>
      <c r="M51" s="114">
        <f t="shared" si="56"/>
        <v>50</v>
      </c>
      <c r="P51" s="84"/>
    </row>
    <row r="52">
      <c r="A52" s="109">
        <v>43959.0</v>
      </c>
      <c r="B52" s="102" t="s">
        <v>82</v>
      </c>
      <c r="C52" s="103">
        <v>5919.0</v>
      </c>
      <c r="D52" s="103">
        <v>61.0</v>
      </c>
      <c r="E52" s="110">
        <f t="shared" si="2"/>
        <v>0.0103057949</v>
      </c>
      <c r="F52" s="111">
        <v>3205958.0</v>
      </c>
      <c r="G52" s="112">
        <f t="shared" si="3"/>
        <v>1846.250013</v>
      </c>
      <c r="H52" s="113">
        <f t="shared" si="4"/>
        <v>19.02707397</v>
      </c>
      <c r="I52" s="114" t="str">
        <f t="shared" si="5"/>
        <v>J</v>
      </c>
      <c r="J52" s="114" t="str">
        <f t="shared" si="6"/>
        <v>D</v>
      </c>
      <c r="K52" s="114">
        <f t="shared" si="7"/>
        <v>4</v>
      </c>
      <c r="L52" s="114">
        <f t="shared" ref="L52:M52" si="57">rank(G52,G:G)</f>
        <v>31</v>
      </c>
      <c r="M52" s="114">
        <f t="shared" si="57"/>
        <v>51</v>
      </c>
      <c r="P52" s="84"/>
    </row>
    <row r="53">
      <c r="A53" s="109">
        <v>43959.0</v>
      </c>
      <c r="B53" s="102" t="s">
        <v>62</v>
      </c>
      <c r="C53" s="103">
        <v>458.0</v>
      </c>
      <c r="D53" s="103">
        <v>16.0</v>
      </c>
      <c r="E53" s="110">
        <f t="shared" si="2"/>
        <v>0.03493449782</v>
      </c>
      <c r="F53" s="111">
        <v>1068778.0</v>
      </c>
      <c r="G53" s="112">
        <f t="shared" si="3"/>
        <v>428.5267848</v>
      </c>
      <c r="H53" s="113">
        <f t="shared" si="4"/>
        <v>14.97036803</v>
      </c>
      <c r="I53" s="114" t="str">
        <f t="shared" si="5"/>
        <v>J</v>
      </c>
      <c r="J53" s="114" t="str">
        <f t="shared" si="6"/>
        <v>C</v>
      </c>
      <c r="K53" s="114">
        <f t="shared" si="7"/>
        <v>3</v>
      </c>
      <c r="L53" s="114">
        <f t="shared" ref="L53:M53" si="58">rank(G53,G:G)</f>
        <v>54</v>
      </c>
      <c r="M53" s="114">
        <f t="shared" si="58"/>
        <v>52</v>
      </c>
      <c r="P53" s="84"/>
    </row>
    <row r="54">
      <c r="A54" s="109">
        <v>43959.0</v>
      </c>
      <c r="B54" s="102" t="s">
        <v>89</v>
      </c>
      <c r="C54" s="103">
        <v>644.0</v>
      </c>
      <c r="D54" s="103">
        <v>7.0</v>
      </c>
      <c r="E54" s="110">
        <f t="shared" si="2"/>
        <v>0.01086956522</v>
      </c>
      <c r="F54" s="111">
        <v>578759.0</v>
      </c>
      <c r="G54" s="112">
        <f t="shared" si="3"/>
        <v>1112.725677</v>
      </c>
      <c r="H54" s="113">
        <f t="shared" si="4"/>
        <v>12.09484431</v>
      </c>
      <c r="I54" s="114" t="str">
        <f t="shared" si="5"/>
        <v>J</v>
      </c>
      <c r="J54" s="114" t="str">
        <f t="shared" si="6"/>
        <v>C</v>
      </c>
      <c r="K54" s="114">
        <f t="shared" si="7"/>
        <v>3</v>
      </c>
      <c r="L54" s="114">
        <f t="shared" ref="L54:M54" si="59">rank(G54,G:G)</f>
        <v>46</v>
      </c>
      <c r="M54" s="114">
        <f t="shared" si="59"/>
        <v>53</v>
      </c>
      <c r="P54" s="84"/>
    </row>
    <row r="55">
      <c r="A55" s="109">
        <v>43959.0</v>
      </c>
      <c r="B55" s="102" t="s">
        <v>47</v>
      </c>
      <c r="C55" s="103">
        <v>619.0</v>
      </c>
      <c r="D55" s="103">
        <v>17.0</v>
      </c>
      <c r="E55" s="110">
        <f t="shared" si="2"/>
        <v>0.02746365105</v>
      </c>
      <c r="F55" s="111">
        <v>1415872.0</v>
      </c>
      <c r="G55" s="112">
        <f t="shared" si="3"/>
        <v>437.1864123</v>
      </c>
      <c r="H55" s="113">
        <f t="shared" si="4"/>
        <v>12.00673507</v>
      </c>
      <c r="I55" s="114" t="str">
        <f t="shared" si="5"/>
        <v>J</v>
      </c>
      <c r="J55" s="114" t="str">
        <f t="shared" si="6"/>
        <v>C</v>
      </c>
      <c r="K55" s="114">
        <f t="shared" si="7"/>
        <v>3</v>
      </c>
      <c r="L55" s="114">
        <f t="shared" ref="L55:M55" si="60">rank(G55,G:G)</f>
        <v>53</v>
      </c>
      <c r="M55" s="114">
        <f t="shared" si="60"/>
        <v>54</v>
      </c>
      <c r="P55" s="84"/>
    </row>
    <row r="56">
      <c r="A56" s="109">
        <v>43959.0</v>
      </c>
      <c r="B56" s="102" t="s">
        <v>36</v>
      </c>
      <c r="C56" s="103">
        <v>376.0</v>
      </c>
      <c r="D56" s="103">
        <v>8.0</v>
      </c>
      <c r="E56" s="110">
        <f t="shared" si="2"/>
        <v>0.02127659574</v>
      </c>
      <c r="F56" s="111">
        <v>731545.0</v>
      </c>
      <c r="G56" s="112">
        <f t="shared" si="3"/>
        <v>513.9806847</v>
      </c>
      <c r="H56" s="113">
        <f t="shared" si="4"/>
        <v>10.93575925</v>
      </c>
      <c r="I56" s="114" t="str">
        <f t="shared" si="5"/>
        <v>J</v>
      </c>
      <c r="J56" s="114" t="str">
        <f t="shared" si="6"/>
        <v>C</v>
      </c>
      <c r="K56" s="114">
        <f t="shared" si="7"/>
        <v>3</v>
      </c>
      <c r="L56" s="114">
        <f t="shared" ref="L56:M56" si="61">rank(G56,G:G)</f>
        <v>52</v>
      </c>
      <c r="M56" s="114">
        <f t="shared" si="61"/>
        <v>55</v>
      </c>
      <c r="P56" s="84"/>
    </row>
    <row r="57">
      <c r="A57" s="114"/>
      <c r="B57" s="114"/>
      <c r="C57" s="112"/>
      <c r="D57" s="112"/>
      <c r="E57" s="114"/>
      <c r="F57" s="114"/>
      <c r="G57" s="112"/>
      <c r="H57" s="125"/>
      <c r="P57" s="84"/>
    </row>
    <row r="58">
      <c r="A58" s="114"/>
      <c r="B58" s="114"/>
      <c r="C58" s="112"/>
      <c r="D58" s="112"/>
      <c r="E58" s="114"/>
      <c r="F58" s="114"/>
      <c r="G58" s="112"/>
      <c r="H58" s="125"/>
      <c r="P58" s="84"/>
    </row>
    <row r="59">
      <c r="A59" s="114"/>
      <c r="B59" s="114"/>
      <c r="C59" s="112"/>
      <c r="D59" s="112"/>
      <c r="E59" s="114"/>
      <c r="F59" s="114"/>
      <c r="G59" s="112"/>
      <c r="H59" s="125"/>
      <c r="P59" s="84"/>
    </row>
    <row r="60">
      <c r="A60" s="114"/>
      <c r="B60" s="114"/>
      <c r="C60" s="112"/>
      <c r="D60" s="112"/>
      <c r="E60" s="114"/>
      <c r="F60" s="114"/>
      <c r="G60" s="112"/>
      <c r="H60" s="125"/>
      <c r="P60" s="84"/>
    </row>
    <row r="61">
      <c r="A61" s="114"/>
      <c r="B61" s="114"/>
      <c r="C61" s="112"/>
      <c r="D61" s="112"/>
      <c r="E61" s="114"/>
      <c r="F61" s="114"/>
      <c r="G61" s="112"/>
      <c r="H61" s="125"/>
      <c r="P61" s="84"/>
    </row>
    <row r="62">
      <c r="A62" s="114"/>
      <c r="B62" s="114"/>
      <c r="C62" s="112"/>
      <c r="D62" s="112"/>
      <c r="E62" s="114"/>
      <c r="F62" s="114"/>
      <c r="G62" s="112"/>
      <c r="H62" s="125"/>
      <c r="P62" s="84"/>
    </row>
    <row r="63">
      <c r="A63" s="114"/>
      <c r="B63" s="114"/>
      <c r="C63" s="112"/>
      <c r="D63" s="112"/>
      <c r="E63" s="114"/>
      <c r="F63" s="114"/>
      <c r="G63" s="112"/>
      <c r="H63" s="125"/>
      <c r="P63" s="84"/>
    </row>
    <row r="64">
      <c r="A64" s="114"/>
      <c r="B64" s="114"/>
      <c r="C64" s="112"/>
      <c r="D64" s="112"/>
      <c r="E64" s="114"/>
      <c r="F64" s="114"/>
      <c r="G64" s="112"/>
      <c r="H64" s="125"/>
      <c r="P64" s="84"/>
    </row>
    <row r="65">
      <c r="A65" s="114"/>
      <c r="B65" s="114"/>
      <c r="C65" s="112"/>
      <c r="D65" s="112"/>
      <c r="E65" s="114"/>
      <c r="F65" s="114"/>
      <c r="G65" s="112"/>
      <c r="H65" s="125"/>
      <c r="P65" s="84"/>
    </row>
    <row r="66">
      <c r="A66" s="114"/>
      <c r="B66" s="114"/>
      <c r="C66" s="112"/>
      <c r="D66" s="112"/>
      <c r="E66" s="114"/>
      <c r="F66" s="114"/>
      <c r="G66" s="112"/>
      <c r="H66" s="125"/>
      <c r="P66" s="84"/>
    </row>
    <row r="67">
      <c r="A67" s="114"/>
      <c r="B67" s="114"/>
      <c r="C67" s="112"/>
      <c r="D67" s="112"/>
      <c r="E67" s="114"/>
      <c r="F67" s="114"/>
      <c r="G67" s="112"/>
      <c r="H67" s="125"/>
      <c r="P67" s="84"/>
    </row>
    <row r="68">
      <c r="A68" s="114"/>
      <c r="B68" s="114"/>
      <c r="C68" s="112"/>
      <c r="D68" s="112"/>
      <c r="E68" s="114"/>
      <c r="F68" s="114"/>
      <c r="G68" s="112"/>
      <c r="H68" s="125"/>
      <c r="P68" s="84"/>
    </row>
    <row r="69">
      <c r="A69" s="114"/>
      <c r="B69" s="114"/>
      <c r="C69" s="112"/>
      <c r="D69" s="112"/>
      <c r="E69" s="114"/>
      <c r="F69" s="114"/>
      <c r="G69" s="112"/>
      <c r="H69" s="125"/>
      <c r="P69" s="84"/>
    </row>
    <row r="70">
      <c r="A70" s="114"/>
      <c r="B70" s="114"/>
      <c r="C70" s="112"/>
      <c r="D70" s="112"/>
      <c r="E70" s="114"/>
      <c r="F70" s="114"/>
      <c r="G70" s="112"/>
      <c r="H70" s="125"/>
      <c r="P70" s="84"/>
    </row>
    <row r="71">
      <c r="A71" s="114"/>
      <c r="B71" s="114"/>
      <c r="C71" s="112"/>
      <c r="D71" s="112"/>
      <c r="E71" s="114"/>
      <c r="F71" s="114"/>
      <c r="G71" s="112"/>
      <c r="H71" s="125"/>
      <c r="P71" s="84"/>
    </row>
    <row r="72">
      <c r="A72" s="114"/>
      <c r="B72" s="114"/>
      <c r="C72" s="112"/>
      <c r="D72" s="112"/>
      <c r="E72" s="114"/>
      <c r="F72" s="114"/>
      <c r="G72" s="112"/>
      <c r="H72" s="125"/>
      <c r="P72" s="84"/>
    </row>
    <row r="73">
      <c r="A73" s="114"/>
      <c r="B73" s="114"/>
      <c r="C73" s="112"/>
      <c r="D73" s="112"/>
      <c r="E73" s="114"/>
      <c r="F73" s="114"/>
      <c r="G73" s="112"/>
      <c r="H73" s="125"/>
      <c r="P73" s="84"/>
    </row>
    <row r="74">
      <c r="A74" s="114"/>
      <c r="B74" s="114"/>
      <c r="C74" s="112"/>
      <c r="D74" s="112"/>
      <c r="E74" s="114"/>
      <c r="F74" s="114"/>
      <c r="G74" s="112"/>
      <c r="H74" s="125"/>
      <c r="P74" s="84"/>
    </row>
    <row r="75">
      <c r="A75" s="114"/>
      <c r="B75" s="114"/>
      <c r="C75" s="112"/>
      <c r="D75" s="112"/>
      <c r="E75" s="114"/>
      <c r="F75" s="114"/>
      <c r="G75" s="112"/>
      <c r="H75" s="125"/>
      <c r="P75" s="84"/>
    </row>
    <row r="76">
      <c r="A76" s="114"/>
      <c r="B76" s="114"/>
      <c r="C76" s="112"/>
      <c r="D76" s="112"/>
      <c r="E76" s="114"/>
      <c r="F76" s="114"/>
      <c r="G76" s="112"/>
      <c r="H76" s="125"/>
      <c r="P76" s="84"/>
    </row>
    <row r="77">
      <c r="A77" s="114"/>
      <c r="B77" s="114"/>
      <c r="C77" s="112"/>
      <c r="D77" s="112"/>
      <c r="E77" s="114"/>
      <c r="F77" s="114"/>
      <c r="G77" s="112"/>
      <c r="H77" s="125"/>
      <c r="P77" s="84"/>
    </row>
    <row r="78">
      <c r="A78" s="114"/>
      <c r="B78" s="114"/>
      <c r="C78" s="112"/>
      <c r="D78" s="112"/>
      <c r="E78" s="114"/>
      <c r="F78" s="114"/>
      <c r="G78" s="112"/>
      <c r="H78" s="125"/>
      <c r="P78" s="84"/>
    </row>
    <row r="79">
      <c r="A79" s="114"/>
      <c r="B79" s="114"/>
      <c r="C79" s="112"/>
      <c r="D79" s="112"/>
      <c r="E79" s="114"/>
      <c r="F79" s="114"/>
      <c r="G79" s="112"/>
      <c r="H79" s="125"/>
      <c r="P79" s="84"/>
    </row>
    <row r="80">
      <c r="A80" s="114"/>
      <c r="B80" s="114"/>
      <c r="C80" s="112"/>
      <c r="D80" s="112"/>
      <c r="E80" s="114"/>
      <c r="F80" s="114"/>
      <c r="G80" s="112"/>
      <c r="H80" s="125"/>
      <c r="P80" s="84"/>
    </row>
    <row r="81">
      <c r="A81" s="114"/>
      <c r="B81" s="114"/>
      <c r="C81" s="112"/>
      <c r="D81" s="112"/>
      <c r="E81" s="114"/>
      <c r="F81" s="114"/>
      <c r="G81" s="112"/>
      <c r="H81" s="125"/>
      <c r="P81" s="84"/>
    </row>
    <row r="82">
      <c r="A82" s="114"/>
      <c r="B82" s="114"/>
      <c r="C82" s="112"/>
      <c r="D82" s="112"/>
      <c r="E82" s="114"/>
      <c r="F82" s="114"/>
      <c r="G82" s="112"/>
      <c r="H82" s="125"/>
      <c r="P82" s="84"/>
    </row>
    <row r="83">
      <c r="A83" s="114"/>
      <c r="B83" s="114"/>
      <c r="C83" s="112"/>
      <c r="D83" s="112"/>
      <c r="E83" s="114"/>
      <c r="F83" s="114"/>
      <c r="G83" s="112"/>
      <c r="H83" s="125"/>
      <c r="P83" s="84"/>
    </row>
    <row r="84">
      <c r="A84" s="114"/>
      <c r="B84" s="114"/>
      <c r="C84" s="112"/>
      <c r="D84" s="112"/>
      <c r="E84" s="114"/>
      <c r="F84" s="114"/>
      <c r="G84" s="112"/>
      <c r="H84" s="125"/>
      <c r="P84" s="84"/>
    </row>
    <row r="85">
      <c r="A85" s="114"/>
      <c r="B85" s="114"/>
      <c r="C85" s="112"/>
      <c r="D85" s="112"/>
      <c r="E85" s="114"/>
      <c r="F85" s="114"/>
      <c r="G85" s="112"/>
      <c r="H85" s="125"/>
      <c r="P85" s="84"/>
    </row>
    <row r="86">
      <c r="A86" s="114"/>
      <c r="B86" s="114"/>
      <c r="C86" s="112"/>
      <c r="D86" s="112"/>
      <c r="E86" s="114"/>
      <c r="F86" s="114"/>
      <c r="G86" s="112"/>
      <c r="H86" s="125"/>
      <c r="P86" s="84"/>
    </row>
    <row r="87">
      <c r="A87" s="114"/>
      <c r="B87" s="114"/>
      <c r="C87" s="112"/>
      <c r="D87" s="112"/>
      <c r="E87" s="114"/>
      <c r="F87" s="114"/>
      <c r="G87" s="112"/>
      <c r="H87" s="125"/>
      <c r="P87" s="84"/>
    </row>
    <row r="88">
      <c r="A88" s="114"/>
      <c r="B88" s="114"/>
      <c r="C88" s="112"/>
      <c r="D88" s="112"/>
      <c r="E88" s="114"/>
      <c r="F88" s="114"/>
      <c r="G88" s="112"/>
      <c r="H88" s="125"/>
      <c r="P88" s="84"/>
    </row>
    <row r="89">
      <c r="A89" s="114"/>
      <c r="B89" s="114"/>
      <c r="C89" s="112"/>
      <c r="D89" s="112"/>
      <c r="E89" s="114"/>
      <c r="F89" s="114"/>
      <c r="G89" s="112"/>
      <c r="H89" s="125"/>
      <c r="P89" s="84"/>
    </row>
    <row r="90">
      <c r="A90" s="114"/>
      <c r="B90" s="114"/>
      <c r="C90" s="112"/>
      <c r="D90" s="112"/>
      <c r="E90" s="114"/>
      <c r="F90" s="114"/>
      <c r="G90" s="112"/>
      <c r="H90" s="125"/>
      <c r="P90" s="84"/>
    </row>
    <row r="91">
      <c r="A91" s="114"/>
      <c r="B91" s="114"/>
      <c r="C91" s="112"/>
      <c r="D91" s="112"/>
      <c r="E91" s="114"/>
      <c r="F91" s="114"/>
      <c r="G91" s="112"/>
      <c r="H91" s="125"/>
      <c r="P91" s="84"/>
    </row>
    <row r="92">
      <c r="A92" s="114"/>
      <c r="B92" s="114"/>
      <c r="C92" s="112"/>
      <c r="D92" s="112"/>
      <c r="E92" s="114"/>
      <c r="F92" s="114"/>
      <c r="G92" s="112"/>
      <c r="H92" s="125"/>
      <c r="P92" s="84"/>
    </row>
    <row r="93">
      <c r="A93" s="114"/>
      <c r="B93" s="114"/>
      <c r="C93" s="112"/>
      <c r="D93" s="112"/>
      <c r="E93" s="114"/>
      <c r="F93" s="114"/>
      <c r="G93" s="112"/>
      <c r="H93" s="125"/>
      <c r="P93" s="84"/>
    </row>
    <row r="94">
      <c r="A94" s="114"/>
      <c r="B94" s="114"/>
      <c r="C94" s="112"/>
      <c r="D94" s="112"/>
      <c r="E94" s="114"/>
      <c r="F94" s="114"/>
      <c r="G94" s="112"/>
      <c r="H94" s="125"/>
      <c r="P94" s="84"/>
    </row>
    <row r="95">
      <c r="A95" s="114"/>
      <c r="B95" s="114"/>
      <c r="C95" s="112"/>
      <c r="D95" s="112"/>
      <c r="E95" s="114"/>
      <c r="F95" s="114"/>
      <c r="G95" s="112"/>
      <c r="H95" s="125"/>
      <c r="P95" s="84"/>
    </row>
    <row r="96">
      <c r="A96" s="114"/>
      <c r="B96" s="114"/>
      <c r="C96" s="112"/>
      <c r="D96" s="112"/>
      <c r="E96" s="114"/>
      <c r="F96" s="114"/>
      <c r="G96" s="112"/>
      <c r="H96" s="125"/>
      <c r="P96" s="84"/>
    </row>
    <row r="97">
      <c r="A97" s="114"/>
      <c r="B97" s="114"/>
      <c r="C97" s="112"/>
      <c r="D97" s="112"/>
      <c r="E97" s="114"/>
      <c r="F97" s="114"/>
      <c r="G97" s="112"/>
      <c r="H97" s="125"/>
      <c r="P97" s="84"/>
    </row>
    <row r="98">
      <c r="A98" s="114"/>
      <c r="B98" s="114"/>
      <c r="C98" s="112"/>
      <c r="D98" s="112"/>
      <c r="E98" s="114"/>
      <c r="F98" s="114"/>
      <c r="G98" s="112"/>
      <c r="H98" s="125"/>
      <c r="P98" s="84"/>
    </row>
    <row r="99">
      <c r="A99" s="114"/>
      <c r="B99" s="114"/>
      <c r="C99" s="112"/>
      <c r="D99" s="112"/>
      <c r="E99" s="114"/>
      <c r="F99" s="114"/>
      <c r="G99" s="112"/>
      <c r="H99" s="125"/>
      <c r="P99" s="84"/>
    </row>
    <row r="100">
      <c r="A100" s="114"/>
      <c r="B100" s="114"/>
      <c r="C100" s="112"/>
      <c r="D100" s="112"/>
      <c r="E100" s="114"/>
      <c r="F100" s="114"/>
      <c r="G100" s="112"/>
      <c r="H100" s="125"/>
      <c r="P100" s="84"/>
    </row>
    <row r="101">
      <c r="A101" s="114"/>
      <c r="B101" s="114"/>
      <c r="C101" s="112"/>
      <c r="D101" s="112"/>
      <c r="E101" s="114"/>
      <c r="F101" s="114"/>
      <c r="G101" s="112"/>
      <c r="H101" s="125"/>
      <c r="P101" s="84"/>
    </row>
    <row r="102">
      <c r="A102" s="114"/>
      <c r="B102" s="114"/>
      <c r="C102" s="112"/>
      <c r="D102" s="112"/>
      <c r="E102" s="114"/>
      <c r="F102" s="114"/>
      <c r="G102" s="112"/>
      <c r="H102" s="125"/>
      <c r="P102" s="84"/>
    </row>
    <row r="103">
      <c r="A103" s="114"/>
      <c r="B103" s="114"/>
      <c r="C103" s="112"/>
      <c r="D103" s="112"/>
      <c r="E103" s="114"/>
      <c r="F103" s="114"/>
      <c r="G103" s="112"/>
      <c r="H103" s="125"/>
      <c r="P103" s="84"/>
    </row>
    <row r="104">
      <c r="A104" s="114"/>
      <c r="B104" s="114"/>
      <c r="C104" s="112"/>
      <c r="D104" s="112"/>
      <c r="E104" s="114"/>
      <c r="F104" s="114"/>
      <c r="G104" s="112"/>
      <c r="H104" s="125"/>
      <c r="P104" s="84"/>
    </row>
    <row r="105">
      <c r="A105" s="114"/>
      <c r="B105" s="114"/>
      <c r="C105" s="112"/>
      <c r="D105" s="112"/>
      <c r="E105" s="114"/>
      <c r="F105" s="114"/>
      <c r="G105" s="112"/>
      <c r="H105" s="125"/>
      <c r="P105" s="84"/>
    </row>
    <row r="106">
      <c r="A106" s="114"/>
      <c r="B106" s="114"/>
      <c r="C106" s="112"/>
      <c r="D106" s="112"/>
      <c r="E106" s="114"/>
      <c r="F106" s="114"/>
      <c r="G106" s="112"/>
      <c r="H106" s="125"/>
      <c r="P106" s="84"/>
    </row>
    <row r="107">
      <c r="A107" s="114"/>
      <c r="B107" s="114"/>
      <c r="C107" s="112"/>
      <c r="D107" s="112"/>
      <c r="E107" s="114"/>
      <c r="F107" s="114"/>
      <c r="G107" s="112"/>
      <c r="H107" s="125"/>
      <c r="P107" s="84"/>
    </row>
    <row r="108">
      <c r="A108" s="114"/>
      <c r="B108" s="114"/>
      <c r="C108" s="112"/>
      <c r="D108" s="112"/>
      <c r="E108" s="114"/>
      <c r="F108" s="114"/>
      <c r="G108" s="112"/>
      <c r="H108" s="125"/>
      <c r="P108" s="84"/>
    </row>
    <row r="109">
      <c r="A109" s="114"/>
      <c r="B109" s="114"/>
      <c r="C109" s="112"/>
      <c r="D109" s="112"/>
      <c r="E109" s="114"/>
      <c r="F109" s="114"/>
      <c r="G109" s="112"/>
      <c r="H109" s="125"/>
      <c r="P109" s="84"/>
    </row>
    <row r="110">
      <c r="A110" s="114"/>
      <c r="B110" s="114"/>
      <c r="C110" s="112"/>
      <c r="D110" s="112"/>
      <c r="E110" s="114"/>
      <c r="F110" s="114"/>
      <c r="G110" s="112"/>
      <c r="H110" s="125"/>
      <c r="P110" s="84"/>
    </row>
    <row r="111">
      <c r="A111" s="114"/>
      <c r="B111" s="114"/>
      <c r="C111" s="112"/>
      <c r="D111" s="112"/>
      <c r="E111" s="114"/>
      <c r="F111" s="114"/>
      <c r="G111" s="112"/>
      <c r="H111" s="125"/>
      <c r="P111" s="84"/>
    </row>
    <row r="112">
      <c r="A112" s="114"/>
      <c r="B112" s="114"/>
      <c r="C112" s="112"/>
      <c r="D112" s="112"/>
      <c r="E112" s="114"/>
      <c r="F112" s="114"/>
      <c r="G112" s="112"/>
      <c r="H112" s="125"/>
      <c r="P112" s="84"/>
    </row>
    <row r="113">
      <c r="A113" s="114"/>
      <c r="B113" s="114"/>
      <c r="C113" s="112"/>
      <c r="D113" s="112"/>
      <c r="E113" s="114"/>
      <c r="F113" s="114"/>
      <c r="G113" s="112"/>
      <c r="H113" s="125"/>
      <c r="P113" s="84"/>
    </row>
    <row r="114">
      <c r="A114" s="114"/>
      <c r="B114" s="114"/>
      <c r="C114" s="112"/>
      <c r="D114" s="112"/>
      <c r="E114" s="114"/>
      <c r="F114" s="114"/>
      <c r="G114" s="112"/>
      <c r="H114" s="125"/>
      <c r="P114" s="84"/>
    </row>
    <row r="115">
      <c r="A115" s="114"/>
      <c r="B115" s="114"/>
      <c r="C115" s="112"/>
      <c r="D115" s="112"/>
      <c r="E115" s="114"/>
      <c r="F115" s="114"/>
      <c r="G115" s="112"/>
      <c r="H115" s="125"/>
      <c r="P115" s="84"/>
    </row>
    <row r="116">
      <c r="A116" s="114"/>
      <c r="B116" s="114"/>
      <c r="C116" s="112"/>
      <c r="D116" s="112"/>
      <c r="E116" s="114"/>
      <c r="F116" s="114"/>
      <c r="G116" s="112"/>
      <c r="H116" s="125"/>
      <c r="P116" s="84"/>
    </row>
    <row r="117">
      <c r="A117" s="114"/>
      <c r="B117" s="114"/>
      <c r="C117" s="112"/>
      <c r="D117" s="112"/>
      <c r="E117" s="114"/>
      <c r="F117" s="114"/>
      <c r="G117" s="112"/>
      <c r="H117" s="125"/>
      <c r="P117" s="84"/>
    </row>
    <row r="118">
      <c r="A118" s="114"/>
      <c r="B118" s="114"/>
      <c r="C118" s="112"/>
      <c r="D118" s="112"/>
      <c r="E118" s="114"/>
      <c r="F118" s="114"/>
      <c r="G118" s="112"/>
      <c r="H118" s="125"/>
      <c r="P118" s="84"/>
    </row>
    <row r="119">
      <c r="A119" s="114"/>
      <c r="B119" s="114"/>
      <c r="C119" s="112"/>
      <c r="D119" s="112"/>
      <c r="E119" s="114"/>
      <c r="F119" s="114"/>
      <c r="G119" s="112"/>
      <c r="H119" s="125"/>
      <c r="P119" s="84"/>
    </row>
    <row r="120">
      <c r="A120" s="114"/>
      <c r="B120" s="114"/>
      <c r="C120" s="112"/>
      <c r="D120" s="112"/>
      <c r="E120" s="114"/>
      <c r="F120" s="114"/>
      <c r="G120" s="112"/>
      <c r="H120" s="125"/>
      <c r="P120" s="84"/>
    </row>
    <row r="121">
      <c r="A121" s="114"/>
      <c r="B121" s="114"/>
      <c r="C121" s="112"/>
      <c r="D121" s="112"/>
      <c r="E121" s="114"/>
      <c r="F121" s="114"/>
      <c r="G121" s="112"/>
      <c r="H121" s="125"/>
      <c r="P121" s="84"/>
    </row>
    <row r="122">
      <c r="A122" s="114"/>
      <c r="B122" s="114"/>
      <c r="C122" s="112"/>
      <c r="D122" s="112"/>
      <c r="E122" s="114"/>
      <c r="F122" s="114"/>
      <c r="G122" s="112"/>
      <c r="H122" s="125"/>
      <c r="P122" s="84"/>
    </row>
    <row r="123">
      <c r="A123" s="114"/>
      <c r="B123" s="114"/>
      <c r="C123" s="112"/>
      <c r="D123" s="112"/>
      <c r="E123" s="114"/>
      <c r="F123" s="114"/>
      <c r="G123" s="112"/>
      <c r="H123" s="125"/>
      <c r="P123" s="84"/>
    </row>
    <row r="124">
      <c r="A124" s="114"/>
      <c r="B124" s="114"/>
      <c r="C124" s="112"/>
      <c r="D124" s="112"/>
      <c r="E124" s="114"/>
      <c r="F124" s="114"/>
      <c r="G124" s="112"/>
      <c r="H124" s="125"/>
      <c r="P124" s="84"/>
    </row>
    <row r="125">
      <c r="A125" s="114"/>
      <c r="B125" s="114"/>
      <c r="C125" s="112"/>
      <c r="D125" s="112"/>
      <c r="E125" s="114"/>
      <c r="F125" s="114"/>
      <c r="G125" s="112"/>
      <c r="H125" s="125"/>
      <c r="P125" s="84"/>
    </row>
    <row r="126">
      <c r="A126" s="114"/>
      <c r="B126" s="114"/>
      <c r="C126" s="112"/>
      <c r="D126" s="112"/>
      <c r="E126" s="114"/>
      <c r="F126" s="114"/>
      <c r="G126" s="112"/>
      <c r="H126" s="125"/>
      <c r="P126" s="84"/>
    </row>
    <row r="127">
      <c r="A127" s="114"/>
      <c r="B127" s="114"/>
      <c r="C127" s="112"/>
      <c r="D127" s="112"/>
      <c r="E127" s="114"/>
      <c r="F127" s="114"/>
      <c r="G127" s="112"/>
      <c r="H127" s="125"/>
      <c r="P127" s="84"/>
    </row>
    <row r="128">
      <c r="A128" s="114"/>
      <c r="B128" s="114"/>
      <c r="C128" s="112"/>
      <c r="D128" s="112"/>
      <c r="E128" s="114"/>
      <c r="F128" s="114"/>
      <c r="G128" s="112"/>
      <c r="H128" s="125"/>
      <c r="P128" s="84"/>
    </row>
    <row r="129">
      <c r="A129" s="114"/>
      <c r="B129" s="114"/>
      <c r="C129" s="112"/>
      <c r="D129" s="112"/>
      <c r="E129" s="114"/>
      <c r="F129" s="114"/>
      <c r="G129" s="112"/>
      <c r="H129" s="125"/>
      <c r="P129" s="84"/>
    </row>
    <row r="130">
      <c r="A130" s="114"/>
      <c r="B130" s="114"/>
      <c r="C130" s="112"/>
      <c r="D130" s="112"/>
      <c r="E130" s="114"/>
      <c r="F130" s="114"/>
      <c r="G130" s="112"/>
      <c r="H130" s="125"/>
      <c r="P130" s="84"/>
    </row>
    <row r="131">
      <c r="A131" s="114"/>
      <c r="B131" s="114"/>
      <c r="C131" s="112"/>
      <c r="D131" s="112"/>
      <c r="E131" s="114"/>
      <c r="F131" s="114"/>
      <c r="G131" s="112"/>
      <c r="H131" s="125"/>
      <c r="P131" s="84"/>
    </row>
    <row r="132">
      <c r="A132" s="114"/>
      <c r="B132" s="114"/>
      <c r="C132" s="112"/>
      <c r="D132" s="112"/>
      <c r="E132" s="114"/>
      <c r="F132" s="114"/>
      <c r="G132" s="112"/>
      <c r="H132" s="125"/>
      <c r="P132" s="84"/>
    </row>
    <row r="133">
      <c r="A133" s="114"/>
      <c r="B133" s="114"/>
      <c r="C133" s="112"/>
      <c r="D133" s="112"/>
      <c r="E133" s="114"/>
      <c r="F133" s="114"/>
      <c r="G133" s="112"/>
      <c r="H133" s="125"/>
      <c r="P133" s="84"/>
    </row>
    <row r="134">
      <c r="A134" s="114"/>
      <c r="B134" s="114"/>
      <c r="C134" s="112"/>
      <c r="D134" s="112"/>
      <c r="E134" s="114"/>
      <c r="F134" s="114"/>
      <c r="G134" s="112"/>
      <c r="H134" s="125"/>
      <c r="P134" s="84"/>
    </row>
    <row r="135">
      <c r="A135" s="114"/>
      <c r="B135" s="114"/>
      <c r="C135" s="112"/>
      <c r="D135" s="112"/>
      <c r="E135" s="114"/>
      <c r="F135" s="114"/>
      <c r="G135" s="112"/>
      <c r="H135" s="125"/>
      <c r="P135" s="84"/>
    </row>
    <row r="136">
      <c r="A136" s="114"/>
      <c r="B136" s="114"/>
      <c r="C136" s="112"/>
      <c r="D136" s="112"/>
      <c r="E136" s="114"/>
      <c r="F136" s="114"/>
      <c r="G136" s="112"/>
      <c r="H136" s="125"/>
      <c r="P136" s="84"/>
    </row>
    <row r="137">
      <c r="A137" s="114"/>
      <c r="B137" s="114"/>
      <c r="C137" s="112"/>
      <c r="D137" s="112"/>
      <c r="E137" s="114"/>
      <c r="F137" s="114"/>
      <c r="G137" s="112"/>
      <c r="H137" s="125"/>
      <c r="P137" s="84"/>
    </row>
    <row r="138">
      <c r="A138" s="114"/>
      <c r="B138" s="114"/>
      <c r="C138" s="112"/>
      <c r="D138" s="112"/>
      <c r="E138" s="114"/>
      <c r="F138" s="114"/>
      <c r="G138" s="112"/>
      <c r="H138" s="125"/>
      <c r="P138" s="84"/>
    </row>
    <row r="139">
      <c r="A139" s="114"/>
      <c r="B139" s="114"/>
      <c r="C139" s="112"/>
      <c r="D139" s="112"/>
      <c r="E139" s="114"/>
      <c r="F139" s="114"/>
      <c r="G139" s="112"/>
      <c r="H139" s="125"/>
      <c r="P139" s="84"/>
    </row>
    <row r="140">
      <c r="A140" s="114"/>
      <c r="B140" s="114"/>
      <c r="C140" s="112"/>
      <c r="D140" s="112"/>
      <c r="E140" s="114"/>
      <c r="F140" s="114"/>
      <c r="G140" s="112"/>
      <c r="H140" s="125"/>
      <c r="P140" s="84"/>
    </row>
    <row r="141">
      <c r="A141" s="114"/>
      <c r="B141" s="114"/>
      <c r="C141" s="112"/>
      <c r="D141" s="112"/>
      <c r="E141" s="114"/>
      <c r="F141" s="114"/>
      <c r="G141" s="112"/>
      <c r="H141" s="125"/>
      <c r="P141" s="84"/>
    </row>
    <row r="142">
      <c r="A142" s="114"/>
      <c r="B142" s="114"/>
      <c r="C142" s="112"/>
      <c r="D142" s="112"/>
      <c r="E142" s="114"/>
      <c r="F142" s="114"/>
      <c r="G142" s="112"/>
      <c r="H142" s="125"/>
      <c r="P142" s="84"/>
    </row>
    <row r="143">
      <c r="A143" s="114"/>
      <c r="B143" s="114"/>
      <c r="C143" s="112"/>
      <c r="D143" s="112"/>
      <c r="E143" s="114"/>
      <c r="F143" s="114"/>
      <c r="G143" s="112"/>
      <c r="H143" s="125"/>
      <c r="P143" s="84"/>
    </row>
    <row r="144">
      <c r="A144" s="114"/>
      <c r="B144" s="114"/>
      <c r="C144" s="112"/>
      <c r="D144" s="112"/>
      <c r="E144" s="114"/>
      <c r="F144" s="114"/>
      <c r="G144" s="112"/>
      <c r="H144" s="125"/>
      <c r="P144" s="84"/>
    </row>
    <row r="145">
      <c r="A145" s="114"/>
      <c r="B145" s="114"/>
      <c r="C145" s="112"/>
      <c r="D145" s="112"/>
      <c r="E145" s="114"/>
      <c r="F145" s="114"/>
      <c r="G145" s="112"/>
      <c r="H145" s="125"/>
      <c r="P145" s="84"/>
    </row>
    <row r="146">
      <c r="A146" s="114"/>
      <c r="B146" s="114"/>
      <c r="C146" s="112"/>
      <c r="D146" s="112"/>
      <c r="E146" s="114"/>
      <c r="F146" s="114"/>
      <c r="G146" s="112"/>
      <c r="H146" s="125"/>
      <c r="P146" s="84"/>
    </row>
    <row r="147">
      <c r="A147" s="114"/>
      <c r="B147" s="114"/>
      <c r="C147" s="112"/>
      <c r="D147" s="112"/>
      <c r="E147" s="114"/>
      <c r="F147" s="114"/>
      <c r="G147" s="112"/>
      <c r="H147" s="125"/>
      <c r="P147" s="84"/>
    </row>
    <row r="148">
      <c r="A148" s="114"/>
      <c r="B148" s="114"/>
      <c r="C148" s="112"/>
      <c r="D148" s="112"/>
      <c r="E148" s="114"/>
      <c r="F148" s="114"/>
      <c r="G148" s="112"/>
      <c r="H148" s="125"/>
      <c r="P148" s="84"/>
    </row>
    <row r="149">
      <c r="A149" s="114"/>
      <c r="B149" s="114"/>
      <c r="C149" s="112"/>
      <c r="D149" s="112"/>
      <c r="E149" s="114"/>
      <c r="F149" s="114"/>
      <c r="G149" s="112"/>
      <c r="H149" s="125"/>
      <c r="P149" s="84"/>
    </row>
    <row r="150">
      <c r="A150" s="114"/>
      <c r="B150" s="114"/>
      <c r="C150" s="112"/>
      <c r="D150" s="112"/>
      <c r="E150" s="114"/>
      <c r="F150" s="114"/>
      <c r="G150" s="112"/>
      <c r="H150" s="125"/>
      <c r="P150" s="84"/>
    </row>
    <row r="151">
      <c r="A151" s="114"/>
      <c r="B151" s="114"/>
      <c r="C151" s="112"/>
      <c r="D151" s="112"/>
      <c r="E151" s="114"/>
      <c r="F151" s="114"/>
      <c r="G151" s="112"/>
      <c r="H151" s="125"/>
      <c r="P151" s="84"/>
    </row>
    <row r="152">
      <c r="A152" s="114"/>
      <c r="B152" s="114"/>
      <c r="C152" s="112"/>
      <c r="D152" s="112"/>
      <c r="E152" s="114"/>
      <c r="F152" s="114"/>
      <c r="G152" s="112"/>
      <c r="H152" s="125"/>
      <c r="P152" s="84"/>
    </row>
    <row r="153">
      <c r="A153" s="114"/>
      <c r="B153" s="114"/>
      <c r="C153" s="112"/>
      <c r="D153" s="112"/>
      <c r="E153" s="114"/>
      <c r="F153" s="114"/>
      <c r="G153" s="112"/>
      <c r="H153" s="125"/>
      <c r="P153" s="84"/>
    </row>
    <row r="154">
      <c r="A154" s="114"/>
      <c r="B154" s="114"/>
      <c r="C154" s="112"/>
      <c r="D154" s="112"/>
      <c r="E154" s="114"/>
      <c r="F154" s="114"/>
      <c r="G154" s="112"/>
      <c r="H154" s="125"/>
      <c r="P154" s="84"/>
    </row>
    <row r="155">
      <c r="A155" s="114"/>
      <c r="B155" s="114"/>
      <c r="C155" s="112"/>
      <c r="D155" s="112"/>
      <c r="E155" s="114"/>
      <c r="F155" s="114"/>
      <c r="G155" s="112"/>
      <c r="H155" s="125"/>
      <c r="P155" s="84"/>
    </row>
    <row r="156">
      <c r="A156" s="114"/>
      <c r="B156" s="114"/>
      <c r="C156" s="112"/>
      <c r="D156" s="112"/>
      <c r="E156" s="114"/>
      <c r="F156" s="114"/>
      <c r="G156" s="112"/>
      <c r="H156" s="125"/>
      <c r="P156" s="84"/>
    </row>
    <row r="157">
      <c r="A157" s="114"/>
      <c r="B157" s="114"/>
      <c r="C157" s="112"/>
      <c r="D157" s="112"/>
      <c r="E157" s="114"/>
      <c r="F157" s="114"/>
      <c r="G157" s="112"/>
      <c r="H157" s="125"/>
      <c r="P157" s="84"/>
    </row>
    <row r="158">
      <c r="A158" s="114"/>
      <c r="B158" s="114"/>
      <c r="C158" s="112"/>
      <c r="D158" s="112"/>
      <c r="E158" s="114"/>
      <c r="F158" s="114"/>
      <c r="G158" s="112"/>
      <c r="H158" s="125"/>
      <c r="P158" s="84"/>
    </row>
    <row r="159">
      <c r="A159" s="114"/>
      <c r="B159" s="114"/>
      <c r="C159" s="112"/>
      <c r="D159" s="112"/>
      <c r="E159" s="114"/>
      <c r="F159" s="114"/>
      <c r="G159" s="112"/>
      <c r="H159" s="125"/>
      <c r="P159" s="84"/>
    </row>
    <row r="160">
      <c r="A160" s="114"/>
      <c r="B160" s="114"/>
      <c r="C160" s="112"/>
      <c r="D160" s="112"/>
      <c r="E160" s="114"/>
      <c r="F160" s="114"/>
      <c r="G160" s="112"/>
      <c r="H160" s="125"/>
      <c r="P160" s="84"/>
    </row>
    <row r="161">
      <c r="A161" s="114"/>
      <c r="B161" s="114"/>
      <c r="C161" s="112"/>
      <c r="D161" s="112"/>
      <c r="E161" s="114"/>
      <c r="F161" s="114"/>
      <c r="G161" s="112"/>
      <c r="H161" s="125"/>
      <c r="P161" s="84"/>
    </row>
    <row r="162">
      <c r="A162" s="114"/>
      <c r="B162" s="114"/>
      <c r="C162" s="112"/>
      <c r="D162" s="112"/>
      <c r="E162" s="114"/>
      <c r="F162" s="114"/>
      <c r="G162" s="112"/>
      <c r="H162" s="125"/>
      <c r="P162" s="84"/>
    </row>
    <row r="163">
      <c r="A163" s="114"/>
      <c r="B163" s="114"/>
      <c r="C163" s="112"/>
      <c r="D163" s="112"/>
      <c r="E163" s="114"/>
      <c r="F163" s="114"/>
      <c r="G163" s="112"/>
      <c r="H163" s="125"/>
      <c r="P163" s="84"/>
    </row>
    <row r="164">
      <c r="A164" s="114"/>
      <c r="B164" s="114"/>
      <c r="C164" s="112"/>
      <c r="D164" s="112"/>
      <c r="E164" s="114"/>
      <c r="F164" s="114"/>
      <c r="G164" s="112"/>
      <c r="H164" s="125"/>
      <c r="P164" s="84"/>
    </row>
    <row r="165">
      <c r="A165" s="114"/>
      <c r="B165" s="114"/>
      <c r="C165" s="112"/>
      <c r="D165" s="112"/>
      <c r="E165" s="114"/>
      <c r="F165" s="114"/>
      <c r="G165" s="112"/>
      <c r="H165" s="125"/>
      <c r="P165" s="84"/>
    </row>
    <row r="166">
      <c r="A166" s="114"/>
      <c r="B166" s="114"/>
      <c r="C166" s="112"/>
      <c r="D166" s="112"/>
      <c r="E166" s="114"/>
      <c r="F166" s="114"/>
      <c r="G166" s="112"/>
      <c r="H166" s="125"/>
      <c r="P166" s="84"/>
    </row>
    <row r="167">
      <c r="A167" s="114"/>
      <c r="B167" s="114"/>
      <c r="C167" s="112"/>
      <c r="D167" s="112"/>
      <c r="E167" s="114"/>
      <c r="F167" s="114"/>
      <c r="G167" s="112"/>
      <c r="H167" s="125"/>
      <c r="P167" s="84"/>
    </row>
    <row r="168">
      <c r="A168" s="114"/>
      <c r="B168" s="114"/>
      <c r="C168" s="112"/>
      <c r="D168" s="112"/>
      <c r="E168" s="114"/>
      <c r="F168" s="114"/>
      <c r="G168" s="112"/>
      <c r="H168" s="125"/>
      <c r="P168" s="84"/>
    </row>
    <row r="169">
      <c r="A169" s="114"/>
      <c r="B169" s="114"/>
      <c r="C169" s="112"/>
      <c r="D169" s="112"/>
      <c r="E169" s="114"/>
      <c r="F169" s="114"/>
      <c r="G169" s="112"/>
      <c r="H169" s="125"/>
      <c r="P169" s="84"/>
    </row>
    <row r="170">
      <c r="A170" s="114"/>
      <c r="B170" s="114"/>
      <c r="C170" s="112"/>
      <c r="D170" s="112"/>
      <c r="E170" s="114"/>
      <c r="F170" s="114"/>
      <c r="G170" s="112"/>
      <c r="H170" s="125"/>
      <c r="P170" s="84"/>
    </row>
    <row r="171">
      <c r="A171" s="114"/>
      <c r="B171" s="114"/>
      <c r="C171" s="112"/>
      <c r="D171" s="112"/>
      <c r="E171" s="114"/>
      <c r="F171" s="114"/>
      <c r="G171" s="112"/>
      <c r="H171" s="125"/>
      <c r="P171" s="84"/>
    </row>
    <row r="172">
      <c r="A172" s="114"/>
      <c r="B172" s="114"/>
      <c r="C172" s="112"/>
      <c r="D172" s="112"/>
      <c r="E172" s="114"/>
      <c r="F172" s="114"/>
      <c r="G172" s="112"/>
      <c r="H172" s="125"/>
      <c r="P172" s="84"/>
    </row>
    <row r="173">
      <c r="A173" s="114"/>
      <c r="B173" s="114"/>
      <c r="C173" s="112"/>
      <c r="D173" s="112"/>
      <c r="E173" s="114"/>
      <c r="F173" s="114"/>
      <c r="G173" s="112"/>
      <c r="H173" s="125"/>
      <c r="P173" s="84"/>
    </row>
    <row r="174">
      <c r="A174" s="114"/>
      <c r="B174" s="114"/>
      <c r="C174" s="112"/>
      <c r="D174" s="112"/>
      <c r="E174" s="114"/>
      <c r="F174" s="114"/>
      <c r="G174" s="112"/>
      <c r="H174" s="125"/>
      <c r="P174" s="84"/>
    </row>
    <row r="175">
      <c r="A175" s="114"/>
      <c r="B175" s="114"/>
      <c r="C175" s="112"/>
      <c r="D175" s="112"/>
      <c r="E175" s="114"/>
      <c r="F175" s="114"/>
      <c r="G175" s="112"/>
      <c r="H175" s="125"/>
      <c r="P175" s="84"/>
    </row>
    <row r="176">
      <c r="A176" s="114"/>
      <c r="B176" s="114"/>
      <c r="C176" s="112"/>
      <c r="D176" s="112"/>
      <c r="E176" s="114"/>
      <c r="F176" s="114"/>
      <c r="G176" s="112"/>
      <c r="H176" s="125"/>
      <c r="P176" s="84"/>
    </row>
    <row r="177">
      <c r="A177" s="114"/>
      <c r="B177" s="114"/>
      <c r="C177" s="112"/>
      <c r="D177" s="112"/>
      <c r="E177" s="114"/>
      <c r="F177" s="114"/>
      <c r="G177" s="112"/>
      <c r="H177" s="125"/>
      <c r="P177" s="84"/>
    </row>
    <row r="178">
      <c r="A178" s="114"/>
      <c r="B178" s="114"/>
      <c r="C178" s="112"/>
      <c r="D178" s="112"/>
      <c r="E178" s="114"/>
      <c r="F178" s="114"/>
      <c r="G178" s="112"/>
      <c r="H178" s="125"/>
      <c r="P178" s="84"/>
    </row>
    <row r="179">
      <c r="A179" s="114"/>
      <c r="B179" s="114"/>
      <c r="C179" s="112"/>
      <c r="D179" s="112"/>
      <c r="E179" s="114"/>
      <c r="F179" s="114"/>
      <c r="G179" s="112"/>
      <c r="H179" s="125"/>
      <c r="P179" s="84"/>
    </row>
    <row r="180">
      <c r="A180" s="114"/>
      <c r="B180" s="114"/>
      <c r="C180" s="112"/>
      <c r="D180" s="112"/>
      <c r="E180" s="114"/>
      <c r="F180" s="114"/>
      <c r="G180" s="112"/>
      <c r="H180" s="125"/>
      <c r="P180" s="84"/>
    </row>
    <row r="181">
      <c r="A181" s="114"/>
      <c r="B181" s="114"/>
      <c r="C181" s="112"/>
      <c r="D181" s="112"/>
      <c r="E181" s="114"/>
      <c r="F181" s="114"/>
      <c r="G181" s="112"/>
      <c r="H181" s="125"/>
      <c r="P181" s="84"/>
    </row>
    <row r="182">
      <c r="A182" s="114"/>
      <c r="B182" s="114"/>
      <c r="C182" s="112"/>
      <c r="D182" s="112"/>
      <c r="E182" s="114"/>
      <c r="F182" s="114"/>
      <c r="G182" s="112"/>
      <c r="H182" s="125"/>
      <c r="P182" s="84"/>
    </row>
    <row r="183">
      <c r="A183" s="114"/>
      <c r="B183" s="114"/>
      <c r="C183" s="112"/>
      <c r="D183" s="112"/>
      <c r="E183" s="114"/>
      <c r="F183" s="114"/>
      <c r="G183" s="112"/>
      <c r="H183" s="125"/>
      <c r="P183" s="84"/>
    </row>
    <row r="184">
      <c r="A184" s="114"/>
      <c r="B184" s="114"/>
      <c r="C184" s="112"/>
      <c r="D184" s="112"/>
      <c r="E184" s="114"/>
      <c r="F184" s="114"/>
      <c r="G184" s="112"/>
      <c r="H184" s="125"/>
      <c r="P184" s="84"/>
    </row>
    <row r="185">
      <c r="A185" s="114"/>
      <c r="B185" s="114"/>
      <c r="C185" s="112"/>
      <c r="D185" s="112"/>
      <c r="E185" s="114"/>
      <c r="F185" s="114"/>
      <c r="G185" s="112"/>
      <c r="H185" s="125"/>
      <c r="P185" s="84"/>
    </row>
    <row r="186">
      <c r="A186" s="114"/>
      <c r="B186" s="114"/>
      <c r="C186" s="112"/>
      <c r="D186" s="112"/>
      <c r="E186" s="114"/>
      <c r="F186" s="114"/>
      <c r="G186" s="112"/>
      <c r="H186" s="125"/>
      <c r="P186" s="84"/>
    </row>
    <row r="187">
      <c r="A187" s="114"/>
      <c r="B187" s="114"/>
      <c r="C187" s="112"/>
      <c r="D187" s="112"/>
      <c r="E187" s="114"/>
      <c r="F187" s="114"/>
      <c r="G187" s="112"/>
      <c r="H187" s="125"/>
      <c r="P187" s="84"/>
    </row>
    <row r="188">
      <c r="A188" s="114"/>
      <c r="B188" s="114"/>
      <c r="C188" s="112"/>
      <c r="D188" s="112"/>
      <c r="E188" s="114"/>
      <c r="F188" s="114"/>
      <c r="G188" s="112"/>
      <c r="H188" s="125"/>
      <c r="P188" s="84"/>
    </row>
    <row r="189">
      <c r="A189" s="114"/>
      <c r="B189" s="114"/>
      <c r="C189" s="112"/>
      <c r="D189" s="112"/>
      <c r="E189" s="114"/>
      <c r="F189" s="114"/>
      <c r="G189" s="112"/>
      <c r="H189" s="125"/>
      <c r="P189" s="84"/>
    </row>
    <row r="190">
      <c r="A190" s="114"/>
      <c r="B190" s="114"/>
      <c r="C190" s="112"/>
      <c r="D190" s="112"/>
      <c r="E190" s="114"/>
      <c r="F190" s="114"/>
      <c r="G190" s="112"/>
      <c r="H190" s="125"/>
      <c r="P190" s="84"/>
    </row>
    <row r="191">
      <c r="A191" s="114"/>
      <c r="B191" s="114"/>
      <c r="C191" s="112"/>
      <c r="D191" s="112"/>
      <c r="E191" s="114"/>
      <c r="F191" s="114"/>
      <c r="G191" s="112"/>
      <c r="H191" s="125"/>
      <c r="P191" s="84"/>
    </row>
    <row r="192">
      <c r="A192" s="114"/>
      <c r="B192" s="114"/>
      <c r="C192" s="112"/>
      <c r="D192" s="112"/>
      <c r="E192" s="114"/>
      <c r="F192" s="114"/>
      <c r="G192" s="112"/>
      <c r="H192" s="125"/>
      <c r="P192" s="84"/>
    </row>
    <row r="193">
      <c r="A193" s="114"/>
      <c r="B193" s="114"/>
      <c r="C193" s="112"/>
      <c r="D193" s="112"/>
      <c r="E193" s="114"/>
      <c r="F193" s="114"/>
      <c r="G193" s="112"/>
      <c r="H193" s="125"/>
      <c r="P193" s="84"/>
    </row>
    <row r="194">
      <c r="A194" s="114"/>
      <c r="B194" s="114"/>
      <c r="C194" s="112"/>
      <c r="D194" s="112"/>
      <c r="E194" s="114"/>
      <c r="F194" s="114"/>
      <c r="G194" s="112"/>
      <c r="H194" s="125"/>
      <c r="P194" s="84"/>
    </row>
    <row r="195">
      <c r="A195" s="114"/>
      <c r="B195" s="114"/>
      <c r="C195" s="112"/>
      <c r="D195" s="112"/>
      <c r="E195" s="114"/>
      <c r="F195" s="114"/>
      <c r="G195" s="112"/>
      <c r="H195" s="125"/>
      <c r="P195" s="84"/>
    </row>
    <row r="196">
      <c r="A196" s="114"/>
      <c r="B196" s="114"/>
      <c r="C196" s="112"/>
      <c r="D196" s="112"/>
      <c r="E196" s="114"/>
      <c r="F196" s="114"/>
      <c r="G196" s="112"/>
      <c r="H196" s="125"/>
      <c r="P196" s="84"/>
    </row>
    <row r="197">
      <c r="A197" s="114"/>
      <c r="B197" s="114"/>
      <c r="C197" s="112"/>
      <c r="D197" s="112"/>
      <c r="E197" s="114"/>
      <c r="F197" s="114"/>
      <c r="G197" s="112"/>
      <c r="H197" s="125"/>
      <c r="P197" s="84"/>
    </row>
    <row r="198">
      <c r="A198" s="114"/>
      <c r="B198" s="114"/>
      <c r="C198" s="112"/>
      <c r="D198" s="112"/>
      <c r="E198" s="114"/>
      <c r="F198" s="114"/>
      <c r="G198" s="112"/>
      <c r="H198" s="125"/>
      <c r="P198" s="84"/>
    </row>
    <row r="199">
      <c r="A199" s="114"/>
      <c r="B199" s="114"/>
      <c r="C199" s="112"/>
      <c r="D199" s="112"/>
      <c r="E199" s="114"/>
      <c r="F199" s="114"/>
      <c r="G199" s="112"/>
      <c r="H199" s="125"/>
      <c r="P199" s="84"/>
    </row>
    <row r="200">
      <c r="A200" s="114"/>
      <c r="B200" s="114"/>
      <c r="C200" s="112"/>
      <c r="D200" s="112"/>
      <c r="E200" s="114"/>
      <c r="F200" s="114"/>
      <c r="G200" s="112"/>
      <c r="H200" s="125"/>
      <c r="P200" s="84"/>
    </row>
    <row r="201">
      <c r="A201" s="114"/>
      <c r="B201" s="114"/>
      <c r="C201" s="112"/>
      <c r="D201" s="112"/>
      <c r="E201" s="114"/>
      <c r="F201" s="114"/>
      <c r="G201" s="112"/>
      <c r="H201" s="125"/>
      <c r="P201" s="84"/>
    </row>
    <row r="202">
      <c r="A202" s="114"/>
      <c r="B202" s="114"/>
      <c r="C202" s="112"/>
      <c r="D202" s="112"/>
      <c r="E202" s="114"/>
      <c r="F202" s="114"/>
      <c r="G202" s="112"/>
      <c r="H202" s="125"/>
      <c r="P202" s="84"/>
    </row>
    <row r="203">
      <c r="A203" s="114"/>
      <c r="B203" s="114"/>
      <c r="C203" s="112"/>
      <c r="D203" s="112"/>
      <c r="E203" s="114"/>
      <c r="F203" s="114"/>
      <c r="G203" s="112"/>
      <c r="H203" s="125"/>
      <c r="P203" s="84"/>
    </row>
    <row r="204">
      <c r="A204" s="114"/>
      <c r="B204" s="114"/>
      <c r="C204" s="112"/>
      <c r="D204" s="112"/>
      <c r="E204" s="114"/>
      <c r="F204" s="114"/>
      <c r="G204" s="112"/>
      <c r="H204" s="125"/>
      <c r="P204" s="84"/>
    </row>
    <row r="205">
      <c r="A205" s="114"/>
      <c r="B205" s="114"/>
      <c r="C205" s="112"/>
      <c r="D205" s="112"/>
      <c r="E205" s="114"/>
      <c r="F205" s="114"/>
      <c r="G205" s="112"/>
      <c r="H205" s="125"/>
      <c r="P205" s="84"/>
    </row>
    <row r="206">
      <c r="A206" s="114"/>
      <c r="B206" s="114"/>
      <c r="C206" s="112"/>
      <c r="D206" s="112"/>
      <c r="E206" s="114"/>
      <c r="F206" s="114"/>
      <c r="G206" s="112"/>
      <c r="H206" s="125"/>
      <c r="P206" s="84"/>
    </row>
    <row r="207">
      <c r="A207" s="114"/>
      <c r="B207" s="114"/>
      <c r="C207" s="112"/>
      <c r="D207" s="112"/>
      <c r="E207" s="114"/>
      <c r="F207" s="114"/>
      <c r="G207" s="112"/>
      <c r="H207" s="125"/>
      <c r="P207" s="84"/>
    </row>
    <row r="208">
      <c r="A208" s="114"/>
      <c r="B208" s="114"/>
      <c r="C208" s="112"/>
      <c r="D208" s="112"/>
      <c r="E208" s="114"/>
      <c r="F208" s="114"/>
      <c r="G208" s="112"/>
      <c r="H208" s="125"/>
      <c r="P208" s="84"/>
    </row>
    <row r="209">
      <c r="A209" s="114"/>
      <c r="B209" s="114"/>
      <c r="C209" s="112"/>
      <c r="D209" s="112"/>
      <c r="E209" s="114"/>
      <c r="F209" s="114"/>
      <c r="G209" s="112"/>
      <c r="H209" s="125"/>
      <c r="P209" s="84"/>
    </row>
    <row r="210">
      <c r="A210" s="114"/>
      <c r="B210" s="114"/>
      <c r="C210" s="112"/>
      <c r="D210" s="112"/>
      <c r="E210" s="114"/>
      <c r="F210" s="114"/>
      <c r="G210" s="112"/>
      <c r="H210" s="125"/>
      <c r="P210" s="84"/>
    </row>
    <row r="211">
      <c r="A211" s="114"/>
      <c r="B211" s="114"/>
      <c r="C211" s="112"/>
      <c r="D211" s="112"/>
      <c r="E211" s="114"/>
      <c r="F211" s="114"/>
      <c r="G211" s="112"/>
      <c r="H211" s="125"/>
      <c r="P211" s="84"/>
    </row>
    <row r="212">
      <c r="A212" s="114"/>
      <c r="B212" s="114"/>
      <c r="C212" s="112"/>
      <c r="D212" s="112"/>
      <c r="E212" s="114"/>
      <c r="F212" s="114"/>
      <c r="G212" s="112"/>
      <c r="H212" s="125"/>
      <c r="P212" s="84"/>
    </row>
    <row r="213">
      <c r="A213" s="114"/>
      <c r="B213" s="114"/>
      <c r="C213" s="112"/>
      <c r="D213" s="112"/>
      <c r="E213" s="114"/>
      <c r="F213" s="114"/>
      <c r="G213" s="112"/>
      <c r="H213" s="125"/>
      <c r="P213" s="84"/>
    </row>
    <row r="214">
      <c r="A214" s="114"/>
      <c r="B214" s="114"/>
      <c r="C214" s="112"/>
      <c r="D214" s="112"/>
      <c r="E214" s="114"/>
      <c r="F214" s="114"/>
      <c r="G214" s="112"/>
      <c r="H214" s="125"/>
      <c r="P214" s="84"/>
    </row>
    <row r="215">
      <c r="A215" s="114"/>
      <c r="B215" s="114"/>
      <c r="C215" s="112"/>
      <c r="D215" s="112"/>
      <c r="E215" s="114"/>
      <c r="F215" s="114"/>
      <c r="G215" s="112"/>
      <c r="H215" s="125"/>
      <c r="P215" s="84"/>
    </row>
    <row r="216">
      <c r="A216" s="114"/>
      <c r="B216" s="114"/>
      <c r="C216" s="112"/>
      <c r="D216" s="112"/>
      <c r="E216" s="114"/>
      <c r="F216" s="114"/>
      <c r="G216" s="112"/>
      <c r="H216" s="125"/>
      <c r="P216" s="84"/>
    </row>
    <row r="217">
      <c r="A217" s="114"/>
      <c r="B217" s="114"/>
      <c r="C217" s="112"/>
      <c r="D217" s="112"/>
      <c r="E217" s="114"/>
      <c r="F217" s="114"/>
      <c r="G217" s="112"/>
      <c r="H217" s="125"/>
      <c r="P217" s="84"/>
    </row>
    <row r="218">
      <c r="A218" s="114"/>
      <c r="B218" s="114"/>
      <c r="C218" s="112"/>
      <c r="D218" s="112"/>
      <c r="E218" s="114"/>
      <c r="F218" s="114"/>
      <c r="G218" s="112"/>
      <c r="H218" s="125"/>
      <c r="P218" s="84"/>
    </row>
    <row r="219">
      <c r="A219" s="114"/>
      <c r="B219" s="114"/>
      <c r="C219" s="112"/>
      <c r="D219" s="112"/>
      <c r="E219" s="114"/>
      <c r="F219" s="114"/>
      <c r="G219" s="112"/>
      <c r="H219" s="125"/>
      <c r="P219" s="84"/>
    </row>
    <row r="220">
      <c r="A220" s="114"/>
      <c r="B220" s="114"/>
      <c r="C220" s="112"/>
      <c r="D220" s="112"/>
      <c r="E220" s="114"/>
      <c r="F220" s="114"/>
      <c r="G220" s="112"/>
      <c r="H220" s="125"/>
      <c r="P220" s="84"/>
    </row>
    <row r="221">
      <c r="A221" s="114"/>
      <c r="B221" s="114"/>
      <c r="C221" s="112"/>
      <c r="D221" s="112"/>
      <c r="E221" s="114"/>
      <c r="F221" s="114"/>
      <c r="G221" s="112"/>
      <c r="H221" s="125"/>
      <c r="P221" s="84"/>
    </row>
    <row r="222">
      <c r="A222" s="114"/>
      <c r="B222" s="114"/>
      <c r="C222" s="112"/>
      <c r="D222" s="112"/>
      <c r="E222" s="114"/>
      <c r="F222" s="114"/>
      <c r="G222" s="112"/>
      <c r="H222" s="125"/>
      <c r="P222" s="84"/>
    </row>
    <row r="223">
      <c r="A223" s="114"/>
      <c r="B223" s="114"/>
      <c r="C223" s="112"/>
      <c r="D223" s="112"/>
      <c r="E223" s="114"/>
      <c r="F223" s="114"/>
      <c r="G223" s="112"/>
      <c r="H223" s="125"/>
      <c r="P223" s="84"/>
    </row>
    <row r="224">
      <c r="A224" s="114"/>
      <c r="B224" s="114"/>
      <c r="C224" s="112"/>
      <c r="D224" s="112"/>
      <c r="E224" s="114"/>
      <c r="F224" s="114"/>
      <c r="G224" s="112"/>
      <c r="H224" s="125"/>
      <c r="P224" s="84"/>
    </row>
    <row r="225">
      <c r="A225" s="114"/>
      <c r="B225" s="114"/>
      <c r="C225" s="112"/>
      <c r="D225" s="112"/>
      <c r="E225" s="114"/>
      <c r="F225" s="114"/>
      <c r="G225" s="112"/>
      <c r="H225" s="125"/>
      <c r="P225" s="84"/>
    </row>
    <row r="226">
      <c r="A226" s="114"/>
      <c r="B226" s="114"/>
      <c r="C226" s="112"/>
      <c r="D226" s="112"/>
      <c r="E226" s="114"/>
      <c r="F226" s="114"/>
      <c r="G226" s="112"/>
      <c r="H226" s="125"/>
      <c r="P226" s="84"/>
    </row>
    <row r="227">
      <c r="A227" s="114"/>
      <c r="B227" s="114"/>
      <c r="C227" s="112"/>
      <c r="D227" s="112"/>
      <c r="E227" s="114"/>
      <c r="F227" s="114"/>
      <c r="G227" s="112"/>
      <c r="H227" s="125"/>
      <c r="P227" s="84"/>
    </row>
    <row r="228">
      <c r="A228" s="114"/>
      <c r="B228" s="114"/>
      <c r="C228" s="112"/>
      <c r="D228" s="112"/>
      <c r="E228" s="114"/>
      <c r="F228" s="114"/>
      <c r="G228" s="112"/>
      <c r="H228" s="125"/>
      <c r="P228" s="84"/>
    </row>
    <row r="229">
      <c r="A229" s="114"/>
      <c r="B229" s="114"/>
      <c r="C229" s="112"/>
      <c r="D229" s="112"/>
      <c r="E229" s="114"/>
      <c r="F229" s="114"/>
      <c r="G229" s="112"/>
      <c r="H229" s="125"/>
      <c r="P229" s="84"/>
    </row>
    <row r="230">
      <c r="A230" s="114"/>
      <c r="B230" s="114"/>
      <c r="C230" s="112"/>
      <c r="D230" s="112"/>
      <c r="E230" s="114"/>
      <c r="F230" s="114"/>
      <c r="G230" s="112"/>
      <c r="H230" s="125"/>
      <c r="P230" s="84"/>
    </row>
    <row r="231">
      <c r="A231" s="114"/>
      <c r="B231" s="114"/>
      <c r="C231" s="112"/>
      <c r="D231" s="112"/>
      <c r="E231" s="114"/>
      <c r="F231" s="114"/>
      <c r="G231" s="112"/>
      <c r="H231" s="125"/>
      <c r="P231" s="84"/>
    </row>
    <row r="232">
      <c r="A232" s="114"/>
      <c r="B232" s="114"/>
      <c r="C232" s="112"/>
      <c r="D232" s="112"/>
      <c r="E232" s="114"/>
      <c r="F232" s="114"/>
      <c r="G232" s="112"/>
      <c r="H232" s="125"/>
      <c r="P232" s="84"/>
    </row>
    <row r="233">
      <c r="A233" s="114"/>
      <c r="B233" s="114"/>
      <c r="C233" s="112"/>
      <c r="D233" s="112"/>
      <c r="E233" s="114"/>
      <c r="F233" s="114"/>
      <c r="G233" s="112"/>
      <c r="H233" s="125"/>
      <c r="P233" s="84"/>
    </row>
    <row r="234">
      <c r="A234" s="114"/>
      <c r="B234" s="114"/>
      <c r="C234" s="112"/>
      <c r="D234" s="112"/>
      <c r="E234" s="114"/>
      <c r="F234" s="114"/>
      <c r="G234" s="112"/>
      <c r="H234" s="125"/>
      <c r="P234" s="84"/>
    </row>
    <row r="235">
      <c r="A235" s="114"/>
      <c r="B235" s="114"/>
      <c r="C235" s="112"/>
      <c r="D235" s="112"/>
      <c r="E235" s="114"/>
      <c r="F235" s="114"/>
      <c r="G235" s="112"/>
      <c r="H235" s="125"/>
      <c r="P235" s="84"/>
    </row>
    <row r="236">
      <c r="A236" s="114"/>
      <c r="B236" s="114"/>
      <c r="C236" s="112"/>
      <c r="D236" s="112"/>
      <c r="E236" s="114"/>
      <c r="F236" s="114"/>
      <c r="G236" s="112"/>
      <c r="H236" s="125"/>
      <c r="P236" s="84"/>
    </row>
    <row r="237">
      <c r="A237" s="114"/>
      <c r="B237" s="114"/>
      <c r="C237" s="112"/>
      <c r="D237" s="112"/>
      <c r="E237" s="114"/>
      <c r="F237" s="114"/>
      <c r="G237" s="112"/>
      <c r="H237" s="125"/>
      <c r="P237" s="84"/>
    </row>
    <row r="238">
      <c r="A238" s="114"/>
      <c r="B238" s="114"/>
      <c r="C238" s="112"/>
      <c r="D238" s="112"/>
      <c r="E238" s="114"/>
      <c r="F238" s="114"/>
      <c r="G238" s="112"/>
      <c r="H238" s="125"/>
      <c r="P238" s="84"/>
    </row>
    <row r="239">
      <c r="A239" s="114"/>
      <c r="B239" s="114"/>
      <c r="C239" s="112"/>
      <c r="D239" s="112"/>
      <c r="E239" s="114"/>
      <c r="F239" s="114"/>
      <c r="G239" s="112"/>
      <c r="H239" s="125"/>
      <c r="P239" s="84"/>
    </row>
    <row r="240">
      <c r="A240" s="114"/>
      <c r="B240" s="114"/>
      <c r="C240" s="112"/>
      <c r="D240" s="112"/>
      <c r="E240" s="114"/>
      <c r="F240" s="114"/>
      <c r="G240" s="112"/>
      <c r="H240" s="125"/>
      <c r="P240" s="84"/>
    </row>
    <row r="241">
      <c r="A241" s="114"/>
      <c r="B241" s="114"/>
      <c r="C241" s="112"/>
      <c r="D241" s="112"/>
      <c r="E241" s="114"/>
      <c r="F241" s="114"/>
      <c r="G241" s="112"/>
      <c r="H241" s="125"/>
      <c r="P241" s="84"/>
    </row>
    <row r="242">
      <c r="A242" s="114"/>
      <c r="B242" s="114"/>
      <c r="C242" s="112"/>
      <c r="D242" s="112"/>
      <c r="E242" s="114"/>
      <c r="F242" s="114"/>
      <c r="G242" s="112"/>
      <c r="H242" s="125"/>
      <c r="P242" s="84"/>
    </row>
    <row r="243">
      <c r="A243" s="114"/>
      <c r="B243" s="114"/>
      <c r="C243" s="112"/>
      <c r="D243" s="112"/>
      <c r="E243" s="114"/>
      <c r="F243" s="114"/>
      <c r="G243" s="112"/>
      <c r="H243" s="125"/>
      <c r="P243" s="84"/>
    </row>
    <row r="244">
      <c r="A244" s="114"/>
      <c r="B244" s="114"/>
      <c r="C244" s="112"/>
      <c r="D244" s="112"/>
      <c r="E244" s="114"/>
      <c r="F244" s="114"/>
      <c r="G244" s="112"/>
      <c r="H244" s="125"/>
      <c r="P244" s="84"/>
    </row>
    <row r="245">
      <c r="A245" s="114"/>
      <c r="B245" s="114"/>
      <c r="C245" s="112"/>
      <c r="D245" s="112"/>
      <c r="E245" s="114"/>
      <c r="F245" s="114"/>
      <c r="G245" s="112"/>
      <c r="H245" s="125"/>
      <c r="P245" s="84"/>
    </row>
    <row r="246">
      <c r="A246" s="114"/>
      <c r="B246" s="114"/>
      <c r="C246" s="112"/>
      <c r="D246" s="112"/>
      <c r="E246" s="114"/>
      <c r="F246" s="114"/>
      <c r="G246" s="112"/>
      <c r="H246" s="125"/>
      <c r="P246" s="84"/>
    </row>
    <row r="247">
      <c r="A247" s="114"/>
      <c r="B247" s="114"/>
      <c r="C247" s="112"/>
      <c r="D247" s="112"/>
      <c r="E247" s="114"/>
      <c r="F247" s="114"/>
      <c r="G247" s="112"/>
      <c r="H247" s="125"/>
      <c r="P247" s="84"/>
    </row>
    <row r="248">
      <c r="A248" s="114"/>
      <c r="B248" s="114"/>
      <c r="C248" s="112"/>
      <c r="D248" s="112"/>
      <c r="E248" s="114"/>
      <c r="F248" s="114"/>
      <c r="G248" s="112"/>
      <c r="H248" s="125"/>
      <c r="P248" s="84"/>
    </row>
    <row r="249">
      <c r="A249" s="114"/>
      <c r="B249" s="114"/>
      <c r="C249" s="112"/>
      <c r="D249" s="112"/>
      <c r="E249" s="114"/>
      <c r="F249" s="114"/>
      <c r="G249" s="112"/>
      <c r="H249" s="125"/>
      <c r="P249" s="84"/>
    </row>
    <row r="250">
      <c r="A250" s="114"/>
      <c r="B250" s="114"/>
      <c r="C250" s="112"/>
      <c r="D250" s="112"/>
      <c r="E250" s="114"/>
      <c r="F250" s="114"/>
      <c r="G250" s="112"/>
      <c r="H250" s="125"/>
      <c r="P250" s="84"/>
    </row>
    <row r="251">
      <c r="A251" s="114"/>
      <c r="B251" s="114"/>
      <c r="C251" s="112"/>
      <c r="D251" s="112"/>
      <c r="E251" s="114"/>
      <c r="F251" s="114"/>
      <c r="G251" s="112"/>
      <c r="H251" s="125"/>
      <c r="P251" s="84"/>
    </row>
    <row r="252">
      <c r="A252" s="114"/>
      <c r="B252" s="114"/>
      <c r="C252" s="112"/>
      <c r="D252" s="112"/>
      <c r="E252" s="114"/>
      <c r="F252" s="114"/>
      <c r="G252" s="112"/>
      <c r="H252" s="125"/>
      <c r="P252" s="84"/>
    </row>
    <row r="253">
      <c r="A253" s="114"/>
      <c r="B253" s="114"/>
      <c r="C253" s="112"/>
      <c r="D253" s="112"/>
      <c r="E253" s="114"/>
      <c r="F253" s="114"/>
      <c r="G253" s="112"/>
      <c r="H253" s="125"/>
      <c r="P253" s="84"/>
    </row>
    <row r="254">
      <c r="A254" s="114"/>
      <c r="B254" s="114"/>
      <c r="C254" s="112"/>
      <c r="D254" s="112"/>
      <c r="E254" s="114"/>
      <c r="F254" s="114"/>
      <c r="G254" s="112"/>
      <c r="H254" s="125"/>
      <c r="P254" s="84"/>
    </row>
    <row r="255">
      <c r="A255" s="114"/>
      <c r="B255" s="114"/>
      <c r="C255" s="112"/>
      <c r="D255" s="112"/>
      <c r="E255" s="114"/>
      <c r="F255" s="114"/>
      <c r="G255" s="112"/>
      <c r="H255" s="125"/>
      <c r="P255" s="84"/>
    </row>
    <row r="256">
      <c r="A256" s="114"/>
      <c r="B256" s="114"/>
      <c r="C256" s="112"/>
      <c r="D256" s="112"/>
      <c r="E256" s="114"/>
      <c r="F256" s="114"/>
      <c r="G256" s="112"/>
      <c r="H256" s="125"/>
      <c r="P256" s="84"/>
    </row>
    <row r="257">
      <c r="A257" s="114"/>
      <c r="B257" s="114"/>
      <c r="C257" s="112"/>
      <c r="D257" s="112"/>
      <c r="E257" s="114"/>
      <c r="F257" s="114"/>
      <c r="G257" s="112"/>
      <c r="H257" s="125"/>
      <c r="P257" s="84"/>
    </row>
    <row r="258">
      <c r="A258" s="114"/>
      <c r="B258" s="114"/>
      <c r="C258" s="112"/>
      <c r="D258" s="112"/>
      <c r="E258" s="114"/>
      <c r="F258" s="114"/>
      <c r="G258" s="112"/>
      <c r="H258" s="125"/>
      <c r="P258" s="84"/>
    </row>
    <row r="259">
      <c r="A259" s="114"/>
      <c r="B259" s="114"/>
      <c r="C259" s="112"/>
      <c r="D259" s="112"/>
      <c r="E259" s="114"/>
      <c r="F259" s="114"/>
      <c r="G259" s="112"/>
      <c r="H259" s="125"/>
      <c r="P259" s="84"/>
    </row>
    <row r="260">
      <c r="A260" s="114"/>
      <c r="B260" s="114"/>
      <c r="C260" s="112"/>
      <c r="D260" s="112"/>
      <c r="E260" s="114"/>
      <c r="F260" s="114"/>
      <c r="G260" s="112"/>
      <c r="H260" s="125"/>
      <c r="P260" s="84"/>
    </row>
    <row r="261">
      <c r="A261" s="114"/>
      <c r="B261" s="114"/>
      <c r="C261" s="112"/>
      <c r="D261" s="112"/>
      <c r="E261" s="114"/>
      <c r="F261" s="114"/>
      <c r="G261" s="112"/>
      <c r="H261" s="125"/>
      <c r="P261" s="84"/>
    </row>
    <row r="262">
      <c r="A262" s="114"/>
      <c r="B262" s="114"/>
      <c r="C262" s="112"/>
      <c r="D262" s="112"/>
      <c r="E262" s="114"/>
      <c r="F262" s="114"/>
      <c r="G262" s="112"/>
      <c r="H262" s="125"/>
      <c r="P262" s="84"/>
    </row>
    <row r="263">
      <c r="A263" s="114"/>
      <c r="B263" s="114"/>
      <c r="C263" s="112"/>
      <c r="D263" s="112"/>
      <c r="E263" s="114"/>
      <c r="F263" s="114"/>
      <c r="G263" s="112"/>
      <c r="H263" s="125"/>
      <c r="P263" s="84"/>
    </row>
    <row r="264">
      <c r="A264" s="114"/>
      <c r="B264" s="114"/>
      <c r="C264" s="112"/>
      <c r="D264" s="112"/>
      <c r="E264" s="114"/>
      <c r="F264" s="114"/>
      <c r="G264" s="112"/>
      <c r="H264" s="125"/>
      <c r="P264" s="84"/>
    </row>
    <row r="265">
      <c r="A265" s="114"/>
      <c r="B265" s="114"/>
      <c r="C265" s="112"/>
      <c r="D265" s="112"/>
      <c r="E265" s="114"/>
      <c r="F265" s="114"/>
      <c r="G265" s="112"/>
      <c r="H265" s="125"/>
      <c r="P265" s="84"/>
    </row>
    <row r="266">
      <c r="A266" s="114"/>
      <c r="B266" s="114"/>
      <c r="C266" s="112"/>
      <c r="D266" s="112"/>
      <c r="E266" s="114"/>
      <c r="F266" s="114"/>
      <c r="G266" s="112"/>
      <c r="H266" s="125"/>
      <c r="P266" s="84"/>
    </row>
    <row r="267">
      <c r="A267" s="114"/>
      <c r="B267" s="114"/>
      <c r="C267" s="112"/>
      <c r="D267" s="112"/>
      <c r="E267" s="114"/>
      <c r="F267" s="114"/>
      <c r="G267" s="112"/>
      <c r="H267" s="125"/>
      <c r="P267" s="84"/>
    </row>
    <row r="268">
      <c r="A268" s="114"/>
      <c r="B268" s="114"/>
      <c r="C268" s="112"/>
      <c r="D268" s="112"/>
      <c r="E268" s="114"/>
      <c r="F268" s="114"/>
      <c r="G268" s="112"/>
      <c r="H268" s="125"/>
      <c r="P268" s="84"/>
    </row>
    <row r="269">
      <c r="A269" s="114"/>
      <c r="B269" s="114"/>
      <c r="C269" s="112"/>
      <c r="D269" s="112"/>
      <c r="E269" s="114"/>
      <c r="F269" s="114"/>
      <c r="G269" s="112"/>
      <c r="H269" s="125"/>
      <c r="P269" s="84"/>
    </row>
    <row r="270">
      <c r="A270" s="114"/>
      <c r="B270" s="114"/>
      <c r="C270" s="112"/>
      <c r="D270" s="112"/>
      <c r="E270" s="114"/>
      <c r="F270" s="114"/>
      <c r="G270" s="112"/>
      <c r="H270" s="125"/>
      <c r="P270" s="84"/>
    </row>
    <row r="271">
      <c r="A271" s="114"/>
      <c r="B271" s="114"/>
      <c r="C271" s="112"/>
      <c r="D271" s="112"/>
      <c r="E271" s="114"/>
      <c r="F271" s="114"/>
      <c r="G271" s="112"/>
      <c r="H271" s="125"/>
      <c r="P271" s="84"/>
    </row>
    <row r="272">
      <c r="A272" s="114"/>
      <c r="B272" s="114"/>
      <c r="C272" s="112"/>
      <c r="D272" s="112"/>
      <c r="E272" s="114"/>
      <c r="F272" s="114"/>
      <c r="G272" s="112"/>
      <c r="H272" s="125"/>
      <c r="P272" s="84"/>
    </row>
    <row r="273">
      <c r="A273" s="114"/>
      <c r="B273" s="114"/>
      <c r="C273" s="112"/>
      <c r="D273" s="112"/>
      <c r="E273" s="114"/>
      <c r="F273" s="114"/>
      <c r="G273" s="112"/>
      <c r="H273" s="125"/>
      <c r="P273" s="84"/>
    </row>
    <row r="274">
      <c r="A274" s="114"/>
      <c r="B274" s="114"/>
      <c r="C274" s="112"/>
      <c r="D274" s="112"/>
      <c r="E274" s="114"/>
      <c r="F274" s="114"/>
      <c r="G274" s="112"/>
      <c r="H274" s="125"/>
      <c r="P274" s="84"/>
    </row>
    <row r="275">
      <c r="A275" s="114"/>
      <c r="B275" s="114"/>
      <c r="C275" s="112"/>
      <c r="D275" s="112"/>
      <c r="E275" s="114"/>
      <c r="F275" s="114"/>
      <c r="G275" s="112"/>
      <c r="H275" s="125"/>
      <c r="P275" s="84"/>
    </row>
    <row r="276">
      <c r="A276" s="114"/>
      <c r="B276" s="114"/>
      <c r="C276" s="112"/>
      <c r="D276" s="112"/>
      <c r="E276" s="114"/>
      <c r="F276" s="114"/>
      <c r="G276" s="112"/>
      <c r="H276" s="125"/>
      <c r="P276" s="84"/>
    </row>
    <row r="277">
      <c r="A277" s="114"/>
      <c r="B277" s="114"/>
      <c r="C277" s="112"/>
      <c r="D277" s="112"/>
      <c r="E277" s="114"/>
      <c r="F277" s="114"/>
      <c r="G277" s="112"/>
      <c r="H277" s="125"/>
      <c r="P277" s="84"/>
    </row>
    <row r="278">
      <c r="A278" s="114"/>
      <c r="B278" s="114"/>
      <c r="C278" s="112"/>
      <c r="D278" s="112"/>
      <c r="E278" s="114"/>
      <c r="F278" s="114"/>
      <c r="G278" s="112"/>
      <c r="H278" s="125"/>
      <c r="P278" s="84"/>
    </row>
    <row r="279">
      <c r="A279" s="114"/>
      <c r="B279" s="114"/>
      <c r="C279" s="112"/>
      <c r="D279" s="112"/>
      <c r="E279" s="114"/>
      <c r="F279" s="114"/>
      <c r="G279" s="112"/>
      <c r="H279" s="125"/>
      <c r="P279" s="84"/>
    </row>
    <row r="280">
      <c r="A280" s="114"/>
      <c r="B280" s="114"/>
      <c r="C280" s="112"/>
      <c r="D280" s="112"/>
      <c r="E280" s="114"/>
      <c r="F280" s="114"/>
      <c r="G280" s="112"/>
      <c r="H280" s="125"/>
      <c r="P280" s="84"/>
    </row>
    <row r="281">
      <c r="A281" s="114"/>
      <c r="B281" s="114"/>
      <c r="C281" s="112"/>
      <c r="D281" s="112"/>
      <c r="E281" s="114"/>
      <c r="F281" s="114"/>
      <c r="G281" s="112"/>
      <c r="H281" s="125"/>
      <c r="P281" s="84"/>
    </row>
    <row r="282">
      <c r="A282" s="114"/>
      <c r="B282" s="114"/>
      <c r="C282" s="112"/>
      <c r="D282" s="112"/>
      <c r="E282" s="114"/>
      <c r="F282" s="114"/>
      <c r="G282" s="112"/>
      <c r="H282" s="125"/>
      <c r="P282" s="84"/>
    </row>
    <row r="283">
      <c r="A283" s="114"/>
      <c r="B283" s="114"/>
      <c r="C283" s="112"/>
      <c r="D283" s="112"/>
      <c r="E283" s="114"/>
      <c r="F283" s="114"/>
      <c r="G283" s="112"/>
      <c r="H283" s="125"/>
      <c r="P283" s="84"/>
    </row>
    <row r="284">
      <c r="A284" s="114"/>
      <c r="B284" s="114"/>
      <c r="C284" s="112"/>
      <c r="D284" s="112"/>
      <c r="E284" s="114"/>
      <c r="F284" s="114"/>
      <c r="G284" s="112"/>
      <c r="H284" s="125"/>
      <c r="P284" s="84"/>
    </row>
    <row r="285">
      <c r="A285" s="114"/>
      <c r="B285" s="114"/>
      <c r="C285" s="112"/>
      <c r="D285" s="112"/>
      <c r="E285" s="114"/>
      <c r="F285" s="114"/>
      <c r="G285" s="112"/>
      <c r="H285" s="125"/>
      <c r="P285" s="84"/>
    </row>
    <row r="286">
      <c r="A286" s="114"/>
      <c r="B286" s="114"/>
      <c r="C286" s="112"/>
      <c r="D286" s="112"/>
      <c r="E286" s="114"/>
      <c r="F286" s="114"/>
      <c r="G286" s="112"/>
      <c r="H286" s="125"/>
      <c r="P286" s="84"/>
    </row>
    <row r="287">
      <c r="A287" s="114"/>
      <c r="B287" s="114"/>
      <c r="C287" s="112"/>
      <c r="D287" s="112"/>
      <c r="E287" s="114"/>
      <c r="F287" s="114"/>
      <c r="G287" s="112"/>
      <c r="H287" s="125"/>
      <c r="P287" s="84"/>
    </row>
    <row r="288">
      <c r="A288" s="114"/>
      <c r="B288" s="114"/>
      <c r="C288" s="112"/>
      <c r="D288" s="112"/>
      <c r="E288" s="114"/>
      <c r="F288" s="114"/>
      <c r="G288" s="112"/>
      <c r="H288" s="125"/>
      <c r="P288" s="84"/>
    </row>
    <row r="289">
      <c r="A289" s="114"/>
      <c r="B289" s="114"/>
      <c r="C289" s="112"/>
      <c r="D289" s="112"/>
      <c r="E289" s="114"/>
      <c r="F289" s="114"/>
      <c r="G289" s="112"/>
      <c r="H289" s="125"/>
      <c r="P289" s="84"/>
    </row>
    <row r="290">
      <c r="A290" s="114"/>
      <c r="B290" s="114"/>
      <c r="C290" s="112"/>
      <c r="D290" s="112"/>
      <c r="E290" s="114"/>
      <c r="F290" s="114"/>
      <c r="G290" s="112"/>
      <c r="H290" s="125"/>
      <c r="P290" s="84"/>
    </row>
    <row r="291">
      <c r="A291" s="114"/>
      <c r="B291" s="114"/>
      <c r="C291" s="112"/>
      <c r="D291" s="112"/>
      <c r="E291" s="114"/>
      <c r="F291" s="114"/>
      <c r="G291" s="112"/>
      <c r="H291" s="125"/>
      <c r="P291" s="84"/>
    </row>
    <row r="292">
      <c r="A292" s="114"/>
      <c r="B292" s="114"/>
      <c r="C292" s="112"/>
      <c r="D292" s="112"/>
      <c r="E292" s="114"/>
      <c r="F292" s="114"/>
      <c r="G292" s="112"/>
      <c r="H292" s="125"/>
      <c r="P292" s="84"/>
    </row>
    <row r="293">
      <c r="A293" s="114"/>
      <c r="B293" s="114"/>
      <c r="C293" s="112"/>
      <c r="D293" s="112"/>
      <c r="E293" s="114"/>
      <c r="F293" s="114"/>
      <c r="G293" s="112"/>
      <c r="H293" s="125"/>
      <c r="P293" s="84"/>
    </row>
    <row r="294">
      <c r="A294" s="114"/>
      <c r="B294" s="114"/>
      <c r="C294" s="112"/>
      <c r="D294" s="112"/>
      <c r="E294" s="114"/>
      <c r="F294" s="114"/>
      <c r="G294" s="112"/>
      <c r="H294" s="125"/>
      <c r="P294" s="84"/>
    </row>
    <row r="295">
      <c r="A295" s="114"/>
      <c r="B295" s="114"/>
      <c r="C295" s="112"/>
      <c r="D295" s="112"/>
      <c r="E295" s="114"/>
      <c r="F295" s="114"/>
      <c r="G295" s="112"/>
      <c r="H295" s="125"/>
      <c r="P295" s="84"/>
    </row>
    <row r="296">
      <c r="A296" s="114"/>
      <c r="B296" s="114"/>
      <c r="C296" s="112"/>
      <c r="D296" s="112"/>
      <c r="E296" s="114"/>
      <c r="F296" s="114"/>
      <c r="G296" s="112"/>
      <c r="H296" s="125"/>
      <c r="P296" s="84"/>
    </row>
    <row r="297">
      <c r="A297" s="114"/>
      <c r="B297" s="114"/>
      <c r="C297" s="112"/>
      <c r="D297" s="112"/>
      <c r="E297" s="114"/>
      <c r="F297" s="114"/>
      <c r="G297" s="112"/>
      <c r="H297" s="125"/>
      <c r="P297" s="84"/>
    </row>
    <row r="298">
      <c r="A298" s="114"/>
      <c r="B298" s="114"/>
      <c r="C298" s="112"/>
      <c r="D298" s="112"/>
      <c r="E298" s="114"/>
      <c r="F298" s="114"/>
      <c r="G298" s="112"/>
      <c r="H298" s="125"/>
      <c r="P298" s="84"/>
    </row>
    <row r="299">
      <c r="A299" s="114"/>
      <c r="B299" s="114"/>
      <c r="C299" s="112"/>
      <c r="D299" s="112"/>
      <c r="E299" s="114"/>
      <c r="F299" s="114"/>
      <c r="G299" s="112"/>
      <c r="H299" s="125"/>
      <c r="P299" s="84"/>
    </row>
    <row r="300">
      <c r="A300" s="114"/>
      <c r="B300" s="114"/>
      <c r="C300" s="112"/>
      <c r="D300" s="112"/>
      <c r="E300" s="114"/>
      <c r="F300" s="114"/>
      <c r="G300" s="112"/>
      <c r="H300" s="125"/>
      <c r="P300" s="84"/>
    </row>
    <row r="301">
      <c r="A301" s="114"/>
      <c r="B301" s="114"/>
      <c r="C301" s="112"/>
      <c r="D301" s="112"/>
      <c r="E301" s="114"/>
      <c r="F301" s="114"/>
      <c r="G301" s="112"/>
      <c r="H301" s="125"/>
      <c r="P301" s="84"/>
    </row>
    <row r="302">
      <c r="A302" s="114"/>
      <c r="B302" s="114"/>
      <c r="C302" s="112"/>
      <c r="D302" s="112"/>
      <c r="E302" s="114"/>
      <c r="F302" s="114"/>
      <c r="G302" s="112"/>
      <c r="H302" s="125"/>
      <c r="P302" s="84"/>
    </row>
    <row r="303">
      <c r="A303" s="114"/>
      <c r="B303" s="114"/>
      <c r="C303" s="112"/>
      <c r="D303" s="112"/>
      <c r="E303" s="114"/>
      <c r="F303" s="114"/>
      <c r="G303" s="112"/>
      <c r="H303" s="125"/>
      <c r="P303" s="84"/>
    </row>
    <row r="304">
      <c r="A304" s="114"/>
      <c r="B304" s="114"/>
      <c r="C304" s="112"/>
      <c r="D304" s="112"/>
      <c r="E304" s="114"/>
      <c r="F304" s="114"/>
      <c r="G304" s="112"/>
      <c r="H304" s="125"/>
      <c r="P304" s="84"/>
    </row>
    <row r="305">
      <c r="A305" s="114"/>
      <c r="B305" s="114"/>
      <c r="C305" s="112"/>
      <c r="D305" s="112"/>
      <c r="E305" s="114"/>
      <c r="F305" s="114"/>
      <c r="G305" s="112"/>
      <c r="H305" s="125"/>
      <c r="P305" s="84"/>
    </row>
    <row r="306">
      <c r="A306" s="114"/>
      <c r="B306" s="114"/>
      <c r="C306" s="112"/>
      <c r="D306" s="112"/>
      <c r="E306" s="114"/>
      <c r="F306" s="114"/>
      <c r="G306" s="112"/>
      <c r="H306" s="125"/>
      <c r="P306" s="84"/>
    </row>
    <row r="307">
      <c r="A307" s="114"/>
      <c r="B307" s="114"/>
      <c r="C307" s="112"/>
      <c r="D307" s="112"/>
      <c r="E307" s="114"/>
      <c r="F307" s="114"/>
      <c r="G307" s="112"/>
      <c r="H307" s="125"/>
      <c r="P307" s="84"/>
    </row>
    <row r="308">
      <c r="A308" s="114"/>
      <c r="B308" s="114"/>
      <c r="C308" s="112"/>
      <c r="D308" s="112"/>
      <c r="E308" s="114"/>
      <c r="F308" s="114"/>
      <c r="G308" s="112"/>
      <c r="H308" s="125"/>
      <c r="P308" s="84"/>
    </row>
    <row r="309">
      <c r="A309" s="114"/>
      <c r="B309" s="114"/>
      <c r="C309" s="112"/>
      <c r="D309" s="112"/>
      <c r="E309" s="114"/>
      <c r="F309" s="114"/>
      <c r="G309" s="112"/>
      <c r="H309" s="125"/>
      <c r="P309" s="84"/>
    </row>
    <row r="310">
      <c r="A310" s="114"/>
      <c r="B310" s="114"/>
      <c r="C310" s="112"/>
      <c r="D310" s="112"/>
      <c r="E310" s="114"/>
      <c r="F310" s="114"/>
      <c r="G310" s="112"/>
      <c r="H310" s="125"/>
      <c r="P310" s="84"/>
    </row>
    <row r="311">
      <c r="A311" s="114"/>
      <c r="B311" s="114"/>
      <c r="C311" s="112"/>
      <c r="D311" s="112"/>
      <c r="E311" s="114"/>
      <c r="F311" s="114"/>
      <c r="G311" s="112"/>
      <c r="H311" s="125"/>
      <c r="P311" s="84"/>
    </row>
    <row r="312">
      <c r="A312" s="114"/>
      <c r="B312" s="114"/>
      <c r="C312" s="112"/>
      <c r="D312" s="112"/>
      <c r="E312" s="114"/>
      <c r="F312" s="114"/>
      <c r="G312" s="112"/>
      <c r="H312" s="125"/>
      <c r="P312" s="84"/>
    </row>
    <row r="313">
      <c r="A313" s="114"/>
      <c r="B313" s="114"/>
      <c r="C313" s="112"/>
      <c r="D313" s="112"/>
      <c r="E313" s="114"/>
      <c r="F313" s="114"/>
      <c r="G313" s="112"/>
      <c r="H313" s="125"/>
      <c r="P313" s="84"/>
    </row>
    <row r="314">
      <c r="A314" s="114"/>
      <c r="B314" s="114"/>
      <c r="C314" s="112"/>
      <c r="D314" s="112"/>
      <c r="E314" s="114"/>
      <c r="F314" s="114"/>
      <c r="G314" s="112"/>
      <c r="H314" s="125"/>
      <c r="P314" s="84"/>
    </row>
    <row r="315">
      <c r="A315" s="114"/>
      <c r="B315" s="114"/>
      <c r="C315" s="112"/>
      <c r="D315" s="112"/>
      <c r="E315" s="114"/>
      <c r="F315" s="114"/>
      <c r="G315" s="112"/>
      <c r="H315" s="125"/>
      <c r="P315" s="84"/>
    </row>
    <row r="316">
      <c r="A316" s="114"/>
      <c r="B316" s="114"/>
      <c r="C316" s="112"/>
      <c r="D316" s="112"/>
      <c r="E316" s="114"/>
      <c r="F316" s="114"/>
      <c r="G316" s="112"/>
      <c r="H316" s="125"/>
      <c r="P316" s="84"/>
    </row>
    <row r="317">
      <c r="A317" s="114"/>
      <c r="B317" s="114"/>
      <c r="C317" s="112"/>
      <c r="D317" s="112"/>
      <c r="E317" s="114"/>
      <c r="F317" s="114"/>
      <c r="G317" s="112"/>
      <c r="H317" s="125"/>
      <c r="P317" s="84"/>
    </row>
    <row r="318">
      <c r="A318" s="114"/>
      <c r="B318" s="114"/>
      <c r="C318" s="112"/>
      <c r="D318" s="112"/>
      <c r="E318" s="114"/>
      <c r="F318" s="114"/>
      <c r="G318" s="112"/>
      <c r="H318" s="125"/>
      <c r="P318" s="84"/>
    </row>
    <row r="319">
      <c r="A319" s="114"/>
      <c r="B319" s="114"/>
      <c r="C319" s="112"/>
      <c r="D319" s="112"/>
      <c r="E319" s="114"/>
      <c r="F319" s="114"/>
      <c r="G319" s="112"/>
      <c r="H319" s="125"/>
      <c r="P319" s="84"/>
    </row>
    <row r="320">
      <c r="A320" s="114"/>
      <c r="B320" s="114"/>
      <c r="C320" s="112"/>
      <c r="D320" s="112"/>
      <c r="E320" s="114"/>
      <c r="F320" s="114"/>
      <c r="G320" s="112"/>
      <c r="H320" s="125"/>
      <c r="P320" s="84"/>
    </row>
    <row r="321">
      <c r="A321" s="114"/>
      <c r="B321" s="114"/>
      <c r="C321" s="112"/>
      <c r="D321" s="112"/>
      <c r="E321" s="114"/>
      <c r="F321" s="114"/>
      <c r="G321" s="112"/>
      <c r="H321" s="125"/>
      <c r="P321" s="84"/>
    </row>
    <row r="322">
      <c r="A322" s="114"/>
      <c r="B322" s="114"/>
      <c r="C322" s="112"/>
      <c r="D322" s="112"/>
      <c r="E322" s="114"/>
      <c r="F322" s="114"/>
      <c r="G322" s="112"/>
      <c r="H322" s="125"/>
      <c r="P322" s="84"/>
    </row>
    <row r="323">
      <c r="A323" s="114"/>
      <c r="B323" s="114"/>
      <c r="C323" s="112"/>
      <c r="D323" s="112"/>
      <c r="E323" s="114"/>
      <c r="F323" s="114"/>
      <c r="G323" s="112"/>
      <c r="H323" s="125"/>
      <c r="P323" s="84"/>
    </row>
    <row r="324">
      <c r="A324" s="114"/>
      <c r="B324" s="114"/>
      <c r="C324" s="112"/>
      <c r="D324" s="112"/>
      <c r="E324" s="114"/>
      <c r="F324" s="114"/>
      <c r="G324" s="112"/>
      <c r="H324" s="125"/>
      <c r="P324" s="84"/>
    </row>
    <row r="325">
      <c r="A325" s="114"/>
      <c r="B325" s="114"/>
      <c r="C325" s="112"/>
      <c r="D325" s="112"/>
      <c r="E325" s="114"/>
      <c r="F325" s="114"/>
      <c r="G325" s="112"/>
      <c r="H325" s="125"/>
      <c r="P325" s="84"/>
    </row>
    <row r="326">
      <c r="A326" s="114"/>
      <c r="B326" s="114"/>
      <c r="C326" s="112"/>
      <c r="D326" s="112"/>
      <c r="E326" s="114"/>
      <c r="F326" s="114"/>
      <c r="G326" s="112"/>
      <c r="H326" s="125"/>
      <c r="P326" s="84"/>
    </row>
    <row r="327">
      <c r="A327" s="114"/>
      <c r="B327" s="114"/>
      <c r="C327" s="112"/>
      <c r="D327" s="112"/>
      <c r="E327" s="114"/>
      <c r="F327" s="114"/>
      <c r="G327" s="112"/>
      <c r="H327" s="125"/>
      <c r="P327" s="84"/>
    </row>
    <row r="328">
      <c r="A328" s="114"/>
      <c r="B328" s="114"/>
      <c r="C328" s="112"/>
      <c r="D328" s="112"/>
      <c r="E328" s="114"/>
      <c r="F328" s="114"/>
      <c r="G328" s="112"/>
      <c r="H328" s="125"/>
      <c r="P328" s="84"/>
    </row>
    <row r="329">
      <c r="A329" s="114"/>
      <c r="B329" s="114"/>
      <c r="C329" s="112"/>
      <c r="D329" s="112"/>
      <c r="E329" s="114"/>
      <c r="F329" s="114"/>
      <c r="G329" s="112"/>
      <c r="H329" s="125"/>
      <c r="P329" s="84"/>
    </row>
    <row r="330">
      <c r="A330" s="114"/>
      <c r="B330" s="114"/>
      <c r="C330" s="112"/>
      <c r="D330" s="112"/>
      <c r="E330" s="114"/>
      <c r="F330" s="114"/>
      <c r="G330" s="112"/>
      <c r="H330" s="125"/>
      <c r="P330" s="84"/>
    </row>
    <row r="331">
      <c r="A331" s="114"/>
      <c r="B331" s="114"/>
      <c r="C331" s="112"/>
      <c r="D331" s="112"/>
      <c r="E331" s="114"/>
      <c r="F331" s="114"/>
      <c r="G331" s="112"/>
      <c r="H331" s="125"/>
      <c r="P331" s="84"/>
    </row>
    <row r="332">
      <c r="A332" s="114"/>
      <c r="B332" s="114"/>
      <c r="C332" s="112"/>
      <c r="D332" s="112"/>
      <c r="E332" s="114"/>
      <c r="F332" s="114"/>
      <c r="G332" s="112"/>
      <c r="H332" s="125"/>
      <c r="P332" s="84"/>
    </row>
    <row r="333">
      <c r="A333" s="114"/>
      <c r="B333" s="114"/>
      <c r="C333" s="112"/>
      <c r="D333" s="112"/>
      <c r="E333" s="114"/>
      <c r="F333" s="114"/>
      <c r="G333" s="112"/>
      <c r="H333" s="125"/>
      <c r="P333" s="84"/>
    </row>
    <row r="334">
      <c r="A334" s="114"/>
      <c r="B334" s="114"/>
      <c r="C334" s="112"/>
      <c r="D334" s="112"/>
      <c r="E334" s="114"/>
      <c r="F334" s="114"/>
      <c r="G334" s="112"/>
      <c r="H334" s="125"/>
      <c r="P334" s="84"/>
    </row>
    <row r="335">
      <c r="A335" s="114"/>
      <c r="B335" s="114"/>
      <c r="C335" s="112"/>
      <c r="D335" s="112"/>
      <c r="E335" s="114"/>
      <c r="F335" s="114"/>
      <c r="G335" s="112"/>
      <c r="H335" s="125"/>
      <c r="P335" s="84"/>
    </row>
    <row r="336">
      <c r="A336" s="114"/>
      <c r="B336" s="114"/>
      <c r="C336" s="112"/>
      <c r="D336" s="112"/>
      <c r="E336" s="114"/>
      <c r="F336" s="114"/>
      <c r="G336" s="112"/>
      <c r="H336" s="125"/>
      <c r="P336" s="84"/>
    </row>
    <row r="337">
      <c r="A337" s="114"/>
      <c r="B337" s="114"/>
      <c r="C337" s="112"/>
      <c r="D337" s="112"/>
      <c r="E337" s="114"/>
      <c r="F337" s="114"/>
      <c r="G337" s="112"/>
      <c r="H337" s="125"/>
      <c r="P337" s="84"/>
    </row>
    <row r="338">
      <c r="A338" s="114"/>
      <c r="B338" s="114"/>
      <c r="C338" s="112"/>
      <c r="D338" s="112"/>
      <c r="E338" s="114"/>
      <c r="F338" s="114"/>
      <c r="G338" s="112"/>
      <c r="H338" s="125"/>
      <c r="P338" s="84"/>
    </row>
    <row r="339">
      <c r="A339" s="114"/>
      <c r="B339" s="114"/>
      <c r="C339" s="112"/>
      <c r="D339" s="112"/>
      <c r="E339" s="114"/>
      <c r="F339" s="114"/>
      <c r="G339" s="112"/>
      <c r="H339" s="125"/>
      <c r="P339" s="84"/>
    </row>
    <row r="340">
      <c r="A340" s="114"/>
      <c r="B340" s="114"/>
      <c r="C340" s="112"/>
      <c r="D340" s="112"/>
      <c r="E340" s="114"/>
      <c r="F340" s="114"/>
      <c r="G340" s="112"/>
      <c r="H340" s="125"/>
      <c r="P340" s="84"/>
    </row>
    <row r="341">
      <c r="A341" s="114"/>
      <c r="B341" s="114"/>
      <c r="C341" s="112"/>
      <c r="D341" s="112"/>
      <c r="E341" s="114"/>
      <c r="F341" s="114"/>
      <c r="G341" s="112"/>
      <c r="H341" s="125"/>
      <c r="P341" s="84"/>
    </row>
    <row r="342">
      <c r="A342" s="114"/>
      <c r="B342" s="114"/>
      <c r="C342" s="112"/>
      <c r="D342" s="112"/>
      <c r="E342" s="114"/>
      <c r="F342" s="114"/>
      <c r="G342" s="112"/>
      <c r="H342" s="125"/>
      <c r="P342" s="84"/>
    </row>
    <row r="343">
      <c r="A343" s="114"/>
      <c r="B343" s="114"/>
      <c r="C343" s="112"/>
      <c r="D343" s="112"/>
      <c r="E343" s="114"/>
      <c r="F343" s="114"/>
      <c r="G343" s="112"/>
      <c r="H343" s="125"/>
      <c r="P343" s="84"/>
    </row>
    <row r="344">
      <c r="A344" s="114"/>
      <c r="B344" s="114"/>
      <c r="C344" s="112"/>
      <c r="D344" s="112"/>
      <c r="E344" s="114"/>
      <c r="F344" s="114"/>
      <c r="G344" s="112"/>
      <c r="H344" s="125"/>
      <c r="P344" s="84"/>
    </row>
    <row r="345">
      <c r="A345" s="114"/>
      <c r="B345" s="114"/>
      <c r="C345" s="112"/>
      <c r="D345" s="112"/>
      <c r="E345" s="114"/>
      <c r="F345" s="114"/>
      <c r="G345" s="112"/>
      <c r="H345" s="125"/>
      <c r="P345" s="84"/>
    </row>
    <row r="346">
      <c r="A346" s="114"/>
      <c r="B346" s="114"/>
      <c r="C346" s="112"/>
      <c r="D346" s="112"/>
      <c r="E346" s="114"/>
      <c r="F346" s="114"/>
      <c r="G346" s="112"/>
      <c r="H346" s="125"/>
      <c r="P346" s="84"/>
    </row>
    <row r="347">
      <c r="A347" s="114"/>
      <c r="B347" s="114"/>
      <c r="C347" s="112"/>
      <c r="D347" s="112"/>
      <c r="E347" s="114"/>
      <c r="F347" s="114"/>
      <c r="G347" s="112"/>
      <c r="H347" s="125"/>
      <c r="P347" s="84"/>
    </row>
    <row r="348">
      <c r="A348" s="114"/>
      <c r="B348" s="114"/>
      <c r="C348" s="112"/>
      <c r="D348" s="112"/>
      <c r="E348" s="114"/>
      <c r="F348" s="114"/>
      <c r="G348" s="112"/>
      <c r="H348" s="125"/>
      <c r="P348" s="84"/>
    </row>
    <row r="349">
      <c r="A349" s="114"/>
      <c r="B349" s="114"/>
      <c r="C349" s="112"/>
      <c r="D349" s="112"/>
      <c r="E349" s="114"/>
      <c r="F349" s="114"/>
      <c r="G349" s="112"/>
      <c r="H349" s="125"/>
      <c r="P349" s="84"/>
    </row>
    <row r="350">
      <c r="A350" s="114"/>
      <c r="B350" s="114"/>
      <c r="C350" s="112"/>
      <c r="D350" s="112"/>
      <c r="E350" s="114"/>
      <c r="F350" s="114"/>
      <c r="G350" s="112"/>
      <c r="H350" s="125"/>
      <c r="P350" s="84"/>
    </row>
    <row r="351">
      <c r="A351" s="114"/>
      <c r="B351" s="114"/>
      <c r="C351" s="112"/>
      <c r="D351" s="112"/>
      <c r="E351" s="114"/>
      <c r="F351" s="114"/>
      <c r="G351" s="112"/>
      <c r="H351" s="125"/>
      <c r="P351" s="84"/>
    </row>
    <row r="352">
      <c r="A352" s="114"/>
      <c r="B352" s="114"/>
      <c r="C352" s="112"/>
      <c r="D352" s="112"/>
      <c r="E352" s="114"/>
      <c r="F352" s="114"/>
      <c r="G352" s="112"/>
      <c r="H352" s="125"/>
      <c r="P352" s="84"/>
    </row>
    <row r="353">
      <c r="A353" s="114"/>
      <c r="B353" s="114"/>
      <c r="C353" s="112"/>
      <c r="D353" s="112"/>
      <c r="E353" s="114"/>
      <c r="F353" s="114"/>
      <c r="G353" s="112"/>
      <c r="H353" s="125"/>
      <c r="P353" s="84"/>
    </row>
    <row r="354">
      <c r="A354" s="114"/>
      <c r="B354" s="114"/>
      <c r="C354" s="112"/>
      <c r="D354" s="112"/>
      <c r="E354" s="114"/>
      <c r="F354" s="114"/>
      <c r="G354" s="112"/>
      <c r="H354" s="125"/>
      <c r="P354" s="84"/>
    </row>
    <row r="355">
      <c r="A355" s="114"/>
      <c r="B355" s="114"/>
      <c r="C355" s="112"/>
      <c r="D355" s="112"/>
      <c r="E355" s="114"/>
      <c r="F355" s="114"/>
      <c r="G355" s="112"/>
      <c r="H355" s="125"/>
      <c r="P355" s="84"/>
    </row>
    <row r="356">
      <c r="A356" s="114"/>
      <c r="B356" s="114"/>
      <c r="C356" s="112"/>
      <c r="D356" s="112"/>
      <c r="E356" s="114"/>
      <c r="F356" s="114"/>
      <c r="G356" s="112"/>
      <c r="H356" s="125"/>
      <c r="P356" s="84"/>
    </row>
    <row r="357">
      <c r="A357" s="114"/>
      <c r="B357" s="114"/>
      <c r="C357" s="112"/>
      <c r="D357" s="112"/>
      <c r="E357" s="114"/>
      <c r="F357" s="114"/>
      <c r="G357" s="112"/>
      <c r="H357" s="125"/>
      <c r="P357" s="84"/>
    </row>
    <row r="358">
      <c r="A358" s="114"/>
      <c r="B358" s="114"/>
      <c r="C358" s="112"/>
      <c r="D358" s="112"/>
      <c r="E358" s="114"/>
      <c r="F358" s="114"/>
      <c r="G358" s="112"/>
      <c r="H358" s="125"/>
      <c r="P358" s="84"/>
    </row>
    <row r="359">
      <c r="A359" s="114"/>
      <c r="B359" s="114"/>
      <c r="C359" s="112"/>
      <c r="D359" s="112"/>
      <c r="E359" s="114"/>
      <c r="F359" s="114"/>
      <c r="G359" s="112"/>
      <c r="H359" s="125"/>
      <c r="P359" s="84"/>
    </row>
    <row r="360">
      <c r="A360" s="114"/>
      <c r="B360" s="114"/>
      <c r="C360" s="112"/>
      <c r="D360" s="112"/>
      <c r="E360" s="114"/>
      <c r="F360" s="114"/>
      <c r="G360" s="112"/>
      <c r="H360" s="125"/>
      <c r="P360" s="84"/>
    </row>
    <row r="361">
      <c r="A361" s="114"/>
      <c r="B361" s="114"/>
      <c r="C361" s="112"/>
      <c r="D361" s="112"/>
      <c r="E361" s="114"/>
      <c r="F361" s="114"/>
      <c r="G361" s="112"/>
      <c r="H361" s="125"/>
      <c r="P361" s="84"/>
    </row>
    <row r="362">
      <c r="A362" s="114"/>
      <c r="B362" s="114"/>
      <c r="C362" s="112"/>
      <c r="D362" s="112"/>
      <c r="E362" s="114"/>
      <c r="F362" s="114"/>
      <c r="G362" s="112"/>
      <c r="H362" s="125"/>
      <c r="P362" s="84"/>
    </row>
    <row r="363">
      <c r="A363" s="114"/>
      <c r="B363" s="114"/>
      <c r="C363" s="112"/>
      <c r="D363" s="112"/>
      <c r="E363" s="114"/>
      <c r="F363" s="114"/>
      <c r="G363" s="112"/>
      <c r="H363" s="125"/>
      <c r="P363" s="84"/>
    </row>
    <row r="364">
      <c r="A364" s="114"/>
      <c r="B364" s="114"/>
      <c r="C364" s="112"/>
      <c r="D364" s="112"/>
      <c r="E364" s="114"/>
      <c r="F364" s="114"/>
      <c r="G364" s="112"/>
      <c r="H364" s="125"/>
      <c r="P364" s="84"/>
    </row>
    <row r="365">
      <c r="A365" s="114"/>
      <c r="B365" s="114"/>
      <c r="C365" s="112"/>
      <c r="D365" s="112"/>
      <c r="E365" s="114"/>
      <c r="F365" s="114"/>
      <c r="G365" s="112"/>
      <c r="H365" s="125"/>
      <c r="P365" s="84"/>
    </row>
    <row r="366">
      <c r="A366" s="114"/>
      <c r="B366" s="114"/>
      <c r="C366" s="112"/>
      <c r="D366" s="112"/>
      <c r="E366" s="114"/>
      <c r="F366" s="114"/>
      <c r="G366" s="112"/>
      <c r="H366" s="125"/>
      <c r="P366" s="84"/>
    </row>
    <row r="367">
      <c r="A367" s="114"/>
      <c r="B367" s="114"/>
      <c r="C367" s="112"/>
      <c r="D367" s="112"/>
      <c r="E367" s="114"/>
      <c r="F367" s="114"/>
      <c r="G367" s="112"/>
      <c r="H367" s="125"/>
      <c r="P367" s="84"/>
    </row>
    <row r="368">
      <c r="A368" s="114"/>
      <c r="B368" s="114"/>
      <c r="C368" s="112"/>
      <c r="D368" s="112"/>
      <c r="E368" s="114"/>
      <c r="F368" s="114"/>
      <c r="G368" s="112"/>
      <c r="H368" s="125"/>
      <c r="P368" s="84"/>
    </row>
    <row r="369">
      <c r="A369" s="114"/>
      <c r="B369" s="114"/>
      <c r="C369" s="112"/>
      <c r="D369" s="112"/>
      <c r="E369" s="114"/>
      <c r="F369" s="114"/>
      <c r="G369" s="112"/>
      <c r="H369" s="125"/>
      <c r="P369" s="84"/>
    </row>
    <row r="370">
      <c r="A370" s="114"/>
      <c r="B370" s="114"/>
      <c r="C370" s="112"/>
      <c r="D370" s="112"/>
      <c r="E370" s="114"/>
      <c r="F370" s="114"/>
      <c r="G370" s="112"/>
      <c r="H370" s="125"/>
      <c r="P370" s="84"/>
    </row>
    <row r="371">
      <c r="A371" s="114"/>
      <c r="B371" s="114"/>
      <c r="C371" s="112"/>
      <c r="D371" s="112"/>
      <c r="E371" s="114"/>
      <c r="F371" s="114"/>
      <c r="G371" s="112"/>
      <c r="H371" s="125"/>
      <c r="P371" s="84"/>
    </row>
    <row r="372">
      <c r="A372" s="114"/>
      <c r="B372" s="114"/>
      <c r="C372" s="112"/>
      <c r="D372" s="112"/>
      <c r="E372" s="114"/>
      <c r="F372" s="114"/>
      <c r="G372" s="112"/>
      <c r="H372" s="125"/>
      <c r="P372" s="84"/>
    </row>
    <row r="373">
      <c r="A373" s="114"/>
      <c r="B373" s="114"/>
      <c r="C373" s="112"/>
      <c r="D373" s="112"/>
      <c r="E373" s="114"/>
      <c r="F373" s="114"/>
      <c r="G373" s="112"/>
      <c r="H373" s="125"/>
      <c r="P373" s="84"/>
    </row>
    <row r="374">
      <c r="A374" s="114"/>
      <c r="B374" s="114"/>
      <c r="C374" s="112"/>
      <c r="D374" s="112"/>
      <c r="E374" s="114"/>
      <c r="F374" s="114"/>
      <c r="G374" s="112"/>
      <c r="H374" s="125"/>
      <c r="P374" s="84"/>
    </row>
    <row r="375">
      <c r="A375" s="114"/>
      <c r="B375" s="114"/>
      <c r="C375" s="112"/>
      <c r="D375" s="112"/>
      <c r="E375" s="114"/>
      <c r="F375" s="114"/>
      <c r="G375" s="112"/>
      <c r="H375" s="125"/>
      <c r="P375" s="84"/>
    </row>
    <row r="376">
      <c r="A376" s="114"/>
      <c r="B376" s="114"/>
      <c r="C376" s="112"/>
      <c r="D376" s="112"/>
      <c r="E376" s="114"/>
      <c r="F376" s="114"/>
      <c r="G376" s="112"/>
      <c r="H376" s="125"/>
      <c r="P376" s="84"/>
    </row>
    <row r="377">
      <c r="A377" s="114"/>
      <c r="B377" s="114"/>
      <c r="C377" s="112"/>
      <c r="D377" s="112"/>
      <c r="E377" s="114"/>
      <c r="F377" s="114"/>
      <c r="G377" s="112"/>
      <c r="H377" s="125"/>
      <c r="P377" s="84"/>
    </row>
    <row r="378">
      <c r="A378" s="114"/>
      <c r="B378" s="114"/>
      <c r="C378" s="112"/>
      <c r="D378" s="112"/>
      <c r="E378" s="114"/>
      <c r="F378" s="114"/>
      <c r="G378" s="112"/>
      <c r="H378" s="125"/>
      <c r="P378" s="84"/>
    </row>
    <row r="379">
      <c r="A379" s="114"/>
      <c r="B379" s="114"/>
      <c r="C379" s="112"/>
      <c r="D379" s="112"/>
      <c r="E379" s="114"/>
      <c r="F379" s="114"/>
      <c r="G379" s="112"/>
      <c r="H379" s="125"/>
      <c r="P379" s="84"/>
    </row>
    <row r="380">
      <c r="A380" s="114"/>
      <c r="B380" s="114"/>
      <c r="C380" s="112"/>
      <c r="D380" s="112"/>
      <c r="E380" s="114"/>
      <c r="F380" s="114"/>
      <c r="G380" s="112"/>
      <c r="H380" s="125"/>
      <c r="P380" s="84"/>
    </row>
    <row r="381">
      <c r="A381" s="114"/>
      <c r="B381" s="114"/>
      <c r="C381" s="112"/>
      <c r="D381" s="112"/>
      <c r="E381" s="114"/>
      <c r="F381" s="114"/>
      <c r="G381" s="112"/>
      <c r="H381" s="125"/>
      <c r="P381" s="84"/>
    </row>
    <row r="382">
      <c r="A382" s="114"/>
      <c r="B382" s="114"/>
      <c r="C382" s="112"/>
      <c r="D382" s="112"/>
      <c r="E382" s="114"/>
      <c r="F382" s="114"/>
      <c r="G382" s="112"/>
      <c r="H382" s="125"/>
      <c r="P382" s="84"/>
    </row>
    <row r="383">
      <c r="A383" s="114"/>
      <c r="B383" s="114"/>
      <c r="C383" s="112"/>
      <c r="D383" s="112"/>
      <c r="E383" s="114"/>
      <c r="F383" s="114"/>
      <c r="G383" s="112"/>
      <c r="H383" s="125"/>
      <c r="P383" s="84"/>
    </row>
    <row r="384">
      <c r="A384" s="114"/>
      <c r="B384" s="114"/>
      <c r="C384" s="112"/>
      <c r="D384" s="112"/>
      <c r="E384" s="114"/>
      <c r="F384" s="114"/>
      <c r="G384" s="112"/>
      <c r="H384" s="125"/>
      <c r="P384" s="84"/>
    </row>
    <row r="385">
      <c r="A385" s="114"/>
      <c r="B385" s="114"/>
      <c r="C385" s="112"/>
      <c r="D385" s="112"/>
      <c r="E385" s="114"/>
      <c r="F385" s="114"/>
      <c r="G385" s="112"/>
      <c r="H385" s="125"/>
      <c r="P385" s="84"/>
    </row>
    <row r="386">
      <c r="A386" s="114"/>
      <c r="B386" s="114"/>
      <c r="C386" s="112"/>
      <c r="D386" s="112"/>
      <c r="E386" s="114"/>
      <c r="F386" s="114"/>
      <c r="G386" s="112"/>
      <c r="H386" s="125"/>
      <c r="P386" s="84"/>
    </row>
    <row r="387">
      <c r="A387" s="114"/>
      <c r="B387" s="114"/>
      <c r="C387" s="112"/>
      <c r="D387" s="112"/>
      <c r="E387" s="114"/>
      <c r="F387" s="114"/>
      <c r="G387" s="112"/>
      <c r="H387" s="125"/>
      <c r="P387" s="84"/>
    </row>
    <row r="388">
      <c r="A388" s="114"/>
      <c r="B388" s="114"/>
      <c r="C388" s="112"/>
      <c r="D388" s="112"/>
      <c r="E388" s="114"/>
      <c r="F388" s="114"/>
      <c r="G388" s="112"/>
      <c r="H388" s="125"/>
      <c r="P388" s="84"/>
    </row>
    <row r="389">
      <c r="A389" s="114"/>
      <c r="B389" s="114"/>
      <c r="C389" s="112"/>
      <c r="D389" s="112"/>
      <c r="E389" s="114"/>
      <c r="F389" s="114"/>
      <c r="G389" s="112"/>
      <c r="H389" s="125"/>
      <c r="P389" s="84"/>
    </row>
    <row r="390">
      <c r="A390" s="114"/>
      <c r="B390" s="114"/>
      <c r="C390" s="112"/>
      <c r="D390" s="112"/>
      <c r="E390" s="114"/>
      <c r="F390" s="114"/>
      <c r="G390" s="112"/>
      <c r="H390" s="125"/>
      <c r="P390" s="84"/>
    </row>
    <row r="391">
      <c r="A391" s="114"/>
      <c r="B391" s="114"/>
      <c r="C391" s="112"/>
      <c r="D391" s="112"/>
      <c r="E391" s="114"/>
      <c r="F391" s="114"/>
      <c r="G391" s="112"/>
      <c r="H391" s="125"/>
      <c r="P391" s="84"/>
    </row>
    <row r="392">
      <c r="A392" s="114"/>
      <c r="B392" s="114"/>
      <c r="C392" s="112"/>
      <c r="D392" s="112"/>
      <c r="E392" s="114"/>
      <c r="F392" s="114"/>
      <c r="G392" s="112"/>
      <c r="H392" s="125"/>
      <c r="P392" s="84"/>
    </row>
    <row r="393">
      <c r="A393" s="114"/>
      <c r="B393" s="114"/>
      <c r="C393" s="112"/>
      <c r="D393" s="112"/>
      <c r="E393" s="114"/>
      <c r="F393" s="114"/>
      <c r="G393" s="112"/>
      <c r="H393" s="125"/>
      <c r="P393" s="84"/>
    </row>
    <row r="394">
      <c r="A394" s="114"/>
      <c r="B394" s="114"/>
      <c r="C394" s="112"/>
      <c r="D394" s="112"/>
      <c r="E394" s="114"/>
      <c r="F394" s="114"/>
      <c r="G394" s="112"/>
      <c r="H394" s="125"/>
      <c r="P394" s="84"/>
    </row>
    <row r="395">
      <c r="A395" s="114"/>
      <c r="B395" s="114"/>
      <c r="C395" s="112"/>
      <c r="D395" s="112"/>
      <c r="E395" s="114"/>
      <c r="F395" s="114"/>
      <c r="G395" s="112"/>
      <c r="H395" s="125"/>
      <c r="P395" s="84"/>
    </row>
    <row r="396">
      <c r="A396" s="114"/>
      <c r="B396" s="114"/>
      <c r="C396" s="112"/>
      <c r="D396" s="112"/>
      <c r="E396" s="114"/>
      <c r="F396" s="114"/>
      <c r="G396" s="112"/>
      <c r="H396" s="125"/>
      <c r="P396" s="84"/>
    </row>
    <row r="397">
      <c r="A397" s="114"/>
      <c r="B397" s="114"/>
      <c r="C397" s="112"/>
      <c r="D397" s="112"/>
      <c r="E397" s="114"/>
      <c r="F397" s="114"/>
      <c r="G397" s="112"/>
      <c r="H397" s="125"/>
      <c r="P397" s="84"/>
    </row>
    <row r="398">
      <c r="A398" s="114"/>
      <c r="B398" s="114"/>
      <c r="C398" s="112"/>
      <c r="D398" s="112"/>
      <c r="E398" s="114"/>
      <c r="F398" s="114"/>
      <c r="G398" s="112"/>
      <c r="H398" s="125"/>
      <c r="P398" s="84"/>
    </row>
    <row r="399">
      <c r="A399" s="114"/>
      <c r="B399" s="114"/>
      <c r="C399" s="112"/>
      <c r="D399" s="112"/>
      <c r="E399" s="114"/>
      <c r="F399" s="114"/>
      <c r="G399" s="112"/>
      <c r="H399" s="125"/>
      <c r="P399" s="84"/>
    </row>
    <row r="400">
      <c r="A400" s="114"/>
      <c r="B400" s="114"/>
      <c r="C400" s="112"/>
      <c r="D400" s="112"/>
      <c r="E400" s="114"/>
      <c r="F400" s="114"/>
      <c r="G400" s="112"/>
      <c r="H400" s="125"/>
      <c r="P400" s="84"/>
    </row>
    <row r="401">
      <c r="A401" s="114"/>
      <c r="B401" s="114"/>
      <c r="C401" s="112"/>
      <c r="D401" s="112"/>
      <c r="E401" s="114"/>
      <c r="F401" s="114"/>
      <c r="G401" s="112"/>
      <c r="H401" s="125"/>
      <c r="P401" s="84"/>
    </row>
    <row r="402">
      <c r="A402" s="114"/>
      <c r="B402" s="114"/>
      <c r="C402" s="112"/>
      <c r="D402" s="112"/>
      <c r="E402" s="114"/>
      <c r="F402" s="114"/>
      <c r="G402" s="112"/>
      <c r="H402" s="125"/>
      <c r="P402" s="84"/>
    </row>
    <row r="403">
      <c r="A403" s="114"/>
      <c r="B403" s="114"/>
      <c r="C403" s="112"/>
      <c r="D403" s="112"/>
      <c r="E403" s="114"/>
      <c r="F403" s="114"/>
      <c r="G403" s="112"/>
      <c r="H403" s="125"/>
      <c r="P403" s="84"/>
    </row>
    <row r="404">
      <c r="A404" s="114"/>
      <c r="B404" s="114"/>
      <c r="C404" s="112"/>
      <c r="D404" s="112"/>
      <c r="E404" s="114"/>
      <c r="F404" s="114"/>
      <c r="G404" s="112"/>
      <c r="H404" s="125"/>
      <c r="P404" s="84"/>
    </row>
    <row r="405">
      <c r="A405" s="114"/>
      <c r="B405" s="114"/>
      <c r="C405" s="112"/>
      <c r="D405" s="112"/>
      <c r="E405" s="114"/>
      <c r="F405" s="114"/>
      <c r="G405" s="112"/>
      <c r="H405" s="125"/>
      <c r="P405" s="84"/>
    </row>
    <row r="406">
      <c r="A406" s="114"/>
      <c r="B406" s="114"/>
      <c r="C406" s="112"/>
      <c r="D406" s="112"/>
      <c r="E406" s="114"/>
      <c r="F406" s="114"/>
      <c r="G406" s="112"/>
      <c r="H406" s="125"/>
      <c r="P406" s="84"/>
    </row>
    <row r="407">
      <c r="A407" s="114"/>
      <c r="B407" s="114"/>
      <c r="C407" s="112"/>
      <c r="D407" s="112"/>
      <c r="E407" s="114"/>
      <c r="F407" s="114"/>
      <c r="G407" s="112"/>
      <c r="H407" s="125"/>
      <c r="P407" s="84"/>
    </row>
    <row r="408">
      <c r="A408" s="114"/>
      <c r="B408" s="114"/>
      <c r="C408" s="112"/>
      <c r="D408" s="112"/>
      <c r="E408" s="114"/>
      <c r="F408" s="114"/>
      <c r="G408" s="112"/>
      <c r="H408" s="125"/>
      <c r="P408" s="84"/>
    </row>
    <row r="409">
      <c r="A409" s="114"/>
      <c r="B409" s="114"/>
      <c r="C409" s="112"/>
      <c r="D409" s="112"/>
      <c r="E409" s="114"/>
      <c r="F409" s="114"/>
      <c r="G409" s="112"/>
      <c r="H409" s="125"/>
      <c r="P409" s="84"/>
    </row>
    <row r="410">
      <c r="A410" s="114"/>
      <c r="B410" s="114"/>
      <c r="C410" s="112"/>
      <c r="D410" s="112"/>
      <c r="E410" s="114"/>
      <c r="F410" s="114"/>
      <c r="G410" s="112"/>
      <c r="H410" s="125"/>
      <c r="P410" s="84"/>
    </row>
    <row r="411">
      <c r="A411" s="114"/>
      <c r="B411" s="114"/>
      <c r="C411" s="112"/>
      <c r="D411" s="112"/>
      <c r="E411" s="114"/>
      <c r="F411" s="114"/>
      <c r="G411" s="112"/>
      <c r="H411" s="125"/>
      <c r="P411" s="84"/>
    </row>
    <row r="412">
      <c r="A412" s="114"/>
      <c r="B412" s="114"/>
      <c r="C412" s="112"/>
      <c r="D412" s="112"/>
      <c r="E412" s="114"/>
      <c r="F412" s="114"/>
      <c r="G412" s="112"/>
      <c r="H412" s="125"/>
      <c r="P412" s="84"/>
    </row>
    <row r="413">
      <c r="A413" s="114"/>
      <c r="B413" s="114"/>
      <c r="C413" s="112"/>
      <c r="D413" s="112"/>
      <c r="E413" s="114"/>
      <c r="F413" s="114"/>
      <c r="G413" s="112"/>
      <c r="H413" s="125"/>
      <c r="P413" s="84"/>
    </row>
    <row r="414">
      <c r="A414" s="114"/>
      <c r="B414" s="114"/>
      <c r="C414" s="112"/>
      <c r="D414" s="112"/>
      <c r="E414" s="114"/>
      <c r="F414" s="114"/>
      <c r="G414" s="112"/>
      <c r="H414" s="125"/>
      <c r="P414" s="84"/>
    </row>
    <row r="415">
      <c r="A415" s="114"/>
      <c r="B415" s="114"/>
      <c r="C415" s="112"/>
      <c r="D415" s="112"/>
      <c r="E415" s="114"/>
      <c r="F415" s="114"/>
      <c r="G415" s="112"/>
      <c r="H415" s="125"/>
      <c r="P415" s="84"/>
    </row>
    <row r="416">
      <c r="A416" s="114"/>
      <c r="B416" s="114"/>
      <c r="C416" s="112"/>
      <c r="D416" s="112"/>
      <c r="E416" s="114"/>
      <c r="F416" s="114"/>
      <c r="G416" s="112"/>
      <c r="H416" s="125"/>
      <c r="P416" s="84"/>
    </row>
    <row r="417">
      <c r="A417" s="114"/>
      <c r="B417" s="114"/>
      <c r="C417" s="112"/>
      <c r="D417" s="112"/>
      <c r="E417" s="114"/>
      <c r="F417" s="114"/>
      <c r="G417" s="112"/>
      <c r="H417" s="125"/>
      <c r="P417" s="84"/>
    </row>
    <row r="418">
      <c r="A418" s="114"/>
      <c r="B418" s="114"/>
      <c r="C418" s="112"/>
      <c r="D418" s="112"/>
      <c r="E418" s="114"/>
      <c r="F418" s="114"/>
      <c r="G418" s="112"/>
      <c r="H418" s="125"/>
      <c r="P418" s="84"/>
    </row>
    <row r="419">
      <c r="A419" s="114"/>
      <c r="B419" s="114"/>
      <c r="C419" s="112"/>
      <c r="D419" s="112"/>
      <c r="E419" s="114"/>
      <c r="F419" s="114"/>
      <c r="G419" s="112"/>
      <c r="H419" s="125"/>
      <c r="P419" s="84"/>
    </row>
    <row r="420">
      <c r="A420" s="114"/>
      <c r="B420" s="114"/>
      <c r="C420" s="112"/>
      <c r="D420" s="112"/>
      <c r="E420" s="114"/>
      <c r="F420" s="114"/>
      <c r="G420" s="112"/>
      <c r="H420" s="125"/>
      <c r="P420" s="84"/>
    </row>
    <row r="421">
      <c r="A421" s="114"/>
      <c r="B421" s="114"/>
      <c r="C421" s="112"/>
      <c r="D421" s="112"/>
      <c r="E421" s="114"/>
      <c r="F421" s="114"/>
      <c r="G421" s="112"/>
      <c r="H421" s="125"/>
      <c r="P421" s="84"/>
    </row>
    <row r="422">
      <c r="A422" s="114"/>
      <c r="B422" s="114"/>
      <c r="C422" s="112"/>
      <c r="D422" s="112"/>
      <c r="E422" s="114"/>
      <c r="F422" s="114"/>
      <c r="G422" s="112"/>
      <c r="H422" s="125"/>
      <c r="P422" s="84"/>
    </row>
    <row r="423">
      <c r="A423" s="114"/>
      <c r="B423" s="114"/>
      <c r="C423" s="112"/>
      <c r="D423" s="112"/>
      <c r="E423" s="114"/>
      <c r="F423" s="114"/>
      <c r="G423" s="112"/>
      <c r="H423" s="125"/>
      <c r="P423" s="84"/>
    </row>
    <row r="424">
      <c r="A424" s="114"/>
      <c r="B424" s="114"/>
      <c r="C424" s="112"/>
      <c r="D424" s="112"/>
      <c r="E424" s="114"/>
      <c r="F424" s="114"/>
      <c r="G424" s="112"/>
      <c r="H424" s="125"/>
      <c r="P424" s="84"/>
    </row>
    <row r="425">
      <c r="A425" s="114"/>
      <c r="B425" s="114"/>
      <c r="C425" s="112"/>
      <c r="D425" s="112"/>
      <c r="E425" s="114"/>
      <c r="F425" s="114"/>
      <c r="G425" s="112"/>
      <c r="H425" s="125"/>
      <c r="P425" s="84"/>
    </row>
    <row r="426">
      <c r="A426" s="114"/>
      <c r="B426" s="114"/>
      <c r="C426" s="112"/>
      <c r="D426" s="112"/>
      <c r="E426" s="114"/>
      <c r="F426" s="114"/>
      <c r="G426" s="112"/>
      <c r="H426" s="125"/>
      <c r="P426" s="84"/>
    </row>
    <row r="427">
      <c r="A427" s="114"/>
      <c r="B427" s="114"/>
      <c r="C427" s="112"/>
      <c r="D427" s="112"/>
      <c r="E427" s="114"/>
      <c r="F427" s="114"/>
      <c r="G427" s="112"/>
      <c r="H427" s="125"/>
      <c r="P427" s="84"/>
    </row>
    <row r="428">
      <c r="A428" s="114"/>
      <c r="B428" s="114"/>
      <c r="C428" s="112"/>
      <c r="D428" s="112"/>
      <c r="E428" s="114"/>
      <c r="F428" s="114"/>
      <c r="G428" s="112"/>
      <c r="H428" s="125"/>
      <c r="P428" s="84"/>
    </row>
    <row r="429">
      <c r="A429" s="114"/>
      <c r="B429" s="114"/>
      <c r="C429" s="112"/>
      <c r="D429" s="112"/>
      <c r="E429" s="114"/>
      <c r="F429" s="114"/>
      <c r="G429" s="112"/>
      <c r="H429" s="125"/>
      <c r="P429" s="84"/>
    </row>
    <row r="430">
      <c r="A430" s="114"/>
      <c r="B430" s="114"/>
      <c r="C430" s="112"/>
      <c r="D430" s="112"/>
      <c r="E430" s="114"/>
      <c r="F430" s="114"/>
      <c r="G430" s="112"/>
      <c r="H430" s="125"/>
      <c r="P430" s="84"/>
    </row>
    <row r="431">
      <c r="A431" s="114"/>
      <c r="B431" s="114"/>
      <c r="C431" s="112"/>
      <c r="D431" s="112"/>
      <c r="E431" s="114"/>
      <c r="F431" s="114"/>
      <c r="G431" s="112"/>
      <c r="H431" s="125"/>
      <c r="P431" s="84"/>
    </row>
    <row r="432">
      <c r="A432" s="114"/>
      <c r="B432" s="114"/>
      <c r="C432" s="112"/>
      <c r="D432" s="112"/>
      <c r="E432" s="114"/>
      <c r="F432" s="114"/>
      <c r="G432" s="112"/>
      <c r="H432" s="125"/>
      <c r="P432" s="84"/>
    </row>
    <row r="433">
      <c r="A433" s="114"/>
      <c r="B433" s="114"/>
      <c r="C433" s="112"/>
      <c r="D433" s="112"/>
      <c r="E433" s="114"/>
      <c r="F433" s="114"/>
      <c r="G433" s="112"/>
      <c r="H433" s="125"/>
      <c r="P433" s="84"/>
    </row>
    <row r="434">
      <c r="A434" s="114"/>
      <c r="B434" s="114"/>
      <c r="C434" s="112"/>
      <c r="D434" s="112"/>
      <c r="E434" s="114"/>
      <c r="F434" s="114"/>
      <c r="G434" s="112"/>
      <c r="H434" s="125"/>
      <c r="P434" s="84"/>
    </row>
    <row r="435">
      <c r="A435" s="114"/>
      <c r="B435" s="114"/>
      <c r="C435" s="112"/>
      <c r="D435" s="112"/>
      <c r="E435" s="114"/>
      <c r="F435" s="114"/>
      <c r="G435" s="112"/>
      <c r="H435" s="125"/>
      <c r="P435" s="84"/>
    </row>
    <row r="436">
      <c r="A436" s="114"/>
      <c r="B436" s="114"/>
      <c r="C436" s="112"/>
      <c r="D436" s="112"/>
      <c r="E436" s="114"/>
      <c r="F436" s="114"/>
      <c r="G436" s="112"/>
      <c r="H436" s="125"/>
      <c r="P436" s="84"/>
    </row>
    <row r="437">
      <c r="A437" s="114"/>
      <c r="B437" s="114"/>
      <c r="C437" s="112"/>
      <c r="D437" s="112"/>
      <c r="E437" s="114"/>
      <c r="F437" s="114"/>
      <c r="G437" s="112"/>
      <c r="H437" s="125"/>
      <c r="P437" s="84"/>
    </row>
    <row r="438">
      <c r="A438" s="114"/>
      <c r="B438" s="114"/>
      <c r="C438" s="112"/>
      <c r="D438" s="112"/>
      <c r="E438" s="114"/>
      <c r="F438" s="114"/>
      <c r="G438" s="112"/>
      <c r="H438" s="125"/>
      <c r="P438" s="84"/>
    </row>
    <row r="439">
      <c r="A439" s="114"/>
      <c r="B439" s="114"/>
      <c r="C439" s="112"/>
      <c r="D439" s="112"/>
      <c r="E439" s="114"/>
      <c r="F439" s="114"/>
      <c r="G439" s="112"/>
      <c r="H439" s="125"/>
      <c r="P439" s="84"/>
    </row>
    <row r="440">
      <c r="A440" s="114"/>
      <c r="B440" s="114"/>
      <c r="C440" s="112"/>
      <c r="D440" s="112"/>
      <c r="E440" s="114"/>
      <c r="F440" s="114"/>
      <c r="G440" s="112"/>
      <c r="H440" s="125"/>
      <c r="P440" s="84"/>
    </row>
    <row r="441">
      <c r="A441" s="114"/>
      <c r="B441" s="114"/>
      <c r="C441" s="112"/>
      <c r="D441" s="112"/>
      <c r="E441" s="114"/>
      <c r="F441" s="114"/>
      <c r="G441" s="112"/>
      <c r="H441" s="125"/>
      <c r="P441" s="84"/>
    </row>
    <row r="442">
      <c r="A442" s="114"/>
      <c r="B442" s="114"/>
      <c r="C442" s="112"/>
      <c r="D442" s="112"/>
      <c r="E442" s="114"/>
      <c r="F442" s="114"/>
      <c r="G442" s="112"/>
      <c r="H442" s="125"/>
      <c r="P442" s="84"/>
    </row>
    <row r="443">
      <c r="A443" s="114"/>
      <c r="B443" s="114"/>
      <c r="C443" s="112"/>
      <c r="D443" s="112"/>
      <c r="E443" s="114"/>
      <c r="F443" s="114"/>
      <c r="G443" s="112"/>
      <c r="H443" s="125"/>
      <c r="P443" s="84"/>
    </row>
    <row r="444">
      <c r="A444" s="114"/>
      <c r="B444" s="114"/>
      <c r="C444" s="112"/>
      <c r="D444" s="112"/>
      <c r="E444" s="114"/>
      <c r="F444" s="114"/>
      <c r="G444" s="112"/>
      <c r="H444" s="125"/>
      <c r="P444" s="84"/>
    </row>
    <row r="445">
      <c r="A445" s="114"/>
      <c r="B445" s="114"/>
      <c r="C445" s="112"/>
      <c r="D445" s="112"/>
      <c r="E445" s="114"/>
      <c r="F445" s="114"/>
      <c r="G445" s="112"/>
      <c r="H445" s="125"/>
      <c r="P445" s="84"/>
    </row>
    <row r="446">
      <c r="A446" s="114"/>
      <c r="B446" s="114"/>
      <c r="C446" s="112"/>
      <c r="D446" s="112"/>
      <c r="E446" s="114"/>
      <c r="F446" s="114"/>
      <c r="G446" s="112"/>
      <c r="H446" s="125"/>
      <c r="P446" s="84"/>
    </row>
    <row r="447">
      <c r="A447" s="114"/>
      <c r="B447" s="114"/>
      <c r="C447" s="112"/>
      <c r="D447" s="112"/>
      <c r="E447" s="114"/>
      <c r="F447" s="114"/>
      <c r="G447" s="112"/>
      <c r="H447" s="125"/>
      <c r="P447" s="84"/>
    </row>
    <row r="448">
      <c r="A448" s="114"/>
      <c r="B448" s="114"/>
      <c r="C448" s="112"/>
      <c r="D448" s="112"/>
      <c r="E448" s="114"/>
      <c r="F448" s="114"/>
      <c r="G448" s="112"/>
      <c r="H448" s="125"/>
      <c r="P448" s="84"/>
    </row>
    <row r="449">
      <c r="A449" s="114"/>
      <c r="B449" s="114"/>
      <c r="C449" s="112"/>
      <c r="D449" s="112"/>
      <c r="E449" s="114"/>
      <c r="F449" s="114"/>
      <c r="G449" s="112"/>
      <c r="H449" s="125"/>
      <c r="P449" s="84"/>
    </row>
    <row r="450">
      <c r="A450" s="114"/>
      <c r="B450" s="114"/>
      <c r="C450" s="112"/>
      <c r="D450" s="112"/>
      <c r="E450" s="114"/>
      <c r="F450" s="114"/>
      <c r="G450" s="112"/>
      <c r="H450" s="125"/>
      <c r="P450" s="84"/>
    </row>
    <row r="451">
      <c r="A451" s="114"/>
      <c r="B451" s="114"/>
      <c r="C451" s="112"/>
      <c r="D451" s="112"/>
      <c r="E451" s="114"/>
      <c r="F451" s="114"/>
      <c r="G451" s="112"/>
      <c r="H451" s="125"/>
      <c r="P451" s="84"/>
    </row>
    <row r="452">
      <c r="A452" s="114"/>
      <c r="B452" s="114"/>
      <c r="C452" s="112"/>
      <c r="D452" s="112"/>
      <c r="E452" s="114"/>
      <c r="F452" s="114"/>
      <c r="G452" s="112"/>
      <c r="H452" s="125"/>
      <c r="P452" s="84"/>
    </row>
    <row r="453">
      <c r="A453" s="114"/>
      <c r="B453" s="114"/>
      <c r="C453" s="112"/>
      <c r="D453" s="112"/>
      <c r="E453" s="114"/>
      <c r="F453" s="114"/>
      <c r="G453" s="112"/>
      <c r="H453" s="125"/>
      <c r="P453" s="84"/>
    </row>
    <row r="454">
      <c r="A454" s="114"/>
      <c r="B454" s="114"/>
      <c r="C454" s="112"/>
      <c r="D454" s="112"/>
      <c r="E454" s="114"/>
      <c r="F454" s="114"/>
      <c r="G454" s="112"/>
      <c r="H454" s="125"/>
      <c r="P454" s="84"/>
    </row>
    <row r="455">
      <c r="A455" s="114"/>
      <c r="B455" s="114"/>
      <c r="C455" s="112"/>
      <c r="D455" s="112"/>
      <c r="E455" s="114"/>
      <c r="F455" s="114"/>
      <c r="G455" s="112"/>
      <c r="H455" s="125"/>
      <c r="P455" s="84"/>
    </row>
    <row r="456">
      <c r="A456" s="114"/>
      <c r="B456" s="114"/>
      <c r="C456" s="112"/>
      <c r="D456" s="112"/>
      <c r="E456" s="114"/>
      <c r="F456" s="114"/>
      <c r="G456" s="112"/>
      <c r="H456" s="125"/>
      <c r="P456" s="84"/>
    </row>
    <row r="457">
      <c r="A457" s="114"/>
      <c r="B457" s="114"/>
      <c r="C457" s="112"/>
      <c r="D457" s="112"/>
      <c r="E457" s="114"/>
      <c r="F457" s="114"/>
      <c r="G457" s="112"/>
      <c r="H457" s="125"/>
      <c r="P457" s="84"/>
    </row>
    <row r="458">
      <c r="A458" s="114"/>
      <c r="B458" s="114"/>
      <c r="C458" s="112"/>
      <c r="D458" s="112"/>
      <c r="E458" s="114"/>
      <c r="F458" s="114"/>
      <c r="G458" s="112"/>
      <c r="H458" s="125"/>
      <c r="P458" s="84"/>
    </row>
    <row r="459">
      <c r="A459" s="114"/>
      <c r="B459" s="114"/>
      <c r="C459" s="112"/>
      <c r="D459" s="112"/>
      <c r="E459" s="114"/>
      <c r="F459" s="114"/>
      <c r="G459" s="112"/>
      <c r="H459" s="125"/>
      <c r="P459" s="84"/>
    </row>
    <row r="460">
      <c r="A460" s="114"/>
      <c r="B460" s="114"/>
      <c r="C460" s="112"/>
      <c r="D460" s="112"/>
      <c r="E460" s="114"/>
      <c r="F460" s="114"/>
      <c r="G460" s="112"/>
      <c r="H460" s="125"/>
      <c r="P460" s="84"/>
    </row>
    <row r="461">
      <c r="A461" s="114"/>
      <c r="B461" s="114"/>
      <c r="C461" s="112"/>
      <c r="D461" s="112"/>
      <c r="E461" s="114"/>
      <c r="F461" s="114"/>
      <c r="G461" s="112"/>
      <c r="H461" s="125"/>
      <c r="P461" s="84"/>
    </row>
    <row r="462">
      <c r="A462" s="114"/>
      <c r="B462" s="114"/>
      <c r="C462" s="112"/>
      <c r="D462" s="112"/>
      <c r="E462" s="114"/>
      <c r="F462" s="114"/>
      <c r="G462" s="112"/>
      <c r="H462" s="125"/>
      <c r="P462" s="84"/>
    </row>
    <row r="463">
      <c r="A463" s="114"/>
      <c r="B463" s="114"/>
      <c r="C463" s="112"/>
      <c r="D463" s="112"/>
      <c r="E463" s="114"/>
      <c r="F463" s="114"/>
      <c r="G463" s="112"/>
      <c r="H463" s="125"/>
      <c r="P463" s="84"/>
    </row>
    <row r="464">
      <c r="A464" s="114"/>
      <c r="B464" s="114"/>
      <c r="C464" s="112"/>
      <c r="D464" s="112"/>
      <c r="E464" s="114"/>
      <c r="F464" s="114"/>
      <c r="G464" s="112"/>
      <c r="H464" s="125"/>
      <c r="P464" s="84"/>
    </row>
    <row r="465">
      <c r="A465" s="114"/>
      <c r="B465" s="114"/>
      <c r="C465" s="112"/>
      <c r="D465" s="112"/>
      <c r="E465" s="114"/>
      <c r="F465" s="114"/>
      <c r="G465" s="112"/>
      <c r="H465" s="125"/>
      <c r="P465" s="84"/>
    </row>
    <row r="466">
      <c r="A466" s="114"/>
      <c r="B466" s="114"/>
      <c r="C466" s="112"/>
      <c r="D466" s="112"/>
      <c r="E466" s="114"/>
      <c r="F466" s="114"/>
      <c r="G466" s="112"/>
      <c r="H466" s="125"/>
      <c r="P466" s="84"/>
    </row>
    <row r="467">
      <c r="A467" s="114"/>
      <c r="B467" s="114"/>
      <c r="C467" s="112"/>
      <c r="D467" s="112"/>
      <c r="E467" s="114"/>
      <c r="F467" s="114"/>
      <c r="G467" s="112"/>
      <c r="H467" s="125"/>
      <c r="P467" s="84"/>
    </row>
    <row r="468">
      <c r="A468" s="114"/>
      <c r="B468" s="114"/>
      <c r="C468" s="112"/>
      <c r="D468" s="112"/>
      <c r="E468" s="114"/>
      <c r="F468" s="114"/>
      <c r="G468" s="112"/>
      <c r="H468" s="125"/>
      <c r="P468" s="84"/>
    </row>
    <row r="469">
      <c r="A469" s="114"/>
      <c r="B469" s="114"/>
      <c r="C469" s="112"/>
      <c r="D469" s="112"/>
      <c r="E469" s="114"/>
      <c r="F469" s="114"/>
      <c r="G469" s="112"/>
      <c r="H469" s="125"/>
      <c r="P469" s="84"/>
    </row>
    <row r="470">
      <c r="A470" s="114"/>
      <c r="B470" s="114"/>
      <c r="C470" s="112"/>
      <c r="D470" s="112"/>
      <c r="E470" s="114"/>
      <c r="F470" s="114"/>
      <c r="G470" s="112"/>
      <c r="H470" s="125"/>
      <c r="P470" s="84"/>
    </row>
    <row r="471">
      <c r="A471" s="114"/>
      <c r="B471" s="114"/>
      <c r="C471" s="112"/>
      <c r="D471" s="112"/>
      <c r="E471" s="114"/>
      <c r="F471" s="114"/>
      <c r="G471" s="112"/>
      <c r="H471" s="125"/>
      <c r="P471" s="84"/>
    </row>
    <row r="472">
      <c r="A472" s="114"/>
      <c r="B472" s="114"/>
      <c r="C472" s="112"/>
      <c r="D472" s="112"/>
      <c r="E472" s="114"/>
      <c r="F472" s="114"/>
      <c r="G472" s="112"/>
      <c r="H472" s="125"/>
      <c r="P472" s="84"/>
    </row>
    <row r="473">
      <c r="A473" s="114"/>
      <c r="B473" s="114"/>
      <c r="C473" s="112"/>
      <c r="D473" s="112"/>
      <c r="E473" s="114"/>
      <c r="F473" s="114"/>
      <c r="G473" s="112"/>
      <c r="H473" s="125"/>
      <c r="P473" s="84"/>
    </row>
    <row r="474">
      <c r="A474" s="114"/>
      <c r="B474" s="114"/>
      <c r="C474" s="112"/>
      <c r="D474" s="112"/>
      <c r="E474" s="114"/>
      <c r="F474" s="114"/>
      <c r="G474" s="112"/>
      <c r="H474" s="125"/>
      <c r="P474" s="84"/>
    </row>
    <row r="475">
      <c r="A475" s="114"/>
      <c r="B475" s="114"/>
      <c r="C475" s="112"/>
      <c r="D475" s="112"/>
      <c r="E475" s="114"/>
      <c r="F475" s="114"/>
      <c r="G475" s="112"/>
      <c r="H475" s="125"/>
      <c r="P475" s="84"/>
    </row>
    <row r="476">
      <c r="A476" s="114"/>
      <c r="B476" s="114"/>
      <c r="C476" s="112"/>
      <c r="D476" s="112"/>
      <c r="E476" s="114"/>
      <c r="F476" s="114"/>
      <c r="G476" s="112"/>
      <c r="H476" s="125"/>
      <c r="P476" s="84"/>
    </row>
    <row r="477">
      <c r="A477" s="114"/>
      <c r="B477" s="114"/>
      <c r="C477" s="112"/>
      <c r="D477" s="112"/>
      <c r="E477" s="114"/>
      <c r="F477" s="114"/>
      <c r="G477" s="112"/>
      <c r="H477" s="125"/>
      <c r="P477" s="84"/>
    </row>
    <row r="478">
      <c r="A478" s="114"/>
      <c r="B478" s="114"/>
      <c r="C478" s="112"/>
      <c r="D478" s="112"/>
      <c r="E478" s="114"/>
      <c r="F478" s="114"/>
      <c r="G478" s="112"/>
      <c r="H478" s="125"/>
      <c r="P478" s="84"/>
    </row>
    <row r="479">
      <c r="A479" s="114"/>
      <c r="B479" s="114"/>
      <c r="C479" s="112"/>
      <c r="D479" s="112"/>
      <c r="E479" s="114"/>
      <c r="F479" s="114"/>
      <c r="G479" s="112"/>
      <c r="H479" s="125"/>
      <c r="P479" s="84"/>
    </row>
    <row r="480">
      <c r="A480" s="114"/>
      <c r="B480" s="114"/>
      <c r="C480" s="112"/>
      <c r="D480" s="112"/>
      <c r="E480" s="114"/>
      <c r="F480" s="114"/>
      <c r="G480" s="112"/>
      <c r="H480" s="125"/>
      <c r="P480" s="84"/>
    </row>
    <row r="481">
      <c r="A481" s="114"/>
      <c r="B481" s="114"/>
      <c r="C481" s="112"/>
      <c r="D481" s="112"/>
      <c r="E481" s="114"/>
      <c r="F481" s="114"/>
      <c r="G481" s="112"/>
      <c r="H481" s="125"/>
      <c r="P481" s="84"/>
    </row>
    <row r="482">
      <c r="A482" s="114"/>
      <c r="B482" s="114"/>
      <c r="C482" s="112"/>
      <c r="D482" s="112"/>
      <c r="E482" s="114"/>
      <c r="F482" s="114"/>
      <c r="G482" s="112"/>
      <c r="H482" s="125"/>
      <c r="P482" s="84"/>
    </row>
    <row r="483">
      <c r="A483" s="114"/>
      <c r="B483" s="114"/>
      <c r="C483" s="112"/>
      <c r="D483" s="112"/>
      <c r="E483" s="114"/>
      <c r="F483" s="114"/>
      <c r="G483" s="112"/>
      <c r="H483" s="125"/>
      <c r="P483" s="84"/>
    </row>
    <row r="484">
      <c r="A484" s="114"/>
      <c r="B484" s="114"/>
      <c r="C484" s="112"/>
      <c r="D484" s="112"/>
      <c r="E484" s="114"/>
      <c r="F484" s="114"/>
      <c r="G484" s="112"/>
      <c r="H484" s="125"/>
      <c r="P484" s="84"/>
    </row>
    <row r="485">
      <c r="A485" s="114"/>
      <c r="B485" s="114"/>
      <c r="C485" s="112"/>
      <c r="D485" s="112"/>
      <c r="E485" s="114"/>
      <c r="F485" s="114"/>
      <c r="G485" s="112"/>
      <c r="H485" s="125"/>
      <c r="P485" s="84"/>
    </row>
    <row r="486">
      <c r="A486" s="114"/>
      <c r="B486" s="114"/>
      <c r="C486" s="112"/>
      <c r="D486" s="112"/>
      <c r="E486" s="114"/>
      <c r="F486" s="114"/>
      <c r="G486" s="112"/>
      <c r="H486" s="125"/>
      <c r="P486" s="84"/>
    </row>
    <row r="487">
      <c r="A487" s="114"/>
      <c r="B487" s="114"/>
      <c r="C487" s="112"/>
      <c r="D487" s="112"/>
      <c r="E487" s="114"/>
      <c r="F487" s="114"/>
      <c r="G487" s="112"/>
      <c r="H487" s="125"/>
      <c r="P487" s="84"/>
    </row>
    <row r="488">
      <c r="A488" s="114"/>
      <c r="B488" s="114"/>
      <c r="C488" s="112"/>
      <c r="D488" s="112"/>
      <c r="E488" s="114"/>
      <c r="F488" s="114"/>
      <c r="G488" s="112"/>
      <c r="H488" s="125"/>
      <c r="P488" s="84"/>
    </row>
    <row r="489">
      <c r="A489" s="114"/>
      <c r="B489" s="114"/>
      <c r="C489" s="112"/>
      <c r="D489" s="112"/>
      <c r="E489" s="114"/>
      <c r="F489" s="114"/>
      <c r="G489" s="112"/>
      <c r="H489" s="125"/>
      <c r="P489" s="84"/>
    </row>
    <row r="490">
      <c r="A490" s="114"/>
      <c r="B490" s="114"/>
      <c r="C490" s="112"/>
      <c r="D490" s="112"/>
      <c r="E490" s="114"/>
      <c r="F490" s="114"/>
      <c r="G490" s="112"/>
      <c r="H490" s="125"/>
      <c r="P490" s="84"/>
    </row>
    <row r="491">
      <c r="A491" s="114"/>
      <c r="B491" s="114"/>
      <c r="C491" s="112"/>
      <c r="D491" s="112"/>
      <c r="E491" s="114"/>
      <c r="F491" s="114"/>
      <c r="G491" s="112"/>
      <c r="H491" s="125"/>
      <c r="P491" s="84"/>
    </row>
    <row r="492">
      <c r="A492" s="114"/>
      <c r="B492" s="114"/>
      <c r="C492" s="112"/>
      <c r="D492" s="112"/>
      <c r="E492" s="114"/>
      <c r="F492" s="114"/>
      <c r="G492" s="112"/>
      <c r="H492" s="125"/>
      <c r="P492" s="84"/>
    </row>
    <row r="493">
      <c r="A493" s="114"/>
      <c r="B493" s="114"/>
      <c r="C493" s="112"/>
      <c r="D493" s="112"/>
      <c r="E493" s="114"/>
      <c r="F493" s="114"/>
      <c r="G493" s="112"/>
      <c r="H493" s="125"/>
      <c r="P493" s="84"/>
    </row>
    <row r="494">
      <c r="A494" s="114"/>
      <c r="B494" s="114"/>
      <c r="C494" s="112"/>
      <c r="D494" s="112"/>
      <c r="E494" s="114"/>
      <c r="F494" s="114"/>
      <c r="G494" s="112"/>
      <c r="H494" s="125"/>
      <c r="P494" s="84"/>
    </row>
    <row r="495">
      <c r="A495" s="114"/>
      <c r="B495" s="114"/>
      <c r="C495" s="112"/>
      <c r="D495" s="112"/>
      <c r="E495" s="114"/>
      <c r="F495" s="114"/>
      <c r="G495" s="112"/>
      <c r="H495" s="125"/>
      <c r="P495" s="84"/>
    </row>
    <row r="496">
      <c r="A496" s="114"/>
      <c r="B496" s="114"/>
      <c r="C496" s="112"/>
      <c r="D496" s="112"/>
      <c r="E496" s="114"/>
      <c r="F496" s="114"/>
      <c r="G496" s="112"/>
      <c r="H496" s="125"/>
      <c r="P496" s="84"/>
    </row>
    <row r="497">
      <c r="A497" s="114"/>
      <c r="B497" s="114"/>
      <c r="C497" s="112"/>
      <c r="D497" s="112"/>
      <c r="E497" s="114"/>
      <c r="F497" s="114"/>
      <c r="G497" s="112"/>
      <c r="H497" s="125"/>
      <c r="P497" s="84"/>
    </row>
    <row r="498">
      <c r="A498" s="114"/>
      <c r="B498" s="114"/>
      <c r="C498" s="112"/>
      <c r="D498" s="112"/>
      <c r="E498" s="114"/>
      <c r="F498" s="114"/>
      <c r="G498" s="112"/>
      <c r="H498" s="125"/>
      <c r="P498" s="84"/>
    </row>
    <row r="499">
      <c r="A499" s="114"/>
      <c r="B499" s="114"/>
      <c r="C499" s="112"/>
      <c r="D499" s="112"/>
      <c r="E499" s="114"/>
      <c r="F499" s="114"/>
      <c r="G499" s="112"/>
      <c r="H499" s="125"/>
      <c r="P499" s="84"/>
    </row>
    <row r="500">
      <c r="A500" s="114"/>
      <c r="B500" s="114"/>
      <c r="C500" s="112"/>
      <c r="D500" s="112"/>
      <c r="E500" s="114"/>
      <c r="F500" s="114"/>
      <c r="G500" s="112"/>
      <c r="H500" s="125"/>
      <c r="P500" s="84"/>
    </row>
    <row r="501">
      <c r="A501" s="114"/>
      <c r="B501" s="114"/>
      <c r="C501" s="112"/>
      <c r="D501" s="112"/>
      <c r="E501" s="114"/>
      <c r="F501" s="114"/>
      <c r="G501" s="112"/>
      <c r="H501" s="125"/>
      <c r="P501" s="84"/>
    </row>
    <row r="502">
      <c r="A502" s="114"/>
      <c r="B502" s="114"/>
      <c r="C502" s="112"/>
      <c r="D502" s="112"/>
      <c r="E502" s="114"/>
      <c r="F502" s="114"/>
      <c r="G502" s="112"/>
      <c r="H502" s="125"/>
      <c r="P502" s="84"/>
    </row>
    <row r="503">
      <c r="A503" s="114"/>
      <c r="B503" s="114"/>
      <c r="C503" s="112"/>
      <c r="D503" s="112"/>
      <c r="E503" s="114"/>
      <c r="F503" s="114"/>
      <c r="G503" s="112"/>
      <c r="H503" s="125"/>
      <c r="P503" s="84"/>
    </row>
    <row r="504">
      <c r="A504" s="114"/>
      <c r="B504" s="114"/>
      <c r="C504" s="112"/>
      <c r="D504" s="112"/>
      <c r="E504" s="114"/>
      <c r="F504" s="114"/>
      <c r="G504" s="112"/>
      <c r="H504" s="125"/>
      <c r="P504" s="84"/>
    </row>
    <row r="505">
      <c r="A505" s="114"/>
      <c r="B505" s="114"/>
      <c r="C505" s="112"/>
      <c r="D505" s="112"/>
      <c r="E505" s="114"/>
      <c r="F505" s="114"/>
      <c r="G505" s="112"/>
      <c r="H505" s="125"/>
      <c r="P505" s="84"/>
    </row>
    <row r="506">
      <c r="A506" s="114"/>
      <c r="B506" s="114"/>
      <c r="C506" s="112"/>
      <c r="D506" s="112"/>
      <c r="E506" s="114"/>
      <c r="F506" s="114"/>
      <c r="G506" s="112"/>
      <c r="H506" s="125"/>
      <c r="P506" s="84"/>
    </row>
    <row r="507">
      <c r="A507" s="114"/>
      <c r="B507" s="114"/>
      <c r="C507" s="112"/>
      <c r="D507" s="112"/>
      <c r="E507" s="114"/>
      <c r="F507" s="114"/>
      <c r="G507" s="112"/>
      <c r="H507" s="125"/>
      <c r="P507" s="84"/>
    </row>
    <row r="508">
      <c r="A508" s="114"/>
      <c r="B508" s="114"/>
      <c r="C508" s="112"/>
      <c r="D508" s="112"/>
      <c r="E508" s="114"/>
      <c r="F508" s="114"/>
      <c r="G508" s="112"/>
      <c r="H508" s="125"/>
      <c r="P508" s="84"/>
    </row>
    <row r="509">
      <c r="A509" s="114"/>
      <c r="B509" s="114"/>
      <c r="C509" s="112"/>
      <c r="D509" s="112"/>
      <c r="E509" s="114"/>
      <c r="F509" s="114"/>
      <c r="G509" s="112"/>
      <c r="H509" s="125"/>
      <c r="P509" s="84"/>
    </row>
    <row r="510">
      <c r="A510" s="114"/>
      <c r="B510" s="114"/>
      <c r="C510" s="112"/>
      <c r="D510" s="112"/>
      <c r="E510" s="114"/>
      <c r="F510" s="114"/>
      <c r="G510" s="112"/>
      <c r="H510" s="125"/>
      <c r="P510" s="84"/>
    </row>
    <row r="511">
      <c r="A511" s="114"/>
      <c r="B511" s="114"/>
      <c r="C511" s="112"/>
      <c r="D511" s="112"/>
      <c r="E511" s="114"/>
      <c r="F511" s="114"/>
      <c r="G511" s="112"/>
      <c r="H511" s="125"/>
      <c r="P511" s="84"/>
    </row>
    <row r="512">
      <c r="A512" s="114"/>
      <c r="B512" s="114"/>
      <c r="C512" s="112"/>
      <c r="D512" s="112"/>
      <c r="E512" s="114"/>
      <c r="F512" s="114"/>
      <c r="G512" s="112"/>
      <c r="H512" s="125"/>
      <c r="P512" s="84"/>
    </row>
    <row r="513">
      <c r="A513" s="114"/>
      <c r="B513" s="114"/>
      <c r="C513" s="112"/>
      <c r="D513" s="112"/>
      <c r="E513" s="114"/>
      <c r="F513" s="114"/>
      <c r="G513" s="112"/>
      <c r="H513" s="125"/>
      <c r="P513" s="84"/>
    </row>
    <row r="514">
      <c r="A514" s="114"/>
      <c r="B514" s="114"/>
      <c r="C514" s="112"/>
      <c r="D514" s="112"/>
      <c r="E514" s="114"/>
      <c r="F514" s="114"/>
      <c r="G514" s="112"/>
      <c r="H514" s="125"/>
      <c r="P514" s="84"/>
    </row>
    <row r="515">
      <c r="A515" s="114"/>
      <c r="B515" s="114"/>
      <c r="C515" s="112"/>
      <c r="D515" s="112"/>
      <c r="E515" s="114"/>
      <c r="F515" s="114"/>
      <c r="G515" s="112"/>
      <c r="H515" s="125"/>
      <c r="P515" s="84"/>
    </row>
    <row r="516">
      <c r="A516" s="114"/>
      <c r="B516" s="114"/>
      <c r="C516" s="112"/>
      <c r="D516" s="112"/>
      <c r="E516" s="114"/>
      <c r="F516" s="114"/>
      <c r="G516" s="112"/>
      <c r="H516" s="125"/>
      <c r="P516" s="84"/>
    </row>
    <row r="517">
      <c r="A517" s="114"/>
      <c r="B517" s="114"/>
      <c r="C517" s="112"/>
      <c r="D517" s="112"/>
      <c r="E517" s="114"/>
      <c r="F517" s="114"/>
      <c r="G517" s="112"/>
      <c r="H517" s="125"/>
      <c r="P517" s="84"/>
    </row>
    <row r="518">
      <c r="A518" s="114"/>
      <c r="B518" s="114"/>
      <c r="C518" s="112"/>
      <c r="D518" s="112"/>
      <c r="E518" s="114"/>
      <c r="F518" s="114"/>
      <c r="G518" s="112"/>
      <c r="H518" s="125"/>
      <c r="P518" s="84"/>
    </row>
    <row r="519">
      <c r="A519" s="114"/>
      <c r="B519" s="114"/>
      <c r="C519" s="112"/>
      <c r="D519" s="112"/>
      <c r="E519" s="114"/>
      <c r="F519" s="114"/>
      <c r="G519" s="112"/>
      <c r="H519" s="125"/>
      <c r="P519" s="84"/>
    </row>
    <row r="520">
      <c r="A520" s="114"/>
      <c r="B520" s="114"/>
      <c r="C520" s="112"/>
      <c r="D520" s="112"/>
      <c r="E520" s="114"/>
      <c r="F520" s="114"/>
      <c r="G520" s="112"/>
      <c r="H520" s="125"/>
      <c r="P520" s="84"/>
    </row>
    <row r="521">
      <c r="A521" s="114"/>
      <c r="B521" s="114"/>
      <c r="C521" s="112"/>
      <c r="D521" s="112"/>
      <c r="E521" s="114"/>
      <c r="F521" s="114"/>
      <c r="G521" s="112"/>
      <c r="H521" s="125"/>
      <c r="P521" s="84"/>
    </row>
    <row r="522">
      <c r="A522" s="114"/>
      <c r="B522" s="114"/>
      <c r="C522" s="112"/>
      <c r="D522" s="112"/>
      <c r="E522" s="114"/>
      <c r="F522" s="114"/>
      <c r="G522" s="112"/>
      <c r="H522" s="125"/>
      <c r="P522" s="84"/>
    </row>
    <row r="523">
      <c r="A523" s="114"/>
      <c r="B523" s="114"/>
      <c r="C523" s="112"/>
      <c r="D523" s="112"/>
      <c r="E523" s="114"/>
      <c r="F523" s="114"/>
      <c r="G523" s="112"/>
      <c r="H523" s="125"/>
      <c r="P523" s="84"/>
    </row>
    <row r="524">
      <c r="A524" s="114"/>
      <c r="B524" s="114"/>
      <c r="C524" s="112"/>
      <c r="D524" s="112"/>
      <c r="E524" s="114"/>
      <c r="F524" s="114"/>
      <c r="G524" s="112"/>
      <c r="H524" s="125"/>
      <c r="P524" s="84"/>
    </row>
    <row r="525">
      <c r="A525" s="114"/>
      <c r="B525" s="114"/>
      <c r="C525" s="112"/>
      <c r="D525" s="112"/>
      <c r="E525" s="114"/>
      <c r="F525" s="114"/>
      <c r="G525" s="112"/>
      <c r="H525" s="125"/>
      <c r="P525" s="84"/>
    </row>
    <row r="526">
      <c r="A526" s="114"/>
      <c r="B526" s="114"/>
      <c r="C526" s="112"/>
      <c r="D526" s="112"/>
      <c r="E526" s="114"/>
      <c r="F526" s="114"/>
      <c r="G526" s="112"/>
      <c r="H526" s="125"/>
      <c r="P526" s="84"/>
    </row>
    <row r="527">
      <c r="A527" s="114"/>
      <c r="B527" s="114"/>
      <c r="C527" s="112"/>
      <c r="D527" s="112"/>
      <c r="E527" s="114"/>
      <c r="F527" s="114"/>
      <c r="G527" s="112"/>
      <c r="H527" s="125"/>
      <c r="P527" s="84"/>
    </row>
    <row r="528">
      <c r="A528" s="114"/>
      <c r="B528" s="114"/>
      <c r="C528" s="112"/>
      <c r="D528" s="112"/>
      <c r="E528" s="114"/>
      <c r="F528" s="114"/>
      <c r="G528" s="112"/>
      <c r="H528" s="125"/>
      <c r="P528" s="84"/>
    </row>
    <row r="529">
      <c r="A529" s="114"/>
      <c r="B529" s="114"/>
      <c r="C529" s="112"/>
      <c r="D529" s="112"/>
      <c r="E529" s="114"/>
      <c r="F529" s="114"/>
      <c r="G529" s="112"/>
      <c r="H529" s="125"/>
      <c r="P529" s="84"/>
    </row>
    <row r="530">
      <c r="A530" s="114"/>
      <c r="B530" s="114"/>
      <c r="C530" s="112"/>
      <c r="D530" s="112"/>
      <c r="E530" s="114"/>
      <c r="F530" s="114"/>
      <c r="G530" s="112"/>
      <c r="H530" s="125"/>
      <c r="P530" s="84"/>
    </row>
    <row r="531">
      <c r="A531" s="114"/>
      <c r="B531" s="114"/>
      <c r="C531" s="112"/>
      <c r="D531" s="112"/>
      <c r="E531" s="114"/>
      <c r="F531" s="114"/>
      <c r="G531" s="112"/>
      <c r="H531" s="125"/>
      <c r="P531" s="84"/>
    </row>
    <row r="532">
      <c r="A532" s="114"/>
      <c r="B532" s="114"/>
      <c r="C532" s="112"/>
      <c r="D532" s="112"/>
      <c r="E532" s="114"/>
      <c r="F532" s="114"/>
      <c r="G532" s="112"/>
      <c r="H532" s="125"/>
      <c r="P532" s="84"/>
    </row>
    <row r="533">
      <c r="A533" s="114"/>
      <c r="B533" s="114"/>
      <c r="C533" s="112"/>
      <c r="D533" s="112"/>
      <c r="E533" s="114"/>
      <c r="F533" s="114"/>
      <c r="G533" s="112"/>
      <c r="H533" s="125"/>
      <c r="P533" s="84"/>
    </row>
    <row r="534">
      <c r="A534" s="114"/>
      <c r="B534" s="114"/>
      <c r="C534" s="112"/>
      <c r="D534" s="112"/>
      <c r="E534" s="114"/>
      <c r="F534" s="114"/>
      <c r="G534" s="112"/>
      <c r="H534" s="125"/>
      <c r="P534" s="84"/>
    </row>
    <row r="535">
      <c r="A535" s="114"/>
      <c r="B535" s="114"/>
      <c r="C535" s="112"/>
      <c r="D535" s="112"/>
      <c r="E535" s="114"/>
      <c r="F535" s="114"/>
      <c r="G535" s="112"/>
      <c r="H535" s="125"/>
      <c r="P535" s="84"/>
    </row>
    <row r="536">
      <c r="A536" s="114"/>
      <c r="B536" s="114"/>
      <c r="C536" s="112"/>
      <c r="D536" s="112"/>
      <c r="E536" s="114"/>
      <c r="F536" s="114"/>
      <c r="G536" s="112"/>
      <c r="H536" s="125"/>
      <c r="P536" s="84"/>
    </row>
    <row r="537">
      <c r="A537" s="114"/>
      <c r="B537" s="114"/>
      <c r="C537" s="112"/>
      <c r="D537" s="112"/>
      <c r="E537" s="114"/>
      <c r="F537" s="114"/>
      <c r="G537" s="112"/>
      <c r="H537" s="125"/>
      <c r="P537" s="84"/>
    </row>
    <row r="538">
      <c r="A538" s="114"/>
      <c r="B538" s="114"/>
      <c r="C538" s="112"/>
      <c r="D538" s="112"/>
      <c r="E538" s="114"/>
      <c r="F538" s="114"/>
      <c r="G538" s="112"/>
      <c r="H538" s="125"/>
      <c r="P538" s="84"/>
    </row>
    <row r="539">
      <c r="A539" s="114"/>
      <c r="B539" s="114"/>
      <c r="C539" s="112"/>
      <c r="D539" s="112"/>
      <c r="E539" s="114"/>
      <c r="F539" s="114"/>
      <c r="G539" s="112"/>
      <c r="H539" s="125"/>
      <c r="P539" s="84"/>
    </row>
    <row r="540">
      <c r="A540" s="114"/>
      <c r="B540" s="114"/>
      <c r="C540" s="112"/>
      <c r="D540" s="112"/>
      <c r="E540" s="114"/>
      <c r="F540" s="114"/>
      <c r="G540" s="112"/>
      <c r="H540" s="125"/>
      <c r="P540" s="84"/>
    </row>
    <row r="541">
      <c r="A541" s="114"/>
      <c r="B541" s="114"/>
      <c r="C541" s="112"/>
      <c r="D541" s="112"/>
      <c r="E541" s="114"/>
      <c r="F541" s="114"/>
      <c r="G541" s="112"/>
      <c r="H541" s="125"/>
      <c r="P541" s="84"/>
    </row>
    <row r="542">
      <c r="A542" s="114"/>
      <c r="B542" s="114"/>
      <c r="C542" s="112"/>
      <c r="D542" s="112"/>
      <c r="E542" s="114"/>
      <c r="F542" s="114"/>
      <c r="G542" s="112"/>
      <c r="H542" s="125"/>
      <c r="P542" s="84"/>
    </row>
    <row r="543">
      <c r="A543" s="114"/>
      <c r="B543" s="114"/>
      <c r="C543" s="112"/>
      <c r="D543" s="112"/>
      <c r="E543" s="114"/>
      <c r="F543" s="114"/>
      <c r="G543" s="112"/>
      <c r="H543" s="125"/>
      <c r="P543" s="84"/>
    </row>
    <row r="544">
      <c r="A544" s="114"/>
      <c r="B544" s="114"/>
      <c r="C544" s="112"/>
      <c r="D544" s="112"/>
      <c r="E544" s="114"/>
      <c r="F544" s="114"/>
      <c r="G544" s="112"/>
      <c r="H544" s="125"/>
      <c r="P544" s="84"/>
    </row>
    <row r="545">
      <c r="A545" s="114"/>
      <c r="B545" s="114"/>
      <c r="C545" s="112"/>
      <c r="D545" s="112"/>
      <c r="E545" s="114"/>
      <c r="F545" s="114"/>
      <c r="G545" s="112"/>
      <c r="H545" s="125"/>
      <c r="P545" s="84"/>
    </row>
    <row r="546">
      <c r="A546" s="114"/>
      <c r="B546" s="114"/>
      <c r="C546" s="112"/>
      <c r="D546" s="112"/>
      <c r="E546" s="114"/>
      <c r="F546" s="114"/>
      <c r="G546" s="112"/>
      <c r="H546" s="125"/>
      <c r="P546" s="84"/>
    </row>
    <row r="547">
      <c r="A547" s="114"/>
      <c r="B547" s="114"/>
      <c r="C547" s="112"/>
      <c r="D547" s="112"/>
      <c r="E547" s="114"/>
      <c r="F547" s="114"/>
      <c r="G547" s="112"/>
      <c r="H547" s="125"/>
      <c r="P547" s="84"/>
    </row>
    <row r="548">
      <c r="A548" s="114"/>
      <c r="B548" s="114"/>
      <c r="C548" s="112"/>
      <c r="D548" s="112"/>
      <c r="E548" s="114"/>
      <c r="F548" s="114"/>
      <c r="G548" s="112"/>
      <c r="H548" s="125"/>
      <c r="P548" s="84"/>
    </row>
    <row r="549">
      <c r="A549" s="114"/>
      <c r="B549" s="114"/>
      <c r="C549" s="112"/>
      <c r="D549" s="112"/>
      <c r="E549" s="114"/>
      <c r="F549" s="114"/>
      <c r="G549" s="112"/>
      <c r="H549" s="125"/>
      <c r="P549" s="84"/>
    </row>
    <row r="550">
      <c r="A550" s="114"/>
      <c r="B550" s="114"/>
      <c r="C550" s="112"/>
      <c r="D550" s="112"/>
      <c r="E550" s="114"/>
      <c r="F550" s="114"/>
      <c r="G550" s="112"/>
      <c r="H550" s="125"/>
      <c r="P550" s="84"/>
    </row>
    <row r="551">
      <c r="A551" s="114"/>
      <c r="B551" s="114"/>
      <c r="C551" s="112"/>
      <c r="D551" s="112"/>
      <c r="E551" s="114"/>
      <c r="F551" s="114"/>
      <c r="G551" s="112"/>
      <c r="H551" s="125"/>
      <c r="P551" s="84"/>
    </row>
    <row r="552">
      <c r="A552" s="114"/>
      <c r="B552" s="114"/>
      <c r="C552" s="112"/>
      <c r="D552" s="112"/>
      <c r="E552" s="114"/>
      <c r="F552" s="114"/>
      <c r="G552" s="112"/>
      <c r="H552" s="125"/>
      <c r="P552" s="84"/>
    </row>
    <row r="553">
      <c r="A553" s="114"/>
      <c r="B553" s="114"/>
      <c r="C553" s="112"/>
      <c r="D553" s="112"/>
      <c r="E553" s="114"/>
      <c r="F553" s="114"/>
      <c r="G553" s="112"/>
      <c r="H553" s="125"/>
      <c r="P553" s="84"/>
    </row>
    <row r="554">
      <c r="A554" s="114"/>
      <c r="B554" s="114"/>
      <c r="C554" s="112"/>
      <c r="D554" s="112"/>
      <c r="E554" s="114"/>
      <c r="F554" s="114"/>
      <c r="G554" s="112"/>
      <c r="H554" s="125"/>
      <c r="P554" s="84"/>
    </row>
    <row r="555">
      <c r="A555" s="114"/>
      <c r="B555" s="114"/>
      <c r="C555" s="112"/>
      <c r="D555" s="112"/>
      <c r="E555" s="114"/>
      <c r="F555" s="114"/>
      <c r="G555" s="112"/>
      <c r="H555" s="125"/>
      <c r="P555" s="84"/>
    </row>
    <row r="556">
      <c r="A556" s="114"/>
      <c r="B556" s="114"/>
      <c r="C556" s="112"/>
      <c r="D556" s="112"/>
      <c r="E556" s="114"/>
      <c r="F556" s="114"/>
      <c r="G556" s="112"/>
      <c r="H556" s="125"/>
      <c r="P556" s="84"/>
    </row>
    <row r="557">
      <c r="A557" s="114"/>
      <c r="B557" s="114"/>
      <c r="C557" s="112"/>
      <c r="D557" s="112"/>
      <c r="E557" s="114"/>
      <c r="F557" s="114"/>
      <c r="G557" s="112"/>
      <c r="H557" s="125"/>
      <c r="P557" s="84"/>
    </row>
    <row r="558">
      <c r="A558" s="114"/>
      <c r="B558" s="114"/>
      <c r="C558" s="112"/>
      <c r="D558" s="112"/>
      <c r="E558" s="114"/>
      <c r="F558" s="114"/>
      <c r="G558" s="112"/>
      <c r="H558" s="125"/>
      <c r="P558" s="84"/>
    </row>
    <row r="559">
      <c r="A559" s="114"/>
      <c r="B559" s="114"/>
      <c r="C559" s="112"/>
      <c r="D559" s="112"/>
      <c r="E559" s="114"/>
      <c r="F559" s="114"/>
      <c r="G559" s="112"/>
      <c r="H559" s="125"/>
      <c r="P559" s="84"/>
    </row>
    <row r="560">
      <c r="A560" s="114"/>
      <c r="B560" s="114"/>
      <c r="C560" s="112"/>
      <c r="D560" s="112"/>
      <c r="E560" s="114"/>
      <c r="F560" s="114"/>
      <c r="G560" s="112"/>
      <c r="H560" s="125"/>
      <c r="P560" s="84"/>
    </row>
    <row r="561">
      <c r="A561" s="114"/>
      <c r="B561" s="114"/>
      <c r="C561" s="112"/>
      <c r="D561" s="112"/>
      <c r="E561" s="114"/>
      <c r="F561" s="114"/>
      <c r="G561" s="112"/>
      <c r="H561" s="125"/>
      <c r="P561" s="84"/>
    </row>
    <row r="562">
      <c r="A562" s="114"/>
      <c r="B562" s="114"/>
      <c r="C562" s="112"/>
      <c r="D562" s="112"/>
      <c r="E562" s="114"/>
      <c r="F562" s="114"/>
      <c r="G562" s="112"/>
      <c r="H562" s="125"/>
      <c r="P562" s="84"/>
    </row>
    <row r="563">
      <c r="A563" s="114"/>
      <c r="B563" s="114"/>
      <c r="C563" s="112"/>
      <c r="D563" s="112"/>
      <c r="E563" s="114"/>
      <c r="F563" s="114"/>
      <c r="G563" s="112"/>
      <c r="H563" s="125"/>
      <c r="P563" s="84"/>
    </row>
    <row r="564">
      <c r="A564" s="114"/>
      <c r="B564" s="114"/>
      <c r="C564" s="112"/>
      <c r="D564" s="112"/>
      <c r="E564" s="114"/>
      <c r="F564" s="114"/>
      <c r="G564" s="112"/>
      <c r="H564" s="125"/>
      <c r="P564" s="84"/>
    </row>
    <row r="565">
      <c r="A565" s="114"/>
      <c r="B565" s="114"/>
      <c r="C565" s="112"/>
      <c r="D565" s="112"/>
      <c r="E565" s="114"/>
      <c r="F565" s="114"/>
      <c r="G565" s="112"/>
      <c r="H565" s="125"/>
      <c r="P565" s="84"/>
    </row>
    <row r="566">
      <c r="A566" s="114"/>
      <c r="B566" s="114"/>
      <c r="C566" s="112"/>
      <c r="D566" s="112"/>
      <c r="E566" s="114"/>
      <c r="F566" s="114"/>
      <c r="G566" s="112"/>
      <c r="H566" s="125"/>
      <c r="P566" s="84"/>
    </row>
    <row r="567">
      <c r="A567" s="114"/>
      <c r="B567" s="114"/>
      <c r="C567" s="112"/>
      <c r="D567" s="112"/>
      <c r="E567" s="114"/>
      <c r="F567" s="114"/>
      <c r="G567" s="112"/>
      <c r="H567" s="125"/>
      <c r="P567" s="84"/>
    </row>
    <row r="568">
      <c r="A568" s="114"/>
      <c r="B568" s="114"/>
      <c r="C568" s="112"/>
      <c r="D568" s="112"/>
      <c r="E568" s="114"/>
      <c r="F568" s="114"/>
      <c r="G568" s="112"/>
      <c r="H568" s="125"/>
      <c r="P568" s="84"/>
    </row>
    <row r="569">
      <c r="A569" s="114"/>
      <c r="B569" s="114"/>
      <c r="C569" s="112"/>
      <c r="D569" s="112"/>
      <c r="E569" s="114"/>
      <c r="F569" s="114"/>
      <c r="G569" s="112"/>
      <c r="H569" s="125"/>
      <c r="P569" s="84"/>
    </row>
    <row r="570">
      <c r="A570" s="114"/>
      <c r="B570" s="114"/>
      <c r="C570" s="112"/>
      <c r="D570" s="112"/>
      <c r="E570" s="114"/>
      <c r="F570" s="114"/>
      <c r="G570" s="112"/>
      <c r="H570" s="125"/>
      <c r="P570" s="84"/>
    </row>
    <row r="571">
      <c r="A571" s="114"/>
      <c r="B571" s="114"/>
      <c r="C571" s="112"/>
      <c r="D571" s="112"/>
      <c r="E571" s="114"/>
      <c r="F571" s="114"/>
      <c r="G571" s="112"/>
      <c r="H571" s="125"/>
      <c r="P571" s="84"/>
    </row>
    <row r="572">
      <c r="A572" s="114"/>
      <c r="B572" s="114"/>
      <c r="C572" s="112"/>
      <c r="D572" s="112"/>
      <c r="E572" s="114"/>
      <c r="F572" s="114"/>
      <c r="G572" s="112"/>
      <c r="H572" s="125"/>
      <c r="P572" s="84"/>
    </row>
    <row r="573">
      <c r="A573" s="114"/>
      <c r="B573" s="114"/>
      <c r="C573" s="112"/>
      <c r="D573" s="112"/>
      <c r="E573" s="114"/>
      <c r="F573" s="114"/>
      <c r="G573" s="112"/>
      <c r="H573" s="125"/>
      <c r="P573" s="84"/>
    </row>
    <row r="574">
      <c r="A574" s="114"/>
      <c r="B574" s="114"/>
      <c r="C574" s="112"/>
      <c r="D574" s="112"/>
      <c r="E574" s="114"/>
      <c r="F574" s="114"/>
      <c r="G574" s="112"/>
      <c r="H574" s="125"/>
      <c r="P574" s="84"/>
    </row>
    <row r="575">
      <c r="A575" s="114"/>
      <c r="B575" s="114"/>
      <c r="C575" s="112"/>
      <c r="D575" s="112"/>
      <c r="E575" s="114"/>
      <c r="F575" s="114"/>
      <c r="G575" s="112"/>
      <c r="H575" s="125"/>
      <c r="P575" s="84"/>
    </row>
    <row r="576">
      <c r="A576" s="114"/>
      <c r="B576" s="114"/>
      <c r="C576" s="112"/>
      <c r="D576" s="112"/>
      <c r="E576" s="114"/>
      <c r="F576" s="114"/>
      <c r="G576" s="112"/>
      <c r="H576" s="125"/>
      <c r="P576" s="84"/>
    </row>
    <row r="577">
      <c r="A577" s="114"/>
      <c r="B577" s="114"/>
      <c r="C577" s="112"/>
      <c r="D577" s="112"/>
      <c r="E577" s="114"/>
      <c r="F577" s="114"/>
      <c r="G577" s="112"/>
      <c r="H577" s="125"/>
      <c r="P577" s="84"/>
    </row>
    <row r="578">
      <c r="A578" s="114"/>
      <c r="B578" s="114"/>
      <c r="C578" s="112"/>
      <c r="D578" s="112"/>
      <c r="E578" s="114"/>
      <c r="F578" s="114"/>
      <c r="G578" s="112"/>
      <c r="H578" s="125"/>
      <c r="P578" s="84"/>
    </row>
    <row r="579">
      <c r="A579" s="114"/>
      <c r="B579" s="114"/>
      <c r="C579" s="112"/>
      <c r="D579" s="112"/>
      <c r="E579" s="114"/>
      <c r="F579" s="114"/>
      <c r="G579" s="112"/>
      <c r="H579" s="125"/>
      <c r="P579" s="84"/>
    </row>
    <row r="580">
      <c r="A580" s="114"/>
      <c r="B580" s="114"/>
      <c r="C580" s="112"/>
      <c r="D580" s="112"/>
      <c r="E580" s="114"/>
      <c r="F580" s="114"/>
      <c r="G580" s="112"/>
      <c r="H580" s="125"/>
      <c r="P580" s="84"/>
    </row>
    <row r="581">
      <c r="A581" s="114"/>
      <c r="B581" s="114"/>
      <c r="C581" s="112"/>
      <c r="D581" s="112"/>
      <c r="E581" s="114"/>
      <c r="F581" s="114"/>
      <c r="G581" s="112"/>
      <c r="H581" s="125"/>
      <c r="P581" s="84"/>
    </row>
    <row r="582">
      <c r="A582" s="114"/>
      <c r="B582" s="114"/>
      <c r="C582" s="112"/>
      <c r="D582" s="112"/>
      <c r="E582" s="114"/>
      <c r="F582" s="114"/>
      <c r="G582" s="112"/>
      <c r="H582" s="125"/>
      <c r="P582" s="84"/>
    </row>
    <row r="583">
      <c r="A583" s="114"/>
      <c r="B583" s="114"/>
      <c r="C583" s="112"/>
      <c r="D583" s="112"/>
      <c r="E583" s="114"/>
      <c r="F583" s="114"/>
      <c r="G583" s="112"/>
      <c r="H583" s="125"/>
      <c r="P583" s="84"/>
    </row>
    <row r="584">
      <c r="A584" s="114"/>
      <c r="B584" s="114"/>
      <c r="C584" s="112"/>
      <c r="D584" s="112"/>
      <c r="E584" s="114"/>
      <c r="F584" s="114"/>
      <c r="G584" s="112"/>
      <c r="H584" s="125"/>
      <c r="P584" s="84"/>
    </row>
    <row r="585">
      <c r="A585" s="114"/>
      <c r="B585" s="114"/>
      <c r="C585" s="112"/>
      <c r="D585" s="112"/>
      <c r="E585" s="114"/>
      <c r="F585" s="114"/>
      <c r="G585" s="112"/>
      <c r="H585" s="125"/>
      <c r="P585" s="84"/>
    </row>
    <row r="586">
      <c r="A586" s="114"/>
      <c r="B586" s="114"/>
      <c r="C586" s="112"/>
      <c r="D586" s="112"/>
      <c r="E586" s="114"/>
      <c r="F586" s="114"/>
      <c r="G586" s="112"/>
      <c r="H586" s="125"/>
      <c r="P586" s="84"/>
    </row>
    <row r="587">
      <c r="A587" s="114"/>
      <c r="B587" s="114"/>
      <c r="C587" s="112"/>
      <c r="D587" s="112"/>
      <c r="E587" s="114"/>
      <c r="F587" s="114"/>
      <c r="G587" s="112"/>
      <c r="H587" s="125"/>
      <c r="P587" s="84"/>
    </row>
    <row r="588">
      <c r="A588" s="114"/>
      <c r="B588" s="114"/>
      <c r="C588" s="112"/>
      <c r="D588" s="112"/>
      <c r="E588" s="114"/>
      <c r="F588" s="114"/>
      <c r="G588" s="112"/>
      <c r="H588" s="125"/>
      <c r="P588" s="84"/>
    </row>
    <row r="589">
      <c r="A589" s="114"/>
      <c r="B589" s="114"/>
      <c r="C589" s="112"/>
      <c r="D589" s="112"/>
      <c r="E589" s="114"/>
      <c r="F589" s="114"/>
      <c r="G589" s="112"/>
      <c r="H589" s="125"/>
      <c r="P589" s="84"/>
    </row>
    <row r="590">
      <c r="A590" s="114"/>
      <c r="B590" s="114"/>
      <c r="C590" s="112"/>
      <c r="D590" s="112"/>
      <c r="E590" s="114"/>
      <c r="F590" s="114"/>
      <c r="G590" s="112"/>
      <c r="H590" s="125"/>
      <c r="P590" s="84"/>
    </row>
    <row r="591">
      <c r="A591" s="114"/>
      <c r="B591" s="114"/>
      <c r="C591" s="112"/>
      <c r="D591" s="112"/>
      <c r="E591" s="114"/>
      <c r="F591" s="114"/>
      <c r="G591" s="112"/>
      <c r="H591" s="125"/>
      <c r="P591" s="84"/>
    </row>
    <row r="592">
      <c r="A592" s="114"/>
      <c r="B592" s="114"/>
      <c r="C592" s="112"/>
      <c r="D592" s="112"/>
      <c r="E592" s="114"/>
      <c r="F592" s="114"/>
      <c r="G592" s="112"/>
      <c r="H592" s="125"/>
      <c r="P592" s="84"/>
    </row>
    <row r="593">
      <c r="A593" s="114"/>
      <c r="B593" s="114"/>
      <c r="C593" s="112"/>
      <c r="D593" s="112"/>
      <c r="E593" s="114"/>
      <c r="F593" s="114"/>
      <c r="G593" s="112"/>
      <c r="H593" s="125"/>
      <c r="P593" s="84"/>
    </row>
    <row r="594">
      <c r="A594" s="114"/>
      <c r="B594" s="114"/>
      <c r="C594" s="112"/>
      <c r="D594" s="112"/>
      <c r="E594" s="114"/>
      <c r="F594" s="114"/>
      <c r="G594" s="112"/>
      <c r="H594" s="125"/>
      <c r="P594" s="84"/>
    </row>
    <row r="595">
      <c r="A595" s="114"/>
      <c r="B595" s="114"/>
      <c r="C595" s="112"/>
      <c r="D595" s="112"/>
      <c r="E595" s="114"/>
      <c r="F595" s="114"/>
      <c r="G595" s="112"/>
      <c r="H595" s="125"/>
      <c r="P595" s="84"/>
    </row>
    <row r="596">
      <c r="A596" s="114"/>
      <c r="B596" s="114"/>
      <c r="C596" s="112"/>
      <c r="D596" s="112"/>
      <c r="E596" s="114"/>
      <c r="F596" s="114"/>
      <c r="G596" s="112"/>
      <c r="H596" s="125"/>
      <c r="P596" s="84"/>
    </row>
    <row r="597">
      <c r="A597" s="114"/>
      <c r="B597" s="114"/>
      <c r="C597" s="112"/>
      <c r="D597" s="112"/>
      <c r="E597" s="114"/>
      <c r="F597" s="114"/>
      <c r="G597" s="112"/>
      <c r="H597" s="125"/>
      <c r="P597" s="84"/>
    </row>
    <row r="598">
      <c r="A598" s="114"/>
      <c r="B598" s="114"/>
      <c r="C598" s="112"/>
      <c r="D598" s="112"/>
      <c r="E598" s="114"/>
      <c r="F598" s="114"/>
      <c r="G598" s="112"/>
      <c r="H598" s="125"/>
      <c r="P598" s="84"/>
    </row>
    <row r="599">
      <c r="A599" s="114"/>
      <c r="B599" s="114"/>
      <c r="C599" s="112"/>
      <c r="D599" s="112"/>
      <c r="E599" s="114"/>
      <c r="F599" s="114"/>
      <c r="G599" s="112"/>
      <c r="H599" s="125"/>
      <c r="P599" s="84"/>
    </row>
    <row r="600">
      <c r="A600" s="114"/>
      <c r="B600" s="114"/>
      <c r="C600" s="112"/>
      <c r="D600" s="112"/>
      <c r="E600" s="114"/>
      <c r="F600" s="114"/>
      <c r="G600" s="112"/>
      <c r="H600" s="125"/>
      <c r="P600" s="84"/>
    </row>
    <row r="601">
      <c r="A601" s="114"/>
      <c r="B601" s="114"/>
      <c r="C601" s="112"/>
      <c r="D601" s="112"/>
      <c r="E601" s="114"/>
      <c r="F601" s="114"/>
      <c r="G601" s="112"/>
      <c r="H601" s="125"/>
      <c r="P601" s="84"/>
    </row>
    <row r="602">
      <c r="A602" s="114"/>
      <c r="B602" s="114"/>
      <c r="C602" s="112"/>
      <c r="D602" s="112"/>
      <c r="E602" s="114"/>
      <c r="F602" s="114"/>
      <c r="G602" s="112"/>
      <c r="H602" s="125"/>
      <c r="P602" s="84"/>
    </row>
    <row r="603">
      <c r="A603" s="114"/>
      <c r="B603" s="114"/>
      <c r="C603" s="112"/>
      <c r="D603" s="112"/>
      <c r="E603" s="114"/>
      <c r="F603" s="114"/>
      <c r="G603" s="112"/>
      <c r="H603" s="125"/>
      <c r="P603" s="84"/>
    </row>
    <row r="604">
      <c r="A604" s="114"/>
      <c r="B604" s="114"/>
      <c r="C604" s="112"/>
      <c r="D604" s="112"/>
      <c r="E604" s="114"/>
      <c r="F604" s="114"/>
      <c r="G604" s="112"/>
      <c r="H604" s="125"/>
      <c r="P604" s="84"/>
    </row>
    <row r="605">
      <c r="A605" s="114"/>
      <c r="B605" s="114"/>
      <c r="C605" s="112"/>
      <c r="D605" s="112"/>
      <c r="E605" s="114"/>
      <c r="F605" s="114"/>
      <c r="G605" s="112"/>
      <c r="H605" s="125"/>
      <c r="P605" s="84"/>
    </row>
    <row r="606">
      <c r="A606" s="114"/>
      <c r="B606" s="114"/>
      <c r="C606" s="112"/>
      <c r="D606" s="112"/>
      <c r="E606" s="114"/>
      <c r="F606" s="114"/>
      <c r="G606" s="112"/>
      <c r="H606" s="125"/>
      <c r="P606" s="84"/>
    </row>
    <row r="607">
      <c r="A607" s="114"/>
      <c r="B607" s="114"/>
      <c r="C607" s="112"/>
      <c r="D607" s="112"/>
      <c r="E607" s="114"/>
      <c r="F607" s="114"/>
      <c r="G607" s="112"/>
      <c r="H607" s="125"/>
      <c r="P607" s="84"/>
    </row>
    <row r="608">
      <c r="A608" s="114"/>
      <c r="B608" s="114"/>
      <c r="C608" s="112"/>
      <c r="D608" s="112"/>
      <c r="E608" s="114"/>
      <c r="F608" s="114"/>
      <c r="G608" s="112"/>
      <c r="H608" s="125"/>
      <c r="P608" s="84"/>
    </row>
    <row r="609">
      <c r="A609" s="114"/>
      <c r="B609" s="114"/>
      <c r="C609" s="112"/>
      <c r="D609" s="112"/>
      <c r="E609" s="114"/>
      <c r="F609" s="114"/>
      <c r="G609" s="112"/>
      <c r="H609" s="125"/>
      <c r="P609" s="84"/>
    </row>
    <row r="610">
      <c r="A610" s="114"/>
      <c r="B610" s="114"/>
      <c r="C610" s="112"/>
      <c r="D610" s="112"/>
      <c r="E610" s="114"/>
      <c r="F610" s="114"/>
      <c r="G610" s="112"/>
      <c r="H610" s="125"/>
      <c r="P610" s="84"/>
    </row>
    <row r="611">
      <c r="A611" s="114"/>
      <c r="B611" s="114"/>
      <c r="C611" s="112"/>
      <c r="D611" s="112"/>
      <c r="E611" s="114"/>
      <c r="F611" s="114"/>
      <c r="G611" s="112"/>
      <c r="H611" s="125"/>
      <c r="P611" s="84"/>
    </row>
    <row r="612">
      <c r="A612" s="114"/>
      <c r="B612" s="114"/>
      <c r="C612" s="112"/>
      <c r="D612" s="112"/>
      <c r="E612" s="114"/>
      <c r="F612" s="114"/>
      <c r="G612" s="112"/>
      <c r="H612" s="125"/>
      <c r="P612" s="84"/>
    </row>
    <row r="613">
      <c r="A613" s="114"/>
      <c r="B613" s="114"/>
      <c r="C613" s="112"/>
      <c r="D613" s="112"/>
      <c r="E613" s="114"/>
      <c r="F613" s="114"/>
      <c r="G613" s="112"/>
      <c r="H613" s="125"/>
      <c r="P613" s="84"/>
    </row>
    <row r="614">
      <c r="A614" s="114"/>
      <c r="B614" s="114"/>
      <c r="C614" s="112"/>
      <c r="D614" s="112"/>
      <c r="E614" s="114"/>
      <c r="F614" s="114"/>
      <c r="G614" s="112"/>
      <c r="H614" s="125"/>
      <c r="P614" s="84"/>
    </row>
    <row r="615">
      <c r="A615" s="114"/>
      <c r="B615" s="114"/>
      <c r="C615" s="112"/>
      <c r="D615" s="112"/>
      <c r="E615" s="114"/>
      <c r="F615" s="114"/>
      <c r="G615" s="112"/>
      <c r="H615" s="125"/>
      <c r="P615" s="84"/>
    </row>
    <row r="616">
      <c r="A616" s="114"/>
      <c r="B616" s="114"/>
      <c r="C616" s="112"/>
      <c r="D616" s="112"/>
      <c r="E616" s="114"/>
      <c r="F616" s="114"/>
      <c r="G616" s="112"/>
      <c r="H616" s="125"/>
      <c r="P616" s="84"/>
    </row>
    <row r="617">
      <c r="A617" s="114"/>
      <c r="B617" s="114"/>
      <c r="C617" s="112"/>
      <c r="D617" s="112"/>
      <c r="E617" s="114"/>
      <c r="F617" s="114"/>
      <c r="G617" s="112"/>
      <c r="H617" s="125"/>
      <c r="P617" s="84"/>
    </row>
    <row r="618">
      <c r="A618" s="114"/>
      <c r="B618" s="114"/>
      <c r="C618" s="112"/>
      <c r="D618" s="112"/>
      <c r="E618" s="114"/>
      <c r="F618" s="114"/>
      <c r="G618" s="112"/>
      <c r="H618" s="125"/>
      <c r="P618" s="84"/>
    </row>
    <row r="619">
      <c r="A619" s="114"/>
      <c r="B619" s="114"/>
      <c r="C619" s="112"/>
      <c r="D619" s="112"/>
      <c r="E619" s="114"/>
      <c r="F619" s="114"/>
      <c r="G619" s="112"/>
      <c r="H619" s="125"/>
      <c r="P619" s="84"/>
    </row>
    <row r="620">
      <c r="A620" s="114"/>
      <c r="B620" s="114"/>
      <c r="C620" s="112"/>
      <c r="D620" s="112"/>
      <c r="E620" s="114"/>
      <c r="F620" s="114"/>
      <c r="G620" s="112"/>
      <c r="H620" s="125"/>
      <c r="P620" s="84"/>
    </row>
    <row r="621">
      <c r="A621" s="114"/>
      <c r="B621" s="114"/>
      <c r="C621" s="112"/>
      <c r="D621" s="112"/>
      <c r="E621" s="114"/>
      <c r="F621" s="114"/>
      <c r="G621" s="112"/>
      <c r="H621" s="125"/>
      <c r="P621" s="84"/>
    </row>
    <row r="622">
      <c r="A622" s="114"/>
      <c r="B622" s="114"/>
      <c r="C622" s="112"/>
      <c r="D622" s="112"/>
      <c r="E622" s="114"/>
      <c r="F622" s="114"/>
      <c r="G622" s="112"/>
      <c r="H622" s="125"/>
      <c r="P622" s="84"/>
    </row>
    <row r="623">
      <c r="A623" s="114"/>
      <c r="B623" s="114"/>
      <c r="C623" s="112"/>
      <c r="D623" s="112"/>
      <c r="E623" s="114"/>
      <c r="F623" s="114"/>
      <c r="G623" s="112"/>
      <c r="H623" s="125"/>
      <c r="P623" s="84"/>
    </row>
    <row r="624">
      <c r="A624" s="114"/>
      <c r="B624" s="114"/>
      <c r="C624" s="112"/>
      <c r="D624" s="112"/>
      <c r="E624" s="114"/>
      <c r="F624" s="114"/>
      <c r="G624" s="112"/>
      <c r="H624" s="125"/>
      <c r="P624" s="84"/>
    </row>
    <row r="625">
      <c r="A625" s="114"/>
      <c r="B625" s="114"/>
      <c r="C625" s="112"/>
      <c r="D625" s="112"/>
      <c r="E625" s="114"/>
      <c r="F625" s="114"/>
      <c r="G625" s="112"/>
      <c r="H625" s="125"/>
      <c r="P625" s="84"/>
    </row>
    <row r="626">
      <c r="A626" s="114"/>
      <c r="B626" s="114"/>
      <c r="C626" s="112"/>
      <c r="D626" s="112"/>
      <c r="E626" s="114"/>
      <c r="F626" s="114"/>
      <c r="G626" s="112"/>
      <c r="H626" s="125"/>
      <c r="P626" s="84"/>
    </row>
    <row r="627">
      <c r="A627" s="114"/>
      <c r="B627" s="114"/>
      <c r="C627" s="112"/>
      <c r="D627" s="112"/>
      <c r="E627" s="114"/>
      <c r="F627" s="114"/>
      <c r="G627" s="112"/>
      <c r="H627" s="125"/>
      <c r="P627" s="84"/>
    </row>
    <row r="628">
      <c r="A628" s="114"/>
      <c r="B628" s="114"/>
      <c r="C628" s="112"/>
      <c r="D628" s="112"/>
      <c r="E628" s="114"/>
      <c r="F628" s="114"/>
      <c r="G628" s="112"/>
      <c r="H628" s="125"/>
      <c r="P628" s="84"/>
    </row>
    <row r="629">
      <c r="A629" s="114"/>
      <c r="B629" s="114"/>
      <c r="C629" s="112"/>
      <c r="D629" s="112"/>
      <c r="E629" s="114"/>
      <c r="F629" s="114"/>
      <c r="G629" s="112"/>
      <c r="H629" s="125"/>
      <c r="P629" s="84"/>
    </row>
    <row r="630">
      <c r="A630" s="114"/>
      <c r="B630" s="114"/>
      <c r="C630" s="112"/>
      <c r="D630" s="112"/>
      <c r="E630" s="114"/>
      <c r="F630" s="114"/>
      <c r="G630" s="112"/>
      <c r="H630" s="125"/>
      <c r="P630" s="84"/>
    </row>
    <row r="631">
      <c r="A631" s="114"/>
      <c r="B631" s="114"/>
      <c r="C631" s="112"/>
      <c r="D631" s="112"/>
      <c r="E631" s="114"/>
      <c r="F631" s="114"/>
      <c r="G631" s="112"/>
      <c r="H631" s="125"/>
      <c r="P631" s="84"/>
    </row>
    <row r="632">
      <c r="A632" s="114"/>
      <c r="B632" s="114"/>
      <c r="C632" s="112"/>
      <c r="D632" s="112"/>
      <c r="E632" s="114"/>
      <c r="F632" s="114"/>
      <c r="G632" s="112"/>
      <c r="H632" s="125"/>
      <c r="P632" s="84"/>
    </row>
    <row r="633">
      <c r="A633" s="114"/>
      <c r="B633" s="114"/>
      <c r="C633" s="112"/>
      <c r="D633" s="112"/>
      <c r="E633" s="114"/>
      <c r="F633" s="114"/>
      <c r="G633" s="112"/>
      <c r="H633" s="125"/>
      <c r="P633" s="84"/>
    </row>
    <row r="634">
      <c r="A634" s="114"/>
      <c r="B634" s="114"/>
      <c r="C634" s="112"/>
      <c r="D634" s="112"/>
      <c r="E634" s="114"/>
      <c r="F634" s="114"/>
      <c r="G634" s="112"/>
      <c r="H634" s="125"/>
      <c r="P634" s="84"/>
    </row>
    <row r="635">
      <c r="A635" s="114"/>
      <c r="B635" s="114"/>
      <c r="C635" s="112"/>
      <c r="D635" s="112"/>
      <c r="E635" s="114"/>
      <c r="F635" s="114"/>
      <c r="G635" s="112"/>
      <c r="H635" s="125"/>
      <c r="P635" s="84"/>
    </row>
    <row r="636">
      <c r="A636" s="114"/>
      <c r="B636" s="114"/>
      <c r="C636" s="112"/>
      <c r="D636" s="112"/>
      <c r="E636" s="114"/>
      <c r="F636" s="114"/>
      <c r="G636" s="112"/>
      <c r="H636" s="125"/>
      <c r="P636" s="84"/>
    </row>
    <row r="637">
      <c r="A637" s="114"/>
      <c r="B637" s="114"/>
      <c r="C637" s="112"/>
      <c r="D637" s="112"/>
      <c r="E637" s="114"/>
      <c r="F637" s="114"/>
      <c r="G637" s="112"/>
      <c r="H637" s="125"/>
      <c r="P637" s="84"/>
    </row>
    <row r="638">
      <c r="A638" s="114"/>
      <c r="B638" s="114"/>
      <c r="C638" s="112"/>
      <c r="D638" s="112"/>
      <c r="E638" s="114"/>
      <c r="F638" s="114"/>
      <c r="G638" s="112"/>
      <c r="H638" s="125"/>
      <c r="P638" s="84"/>
    </row>
    <row r="639">
      <c r="A639" s="114"/>
      <c r="B639" s="114"/>
      <c r="C639" s="112"/>
      <c r="D639" s="112"/>
      <c r="E639" s="114"/>
      <c r="F639" s="114"/>
      <c r="G639" s="112"/>
      <c r="H639" s="125"/>
      <c r="P639" s="84"/>
    </row>
    <row r="640">
      <c r="A640" s="114"/>
      <c r="B640" s="114"/>
      <c r="C640" s="112"/>
      <c r="D640" s="112"/>
      <c r="E640" s="114"/>
      <c r="F640" s="114"/>
      <c r="G640" s="112"/>
      <c r="H640" s="125"/>
      <c r="P640" s="84"/>
    </row>
    <row r="641">
      <c r="A641" s="114"/>
      <c r="B641" s="114"/>
      <c r="C641" s="112"/>
      <c r="D641" s="112"/>
      <c r="E641" s="114"/>
      <c r="F641" s="114"/>
      <c r="G641" s="112"/>
      <c r="H641" s="125"/>
      <c r="P641" s="84"/>
    </row>
    <row r="642">
      <c r="A642" s="114"/>
      <c r="B642" s="114"/>
      <c r="C642" s="112"/>
      <c r="D642" s="112"/>
      <c r="E642" s="114"/>
      <c r="F642" s="114"/>
      <c r="G642" s="112"/>
      <c r="H642" s="125"/>
      <c r="P642" s="84"/>
    </row>
    <row r="643">
      <c r="A643" s="114"/>
      <c r="B643" s="114"/>
      <c r="C643" s="112"/>
      <c r="D643" s="112"/>
      <c r="E643" s="114"/>
      <c r="F643" s="114"/>
      <c r="G643" s="112"/>
      <c r="H643" s="125"/>
      <c r="P643" s="84"/>
    </row>
    <row r="644">
      <c r="A644" s="114"/>
      <c r="B644" s="114"/>
      <c r="C644" s="112"/>
      <c r="D644" s="112"/>
      <c r="E644" s="114"/>
      <c r="F644" s="114"/>
      <c r="G644" s="112"/>
      <c r="H644" s="125"/>
      <c r="P644" s="84"/>
    </row>
    <row r="645">
      <c r="A645" s="114"/>
      <c r="B645" s="114"/>
      <c r="C645" s="112"/>
      <c r="D645" s="112"/>
      <c r="E645" s="114"/>
      <c r="F645" s="114"/>
      <c r="G645" s="112"/>
      <c r="H645" s="125"/>
      <c r="P645" s="84"/>
    </row>
    <row r="646">
      <c r="A646" s="114"/>
      <c r="B646" s="114"/>
      <c r="C646" s="112"/>
      <c r="D646" s="112"/>
      <c r="E646" s="114"/>
      <c r="F646" s="114"/>
      <c r="G646" s="112"/>
      <c r="H646" s="125"/>
      <c r="P646" s="84"/>
    </row>
    <row r="647">
      <c r="A647" s="114"/>
      <c r="B647" s="114"/>
      <c r="C647" s="112"/>
      <c r="D647" s="112"/>
      <c r="E647" s="114"/>
      <c r="F647" s="114"/>
      <c r="G647" s="112"/>
      <c r="H647" s="125"/>
      <c r="P647" s="84"/>
    </row>
    <row r="648">
      <c r="A648" s="114"/>
      <c r="B648" s="114"/>
      <c r="C648" s="112"/>
      <c r="D648" s="112"/>
      <c r="E648" s="114"/>
      <c r="F648" s="114"/>
      <c r="G648" s="112"/>
      <c r="H648" s="125"/>
      <c r="P648" s="84"/>
    </row>
    <row r="649">
      <c r="A649" s="114"/>
      <c r="B649" s="114"/>
      <c r="C649" s="112"/>
      <c r="D649" s="112"/>
      <c r="E649" s="114"/>
      <c r="F649" s="114"/>
      <c r="G649" s="112"/>
      <c r="H649" s="125"/>
      <c r="P649" s="84"/>
    </row>
    <row r="650">
      <c r="A650" s="114"/>
      <c r="B650" s="114"/>
      <c r="C650" s="112"/>
      <c r="D650" s="112"/>
      <c r="E650" s="114"/>
      <c r="F650" s="114"/>
      <c r="G650" s="112"/>
      <c r="H650" s="125"/>
      <c r="P650" s="84"/>
    </row>
    <row r="651">
      <c r="A651" s="114"/>
      <c r="B651" s="114"/>
      <c r="C651" s="112"/>
      <c r="D651" s="112"/>
      <c r="E651" s="114"/>
      <c r="F651" s="114"/>
      <c r="G651" s="112"/>
      <c r="H651" s="125"/>
      <c r="P651" s="84"/>
    </row>
    <row r="652">
      <c r="A652" s="114"/>
      <c r="B652" s="114"/>
      <c r="C652" s="112"/>
      <c r="D652" s="112"/>
      <c r="E652" s="114"/>
      <c r="F652" s="114"/>
      <c r="G652" s="112"/>
      <c r="H652" s="125"/>
      <c r="P652" s="84"/>
    </row>
    <row r="653">
      <c r="A653" s="114"/>
      <c r="B653" s="114"/>
      <c r="C653" s="112"/>
      <c r="D653" s="112"/>
      <c r="E653" s="114"/>
      <c r="F653" s="114"/>
      <c r="G653" s="112"/>
      <c r="H653" s="125"/>
      <c r="P653" s="84"/>
    </row>
    <row r="654">
      <c r="A654" s="114"/>
      <c r="B654" s="114"/>
      <c r="C654" s="112"/>
      <c r="D654" s="112"/>
      <c r="E654" s="114"/>
      <c r="F654" s="114"/>
      <c r="G654" s="112"/>
      <c r="H654" s="125"/>
      <c r="P654" s="84"/>
    </row>
    <row r="655">
      <c r="A655" s="114"/>
      <c r="B655" s="114"/>
      <c r="C655" s="112"/>
      <c r="D655" s="112"/>
      <c r="E655" s="114"/>
      <c r="F655" s="114"/>
      <c r="G655" s="112"/>
      <c r="H655" s="125"/>
      <c r="P655" s="84"/>
    </row>
    <row r="656">
      <c r="A656" s="114"/>
      <c r="B656" s="114"/>
      <c r="C656" s="112"/>
      <c r="D656" s="112"/>
      <c r="E656" s="114"/>
      <c r="F656" s="114"/>
      <c r="G656" s="112"/>
      <c r="H656" s="125"/>
      <c r="P656" s="84"/>
    </row>
    <row r="657">
      <c r="A657" s="114"/>
      <c r="B657" s="114"/>
      <c r="C657" s="112"/>
      <c r="D657" s="112"/>
      <c r="E657" s="114"/>
      <c r="F657" s="114"/>
      <c r="G657" s="112"/>
      <c r="H657" s="125"/>
      <c r="P657" s="84"/>
    </row>
    <row r="658">
      <c r="A658" s="114"/>
      <c r="B658" s="114"/>
      <c r="C658" s="112"/>
      <c r="D658" s="112"/>
      <c r="E658" s="114"/>
      <c r="F658" s="114"/>
      <c r="G658" s="112"/>
      <c r="H658" s="125"/>
      <c r="P658" s="84"/>
    </row>
    <row r="659">
      <c r="A659" s="114"/>
      <c r="B659" s="114"/>
      <c r="C659" s="112"/>
      <c r="D659" s="112"/>
      <c r="E659" s="114"/>
      <c r="F659" s="114"/>
      <c r="G659" s="112"/>
      <c r="H659" s="125"/>
      <c r="P659" s="84"/>
    </row>
    <row r="660">
      <c r="A660" s="114"/>
      <c r="B660" s="114"/>
      <c r="C660" s="112"/>
      <c r="D660" s="112"/>
      <c r="E660" s="114"/>
      <c r="F660" s="114"/>
      <c r="G660" s="112"/>
      <c r="H660" s="125"/>
      <c r="P660" s="84"/>
    </row>
    <row r="661">
      <c r="A661" s="114"/>
      <c r="B661" s="114"/>
      <c r="C661" s="112"/>
      <c r="D661" s="112"/>
      <c r="E661" s="114"/>
      <c r="F661" s="114"/>
      <c r="G661" s="112"/>
      <c r="H661" s="125"/>
      <c r="P661" s="84"/>
    </row>
    <row r="662">
      <c r="A662" s="114"/>
      <c r="B662" s="114"/>
      <c r="C662" s="112"/>
      <c r="D662" s="112"/>
      <c r="E662" s="114"/>
      <c r="F662" s="114"/>
      <c r="G662" s="112"/>
      <c r="H662" s="125"/>
      <c r="P662" s="84"/>
    </row>
    <row r="663">
      <c r="A663" s="114"/>
      <c r="B663" s="114"/>
      <c r="C663" s="112"/>
      <c r="D663" s="112"/>
      <c r="E663" s="114"/>
      <c r="F663" s="114"/>
      <c r="G663" s="112"/>
      <c r="H663" s="125"/>
      <c r="P663" s="84"/>
    </row>
    <row r="664">
      <c r="A664" s="114"/>
      <c r="B664" s="114"/>
      <c r="C664" s="112"/>
      <c r="D664" s="112"/>
      <c r="E664" s="114"/>
      <c r="F664" s="114"/>
      <c r="G664" s="112"/>
      <c r="H664" s="125"/>
      <c r="P664" s="84"/>
    </row>
    <row r="665">
      <c r="A665" s="114"/>
      <c r="B665" s="114"/>
      <c r="C665" s="112"/>
      <c r="D665" s="112"/>
      <c r="E665" s="114"/>
      <c r="F665" s="114"/>
      <c r="G665" s="112"/>
      <c r="H665" s="125"/>
      <c r="P665" s="84"/>
    </row>
    <row r="666">
      <c r="A666" s="114"/>
      <c r="B666" s="114"/>
      <c r="C666" s="112"/>
      <c r="D666" s="112"/>
      <c r="E666" s="114"/>
      <c r="F666" s="114"/>
      <c r="G666" s="112"/>
      <c r="H666" s="125"/>
      <c r="P666" s="84"/>
    </row>
    <row r="667">
      <c r="A667" s="114"/>
      <c r="B667" s="114"/>
      <c r="C667" s="112"/>
      <c r="D667" s="112"/>
      <c r="E667" s="114"/>
      <c r="F667" s="114"/>
      <c r="G667" s="112"/>
      <c r="H667" s="125"/>
      <c r="P667" s="84"/>
    </row>
    <row r="668">
      <c r="A668" s="114"/>
      <c r="B668" s="114"/>
      <c r="C668" s="112"/>
      <c r="D668" s="112"/>
      <c r="E668" s="114"/>
      <c r="F668" s="114"/>
      <c r="G668" s="112"/>
      <c r="H668" s="125"/>
      <c r="P668" s="84"/>
    </row>
    <row r="669">
      <c r="A669" s="114"/>
      <c r="B669" s="114"/>
      <c r="C669" s="112"/>
      <c r="D669" s="112"/>
      <c r="E669" s="114"/>
      <c r="F669" s="114"/>
      <c r="G669" s="112"/>
      <c r="H669" s="125"/>
      <c r="P669" s="84"/>
    </row>
    <row r="670">
      <c r="A670" s="114"/>
      <c r="B670" s="114"/>
      <c r="C670" s="112"/>
      <c r="D670" s="112"/>
      <c r="E670" s="114"/>
      <c r="F670" s="114"/>
      <c r="G670" s="112"/>
      <c r="H670" s="125"/>
      <c r="P670" s="84"/>
    </row>
    <row r="671">
      <c r="A671" s="114"/>
      <c r="B671" s="114"/>
      <c r="C671" s="112"/>
      <c r="D671" s="112"/>
      <c r="E671" s="114"/>
      <c r="F671" s="114"/>
      <c r="G671" s="112"/>
      <c r="H671" s="125"/>
      <c r="P671" s="84"/>
    </row>
    <row r="672">
      <c r="A672" s="114"/>
      <c r="B672" s="114"/>
      <c r="C672" s="112"/>
      <c r="D672" s="112"/>
      <c r="E672" s="114"/>
      <c r="F672" s="114"/>
      <c r="G672" s="112"/>
      <c r="H672" s="125"/>
      <c r="P672" s="84"/>
    </row>
    <row r="673">
      <c r="A673" s="114"/>
      <c r="B673" s="114"/>
      <c r="C673" s="112"/>
      <c r="D673" s="112"/>
      <c r="E673" s="114"/>
      <c r="F673" s="114"/>
      <c r="G673" s="112"/>
      <c r="H673" s="125"/>
      <c r="P673" s="84"/>
    </row>
    <row r="674">
      <c r="A674" s="114"/>
      <c r="B674" s="114"/>
      <c r="C674" s="112"/>
      <c r="D674" s="112"/>
      <c r="E674" s="114"/>
      <c r="F674" s="114"/>
      <c r="G674" s="112"/>
      <c r="H674" s="125"/>
      <c r="P674" s="84"/>
    </row>
    <row r="675">
      <c r="A675" s="114"/>
      <c r="B675" s="114"/>
      <c r="C675" s="112"/>
      <c r="D675" s="112"/>
      <c r="E675" s="114"/>
      <c r="F675" s="114"/>
      <c r="G675" s="112"/>
      <c r="H675" s="125"/>
      <c r="P675" s="84"/>
    </row>
    <row r="676">
      <c r="A676" s="114"/>
      <c r="B676" s="114"/>
      <c r="C676" s="112"/>
      <c r="D676" s="112"/>
      <c r="E676" s="114"/>
      <c r="F676" s="114"/>
      <c r="G676" s="112"/>
      <c r="H676" s="125"/>
      <c r="P676" s="84"/>
    </row>
    <row r="677">
      <c r="A677" s="114"/>
      <c r="B677" s="114"/>
      <c r="C677" s="112"/>
      <c r="D677" s="112"/>
      <c r="E677" s="114"/>
      <c r="F677" s="114"/>
      <c r="G677" s="112"/>
      <c r="H677" s="125"/>
      <c r="P677" s="84"/>
    </row>
    <row r="678">
      <c r="A678" s="114"/>
      <c r="B678" s="114"/>
      <c r="C678" s="112"/>
      <c r="D678" s="112"/>
      <c r="E678" s="114"/>
      <c r="F678" s="114"/>
      <c r="G678" s="112"/>
      <c r="H678" s="125"/>
      <c r="P678" s="84"/>
    </row>
    <row r="679">
      <c r="A679" s="114"/>
      <c r="B679" s="114"/>
      <c r="C679" s="112"/>
      <c r="D679" s="112"/>
      <c r="E679" s="114"/>
      <c r="F679" s="114"/>
      <c r="G679" s="112"/>
      <c r="H679" s="125"/>
      <c r="P679" s="84"/>
    </row>
    <row r="680">
      <c r="A680" s="114"/>
      <c r="B680" s="114"/>
      <c r="C680" s="112"/>
      <c r="D680" s="112"/>
      <c r="E680" s="114"/>
      <c r="F680" s="114"/>
      <c r="G680" s="112"/>
      <c r="H680" s="125"/>
      <c r="P680" s="84"/>
    </row>
    <row r="681">
      <c r="A681" s="114"/>
      <c r="B681" s="114"/>
      <c r="C681" s="112"/>
      <c r="D681" s="112"/>
      <c r="E681" s="114"/>
      <c r="F681" s="114"/>
      <c r="G681" s="112"/>
      <c r="H681" s="125"/>
      <c r="P681" s="84"/>
    </row>
    <row r="682">
      <c r="A682" s="114"/>
      <c r="B682" s="114"/>
      <c r="C682" s="112"/>
      <c r="D682" s="112"/>
      <c r="E682" s="114"/>
      <c r="F682" s="114"/>
      <c r="G682" s="112"/>
      <c r="H682" s="125"/>
      <c r="P682" s="84"/>
    </row>
    <row r="683">
      <c r="A683" s="114"/>
      <c r="B683" s="114"/>
      <c r="C683" s="112"/>
      <c r="D683" s="112"/>
      <c r="E683" s="114"/>
      <c r="F683" s="114"/>
      <c r="G683" s="112"/>
      <c r="H683" s="125"/>
      <c r="P683" s="84"/>
    </row>
    <row r="684">
      <c r="A684" s="114"/>
      <c r="B684" s="114"/>
      <c r="C684" s="112"/>
      <c r="D684" s="112"/>
      <c r="E684" s="114"/>
      <c r="F684" s="114"/>
      <c r="G684" s="112"/>
      <c r="H684" s="125"/>
      <c r="P684" s="84"/>
    </row>
    <row r="685">
      <c r="A685" s="114"/>
      <c r="B685" s="114"/>
      <c r="C685" s="112"/>
      <c r="D685" s="112"/>
      <c r="E685" s="114"/>
      <c r="F685" s="114"/>
      <c r="G685" s="112"/>
      <c r="H685" s="125"/>
      <c r="P685" s="84"/>
    </row>
    <row r="686">
      <c r="A686" s="114"/>
      <c r="B686" s="114"/>
      <c r="C686" s="112"/>
      <c r="D686" s="112"/>
      <c r="E686" s="114"/>
      <c r="F686" s="114"/>
      <c r="G686" s="112"/>
      <c r="H686" s="125"/>
      <c r="P686" s="84"/>
    </row>
    <row r="687">
      <c r="A687" s="114"/>
      <c r="B687" s="114"/>
      <c r="C687" s="112"/>
      <c r="D687" s="112"/>
      <c r="E687" s="114"/>
      <c r="F687" s="114"/>
      <c r="G687" s="112"/>
      <c r="H687" s="125"/>
      <c r="P687" s="84"/>
    </row>
    <row r="688">
      <c r="A688" s="114"/>
      <c r="B688" s="114"/>
      <c r="C688" s="112"/>
      <c r="D688" s="112"/>
      <c r="E688" s="114"/>
      <c r="F688" s="114"/>
      <c r="G688" s="112"/>
      <c r="H688" s="125"/>
      <c r="P688" s="84"/>
    </row>
    <row r="689">
      <c r="A689" s="114"/>
      <c r="B689" s="114"/>
      <c r="C689" s="112"/>
      <c r="D689" s="112"/>
      <c r="E689" s="114"/>
      <c r="F689" s="114"/>
      <c r="G689" s="112"/>
      <c r="H689" s="125"/>
      <c r="P689" s="84"/>
    </row>
    <row r="690">
      <c r="A690" s="114"/>
      <c r="B690" s="114"/>
      <c r="C690" s="112"/>
      <c r="D690" s="112"/>
      <c r="E690" s="114"/>
      <c r="F690" s="114"/>
      <c r="G690" s="112"/>
      <c r="H690" s="125"/>
      <c r="P690" s="84"/>
    </row>
    <row r="691">
      <c r="A691" s="114"/>
      <c r="B691" s="114"/>
      <c r="C691" s="112"/>
      <c r="D691" s="112"/>
      <c r="E691" s="114"/>
      <c r="F691" s="114"/>
      <c r="G691" s="112"/>
      <c r="H691" s="125"/>
      <c r="P691" s="84"/>
    </row>
    <row r="692">
      <c r="A692" s="114"/>
      <c r="B692" s="114"/>
      <c r="C692" s="112"/>
      <c r="D692" s="112"/>
      <c r="E692" s="114"/>
      <c r="F692" s="114"/>
      <c r="G692" s="112"/>
      <c r="H692" s="125"/>
      <c r="P692" s="84"/>
    </row>
    <row r="693">
      <c r="A693" s="114"/>
      <c r="B693" s="114"/>
      <c r="C693" s="112"/>
      <c r="D693" s="112"/>
      <c r="E693" s="114"/>
      <c r="F693" s="114"/>
      <c r="G693" s="112"/>
      <c r="H693" s="125"/>
      <c r="P693" s="84"/>
    </row>
    <row r="694">
      <c r="A694" s="114"/>
      <c r="B694" s="114"/>
      <c r="C694" s="112"/>
      <c r="D694" s="112"/>
      <c r="E694" s="114"/>
      <c r="F694" s="114"/>
      <c r="G694" s="112"/>
      <c r="H694" s="125"/>
      <c r="P694" s="84"/>
    </row>
    <row r="695">
      <c r="A695" s="114"/>
      <c r="B695" s="114"/>
      <c r="C695" s="112"/>
      <c r="D695" s="112"/>
      <c r="E695" s="114"/>
      <c r="F695" s="114"/>
      <c r="G695" s="112"/>
      <c r="H695" s="125"/>
      <c r="P695" s="84"/>
    </row>
    <row r="696">
      <c r="A696" s="114"/>
      <c r="B696" s="114"/>
      <c r="C696" s="112"/>
      <c r="D696" s="112"/>
      <c r="E696" s="114"/>
      <c r="F696" s="114"/>
      <c r="G696" s="112"/>
      <c r="H696" s="125"/>
      <c r="P696" s="84"/>
    </row>
    <row r="697">
      <c r="A697" s="114"/>
      <c r="B697" s="114"/>
      <c r="C697" s="112"/>
      <c r="D697" s="112"/>
      <c r="E697" s="114"/>
      <c r="F697" s="114"/>
      <c r="G697" s="112"/>
      <c r="H697" s="125"/>
      <c r="P697" s="84"/>
    </row>
    <row r="698">
      <c r="A698" s="114"/>
      <c r="B698" s="114"/>
      <c r="C698" s="112"/>
      <c r="D698" s="112"/>
      <c r="E698" s="114"/>
      <c r="F698" s="114"/>
      <c r="G698" s="112"/>
      <c r="H698" s="125"/>
      <c r="P698" s="84"/>
    </row>
    <row r="699">
      <c r="A699" s="114"/>
      <c r="B699" s="114"/>
      <c r="C699" s="112"/>
      <c r="D699" s="112"/>
      <c r="E699" s="114"/>
      <c r="F699" s="114"/>
      <c r="G699" s="112"/>
      <c r="H699" s="125"/>
      <c r="P699" s="84"/>
    </row>
    <row r="700">
      <c r="A700" s="114"/>
      <c r="B700" s="114"/>
      <c r="C700" s="112"/>
      <c r="D700" s="112"/>
      <c r="E700" s="114"/>
      <c r="F700" s="114"/>
      <c r="G700" s="112"/>
      <c r="H700" s="125"/>
      <c r="P700" s="84"/>
    </row>
    <row r="701">
      <c r="A701" s="114"/>
      <c r="B701" s="114"/>
      <c r="C701" s="112"/>
      <c r="D701" s="112"/>
      <c r="E701" s="114"/>
      <c r="F701" s="114"/>
      <c r="G701" s="112"/>
      <c r="H701" s="125"/>
      <c r="P701" s="84"/>
    </row>
    <row r="702">
      <c r="A702" s="114"/>
      <c r="B702" s="114"/>
      <c r="C702" s="112"/>
      <c r="D702" s="112"/>
      <c r="E702" s="114"/>
      <c r="F702" s="114"/>
      <c r="G702" s="112"/>
      <c r="H702" s="125"/>
      <c r="P702" s="84"/>
    </row>
    <row r="703">
      <c r="A703" s="114"/>
      <c r="B703" s="114"/>
      <c r="C703" s="112"/>
      <c r="D703" s="112"/>
      <c r="E703" s="114"/>
      <c r="F703" s="114"/>
      <c r="G703" s="112"/>
      <c r="H703" s="125"/>
      <c r="P703" s="84"/>
    </row>
    <row r="704">
      <c r="A704" s="114"/>
      <c r="B704" s="114"/>
      <c r="C704" s="112"/>
      <c r="D704" s="112"/>
      <c r="E704" s="114"/>
      <c r="F704" s="114"/>
      <c r="G704" s="112"/>
      <c r="H704" s="125"/>
      <c r="P704" s="84"/>
    </row>
    <row r="705">
      <c r="A705" s="114"/>
      <c r="B705" s="114"/>
      <c r="C705" s="112"/>
      <c r="D705" s="112"/>
      <c r="E705" s="114"/>
      <c r="F705" s="114"/>
      <c r="G705" s="112"/>
      <c r="H705" s="125"/>
      <c r="P705" s="84"/>
    </row>
    <row r="706">
      <c r="A706" s="114"/>
      <c r="B706" s="114"/>
      <c r="C706" s="112"/>
      <c r="D706" s="112"/>
      <c r="E706" s="114"/>
      <c r="F706" s="114"/>
      <c r="G706" s="112"/>
      <c r="H706" s="125"/>
      <c r="P706" s="84"/>
    </row>
    <row r="707">
      <c r="A707" s="114"/>
      <c r="B707" s="114"/>
      <c r="C707" s="112"/>
      <c r="D707" s="112"/>
      <c r="E707" s="114"/>
      <c r="F707" s="114"/>
      <c r="G707" s="112"/>
      <c r="H707" s="125"/>
      <c r="P707" s="84"/>
    </row>
    <row r="708">
      <c r="A708" s="114"/>
      <c r="B708" s="114"/>
      <c r="C708" s="112"/>
      <c r="D708" s="112"/>
      <c r="E708" s="114"/>
      <c r="F708" s="114"/>
      <c r="G708" s="112"/>
      <c r="H708" s="125"/>
      <c r="P708" s="84"/>
    </row>
    <row r="709">
      <c r="A709" s="114"/>
      <c r="B709" s="114"/>
      <c r="C709" s="112"/>
      <c r="D709" s="112"/>
      <c r="E709" s="114"/>
      <c r="F709" s="114"/>
      <c r="G709" s="112"/>
      <c r="H709" s="125"/>
      <c r="P709" s="84"/>
    </row>
    <row r="710">
      <c r="A710" s="114"/>
      <c r="B710" s="114"/>
      <c r="C710" s="112"/>
      <c r="D710" s="112"/>
      <c r="E710" s="114"/>
      <c r="F710" s="114"/>
      <c r="G710" s="112"/>
      <c r="H710" s="125"/>
      <c r="P710" s="84"/>
    </row>
    <row r="711">
      <c r="A711" s="114"/>
      <c r="B711" s="114"/>
      <c r="C711" s="112"/>
      <c r="D711" s="112"/>
      <c r="E711" s="114"/>
      <c r="F711" s="114"/>
      <c r="G711" s="112"/>
      <c r="H711" s="125"/>
      <c r="P711" s="84"/>
    </row>
    <row r="712">
      <c r="A712" s="114"/>
      <c r="B712" s="114"/>
      <c r="C712" s="112"/>
      <c r="D712" s="112"/>
      <c r="E712" s="114"/>
      <c r="F712" s="114"/>
      <c r="G712" s="112"/>
      <c r="H712" s="125"/>
      <c r="P712" s="84"/>
    </row>
    <row r="713">
      <c r="A713" s="114"/>
      <c r="B713" s="114"/>
      <c r="C713" s="112"/>
      <c r="D713" s="112"/>
      <c r="E713" s="114"/>
      <c r="F713" s="114"/>
      <c r="G713" s="112"/>
      <c r="H713" s="125"/>
      <c r="P713" s="84"/>
    </row>
    <row r="714">
      <c r="A714" s="114"/>
      <c r="B714" s="114"/>
      <c r="C714" s="112"/>
      <c r="D714" s="112"/>
      <c r="E714" s="114"/>
      <c r="F714" s="114"/>
      <c r="G714" s="112"/>
      <c r="H714" s="125"/>
      <c r="P714" s="84"/>
    </row>
    <row r="715">
      <c r="A715" s="114"/>
      <c r="B715" s="114"/>
      <c r="C715" s="112"/>
      <c r="D715" s="112"/>
      <c r="E715" s="114"/>
      <c r="F715" s="114"/>
      <c r="G715" s="112"/>
      <c r="H715" s="125"/>
      <c r="P715" s="84"/>
    </row>
    <row r="716">
      <c r="A716" s="114"/>
      <c r="B716" s="114"/>
      <c r="C716" s="112"/>
      <c r="D716" s="112"/>
      <c r="E716" s="114"/>
      <c r="F716" s="114"/>
      <c r="G716" s="112"/>
      <c r="H716" s="125"/>
      <c r="P716" s="84"/>
    </row>
    <row r="717">
      <c r="A717" s="114"/>
      <c r="B717" s="114"/>
      <c r="C717" s="112"/>
      <c r="D717" s="112"/>
      <c r="E717" s="114"/>
      <c r="F717" s="114"/>
      <c r="G717" s="112"/>
      <c r="H717" s="125"/>
      <c r="P717" s="84"/>
    </row>
    <row r="718">
      <c r="A718" s="114"/>
      <c r="B718" s="114"/>
      <c r="C718" s="112"/>
      <c r="D718" s="112"/>
      <c r="E718" s="114"/>
      <c r="F718" s="114"/>
      <c r="G718" s="112"/>
      <c r="H718" s="125"/>
      <c r="P718" s="84"/>
    </row>
    <row r="719">
      <c r="A719" s="114"/>
      <c r="B719" s="114"/>
      <c r="C719" s="112"/>
      <c r="D719" s="112"/>
      <c r="E719" s="114"/>
      <c r="F719" s="114"/>
      <c r="G719" s="112"/>
      <c r="H719" s="125"/>
      <c r="P719" s="84"/>
    </row>
    <row r="720">
      <c r="A720" s="114"/>
      <c r="B720" s="114"/>
      <c r="C720" s="112"/>
      <c r="D720" s="112"/>
      <c r="E720" s="114"/>
      <c r="F720" s="114"/>
      <c r="G720" s="112"/>
      <c r="H720" s="125"/>
      <c r="P720" s="84"/>
    </row>
    <row r="721">
      <c r="A721" s="114"/>
      <c r="B721" s="114"/>
      <c r="C721" s="112"/>
      <c r="D721" s="112"/>
      <c r="E721" s="114"/>
      <c r="F721" s="114"/>
      <c r="G721" s="112"/>
      <c r="H721" s="125"/>
      <c r="P721" s="84"/>
    </row>
    <row r="722">
      <c r="A722" s="114"/>
      <c r="B722" s="114"/>
      <c r="C722" s="112"/>
      <c r="D722" s="112"/>
      <c r="E722" s="114"/>
      <c r="F722" s="114"/>
      <c r="G722" s="112"/>
      <c r="H722" s="125"/>
      <c r="P722" s="84"/>
    </row>
    <row r="723">
      <c r="A723" s="114"/>
      <c r="B723" s="114"/>
      <c r="C723" s="112"/>
      <c r="D723" s="112"/>
      <c r="E723" s="114"/>
      <c r="F723" s="114"/>
      <c r="G723" s="112"/>
      <c r="H723" s="125"/>
      <c r="P723" s="84"/>
    </row>
    <row r="724">
      <c r="A724" s="114"/>
      <c r="B724" s="114"/>
      <c r="C724" s="112"/>
      <c r="D724" s="112"/>
      <c r="E724" s="114"/>
      <c r="F724" s="114"/>
      <c r="G724" s="112"/>
      <c r="H724" s="125"/>
      <c r="P724" s="84"/>
    </row>
    <row r="725">
      <c r="A725" s="114"/>
      <c r="B725" s="114"/>
      <c r="C725" s="112"/>
      <c r="D725" s="112"/>
      <c r="E725" s="114"/>
      <c r="F725" s="114"/>
      <c r="G725" s="112"/>
      <c r="H725" s="125"/>
      <c r="P725" s="84"/>
    </row>
    <row r="726">
      <c r="A726" s="114"/>
      <c r="B726" s="114"/>
      <c r="C726" s="112"/>
      <c r="D726" s="112"/>
      <c r="E726" s="114"/>
      <c r="F726" s="114"/>
      <c r="G726" s="112"/>
      <c r="H726" s="125"/>
      <c r="P726" s="84"/>
    </row>
    <row r="727">
      <c r="A727" s="114"/>
      <c r="B727" s="114"/>
      <c r="C727" s="112"/>
      <c r="D727" s="112"/>
      <c r="E727" s="114"/>
      <c r="F727" s="114"/>
      <c r="G727" s="112"/>
      <c r="H727" s="125"/>
      <c r="P727" s="84"/>
    </row>
    <row r="728">
      <c r="A728" s="114"/>
      <c r="B728" s="114"/>
      <c r="C728" s="112"/>
      <c r="D728" s="112"/>
      <c r="E728" s="114"/>
      <c r="F728" s="114"/>
      <c r="G728" s="112"/>
      <c r="H728" s="125"/>
      <c r="P728" s="84"/>
    </row>
    <row r="729">
      <c r="A729" s="114"/>
      <c r="B729" s="114"/>
      <c r="C729" s="112"/>
      <c r="D729" s="112"/>
      <c r="E729" s="114"/>
      <c r="F729" s="114"/>
      <c r="G729" s="112"/>
      <c r="H729" s="125"/>
      <c r="P729" s="84"/>
    </row>
    <row r="730">
      <c r="A730" s="114"/>
      <c r="B730" s="114"/>
      <c r="C730" s="112"/>
      <c r="D730" s="112"/>
      <c r="E730" s="114"/>
      <c r="F730" s="114"/>
      <c r="G730" s="112"/>
      <c r="H730" s="125"/>
      <c r="P730" s="84"/>
    </row>
    <row r="731">
      <c r="A731" s="114"/>
      <c r="B731" s="114"/>
      <c r="C731" s="112"/>
      <c r="D731" s="112"/>
      <c r="E731" s="114"/>
      <c r="F731" s="114"/>
      <c r="G731" s="112"/>
      <c r="H731" s="125"/>
      <c r="P731" s="84"/>
    </row>
    <row r="732">
      <c r="A732" s="114"/>
      <c r="B732" s="114"/>
      <c r="C732" s="112"/>
      <c r="D732" s="112"/>
      <c r="E732" s="114"/>
      <c r="F732" s="114"/>
      <c r="G732" s="112"/>
      <c r="H732" s="125"/>
      <c r="P732" s="84"/>
    </row>
    <row r="733">
      <c r="A733" s="114"/>
      <c r="B733" s="114"/>
      <c r="C733" s="112"/>
      <c r="D733" s="112"/>
      <c r="E733" s="114"/>
      <c r="F733" s="114"/>
      <c r="G733" s="112"/>
      <c r="H733" s="125"/>
      <c r="P733" s="84"/>
    </row>
    <row r="734">
      <c r="A734" s="114"/>
      <c r="B734" s="114"/>
      <c r="C734" s="112"/>
      <c r="D734" s="112"/>
      <c r="E734" s="114"/>
      <c r="F734" s="114"/>
      <c r="G734" s="112"/>
      <c r="H734" s="125"/>
      <c r="P734" s="84"/>
    </row>
    <row r="735">
      <c r="A735" s="114"/>
      <c r="B735" s="114"/>
      <c r="C735" s="112"/>
      <c r="D735" s="112"/>
      <c r="E735" s="114"/>
      <c r="F735" s="114"/>
      <c r="G735" s="112"/>
      <c r="H735" s="125"/>
      <c r="P735" s="84"/>
    </row>
    <row r="736">
      <c r="A736" s="114"/>
      <c r="B736" s="114"/>
      <c r="C736" s="112"/>
      <c r="D736" s="112"/>
      <c r="E736" s="114"/>
      <c r="F736" s="114"/>
      <c r="G736" s="112"/>
      <c r="H736" s="125"/>
      <c r="P736" s="84"/>
    </row>
    <row r="737">
      <c r="A737" s="114"/>
      <c r="B737" s="114"/>
      <c r="C737" s="112"/>
      <c r="D737" s="112"/>
      <c r="E737" s="114"/>
      <c r="F737" s="114"/>
      <c r="G737" s="112"/>
      <c r="H737" s="125"/>
      <c r="P737" s="84"/>
    </row>
    <row r="738">
      <c r="A738" s="114"/>
      <c r="B738" s="114"/>
      <c r="C738" s="112"/>
      <c r="D738" s="112"/>
      <c r="E738" s="114"/>
      <c r="F738" s="114"/>
      <c r="G738" s="112"/>
      <c r="H738" s="125"/>
      <c r="P738" s="84"/>
    </row>
    <row r="739">
      <c r="A739" s="114"/>
      <c r="B739" s="114"/>
      <c r="C739" s="112"/>
      <c r="D739" s="112"/>
      <c r="E739" s="114"/>
      <c r="F739" s="114"/>
      <c r="G739" s="112"/>
      <c r="H739" s="125"/>
      <c r="P739" s="84"/>
    </row>
    <row r="740">
      <c r="A740" s="114"/>
      <c r="B740" s="114"/>
      <c r="C740" s="112"/>
      <c r="D740" s="112"/>
      <c r="E740" s="114"/>
      <c r="F740" s="114"/>
      <c r="G740" s="112"/>
      <c r="H740" s="125"/>
      <c r="P740" s="84"/>
    </row>
    <row r="741">
      <c r="A741" s="114"/>
      <c r="B741" s="114"/>
      <c r="C741" s="112"/>
      <c r="D741" s="112"/>
      <c r="E741" s="114"/>
      <c r="F741" s="114"/>
      <c r="G741" s="112"/>
      <c r="H741" s="125"/>
      <c r="P741" s="84"/>
    </row>
    <row r="742">
      <c r="A742" s="114"/>
      <c r="B742" s="114"/>
      <c r="C742" s="112"/>
      <c r="D742" s="112"/>
      <c r="E742" s="114"/>
      <c r="F742" s="114"/>
      <c r="G742" s="112"/>
      <c r="H742" s="125"/>
      <c r="P742" s="84"/>
    </row>
    <row r="743">
      <c r="A743" s="114"/>
      <c r="B743" s="114"/>
      <c r="C743" s="112"/>
      <c r="D743" s="112"/>
      <c r="E743" s="114"/>
      <c r="F743" s="114"/>
      <c r="G743" s="112"/>
      <c r="H743" s="125"/>
      <c r="P743" s="84"/>
    </row>
    <row r="744">
      <c r="A744" s="114"/>
      <c r="B744" s="114"/>
      <c r="C744" s="112"/>
      <c r="D744" s="112"/>
      <c r="E744" s="114"/>
      <c r="F744" s="114"/>
      <c r="G744" s="112"/>
      <c r="H744" s="125"/>
      <c r="P744" s="84"/>
    </row>
    <row r="745">
      <c r="A745" s="114"/>
      <c r="B745" s="114"/>
      <c r="C745" s="112"/>
      <c r="D745" s="112"/>
      <c r="E745" s="114"/>
      <c r="F745" s="114"/>
      <c r="G745" s="112"/>
      <c r="H745" s="125"/>
      <c r="P745" s="84"/>
    </row>
    <row r="746">
      <c r="A746" s="114"/>
      <c r="B746" s="114"/>
      <c r="C746" s="112"/>
      <c r="D746" s="112"/>
      <c r="E746" s="114"/>
      <c r="F746" s="114"/>
      <c r="G746" s="112"/>
      <c r="H746" s="125"/>
      <c r="P746" s="84"/>
    </row>
    <row r="747">
      <c r="A747" s="114"/>
      <c r="B747" s="114"/>
      <c r="C747" s="112"/>
      <c r="D747" s="112"/>
      <c r="E747" s="114"/>
      <c r="F747" s="114"/>
      <c r="G747" s="112"/>
      <c r="H747" s="125"/>
      <c r="P747" s="84"/>
    </row>
    <row r="748">
      <c r="A748" s="114"/>
      <c r="B748" s="114"/>
      <c r="C748" s="112"/>
      <c r="D748" s="112"/>
      <c r="E748" s="114"/>
      <c r="F748" s="114"/>
      <c r="G748" s="112"/>
      <c r="H748" s="125"/>
      <c r="P748" s="84"/>
    </row>
    <row r="749">
      <c r="A749" s="114"/>
      <c r="B749" s="114"/>
      <c r="C749" s="112"/>
      <c r="D749" s="112"/>
      <c r="E749" s="114"/>
      <c r="F749" s="114"/>
      <c r="G749" s="112"/>
      <c r="H749" s="125"/>
      <c r="P749" s="84"/>
    </row>
    <row r="750">
      <c r="A750" s="114"/>
      <c r="B750" s="114"/>
      <c r="C750" s="112"/>
      <c r="D750" s="112"/>
      <c r="E750" s="114"/>
      <c r="F750" s="114"/>
      <c r="G750" s="112"/>
      <c r="H750" s="125"/>
      <c r="P750" s="84"/>
    </row>
    <row r="751">
      <c r="A751" s="114"/>
      <c r="B751" s="114"/>
      <c r="C751" s="112"/>
      <c r="D751" s="112"/>
      <c r="E751" s="114"/>
      <c r="F751" s="114"/>
      <c r="G751" s="112"/>
      <c r="H751" s="125"/>
      <c r="P751" s="84"/>
    </row>
    <row r="752">
      <c r="A752" s="114"/>
      <c r="B752" s="114"/>
      <c r="C752" s="112"/>
      <c r="D752" s="112"/>
      <c r="E752" s="114"/>
      <c r="F752" s="114"/>
      <c r="G752" s="112"/>
      <c r="H752" s="125"/>
      <c r="P752" s="84"/>
    </row>
    <row r="753">
      <c r="A753" s="114"/>
      <c r="B753" s="114"/>
      <c r="C753" s="112"/>
      <c r="D753" s="112"/>
      <c r="E753" s="114"/>
      <c r="F753" s="114"/>
      <c r="G753" s="112"/>
      <c r="H753" s="125"/>
      <c r="P753" s="84"/>
    </row>
    <row r="754">
      <c r="A754" s="114"/>
      <c r="B754" s="114"/>
      <c r="C754" s="112"/>
      <c r="D754" s="112"/>
      <c r="E754" s="114"/>
      <c r="F754" s="114"/>
      <c r="G754" s="112"/>
      <c r="H754" s="125"/>
      <c r="P754" s="84"/>
    </row>
    <row r="755">
      <c r="A755" s="114"/>
      <c r="B755" s="114"/>
      <c r="C755" s="112"/>
      <c r="D755" s="112"/>
      <c r="E755" s="114"/>
      <c r="F755" s="114"/>
      <c r="G755" s="112"/>
      <c r="H755" s="125"/>
      <c r="P755" s="84"/>
    </row>
    <row r="756">
      <c r="A756" s="114"/>
      <c r="B756" s="114"/>
      <c r="C756" s="112"/>
      <c r="D756" s="112"/>
      <c r="E756" s="114"/>
      <c r="F756" s="114"/>
      <c r="G756" s="112"/>
      <c r="H756" s="125"/>
      <c r="P756" s="84"/>
    </row>
    <row r="757">
      <c r="A757" s="114"/>
      <c r="B757" s="114"/>
      <c r="C757" s="112"/>
      <c r="D757" s="112"/>
      <c r="E757" s="114"/>
      <c r="F757" s="114"/>
      <c r="G757" s="112"/>
      <c r="H757" s="125"/>
      <c r="P757" s="84"/>
    </row>
    <row r="758">
      <c r="A758" s="114"/>
      <c r="B758" s="114"/>
      <c r="C758" s="112"/>
      <c r="D758" s="112"/>
      <c r="E758" s="114"/>
      <c r="F758" s="114"/>
      <c r="G758" s="112"/>
      <c r="H758" s="125"/>
      <c r="P758" s="84"/>
    </row>
    <row r="759">
      <c r="A759" s="114"/>
      <c r="B759" s="114"/>
      <c r="C759" s="112"/>
      <c r="D759" s="112"/>
      <c r="E759" s="114"/>
      <c r="F759" s="114"/>
      <c r="G759" s="112"/>
      <c r="H759" s="125"/>
      <c r="P759" s="84"/>
    </row>
    <row r="760">
      <c r="A760" s="114"/>
      <c r="B760" s="114"/>
      <c r="C760" s="112"/>
      <c r="D760" s="112"/>
      <c r="E760" s="114"/>
      <c r="F760" s="114"/>
      <c r="G760" s="112"/>
      <c r="H760" s="125"/>
      <c r="P760" s="84"/>
    </row>
    <row r="761">
      <c r="A761" s="114"/>
      <c r="B761" s="114"/>
      <c r="C761" s="112"/>
      <c r="D761" s="112"/>
      <c r="E761" s="114"/>
      <c r="F761" s="114"/>
      <c r="G761" s="112"/>
      <c r="H761" s="125"/>
      <c r="P761" s="84"/>
    </row>
    <row r="762">
      <c r="A762" s="114"/>
      <c r="B762" s="114"/>
      <c r="C762" s="112"/>
      <c r="D762" s="112"/>
      <c r="E762" s="114"/>
      <c r="F762" s="114"/>
      <c r="G762" s="112"/>
      <c r="H762" s="125"/>
      <c r="P762" s="84"/>
    </row>
    <row r="763">
      <c r="A763" s="114"/>
      <c r="B763" s="114"/>
      <c r="C763" s="112"/>
      <c r="D763" s="112"/>
      <c r="E763" s="114"/>
      <c r="F763" s="114"/>
      <c r="G763" s="112"/>
      <c r="H763" s="125"/>
      <c r="P763" s="84"/>
    </row>
    <row r="764">
      <c r="A764" s="114"/>
      <c r="B764" s="114"/>
      <c r="C764" s="112"/>
      <c r="D764" s="112"/>
      <c r="E764" s="114"/>
      <c r="F764" s="114"/>
      <c r="G764" s="112"/>
      <c r="H764" s="125"/>
      <c r="P764" s="84"/>
    </row>
    <row r="765">
      <c r="A765" s="114"/>
      <c r="B765" s="114"/>
      <c r="C765" s="112"/>
      <c r="D765" s="112"/>
      <c r="E765" s="114"/>
      <c r="F765" s="114"/>
      <c r="G765" s="112"/>
      <c r="H765" s="125"/>
      <c r="P765" s="84"/>
    </row>
    <row r="766">
      <c r="A766" s="114"/>
      <c r="B766" s="114"/>
      <c r="C766" s="112"/>
      <c r="D766" s="112"/>
      <c r="E766" s="114"/>
      <c r="F766" s="114"/>
      <c r="G766" s="112"/>
      <c r="H766" s="125"/>
      <c r="P766" s="84"/>
    </row>
    <row r="767">
      <c r="A767" s="114"/>
      <c r="B767" s="114"/>
      <c r="C767" s="112"/>
      <c r="D767" s="112"/>
      <c r="E767" s="114"/>
      <c r="F767" s="114"/>
      <c r="G767" s="112"/>
      <c r="H767" s="125"/>
      <c r="P767" s="84"/>
    </row>
    <row r="768">
      <c r="A768" s="114"/>
      <c r="B768" s="114"/>
      <c r="C768" s="112"/>
      <c r="D768" s="112"/>
      <c r="E768" s="114"/>
      <c r="F768" s="114"/>
      <c r="G768" s="112"/>
      <c r="H768" s="125"/>
      <c r="P768" s="84"/>
    </row>
    <row r="769">
      <c r="A769" s="114"/>
      <c r="B769" s="114"/>
      <c r="C769" s="112"/>
      <c r="D769" s="112"/>
      <c r="E769" s="114"/>
      <c r="F769" s="114"/>
      <c r="G769" s="112"/>
      <c r="H769" s="125"/>
      <c r="P769" s="84"/>
    </row>
    <row r="770">
      <c r="A770" s="114"/>
      <c r="B770" s="114"/>
      <c r="C770" s="112"/>
      <c r="D770" s="112"/>
      <c r="E770" s="114"/>
      <c r="F770" s="114"/>
      <c r="G770" s="112"/>
      <c r="H770" s="125"/>
      <c r="P770" s="84"/>
    </row>
    <row r="771">
      <c r="A771" s="114"/>
      <c r="B771" s="114"/>
      <c r="C771" s="112"/>
      <c r="D771" s="112"/>
      <c r="E771" s="114"/>
      <c r="F771" s="114"/>
      <c r="G771" s="112"/>
      <c r="H771" s="125"/>
      <c r="P771" s="84"/>
    </row>
    <row r="772">
      <c r="A772" s="114"/>
      <c r="B772" s="114"/>
      <c r="C772" s="112"/>
      <c r="D772" s="112"/>
      <c r="E772" s="114"/>
      <c r="F772" s="114"/>
      <c r="G772" s="112"/>
      <c r="H772" s="125"/>
      <c r="P772" s="84"/>
    </row>
    <row r="773">
      <c r="A773" s="114"/>
      <c r="B773" s="114"/>
      <c r="C773" s="112"/>
      <c r="D773" s="112"/>
      <c r="E773" s="114"/>
      <c r="F773" s="114"/>
      <c r="G773" s="112"/>
      <c r="H773" s="125"/>
      <c r="P773" s="84"/>
    </row>
    <row r="774">
      <c r="A774" s="114"/>
      <c r="B774" s="114"/>
      <c r="C774" s="112"/>
      <c r="D774" s="112"/>
      <c r="E774" s="114"/>
      <c r="F774" s="114"/>
      <c r="G774" s="112"/>
      <c r="H774" s="125"/>
      <c r="P774" s="84"/>
    </row>
    <row r="775">
      <c r="A775" s="114"/>
      <c r="B775" s="114"/>
      <c r="C775" s="112"/>
      <c r="D775" s="112"/>
      <c r="E775" s="114"/>
      <c r="F775" s="114"/>
      <c r="G775" s="112"/>
      <c r="H775" s="125"/>
      <c r="P775" s="84"/>
    </row>
    <row r="776">
      <c r="A776" s="114"/>
      <c r="B776" s="114"/>
      <c r="C776" s="112"/>
      <c r="D776" s="112"/>
      <c r="E776" s="114"/>
      <c r="F776" s="114"/>
      <c r="G776" s="112"/>
      <c r="H776" s="125"/>
      <c r="P776" s="84"/>
    </row>
    <row r="777">
      <c r="A777" s="114"/>
      <c r="B777" s="114"/>
      <c r="C777" s="112"/>
      <c r="D777" s="112"/>
      <c r="E777" s="114"/>
      <c r="F777" s="114"/>
      <c r="G777" s="112"/>
      <c r="H777" s="125"/>
      <c r="P777" s="84"/>
    </row>
    <row r="778">
      <c r="A778" s="114"/>
      <c r="B778" s="114"/>
      <c r="C778" s="112"/>
      <c r="D778" s="112"/>
      <c r="E778" s="114"/>
      <c r="F778" s="114"/>
      <c r="G778" s="112"/>
      <c r="H778" s="125"/>
      <c r="P778" s="84"/>
    </row>
    <row r="779">
      <c r="A779" s="114"/>
      <c r="B779" s="114"/>
      <c r="C779" s="112"/>
      <c r="D779" s="112"/>
      <c r="E779" s="114"/>
      <c r="F779" s="114"/>
      <c r="G779" s="112"/>
      <c r="H779" s="125"/>
      <c r="P779" s="84"/>
    </row>
    <row r="780">
      <c r="A780" s="114"/>
      <c r="B780" s="114"/>
      <c r="C780" s="112"/>
      <c r="D780" s="112"/>
      <c r="E780" s="114"/>
      <c r="F780" s="114"/>
      <c r="G780" s="112"/>
      <c r="H780" s="125"/>
      <c r="P780" s="84"/>
    </row>
    <row r="781">
      <c r="A781" s="114"/>
      <c r="B781" s="114"/>
      <c r="C781" s="112"/>
      <c r="D781" s="112"/>
      <c r="E781" s="114"/>
      <c r="F781" s="114"/>
      <c r="G781" s="112"/>
      <c r="H781" s="125"/>
      <c r="P781" s="84"/>
    </row>
    <row r="782">
      <c r="A782" s="114"/>
      <c r="B782" s="114"/>
      <c r="C782" s="112"/>
      <c r="D782" s="112"/>
      <c r="E782" s="114"/>
      <c r="F782" s="114"/>
      <c r="G782" s="112"/>
      <c r="H782" s="125"/>
      <c r="P782" s="84"/>
    </row>
    <row r="783">
      <c r="A783" s="114"/>
      <c r="B783" s="114"/>
      <c r="C783" s="112"/>
      <c r="D783" s="112"/>
      <c r="E783" s="114"/>
      <c r="F783" s="114"/>
      <c r="G783" s="112"/>
      <c r="H783" s="125"/>
      <c r="P783" s="84"/>
    </row>
    <row r="784">
      <c r="A784" s="114"/>
      <c r="B784" s="114"/>
      <c r="C784" s="112"/>
      <c r="D784" s="112"/>
      <c r="E784" s="114"/>
      <c r="F784" s="114"/>
      <c r="G784" s="112"/>
      <c r="H784" s="125"/>
      <c r="P784" s="84"/>
    </row>
    <row r="785">
      <c r="A785" s="114"/>
      <c r="B785" s="114"/>
      <c r="C785" s="112"/>
      <c r="D785" s="112"/>
      <c r="E785" s="114"/>
      <c r="F785" s="114"/>
      <c r="G785" s="112"/>
      <c r="H785" s="125"/>
      <c r="P785" s="84"/>
    </row>
    <row r="786">
      <c r="A786" s="114"/>
      <c r="B786" s="114"/>
      <c r="C786" s="112"/>
      <c r="D786" s="112"/>
      <c r="E786" s="114"/>
      <c r="F786" s="114"/>
      <c r="G786" s="112"/>
      <c r="H786" s="125"/>
      <c r="P786" s="84"/>
    </row>
    <row r="787">
      <c r="A787" s="114"/>
      <c r="B787" s="114"/>
      <c r="C787" s="112"/>
      <c r="D787" s="112"/>
      <c r="E787" s="114"/>
      <c r="F787" s="114"/>
      <c r="G787" s="112"/>
      <c r="H787" s="125"/>
      <c r="P787" s="84"/>
    </row>
    <row r="788">
      <c r="A788" s="114"/>
      <c r="B788" s="114"/>
      <c r="C788" s="112"/>
      <c r="D788" s="112"/>
      <c r="E788" s="114"/>
      <c r="F788" s="114"/>
      <c r="G788" s="112"/>
      <c r="H788" s="125"/>
      <c r="P788" s="84"/>
    </row>
    <row r="789">
      <c r="A789" s="114"/>
      <c r="B789" s="114"/>
      <c r="C789" s="112"/>
      <c r="D789" s="112"/>
      <c r="E789" s="114"/>
      <c r="F789" s="114"/>
      <c r="G789" s="112"/>
      <c r="H789" s="125"/>
      <c r="P789" s="84"/>
    </row>
    <row r="790">
      <c r="A790" s="114"/>
      <c r="B790" s="114"/>
      <c r="C790" s="112"/>
      <c r="D790" s="112"/>
      <c r="E790" s="114"/>
      <c r="F790" s="114"/>
      <c r="G790" s="112"/>
      <c r="H790" s="125"/>
      <c r="P790" s="84"/>
    </row>
    <row r="791">
      <c r="A791" s="114"/>
      <c r="B791" s="114"/>
      <c r="C791" s="112"/>
      <c r="D791" s="112"/>
      <c r="E791" s="114"/>
      <c r="F791" s="114"/>
      <c r="G791" s="112"/>
      <c r="H791" s="125"/>
      <c r="P791" s="84"/>
    </row>
    <row r="792">
      <c r="A792" s="114"/>
      <c r="B792" s="114"/>
      <c r="C792" s="112"/>
      <c r="D792" s="112"/>
      <c r="E792" s="114"/>
      <c r="F792" s="114"/>
      <c r="G792" s="112"/>
      <c r="H792" s="125"/>
      <c r="P792" s="84"/>
    </row>
    <row r="793">
      <c r="A793" s="114"/>
      <c r="B793" s="114"/>
      <c r="C793" s="112"/>
      <c r="D793" s="112"/>
      <c r="E793" s="114"/>
      <c r="F793" s="114"/>
      <c r="G793" s="112"/>
      <c r="H793" s="125"/>
      <c r="P793" s="84"/>
    </row>
    <row r="794">
      <c r="A794" s="114"/>
      <c r="B794" s="114"/>
      <c r="C794" s="112"/>
      <c r="D794" s="112"/>
      <c r="E794" s="114"/>
      <c r="F794" s="114"/>
      <c r="G794" s="112"/>
      <c r="H794" s="125"/>
      <c r="P794" s="84"/>
    </row>
    <row r="795">
      <c r="A795" s="114"/>
      <c r="B795" s="114"/>
      <c r="C795" s="112"/>
      <c r="D795" s="112"/>
      <c r="E795" s="114"/>
      <c r="F795" s="114"/>
      <c r="G795" s="112"/>
      <c r="H795" s="125"/>
      <c r="P795" s="84"/>
    </row>
    <row r="796">
      <c r="A796" s="114"/>
      <c r="B796" s="114"/>
      <c r="C796" s="112"/>
      <c r="D796" s="112"/>
      <c r="E796" s="114"/>
      <c r="F796" s="114"/>
      <c r="G796" s="112"/>
      <c r="H796" s="125"/>
      <c r="P796" s="84"/>
    </row>
    <row r="797">
      <c r="A797" s="114"/>
      <c r="B797" s="114"/>
      <c r="C797" s="112"/>
      <c r="D797" s="112"/>
      <c r="E797" s="114"/>
      <c r="F797" s="114"/>
      <c r="G797" s="112"/>
      <c r="H797" s="125"/>
      <c r="P797" s="84"/>
    </row>
    <row r="798">
      <c r="A798" s="114"/>
      <c r="B798" s="114"/>
      <c r="C798" s="112"/>
      <c r="D798" s="112"/>
      <c r="E798" s="114"/>
      <c r="F798" s="114"/>
      <c r="G798" s="112"/>
      <c r="H798" s="125"/>
      <c r="P798" s="84"/>
    </row>
    <row r="799">
      <c r="A799" s="114"/>
      <c r="B799" s="114"/>
      <c r="C799" s="112"/>
      <c r="D799" s="112"/>
      <c r="E799" s="114"/>
      <c r="F799" s="114"/>
      <c r="G799" s="112"/>
      <c r="H799" s="125"/>
      <c r="P799" s="84"/>
    </row>
    <row r="800">
      <c r="A800" s="114"/>
      <c r="B800" s="114"/>
      <c r="C800" s="112"/>
      <c r="D800" s="112"/>
      <c r="E800" s="114"/>
      <c r="F800" s="114"/>
      <c r="G800" s="112"/>
      <c r="H800" s="125"/>
      <c r="P800" s="84"/>
    </row>
    <row r="801">
      <c r="A801" s="114"/>
      <c r="B801" s="114"/>
      <c r="C801" s="112"/>
      <c r="D801" s="112"/>
      <c r="E801" s="114"/>
      <c r="F801" s="114"/>
      <c r="G801" s="112"/>
      <c r="H801" s="125"/>
      <c r="P801" s="84"/>
    </row>
    <row r="802">
      <c r="A802" s="114"/>
      <c r="B802" s="114"/>
      <c r="C802" s="112"/>
      <c r="D802" s="112"/>
      <c r="E802" s="114"/>
      <c r="F802" s="114"/>
      <c r="G802" s="112"/>
      <c r="H802" s="125"/>
      <c r="P802" s="84"/>
    </row>
    <row r="803">
      <c r="A803" s="114"/>
      <c r="B803" s="114"/>
      <c r="C803" s="112"/>
      <c r="D803" s="112"/>
      <c r="E803" s="114"/>
      <c r="F803" s="114"/>
      <c r="G803" s="112"/>
      <c r="H803" s="125"/>
      <c r="P803" s="84"/>
    </row>
    <row r="804">
      <c r="A804" s="114"/>
      <c r="B804" s="114"/>
      <c r="C804" s="112"/>
      <c r="D804" s="112"/>
      <c r="E804" s="114"/>
      <c r="F804" s="114"/>
      <c r="G804" s="112"/>
      <c r="H804" s="125"/>
      <c r="P804" s="84"/>
    </row>
    <row r="805">
      <c r="A805" s="114"/>
      <c r="B805" s="114"/>
      <c r="C805" s="112"/>
      <c r="D805" s="112"/>
      <c r="E805" s="114"/>
      <c r="F805" s="114"/>
      <c r="G805" s="112"/>
      <c r="H805" s="125"/>
      <c r="P805" s="84"/>
    </row>
    <row r="806">
      <c r="A806" s="114"/>
      <c r="B806" s="114"/>
      <c r="C806" s="112"/>
      <c r="D806" s="112"/>
      <c r="E806" s="114"/>
      <c r="F806" s="114"/>
      <c r="G806" s="112"/>
      <c r="H806" s="125"/>
      <c r="P806" s="84"/>
    </row>
    <row r="807">
      <c r="A807" s="114"/>
      <c r="B807" s="114"/>
      <c r="C807" s="112"/>
      <c r="D807" s="112"/>
      <c r="E807" s="114"/>
      <c r="F807" s="114"/>
      <c r="G807" s="112"/>
      <c r="H807" s="125"/>
      <c r="P807" s="84"/>
    </row>
    <row r="808">
      <c r="A808" s="114"/>
      <c r="B808" s="114"/>
      <c r="C808" s="112"/>
      <c r="D808" s="112"/>
      <c r="E808" s="114"/>
      <c r="F808" s="114"/>
      <c r="G808" s="112"/>
      <c r="H808" s="125"/>
      <c r="P808" s="84"/>
    </row>
    <row r="809">
      <c r="A809" s="114"/>
      <c r="B809" s="114"/>
      <c r="C809" s="112"/>
      <c r="D809" s="112"/>
      <c r="E809" s="114"/>
      <c r="F809" s="114"/>
      <c r="G809" s="112"/>
      <c r="H809" s="125"/>
      <c r="P809" s="84"/>
    </row>
    <row r="810">
      <c r="A810" s="114"/>
      <c r="B810" s="114"/>
      <c r="C810" s="112"/>
      <c r="D810" s="112"/>
      <c r="E810" s="114"/>
      <c r="F810" s="114"/>
      <c r="G810" s="112"/>
      <c r="H810" s="125"/>
      <c r="P810" s="84"/>
    </row>
    <row r="811">
      <c r="A811" s="114"/>
      <c r="B811" s="114"/>
      <c r="C811" s="112"/>
      <c r="D811" s="112"/>
      <c r="E811" s="114"/>
      <c r="F811" s="114"/>
      <c r="G811" s="112"/>
      <c r="H811" s="125"/>
      <c r="P811" s="84"/>
    </row>
    <row r="812">
      <c r="A812" s="114"/>
      <c r="B812" s="114"/>
      <c r="C812" s="112"/>
      <c r="D812" s="112"/>
      <c r="E812" s="114"/>
      <c r="F812" s="114"/>
      <c r="G812" s="112"/>
      <c r="H812" s="125"/>
      <c r="P812" s="84"/>
    </row>
    <row r="813">
      <c r="A813" s="114"/>
      <c r="B813" s="114"/>
      <c r="C813" s="112"/>
      <c r="D813" s="112"/>
      <c r="E813" s="114"/>
      <c r="F813" s="114"/>
      <c r="G813" s="112"/>
      <c r="H813" s="125"/>
      <c r="P813" s="84"/>
    </row>
    <row r="814">
      <c r="A814" s="114"/>
      <c r="B814" s="114"/>
      <c r="C814" s="112"/>
      <c r="D814" s="112"/>
      <c r="E814" s="114"/>
      <c r="F814" s="114"/>
      <c r="G814" s="112"/>
      <c r="H814" s="125"/>
      <c r="P814" s="84"/>
    </row>
    <row r="815">
      <c r="A815" s="114"/>
      <c r="B815" s="114"/>
      <c r="C815" s="112"/>
      <c r="D815" s="112"/>
      <c r="E815" s="114"/>
      <c r="F815" s="114"/>
      <c r="G815" s="112"/>
      <c r="H815" s="125"/>
      <c r="P815" s="84"/>
    </row>
    <row r="816">
      <c r="A816" s="114"/>
      <c r="B816" s="114"/>
      <c r="C816" s="112"/>
      <c r="D816" s="112"/>
      <c r="E816" s="114"/>
      <c r="F816" s="114"/>
      <c r="G816" s="112"/>
      <c r="H816" s="125"/>
      <c r="P816" s="84"/>
    </row>
    <row r="817">
      <c r="A817" s="114"/>
      <c r="B817" s="114"/>
      <c r="C817" s="112"/>
      <c r="D817" s="112"/>
      <c r="E817" s="114"/>
      <c r="F817" s="114"/>
      <c r="G817" s="112"/>
      <c r="H817" s="125"/>
      <c r="P817" s="84"/>
    </row>
    <row r="818">
      <c r="A818" s="114"/>
      <c r="B818" s="114"/>
      <c r="C818" s="112"/>
      <c r="D818" s="112"/>
      <c r="E818" s="114"/>
      <c r="F818" s="114"/>
      <c r="G818" s="112"/>
      <c r="H818" s="125"/>
      <c r="P818" s="84"/>
    </row>
    <row r="819">
      <c r="A819" s="114"/>
      <c r="B819" s="114"/>
      <c r="C819" s="112"/>
      <c r="D819" s="112"/>
      <c r="E819" s="114"/>
      <c r="F819" s="114"/>
      <c r="G819" s="112"/>
      <c r="H819" s="125"/>
      <c r="P819" s="84"/>
    </row>
    <row r="820">
      <c r="A820" s="114"/>
      <c r="B820" s="114"/>
      <c r="C820" s="112"/>
      <c r="D820" s="112"/>
      <c r="E820" s="114"/>
      <c r="F820" s="114"/>
      <c r="G820" s="112"/>
      <c r="H820" s="125"/>
      <c r="P820" s="84"/>
    </row>
    <row r="821">
      <c r="A821" s="114"/>
      <c r="B821" s="114"/>
      <c r="C821" s="112"/>
      <c r="D821" s="112"/>
      <c r="E821" s="114"/>
      <c r="F821" s="114"/>
      <c r="G821" s="112"/>
      <c r="H821" s="125"/>
      <c r="P821" s="84"/>
    </row>
    <row r="822">
      <c r="A822" s="114"/>
      <c r="B822" s="114"/>
      <c r="C822" s="112"/>
      <c r="D822" s="112"/>
      <c r="E822" s="114"/>
      <c r="F822" s="114"/>
      <c r="G822" s="112"/>
      <c r="H822" s="125"/>
      <c r="P822" s="84"/>
    </row>
    <row r="823">
      <c r="A823" s="114"/>
      <c r="B823" s="114"/>
      <c r="C823" s="112"/>
      <c r="D823" s="112"/>
      <c r="E823" s="114"/>
      <c r="F823" s="114"/>
      <c r="G823" s="112"/>
      <c r="H823" s="125"/>
      <c r="P823" s="84"/>
    </row>
    <row r="824">
      <c r="A824" s="114"/>
      <c r="B824" s="114"/>
      <c r="C824" s="112"/>
      <c r="D824" s="112"/>
      <c r="E824" s="114"/>
      <c r="F824" s="114"/>
      <c r="G824" s="112"/>
      <c r="H824" s="125"/>
      <c r="P824" s="84"/>
    </row>
    <row r="825">
      <c r="A825" s="114"/>
      <c r="B825" s="114"/>
      <c r="C825" s="112"/>
      <c r="D825" s="112"/>
      <c r="E825" s="114"/>
      <c r="F825" s="114"/>
      <c r="G825" s="112"/>
      <c r="H825" s="125"/>
      <c r="P825" s="84"/>
    </row>
    <row r="826">
      <c r="A826" s="114"/>
      <c r="B826" s="114"/>
      <c r="C826" s="112"/>
      <c r="D826" s="112"/>
      <c r="E826" s="114"/>
      <c r="F826" s="114"/>
      <c r="G826" s="112"/>
      <c r="H826" s="125"/>
      <c r="P826" s="84"/>
    </row>
    <row r="827">
      <c r="A827" s="114"/>
      <c r="B827" s="114"/>
      <c r="C827" s="112"/>
      <c r="D827" s="112"/>
      <c r="E827" s="114"/>
      <c r="F827" s="114"/>
      <c r="G827" s="112"/>
      <c r="H827" s="125"/>
      <c r="P827" s="84"/>
    </row>
    <row r="828">
      <c r="A828" s="114"/>
      <c r="B828" s="114"/>
      <c r="C828" s="112"/>
      <c r="D828" s="112"/>
      <c r="E828" s="114"/>
      <c r="F828" s="114"/>
      <c r="G828" s="112"/>
      <c r="H828" s="125"/>
      <c r="P828" s="84"/>
    </row>
    <row r="829">
      <c r="A829" s="114"/>
      <c r="B829" s="114"/>
      <c r="C829" s="112"/>
      <c r="D829" s="112"/>
      <c r="E829" s="114"/>
      <c r="F829" s="114"/>
      <c r="G829" s="112"/>
      <c r="H829" s="125"/>
      <c r="P829" s="84"/>
    </row>
    <row r="830">
      <c r="A830" s="114"/>
      <c r="B830" s="114"/>
      <c r="C830" s="112"/>
      <c r="D830" s="112"/>
      <c r="E830" s="114"/>
      <c r="F830" s="114"/>
      <c r="G830" s="112"/>
      <c r="H830" s="125"/>
      <c r="P830" s="84"/>
    </row>
    <row r="831">
      <c r="A831" s="114"/>
      <c r="B831" s="114"/>
      <c r="C831" s="112"/>
      <c r="D831" s="112"/>
      <c r="E831" s="114"/>
      <c r="F831" s="114"/>
      <c r="G831" s="112"/>
      <c r="H831" s="125"/>
      <c r="P831" s="84"/>
    </row>
    <row r="832">
      <c r="A832" s="114"/>
      <c r="B832" s="114"/>
      <c r="C832" s="112"/>
      <c r="D832" s="112"/>
      <c r="E832" s="114"/>
      <c r="F832" s="114"/>
      <c r="G832" s="112"/>
      <c r="H832" s="125"/>
      <c r="P832" s="84"/>
    </row>
    <row r="833">
      <c r="A833" s="114"/>
      <c r="B833" s="114"/>
      <c r="C833" s="112"/>
      <c r="D833" s="112"/>
      <c r="E833" s="114"/>
      <c r="F833" s="114"/>
      <c r="G833" s="112"/>
      <c r="H833" s="125"/>
      <c r="P833" s="84"/>
    </row>
    <row r="834">
      <c r="A834" s="114"/>
      <c r="B834" s="114"/>
      <c r="C834" s="112"/>
      <c r="D834" s="112"/>
      <c r="E834" s="114"/>
      <c r="F834" s="114"/>
      <c r="G834" s="112"/>
      <c r="H834" s="125"/>
      <c r="P834" s="84"/>
    </row>
    <row r="835">
      <c r="A835" s="114"/>
      <c r="B835" s="114"/>
      <c r="C835" s="112"/>
      <c r="D835" s="112"/>
      <c r="E835" s="114"/>
      <c r="F835" s="114"/>
      <c r="G835" s="112"/>
      <c r="H835" s="125"/>
      <c r="P835" s="84"/>
    </row>
    <row r="836">
      <c r="A836" s="114"/>
      <c r="B836" s="114"/>
      <c r="C836" s="112"/>
      <c r="D836" s="112"/>
      <c r="E836" s="114"/>
      <c r="F836" s="114"/>
      <c r="G836" s="112"/>
      <c r="H836" s="125"/>
      <c r="P836" s="84"/>
    </row>
    <row r="837">
      <c r="A837" s="114"/>
      <c r="B837" s="114"/>
      <c r="C837" s="112"/>
      <c r="D837" s="112"/>
      <c r="E837" s="114"/>
      <c r="F837" s="114"/>
      <c r="G837" s="112"/>
      <c r="H837" s="125"/>
      <c r="P837" s="84"/>
    </row>
    <row r="838">
      <c r="A838" s="114"/>
      <c r="B838" s="114"/>
      <c r="C838" s="112"/>
      <c r="D838" s="112"/>
      <c r="E838" s="114"/>
      <c r="F838" s="114"/>
      <c r="G838" s="112"/>
      <c r="H838" s="125"/>
      <c r="P838" s="84"/>
    </row>
    <row r="839">
      <c r="A839" s="114"/>
      <c r="B839" s="114"/>
      <c r="C839" s="112"/>
      <c r="D839" s="112"/>
      <c r="E839" s="114"/>
      <c r="F839" s="114"/>
      <c r="G839" s="112"/>
      <c r="H839" s="125"/>
      <c r="P839" s="84"/>
    </row>
    <row r="840">
      <c r="A840" s="114"/>
      <c r="B840" s="114"/>
      <c r="C840" s="112"/>
      <c r="D840" s="112"/>
      <c r="E840" s="114"/>
      <c r="F840" s="114"/>
      <c r="G840" s="112"/>
      <c r="H840" s="125"/>
      <c r="P840" s="84"/>
    </row>
    <row r="841">
      <c r="A841" s="114"/>
      <c r="B841" s="114"/>
      <c r="C841" s="112"/>
      <c r="D841" s="112"/>
      <c r="E841" s="114"/>
      <c r="F841" s="114"/>
      <c r="G841" s="112"/>
      <c r="H841" s="125"/>
      <c r="P841" s="84"/>
    </row>
    <row r="842">
      <c r="A842" s="114"/>
      <c r="B842" s="114"/>
      <c r="C842" s="112"/>
      <c r="D842" s="112"/>
      <c r="E842" s="114"/>
      <c r="F842" s="114"/>
      <c r="G842" s="112"/>
      <c r="H842" s="125"/>
      <c r="P842" s="84"/>
    </row>
    <row r="843">
      <c r="A843" s="114"/>
      <c r="B843" s="114"/>
      <c r="C843" s="112"/>
      <c r="D843" s="112"/>
      <c r="E843" s="114"/>
      <c r="F843" s="114"/>
      <c r="G843" s="112"/>
      <c r="H843" s="125"/>
      <c r="P843" s="84"/>
    </row>
    <row r="844">
      <c r="A844" s="114"/>
      <c r="B844" s="114"/>
      <c r="C844" s="112"/>
      <c r="D844" s="112"/>
      <c r="E844" s="114"/>
      <c r="F844" s="114"/>
      <c r="G844" s="112"/>
      <c r="H844" s="125"/>
      <c r="P844" s="84"/>
    </row>
    <row r="845">
      <c r="A845" s="114"/>
      <c r="B845" s="114"/>
      <c r="C845" s="112"/>
      <c r="D845" s="112"/>
      <c r="E845" s="114"/>
      <c r="F845" s="114"/>
      <c r="G845" s="112"/>
      <c r="H845" s="125"/>
      <c r="P845" s="84"/>
    </row>
    <row r="846">
      <c r="A846" s="114"/>
      <c r="B846" s="114"/>
      <c r="C846" s="112"/>
      <c r="D846" s="112"/>
      <c r="E846" s="114"/>
      <c r="F846" s="114"/>
      <c r="G846" s="112"/>
      <c r="H846" s="125"/>
      <c r="P846" s="84"/>
    </row>
    <row r="847">
      <c r="A847" s="114"/>
      <c r="B847" s="114"/>
      <c r="C847" s="112"/>
      <c r="D847" s="112"/>
      <c r="E847" s="114"/>
      <c r="F847" s="114"/>
      <c r="G847" s="112"/>
      <c r="H847" s="125"/>
      <c r="P847" s="84"/>
    </row>
    <row r="848">
      <c r="A848" s="114"/>
      <c r="B848" s="114"/>
      <c r="C848" s="112"/>
      <c r="D848" s="112"/>
      <c r="E848" s="114"/>
      <c r="F848" s="114"/>
      <c r="G848" s="112"/>
      <c r="H848" s="125"/>
      <c r="P848" s="84"/>
    </row>
    <row r="849">
      <c r="A849" s="114"/>
      <c r="B849" s="114"/>
      <c r="C849" s="112"/>
      <c r="D849" s="112"/>
      <c r="E849" s="114"/>
      <c r="F849" s="114"/>
      <c r="G849" s="112"/>
      <c r="H849" s="125"/>
      <c r="P849" s="84"/>
    </row>
    <row r="850">
      <c r="A850" s="114"/>
      <c r="B850" s="114"/>
      <c r="C850" s="112"/>
      <c r="D850" s="112"/>
      <c r="E850" s="114"/>
      <c r="F850" s="114"/>
      <c r="G850" s="112"/>
      <c r="H850" s="125"/>
      <c r="P850" s="84"/>
    </row>
    <row r="851">
      <c r="A851" s="114"/>
      <c r="B851" s="114"/>
      <c r="C851" s="112"/>
      <c r="D851" s="112"/>
      <c r="E851" s="114"/>
      <c r="F851" s="114"/>
      <c r="G851" s="112"/>
      <c r="H851" s="125"/>
      <c r="P851" s="84"/>
    </row>
    <row r="852">
      <c r="A852" s="114"/>
      <c r="B852" s="114"/>
      <c r="C852" s="112"/>
      <c r="D852" s="112"/>
      <c r="E852" s="114"/>
      <c r="F852" s="114"/>
      <c r="G852" s="112"/>
      <c r="H852" s="125"/>
      <c r="P852" s="84"/>
    </row>
    <row r="853">
      <c r="A853" s="114"/>
      <c r="B853" s="114"/>
      <c r="C853" s="112"/>
      <c r="D853" s="112"/>
      <c r="E853" s="114"/>
      <c r="F853" s="114"/>
      <c r="G853" s="112"/>
      <c r="H853" s="125"/>
      <c r="P853" s="84"/>
    </row>
    <row r="854">
      <c r="A854" s="114"/>
      <c r="B854" s="114"/>
      <c r="C854" s="112"/>
      <c r="D854" s="112"/>
      <c r="E854" s="114"/>
      <c r="F854" s="114"/>
      <c r="G854" s="112"/>
      <c r="H854" s="125"/>
      <c r="P854" s="84"/>
    </row>
    <row r="855">
      <c r="A855" s="114"/>
      <c r="B855" s="114"/>
      <c r="C855" s="112"/>
      <c r="D855" s="112"/>
      <c r="E855" s="114"/>
      <c r="F855" s="114"/>
      <c r="G855" s="112"/>
      <c r="H855" s="125"/>
      <c r="P855" s="84"/>
    </row>
    <row r="856">
      <c r="A856" s="114"/>
      <c r="B856" s="114"/>
      <c r="C856" s="112"/>
      <c r="D856" s="112"/>
      <c r="E856" s="114"/>
      <c r="F856" s="114"/>
      <c r="G856" s="112"/>
      <c r="H856" s="125"/>
      <c r="P856" s="84"/>
    </row>
    <row r="857">
      <c r="A857" s="114"/>
      <c r="B857" s="114"/>
      <c r="C857" s="112"/>
      <c r="D857" s="112"/>
      <c r="E857" s="114"/>
      <c r="F857" s="114"/>
      <c r="G857" s="112"/>
      <c r="H857" s="125"/>
      <c r="P857" s="84"/>
    </row>
    <row r="858">
      <c r="A858" s="114"/>
      <c r="B858" s="114"/>
      <c r="C858" s="112"/>
      <c r="D858" s="112"/>
      <c r="E858" s="114"/>
      <c r="F858" s="114"/>
      <c r="G858" s="112"/>
      <c r="H858" s="125"/>
      <c r="P858" s="84"/>
    </row>
    <row r="859">
      <c r="A859" s="114"/>
      <c r="B859" s="114"/>
      <c r="C859" s="112"/>
      <c r="D859" s="112"/>
      <c r="E859" s="114"/>
      <c r="F859" s="114"/>
      <c r="G859" s="112"/>
      <c r="H859" s="125"/>
      <c r="P859" s="84"/>
    </row>
    <row r="860">
      <c r="A860" s="114"/>
      <c r="B860" s="114"/>
      <c r="C860" s="112"/>
      <c r="D860" s="112"/>
      <c r="E860" s="114"/>
      <c r="F860" s="114"/>
      <c r="G860" s="112"/>
      <c r="H860" s="125"/>
      <c r="P860" s="84"/>
    </row>
    <row r="861">
      <c r="A861" s="114"/>
      <c r="B861" s="114"/>
      <c r="C861" s="112"/>
      <c r="D861" s="112"/>
      <c r="E861" s="114"/>
      <c r="F861" s="114"/>
      <c r="G861" s="112"/>
      <c r="H861" s="125"/>
      <c r="P861" s="84"/>
    </row>
    <row r="862">
      <c r="A862" s="114"/>
      <c r="B862" s="114"/>
      <c r="C862" s="112"/>
      <c r="D862" s="112"/>
      <c r="E862" s="114"/>
      <c r="F862" s="114"/>
      <c r="G862" s="112"/>
      <c r="H862" s="125"/>
      <c r="P862" s="84"/>
    </row>
    <row r="863">
      <c r="A863" s="114"/>
      <c r="B863" s="114"/>
      <c r="C863" s="112"/>
      <c r="D863" s="112"/>
      <c r="E863" s="114"/>
      <c r="F863" s="114"/>
      <c r="G863" s="112"/>
      <c r="H863" s="125"/>
      <c r="P863" s="84"/>
    </row>
    <row r="864">
      <c r="A864" s="114"/>
      <c r="B864" s="114"/>
      <c r="C864" s="112"/>
      <c r="D864" s="112"/>
      <c r="E864" s="114"/>
      <c r="F864" s="114"/>
      <c r="G864" s="112"/>
      <c r="H864" s="125"/>
      <c r="P864" s="84"/>
    </row>
    <row r="865">
      <c r="A865" s="114"/>
      <c r="B865" s="114"/>
      <c r="C865" s="112"/>
      <c r="D865" s="112"/>
      <c r="E865" s="114"/>
      <c r="F865" s="114"/>
      <c r="G865" s="112"/>
      <c r="H865" s="125"/>
      <c r="P865" s="84"/>
    </row>
    <row r="866">
      <c r="A866" s="114"/>
      <c r="B866" s="114"/>
      <c r="C866" s="112"/>
      <c r="D866" s="112"/>
      <c r="E866" s="114"/>
      <c r="F866" s="114"/>
      <c r="G866" s="112"/>
      <c r="H866" s="125"/>
      <c r="P866" s="84"/>
    </row>
    <row r="867">
      <c r="A867" s="114"/>
      <c r="B867" s="114"/>
      <c r="C867" s="112"/>
      <c r="D867" s="112"/>
      <c r="E867" s="114"/>
      <c r="F867" s="114"/>
      <c r="G867" s="112"/>
      <c r="H867" s="125"/>
      <c r="P867" s="84"/>
    </row>
    <row r="868">
      <c r="A868" s="114"/>
      <c r="B868" s="114"/>
      <c r="C868" s="112"/>
      <c r="D868" s="112"/>
      <c r="E868" s="114"/>
      <c r="F868" s="114"/>
      <c r="G868" s="112"/>
      <c r="H868" s="125"/>
      <c r="P868" s="84"/>
    </row>
    <row r="869">
      <c r="A869" s="114"/>
      <c r="B869" s="114"/>
      <c r="C869" s="112"/>
      <c r="D869" s="112"/>
      <c r="E869" s="114"/>
      <c r="F869" s="114"/>
      <c r="G869" s="112"/>
      <c r="H869" s="125"/>
      <c r="P869" s="84"/>
    </row>
    <row r="870">
      <c r="A870" s="114"/>
      <c r="B870" s="114"/>
      <c r="C870" s="112"/>
      <c r="D870" s="112"/>
      <c r="E870" s="114"/>
      <c r="F870" s="114"/>
      <c r="G870" s="112"/>
      <c r="H870" s="125"/>
      <c r="P870" s="84"/>
    </row>
    <row r="871">
      <c r="A871" s="114"/>
      <c r="B871" s="114"/>
      <c r="C871" s="112"/>
      <c r="D871" s="112"/>
      <c r="E871" s="114"/>
      <c r="F871" s="114"/>
      <c r="G871" s="112"/>
      <c r="H871" s="125"/>
      <c r="P871" s="84"/>
    </row>
    <row r="872">
      <c r="A872" s="114"/>
      <c r="B872" s="114"/>
      <c r="C872" s="112"/>
      <c r="D872" s="112"/>
      <c r="E872" s="114"/>
      <c r="F872" s="114"/>
      <c r="G872" s="112"/>
      <c r="H872" s="125"/>
      <c r="P872" s="84"/>
    </row>
    <row r="873">
      <c r="A873" s="114"/>
      <c r="B873" s="114"/>
      <c r="C873" s="112"/>
      <c r="D873" s="112"/>
      <c r="E873" s="114"/>
      <c r="F873" s="114"/>
      <c r="G873" s="112"/>
      <c r="H873" s="125"/>
      <c r="P873" s="84"/>
    </row>
    <row r="874">
      <c r="A874" s="114"/>
      <c r="B874" s="114"/>
      <c r="C874" s="112"/>
      <c r="D874" s="112"/>
      <c r="E874" s="114"/>
      <c r="F874" s="114"/>
      <c r="G874" s="112"/>
      <c r="H874" s="125"/>
      <c r="P874" s="84"/>
    </row>
    <row r="875">
      <c r="A875" s="114"/>
      <c r="B875" s="114"/>
      <c r="C875" s="112"/>
      <c r="D875" s="112"/>
      <c r="E875" s="114"/>
      <c r="F875" s="114"/>
      <c r="G875" s="112"/>
      <c r="H875" s="125"/>
      <c r="P875" s="84"/>
    </row>
    <row r="876">
      <c r="A876" s="114"/>
      <c r="B876" s="114"/>
      <c r="C876" s="112"/>
      <c r="D876" s="112"/>
      <c r="E876" s="114"/>
      <c r="F876" s="114"/>
      <c r="G876" s="112"/>
      <c r="H876" s="125"/>
      <c r="P876" s="84"/>
    </row>
    <row r="877">
      <c r="A877" s="114"/>
      <c r="B877" s="114"/>
      <c r="C877" s="112"/>
      <c r="D877" s="112"/>
      <c r="E877" s="114"/>
      <c r="F877" s="114"/>
      <c r="G877" s="112"/>
      <c r="H877" s="125"/>
      <c r="P877" s="84"/>
    </row>
    <row r="878">
      <c r="A878" s="114"/>
      <c r="B878" s="114"/>
      <c r="C878" s="112"/>
      <c r="D878" s="112"/>
      <c r="E878" s="114"/>
      <c r="F878" s="114"/>
      <c r="G878" s="112"/>
      <c r="H878" s="125"/>
      <c r="P878" s="84"/>
    </row>
    <row r="879">
      <c r="A879" s="114"/>
      <c r="B879" s="114"/>
      <c r="C879" s="112"/>
      <c r="D879" s="112"/>
      <c r="E879" s="114"/>
      <c r="F879" s="114"/>
      <c r="G879" s="112"/>
      <c r="H879" s="125"/>
      <c r="P879" s="84"/>
    </row>
    <row r="880">
      <c r="A880" s="114"/>
      <c r="B880" s="114"/>
      <c r="C880" s="112"/>
      <c r="D880" s="112"/>
      <c r="E880" s="114"/>
      <c r="F880" s="114"/>
      <c r="G880" s="112"/>
      <c r="H880" s="125"/>
      <c r="P880" s="84"/>
    </row>
    <row r="881">
      <c r="A881" s="114"/>
      <c r="B881" s="114"/>
      <c r="C881" s="112"/>
      <c r="D881" s="112"/>
      <c r="E881" s="114"/>
      <c r="F881" s="114"/>
      <c r="G881" s="112"/>
      <c r="H881" s="125"/>
      <c r="P881" s="84"/>
    </row>
    <row r="882">
      <c r="A882" s="114"/>
      <c r="B882" s="114"/>
      <c r="C882" s="112"/>
      <c r="D882" s="112"/>
      <c r="E882" s="114"/>
      <c r="F882" s="114"/>
      <c r="G882" s="112"/>
      <c r="H882" s="125"/>
      <c r="P882" s="84"/>
    </row>
    <row r="883">
      <c r="A883" s="114"/>
      <c r="B883" s="114"/>
      <c r="C883" s="112"/>
      <c r="D883" s="112"/>
      <c r="E883" s="114"/>
      <c r="F883" s="114"/>
      <c r="G883" s="112"/>
      <c r="H883" s="125"/>
      <c r="P883" s="84"/>
    </row>
    <row r="884">
      <c r="A884" s="114"/>
      <c r="B884" s="114"/>
      <c r="C884" s="112"/>
      <c r="D884" s="112"/>
      <c r="E884" s="114"/>
      <c r="F884" s="114"/>
      <c r="G884" s="112"/>
      <c r="H884" s="125"/>
      <c r="P884" s="84"/>
    </row>
    <row r="885">
      <c r="A885" s="114"/>
      <c r="B885" s="114"/>
      <c r="C885" s="112"/>
      <c r="D885" s="112"/>
      <c r="E885" s="114"/>
      <c r="F885" s="114"/>
      <c r="G885" s="112"/>
      <c r="H885" s="125"/>
      <c r="P885" s="84"/>
    </row>
    <row r="886">
      <c r="A886" s="114"/>
      <c r="B886" s="114"/>
      <c r="C886" s="112"/>
      <c r="D886" s="112"/>
      <c r="E886" s="114"/>
      <c r="F886" s="114"/>
      <c r="G886" s="112"/>
      <c r="H886" s="125"/>
      <c r="P886" s="84"/>
    </row>
    <row r="887">
      <c r="A887" s="114"/>
      <c r="B887" s="114"/>
      <c r="C887" s="112"/>
      <c r="D887" s="112"/>
      <c r="E887" s="114"/>
      <c r="F887" s="114"/>
      <c r="G887" s="112"/>
      <c r="H887" s="125"/>
      <c r="P887" s="84"/>
    </row>
    <row r="888">
      <c r="A888" s="114"/>
      <c r="B888" s="114"/>
      <c r="C888" s="112"/>
      <c r="D888" s="112"/>
      <c r="E888" s="114"/>
      <c r="F888" s="114"/>
      <c r="G888" s="112"/>
      <c r="H888" s="125"/>
      <c r="P888" s="84"/>
    </row>
    <row r="889">
      <c r="A889" s="114"/>
      <c r="B889" s="114"/>
      <c r="C889" s="112"/>
      <c r="D889" s="112"/>
      <c r="E889" s="114"/>
      <c r="F889" s="114"/>
      <c r="G889" s="112"/>
      <c r="H889" s="125"/>
      <c r="P889" s="84"/>
    </row>
    <row r="890">
      <c r="A890" s="114"/>
      <c r="B890" s="114"/>
      <c r="C890" s="112"/>
      <c r="D890" s="112"/>
      <c r="E890" s="114"/>
      <c r="F890" s="114"/>
      <c r="G890" s="112"/>
      <c r="H890" s="125"/>
      <c r="P890" s="84"/>
    </row>
    <row r="891">
      <c r="A891" s="114"/>
      <c r="B891" s="114"/>
      <c r="C891" s="112"/>
      <c r="D891" s="112"/>
      <c r="E891" s="114"/>
      <c r="F891" s="114"/>
      <c r="G891" s="112"/>
      <c r="H891" s="125"/>
      <c r="P891" s="84"/>
    </row>
    <row r="892">
      <c r="A892" s="114"/>
      <c r="B892" s="114"/>
      <c r="C892" s="112"/>
      <c r="D892" s="112"/>
      <c r="E892" s="114"/>
      <c r="F892" s="114"/>
      <c r="G892" s="112"/>
      <c r="H892" s="125"/>
      <c r="P892" s="84"/>
    </row>
    <row r="893">
      <c r="A893" s="114"/>
      <c r="B893" s="114"/>
      <c r="C893" s="112"/>
      <c r="D893" s="112"/>
      <c r="E893" s="114"/>
      <c r="F893" s="114"/>
      <c r="G893" s="112"/>
      <c r="H893" s="125"/>
      <c r="P893" s="84"/>
    </row>
    <row r="894">
      <c r="A894" s="114"/>
      <c r="B894" s="114"/>
      <c r="C894" s="112"/>
      <c r="D894" s="112"/>
      <c r="E894" s="114"/>
      <c r="F894" s="114"/>
      <c r="G894" s="112"/>
      <c r="H894" s="125"/>
      <c r="P894" s="84"/>
    </row>
    <row r="895">
      <c r="A895" s="114"/>
      <c r="B895" s="114"/>
      <c r="C895" s="112"/>
      <c r="D895" s="112"/>
      <c r="E895" s="114"/>
      <c r="F895" s="114"/>
      <c r="G895" s="112"/>
      <c r="H895" s="125"/>
      <c r="P895" s="84"/>
    </row>
    <row r="896">
      <c r="A896" s="114"/>
      <c r="B896" s="114"/>
      <c r="C896" s="112"/>
      <c r="D896" s="112"/>
      <c r="E896" s="114"/>
      <c r="F896" s="114"/>
      <c r="G896" s="112"/>
      <c r="H896" s="125"/>
      <c r="P896" s="84"/>
    </row>
    <row r="897">
      <c r="A897" s="114"/>
      <c r="B897" s="114"/>
      <c r="C897" s="112"/>
      <c r="D897" s="112"/>
      <c r="E897" s="114"/>
      <c r="F897" s="114"/>
      <c r="G897" s="112"/>
      <c r="H897" s="125"/>
      <c r="P897" s="84"/>
    </row>
    <row r="898">
      <c r="A898" s="114"/>
      <c r="B898" s="114"/>
      <c r="C898" s="112"/>
      <c r="D898" s="112"/>
      <c r="E898" s="114"/>
      <c r="F898" s="114"/>
      <c r="G898" s="112"/>
      <c r="H898" s="125"/>
      <c r="P898" s="84"/>
    </row>
    <row r="899">
      <c r="A899" s="114"/>
      <c r="B899" s="114"/>
      <c r="C899" s="112"/>
      <c r="D899" s="112"/>
      <c r="E899" s="114"/>
      <c r="F899" s="114"/>
      <c r="G899" s="112"/>
      <c r="H899" s="125"/>
      <c r="P899" s="84"/>
    </row>
    <row r="900">
      <c r="A900" s="114"/>
      <c r="B900" s="114"/>
      <c r="C900" s="112"/>
      <c r="D900" s="112"/>
      <c r="E900" s="114"/>
      <c r="F900" s="114"/>
      <c r="G900" s="112"/>
      <c r="H900" s="125"/>
      <c r="P900" s="84"/>
    </row>
    <row r="901">
      <c r="A901" s="114"/>
      <c r="B901" s="114"/>
      <c r="C901" s="112"/>
      <c r="D901" s="112"/>
      <c r="E901" s="114"/>
      <c r="F901" s="114"/>
      <c r="G901" s="112"/>
      <c r="H901" s="125"/>
      <c r="P901" s="84"/>
    </row>
    <row r="902">
      <c r="A902" s="114"/>
      <c r="B902" s="114"/>
      <c r="C902" s="112"/>
      <c r="D902" s="112"/>
      <c r="E902" s="114"/>
      <c r="F902" s="114"/>
      <c r="G902" s="112"/>
      <c r="H902" s="125"/>
      <c r="P902" s="84"/>
    </row>
    <row r="903">
      <c r="A903" s="114"/>
      <c r="B903" s="114"/>
      <c r="C903" s="112"/>
      <c r="D903" s="112"/>
      <c r="E903" s="114"/>
      <c r="F903" s="114"/>
      <c r="G903" s="112"/>
      <c r="H903" s="125"/>
      <c r="P903" s="84"/>
    </row>
    <row r="904">
      <c r="A904" s="114"/>
      <c r="B904" s="114"/>
      <c r="C904" s="112"/>
      <c r="D904" s="112"/>
      <c r="E904" s="114"/>
      <c r="F904" s="114"/>
      <c r="G904" s="112"/>
      <c r="H904" s="125"/>
      <c r="P904" s="84"/>
    </row>
    <row r="905">
      <c r="A905" s="114"/>
      <c r="B905" s="114"/>
      <c r="C905" s="112"/>
      <c r="D905" s="112"/>
      <c r="E905" s="114"/>
      <c r="F905" s="114"/>
      <c r="G905" s="112"/>
      <c r="H905" s="125"/>
      <c r="P905" s="84"/>
    </row>
    <row r="906">
      <c r="A906" s="114"/>
      <c r="B906" s="114"/>
      <c r="C906" s="112"/>
      <c r="D906" s="112"/>
      <c r="E906" s="114"/>
      <c r="F906" s="114"/>
      <c r="G906" s="112"/>
      <c r="H906" s="125"/>
      <c r="P906" s="84"/>
    </row>
    <row r="907">
      <c r="A907" s="114"/>
      <c r="B907" s="114"/>
      <c r="C907" s="112"/>
      <c r="D907" s="112"/>
      <c r="E907" s="114"/>
      <c r="F907" s="114"/>
      <c r="G907" s="112"/>
      <c r="H907" s="125"/>
      <c r="P907" s="84"/>
    </row>
    <row r="908">
      <c r="A908" s="114"/>
      <c r="B908" s="114"/>
      <c r="C908" s="112"/>
      <c r="D908" s="112"/>
      <c r="E908" s="114"/>
      <c r="F908" s="114"/>
      <c r="G908" s="112"/>
      <c r="H908" s="125"/>
      <c r="P908" s="84"/>
    </row>
    <row r="909">
      <c r="A909" s="114"/>
      <c r="B909" s="114"/>
      <c r="C909" s="112"/>
      <c r="D909" s="112"/>
      <c r="E909" s="114"/>
      <c r="F909" s="114"/>
      <c r="G909" s="112"/>
      <c r="H909" s="125"/>
      <c r="P909" s="84"/>
    </row>
    <row r="910">
      <c r="A910" s="114"/>
      <c r="B910" s="114"/>
      <c r="C910" s="112"/>
      <c r="D910" s="112"/>
      <c r="E910" s="114"/>
      <c r="F910" s="114"/>
      <c r="G910" s="112"/>
      <c r="H910" s="125"/>
      <c r="P910" s="84"/>
    </row>
    <row r="911">
      <c r="A911" s="114"/>
      <c r="B911" s="114"/>
      <c r="C911" s="112"/>
      <c r="D911" s="112"/>
      <c r="E911" s="114"/>
      <c r="F911" s="114"/>
      <c r="G911" s="112"/>
      <c r="H911" s="125"/>
      <c r="P911" s="84"/>
    </row>
    <row r="912">
      <c r="A912" s="114"/>
      <c r="B912" s="114"/>
      <c r="C912" s="112"/>
      <c r="D912" s="112"/>
      <c r="E912" s="114"/>
      <c r="F912" s="114"/>
      <c r="G912" s="112"/>
      <c r="H912" s="125"/>
      <c r="P912" s="84"/>
    </row>
    <row r="913">
      <c r="A913" s="114"/>
      <c r="B913" s="114"/>
      <c r="C913" s="112"/>
      <c r="D913" s="112"/>
      <c r="E913" s="114"/>
      <c r="F913" s="114"/>
      <c r="G913" s="112"/>
      <c r="H913" s="125"/>
      <c r="P913" s="84"/>
    </row>
    <row r="914">
      <c r="A914" s="114"/>
      <c r="B914" s="114"/>
      <c r="C914" s="112"/>
      <c r="D914" s="112"/>
      <c r="E914" s="114"/>
      <c r="F914" s="114"/>
      <c r="G914" s="112"/>
      <c r="H914" s="125"/>
      <c r="P914" s="84"/>
    </row>
    <row r="915">
      <c r="A915" s="114"/>
      <c r="B915" s="114"/>
      <c r="C915" s="112"/>
      <c r="D915" s="112"/>
      <c r="E915" s="114"/>
      <c r="F915" s="114"/>
      <c r="G915" s="112"/>
      <c r="H915" s="125"/>
      <c r="P915" s="84"/>
    </row>
    <row r="916">
      <c r="A916" s="114"/>
      <c r="B916" s="114"/>
      <c r="C916" s="112"/>
      <c r="D916" s="112"/>
      <c r="E916" s="114"/>
      <c r="F916" s="114"/>
      <c r="G916" s="112"/>
      <c r="H916" s="125"/>
      <c r="P916" s="84"/>
    </row>
    <row r="917">
      <c r="A917" s="114"/>
      <c r="B917" s="114"/>
      <c r="C917" s="112"/>
      <c r="D917" s="112"/>
      <c r="E917" s="114"/>
      <c r="F917" s="114"/>
      <c r="G917" s="112"/>
      <c r="H917" s="125"/>
      <c r="P917" s="84"/>
    </row>
    <row r="918">
      <c r="A918" s="114"/>
      <c r="B918" s="114"/>
      <c r="C918" s="112"/>
      <c r="D918" s="112"/>
      <c r="E918" s="114"/>
      <c r="F918" s="114"/>
      <c r="G918" s="112"/>
      <c r="H918" s="125"/>
      <c r="P918" s="84"/>
    </row>
    <row r="919">
      <c r="A919" s="114"/>
      <c r="B919" s="114"/>
      <c r="C919" s="112"/>
      <c r="D919" s="112"/>
      <c r="E919" s="114"/>
      <c r="F919" s="114"/>
      <c r="G919" s="112"/>
      <c r="H919" s="125"/>
      <c r="P919" s="84"/>
    </row>
    <row r="920">
      <c r="A920" s="114"/>
      <c r="B920" s="114"/>
      <c r="C920" s="112"/>
      <c r="D920" s="112"/>
      <c r="E920" s="114"/>
      <c r="F920" s="114"/>
      <c r="G920" s="112"/>
      <c r="H920" s="125"/>
      <c r="P920" s="84"/>
    </row>
    <row r="921">
      <c r="A921" s="114"/>
      <c r="B921" s="114"/>
      <c r="C921" s="112"/>
      <c r="D921" s="112"/>
      <c r="E921" s="114"/>
      <c r="F921" s="114"/>
      <c r="G921" s="112"/>
      <c r="H921" s="125"/>
      <c r="P921" s="84"/>
    </row>
    <row r="922">
      <c r="A922" s="114"/>
      <c r="B922" s="114"/>
      <c r="C922" s="112"/>
      <c r="D922" s="112"/>
      <c r="E922" s="114"/>
      <c r="F922" s="114"/>
      <c r="G922" s="112"/>
      <c r="H922" s="125"/>
      <c r="P922" s="84"/>
    </row>
    <row r="923">
      <c r="A923" s="114"/>
      <c r="B923" s="114"/>
      <c r="C923" s="112"/>
      <c r="D923" s="112"/>
      <c r="E923" s="114"/>
      <c r="F923" s="114"/>
      <c r="G923" s="112"/>
      <c r="H923" s="125"/>
      <c r="P923" s="84"/>
    </row>
    <row r="924">
      <c r="A924" s="114"/>
      <c r="B924" s="114"/>
      <c r="C924" s="112"/>
      <c r="D924" s="112"/>
      <c r="E924" s="114"/>
      <c r="F924" s="114"/>
      <c r="G924" s="112"/>
      <c r="H924" s="125"/>
      <c r="P924" s="84"/>
    </row>
    <row r="925">
      <c r="A925" s="114"/>
      <c r="B925" s="114"/>
      <c r="C925" s="112"/>
      <c r="D925" s="112"/>
      <c r="E925" s="114"/>
      <c r="F925" s="114"/>
      <c r="G925" s="112"/>
      <c r="H925" s="125"/>
      <c r="P925" s="84"/>
    </row>
    <row r="926">
      <c r="A926" s="114"/>
      <c r="B926" s="114"/>
      <c r="C926" s="112"/>
      <c r="D926" s="112"/>
      <c r="E926" s="114"/>
      <c r="F926" s="114"/>
      <c r="G926" s="112"/>
      <c r="H926" s="125"/>
      <c r="P926" s="84"/>
    </row>
    <row r="927">
      <c r="A927" s="114"/>
      <c r="B927" s="114"/>
      <c r="C927" s="112"/>
      <c r="D927" s="112"/>
      <c r="E927" s="114"/>
      <c r="F927" s="114"/>
      <c r="G927" s="112"/>
      <c r="H927" s="125"/>
      <c r="P927" s="84"/>
    </row>
    <row r="928">
      <c r="A928" s="114"/>
      <c r="B928" s="114"/>
      <c r="C928" s="112"/>
      <c r="D928" s="112"/>
      <c r="E928" s="114"/>
      <c r="F928" s="114"/>
      <c r="G928" s="112"/>
      <c r="H928" s="125"/>
      <c r="P928" s="84"/>
    </row>
    <row r="929">
      <c r="A929" s="114"/>
      <c r="B929" s="114"/>
      <c r="C929" s="112"/>
      <c r="D929" s="112"/>
      <c r="E929" s="114"/>
      <c r="F929" s="114"/>
      <c r="G929" s="112"/>
      <c r="H929" s="125"/>
      <c r="P929" s="84"/>
    </row>
    <row r="930">
      <c r="A930" s="114"/>
      <c r="B930" s="114"/>
      <c r="C930" s="112"/>
      <c r="D930" s="112"/>
      <c r="E930" s="114"/>
      <c r="F930" s="114"/>
      <c r="G930" s="112"/>
      <c r="H930" s="125"/>
      <c r="P930" s="84"/>
    </row>
    <row r="931">
      <c r="A931" s="114"/>
      <c r="B931" s="114"/>
      <c r="C931" s="112"/>
      <c r="D931" s="112"/>
      <c r="E931" s="114"/>
      <c r="F931" s="114"/>
      <c r="G931" s="112"/>
      <c r="H931" s="125"/>
      <c r="P931" s="84"/>
    </row>
    <row r="932">
      <c r="A932" s="114"/>
      <c r="B932" s="114"/>
      <c r="C932" s="112"/>
      <c r="D932" s="112"/>
      <c r="E932" s="114"/>
      <c r="F932" s="114"/>
      <c r="G932" s="112"/>
      <c r="H932" s="125"/>
      <c r="P932" s="84"/>
    </row>
    <row r="933">
      <c r="A933" s="114"/>
      <c r="B933" s="114"/>
      <c r="C933" s="112"/>
      <c r="D933" s="112"/>
      <c r="E933" s="114"/>
      <c r="F933" s="114"/>
      <c r="G933" s="112"/>
      <c r="H933" s="125"/>
      <c r="P933" s="84"/>
    </row>
    <row r="934">
      <c r="A934" s="114"/>
      <c r="B934" s="114"/>
      <c r="C934" s="112"/>
      <c r="D934" s="112"/>
      <c r="E934" s="114"/>
      <c r="F934" s="114"/>
      <c r="G934" s="112"/>
      <c r="H934" s="125"/>
      <c r="P934" s="84"/>
    </row>
    <row r="935">
      <c r="A935" s="114"/>
      <c r="B935" s="114"/>
      <c r="C935" s="112"/>
      <c r="D935" s="112"/>
      <c r="E935" s="114"/>
      <c r="F935" s="114"/>
      <c r="G935" s="112"/>
      <c r="H935" s="125"/>
      <c r="P935" s="84"/>
    </row>
    <row r="936">
      <c r="A936" s="114"/>
      <c r="B936" s="114"/>
      <c r="C936" s="112"/>
      <c r="D936" s="112"/>
      <c r="E936" s="114"/>
      <c r="F936" s="114"/>
      <c r="G936" s="112"/>
      <c r="H936" s="125"/>
      <c r="P936" s="84"/>
    </row>
    <row r="937">
      <c r="A937" s="114"/>
      <c r="B937" s="114"/>
      <c r="C937" s="112"/>
      <c r="D937" s="112"/>
      <c r="E937" s="114"/>
      <c r="F937" s="114"/>
      <c r="G937" s="112"/>
      <c r="H937" s="125"/>
      <c r="P937" s="84"/>
    </row>
    <row r="938">
      <c r="A938" s="114"/>
      <c r="B938" s="114"/>
      <c r="C938" s="112"/>
      <c r="D938" s="112"/>
      <c r="E938" s="114"/>
      <c r="F938" s="114"/>
      <c r="G938" s="112"/>
      <c r="H938" s="125"/>
      <c r="P938" s="84"/>
    </row>
    <row r="939">
      <c r="A939" s="114"/>
      <c r="B939" s="114"/>
      <c r="C939" s="112"/>
      <c r="D939" s="112"/>
      <c r="E939" s="114"/>
      <c r="F939" s="114"/>
      <c r="G939" s="112"/>
      <c r="H939" s="125"/>
      <c r="P939" s="84"/>
    </row>
    <row r="940">
      <c r="A940" s="114"/>
      <c r="B940" s="114"/>
      <c r="C940" s="112"/>
      <c r="D940" s="112"/>
      <c r="E940" s="114"/>
      <c r="F940" s="114"/>
      <c r="G940" s="112"/>
      <c r="H940" s="125"/>
      <c r="P940" s="84"/>
    </row>
    <row r="941">
      <c r="A941" s="114"/>
      <c r="B941" s="114"/>
      <c r="C941" s="112"/>
      <c r="D941" s="112"/>
      <c r="E941" s="114"/>
      <c r="F941" s="114"/>
      <c r="G941" s="112"/>
      <c r="H941" s="125"/>
      <c r="P941" s="84"/>
    </row>
    <row r="942">
      <c r="A942" s="114"/>
      <c r="B942" s="114"/>
      <c r="C942" s="112"/>
      <c r="D942" s="112"/>
      <c r="E942" s="114"/>
      <c r="F942" s="114"/>
      <c r="G942" s="112"/>
      <c r="H942" s="125"/>
      <c r="P942" s="84"/>
    </row>
    <row r="943">
      <c r="A943" s="114"/>
      <c r="B943" s="114"/>
      <c r="C943" s="112"/>
      <c r="D943" s="112"/>
      <c r="E943" s="114"/>
      <c r="F943" s="114"/>
      <c r="G943" s="112"/>
      <c r="H943" s="125"/>
      <c r="P943" s="84"/>
    </row>
    <row r="944">
      <c r="A944" s="114"/>
      <c r="B944" s="114"/>
      <c r="C944" s="112"/>
      <c r="D944" s="112"/>
      <c r="E944" s="114"/>
      <c r="F944" s="114"/>
      <c r="G944" s="112"/>
      <c r="H944" s="125"/>
      <c r="P944" s="84"/>
    </row>
    <row r="945">
      <c r="A945" s="114"/>
      <c r="B945" s="114"/>
      <c r="C945" s="112"/>
      <c r="D945" s="112"/>
      <c r="E945" s="114"/>
      <c r="F945" s="114"/>
      <c r="G945" s="112"/>
      <c r="H945" s="125"/>
      <c r="P945" s="84"/>
    </row>
    <row r="946">
      <c r="C946" s="84"/>
      <c r="D946" s="84"/>
      <c r="E946" s="114"/>
      <c r="F946" s="114"/>
      <c r="G946" s="112"/>
      <c r="H946" s="125"/>
      <c r="P946" s="84"/>
    </row>
    <row r="947">
      <c r="C947" s="84"/>
      <c r="D947" s="84"/>
      <c r="E947" s="114"/>
      <c r="F947" s="114"/>
      <c r="G947" s="112"/>
      <c r="H947" s="125"/>
      <c r="P947" s="84"/>
    </row>
    <row r="948">
      <c r="C948" s="84"/>
      <c r="D948" s="84"/>
      <c r="E948" s="114"/>
      <c r="F948" s="114"/>
      <c r="G948" s="112"/>
      <c r="H948" s="125"/>
      <c r="P948" s="84"/>
    </row>
    <row r="949">
      <c r="C949" s="84"/>
      <c r="D949" s="84"/>
      <c r="E949" s="114"/>
      <c r="F949" s="114"/>
      <c r="G949" s="112"/>
      <c r="H949" s="125"/>
      <c r="P949" s="84"/>
    </row>
    <row r="950">
      <c r="C950" s="84"/>
      <c r="D950" s="84"/>
      <c r="E950" s="114"/>
      <c r="F950" s="114"/>
      <c r="G950" s="112"/>
      <c r="H950" s="125"/>
      <c r="P950" s="84"/>
    </row>
    <row r="951">
      <c r="C951" s="84"/>
      <c r="D951" s="84"/>
      <c r="E951" s="114"/>
      <c r="F951" s="114"/>
      <c r="G951" s="112"/>
      <c r="H951" s="125"/>
      <c r="P951" s="84"/>
    </row>
    <row r="952">
      <c r="C952" s="84"/>
      <c r="D952" s="84"/>
      <c r="E952" s="114"/>
      <c r="F952" s="114"/>
      <c r="G952" s="112"/>
      <c r="H952" s="125"/>
      <c r="P952" s="84"/>
    </row>
    <row r="953">
      <c r="C953" s="84"/>
      <c r="D953" s="84"/>
      <c r="E953" s="114"/>
      <c r="F953" s="114"/>
      <c r="G953" s="112"/>
      <c r="H953" s="125"/>
      <c r="P953" s="84"/>
    </row>
    <row r="954">
      <c r="C954" s="84"/>
      <c r="D954" s="84"/>
      <c r="E954" s="114"/>
      <c r="F954" s="114"/>
      <c r="G954" s="112"/>
      <c r="H954" s="125"/>
      <c r="P954" s="84"/>
    </row>
    <row r="955">
      <c r="C955" s="84"/>
      <c r="D955" s="84"/>
      <c r="E955" s="114"/>
      <c r="F955" s="114"/>
      <c r="G955" s="112"/>
      <c r="H955" s="125"/>
      <c r="P955" s="84"/>
    </row>
    <row r="956">
      <c r="C956" s="84"/>
      <c r="D956" s="84"/>
      <c r="E956" s="114"/>
      <c r="F956" s="114"/>
      <c r="G956" s="112"/>
      <c r="H956" s="125"/>
      <c r="P956" s="84"/>
    </row>
    <row r="957">
      <c r="C957" s="84"/>
      <c r="D957" s="84"/>
      <c r="E957" s="114"/>
      <c r="F957" s="114"/>
      <c r="G957" s="112"/>
      <c r="H957" s="125"/>
      <c r="P957" s="84"/>
    </row>
    <row r="958">
      <c r="C958" s="84"/>
      <c r="D958" s="84"/>
      <c r="E958" s="114"/>
      <c r="F958" s="114"/>
      <c r="G958" s="112"/>
      <c r="H958" s="125"/>
      <c r="P958" s="84"/>
    </row>
    <row r="959">
      <c r="C959" s="84"/>
      <c r="D959" s="84"/>
      <c r="E959" s="114"/>
      <c r="F959" s="114"/>
      <c r="G959" s="112"/>
      <c r="H959" s="125"/>
      <c r="P959" s="84"/>
    </row>
    <row r="960">
      <c r="C960" s="84"/>
      <c r="D960" s="84"/>
      <c r="E960" s="114"/>
      <c r="F960" s="114"/>
      <c r="G960" s="112"/>
      <c r="H960" s="125"/>
      <c r="P960" s="84"/>
    </row>
    <row r="961">
      <c r="C961" s="84"/>
      <c r="D961" s="84"/>
      <c r="E961" s="114"/>
      <c r="F961" s="114"/>
      <c r="G961" s="112"/>
      <c r="H961" s="125"/>
      <c r="P961" s="84"/>
    </row>
    <row r="962">
      <c r="C962" s="84"/>
      <c r="D962" s="84"/>
      <c r="E962" s="114"/>
      <c r="F962" s="114"/>
      <c r="G962" s="112"/>
      <c r="H962" s="125"/>
      <c r="P962" s="84"/>
    </row>
    <row r="963">
      <c r="C963" s="84"/>
      <c r="D963" s="84"/>
      <c r="E963" s="114"/>
      <c r="F963" s="114"/>
      <c r="G963" s="112"/>
      <c r="H963" s="125"/>
      <c r="P963" s="84"/>
    </row>
    <row r="964">
      <c r="C964" s="84"/>
      <c r="D964" s="84"/>
      <c r="E964" s="114"/>
      <c r="F964" s="114"/>
      <c r="G964" s="112"/>
      <c r="H964" s="125"/>
      <c r="P964" s="84"/>
    </row>
    <row r="965">
      <c r="C965" s="84"/>
      <c r="D965" s="84"/>
      <c r="E965" s="114"/>
      <c r="F965" s="114"/>
      <c r="G965" s="112"/>
      <c r="H965" s="125"/>
      <c r="P965" s="84"/>
    </row>
    <row r="966">
      <c r="C966" s="84"/>
      <c r="D966" s="84"/>
      <c r="E966" s="114"/>
      <c r="F966" s="114"/>
      <c r="G966" s="112"/>
      <c r="H966" s="125"/>
      <c r="P966" s="84"/>
    </row>
    <row r="967">
      <c r="C967" s="84"/>
      <c r="D967" s="84"/>
      <c r="E967" s="114"/>
      <c r="F967" s="114"/>
      <c r="G967" s="112"/>
      <c r="H967" s="125"/>
      <c r="P967" s="84"/>
    </row>
    <row r="968">
      <c r="C968" s="84"/>
      <c r="D968" s="84"/>
      <c r="E968" s="114"/>
      <c r="F968" s="114"/>
      <c r="G968" s="112"/>
      <c r="H968" s="125"/>
      <c r="P968" s="84"/>
    </row>
    <row r="969">
      <c r="C969" s="84"/>
      <c r="D969" s="84"/>
      <c r="E969" s="114"/>
      <c r="F969" s="114"/>
      <c r="G969" s="112"/>
      <c r="H969" s="125"/>
      <c r="P969" s="84"/>
    </row>
    <row r="970">
      <c r="C970" s="84"/>
      <c r="D970" s="84"/>
      <c r="E970" s="114"/>
      <c r="F970" s="114"/>
      <c r="G970" s="112"/>
      <c r="H970" s="125"/>
      <c r="P970" s="84"/>
    </row>
    <row r="971">
      <c r="C971" s="84"/>
      <c r="D971" s="84"/>
      <c r="E971" s="114"/>
      <c r="F971" s="114"/>
      <c r="G971" s="112"/>
      <c r="H971" s="125"/>
      <c r="P971" s="84"/>
    </row>
    <row r="972">
      <c r="C972" s="84"/>
      <c r="D972" s="84"/>
      <c r="E972" s="114"/>
      <c r="F972" s="114"/>
      <c r="G972" s="112"/>
      <c r="H972" s="125"/>
      <c r="P972" s="84"/>
    </row>
    <row r="973">
      <c r="C973" s="84"/>
      <c r="D973" s="84"/>
      <c r="E973" s="114"/>
      <c r="F973" s="114"/>
      <c r="G973" s="112"/>
      <c r="H973" s="125"/>
      <c r="P973" s="84"/>
    </row>
    <row r="974">
      <c r="C974" s="84"/>
      <c r="D974" s="84"/>
      <c r="E974" s="114"/>
      <c r="F974" s="114"/>
      <c r="G974" s="112"/>
      <c r="H974" s="125"/>
      <c r="P974" s="84"/>
    </row>
    <row r="975">
      <c r="C975" s="84"/>
      <c r="D975" s="84"/>
      <c r="E975" s="114"/>
      <c r="F975" s="114"/>
      <c r="G975" s="112"/>
      <c r="H975" s="125"/>
      <c r="P975" s="84"/>
    </row>
    <row r="976">
      <c r="C976" s="84"/>
      <c r="D976" s="84"/>
      <c r="E976" s="114"/>
      <c r="F976" s="114"/>
      <c r="G976" s="112"/>
      <c r="H976" s="125"/>
      <c r="P976" s="84"/>
    </row>
    <row r="977">
      <c r="C977" s="84"/>
      <c r="D977" s="84"/>
      <c r="E977" s="114"/>
      <c r="F977" s="114"/>
      <c r="G977" s="112"/>
      <c r="H977" s="125"/>
      <c r="P977" s="84"/>
    </row>
    <row r="978">
      <c r="C978" s="84"/>
      <c r="D978" s="84"/>
      <c r="E978" s="114"/>
      <c r="F978" s="114"/>
      <c r="G978" s="112"/>
      <c r="H978" s="125"/>
      <c r="P978" s="84"/>
    </row>
    <row r="979">
      <c r="C979" s="84"/>
      <c r="D979" s="84"/>
      <c r="E979" s="114"/>
      <c r="F979" s="114"/>
      <c r="G979" s="112"/>
      <c r="H979" s="125"/>
      <c r="P979" s="84"/>
    </row>
    <row r="980">
      <c r="C980" s="84"/>
      <c r="D980" s="84"/>
      <c r="E980" s="114"/>
      <c r="F980" s="114"/>
      <c r="G980" s="112"/>
      <c r="H980" s="125"/>
      <c r="P980" s="84"/>
    </row>
    <row r="981">
      <c r="C981" s="84"/>
      <c r="D981" s="84"/>
      <c r="E981" s="114"/>
      <c r="F981" s="114"/>
      <c r="G981" s="112"/>
      <c r="H981" s="125"/>
      <c r="P981" s="84"/>
    </row>
    <row r="982">
      <c r="C982" s="84"/>
      <c r="D982" s="84"/>
      <c r="E982" s="114"/>
      <c r="F982" s="114"/>
      <c r="G982" s="112"/>
      <c r="H982" s="125"/>
      <c r="P982" s="84"/>
    </row>
    <row r="983">
      <c r="C983" s="84"/>
      <c r="D983" s="84"/>
      <c r="E983" s="114"/>
      <c r="F983" s="114"/>
      <c r="G983" s="112"/>
      <c r="H983" s="125"/>
      <c r="P983" s="84"/>
    </row>
    <row r="984">
      <c r="C984" s="84"/>
      <c r="D984" s="84"/>
      <c r="E984" s="114"/>
      <c r="F984" s="114"/>
      <c r="G984" s="112"/>
      <c r="H984" s="125"/>
      <c r="P984" s="84"/>
    </row>
    <row r="985">
      <c r="C985" s="84"/>
      <c r="D985" s="84"/>
      <c r="E985" s="114"/>
      <c r="F985" s="114"/>
      <c r="G985" s="112"/>
      <c r="H985" s="125"/>
      <c r="P985" s="84"/>
    </row>
    <row r="986">
      <c r="C986" s="84"/>
      <c r="D986" s="84"/>
      <c r="E986" s="114"/>
      <c r="F986" s="114"/>
      <c r="G986" s="112"/>
      <c r="H986" s="125"/>
      <c r="P986" s="84"/>
    </row>
    <row r="987">
      <c r="C987" s="84"/>
      <c r="D987" s="84"/>
      <c r="E987" s="114"/>
      <c r="F987" s="114"/>
      <c r="G987" s="112"/>
      <c r="H987" s="125"/>
      <c r="P987" s="84"/>
    </row>
    <row r="988">
      <c r="C988" s="84"/>
      <c r="D988" s="84"/>
      <c r="E988" s="114"/>
      <c r="F988" s="114"/>
      <c r="G988" s="112"/>
      <c r="H988" s="125"/>
      <c r="P988" s="84"/>
    </row>
    <row r="989">
      <c r="C989" s="84"/>
      <c r="D989" s="84"/>
      <c r="E989" s="114"/>
      <c r="F989" s="114"/>
      <c r="G989" s="112"/>
      <c r="H989" s="125"/>
      <c r="P989" s="84"/>
    </row>
    <row r="990">
      <c r="C990" s="84"/>
      <c r="D990" s="84"/>
      <c r="E990" s="114"/>
      <c r="F990" s="114"/>
      <c r="G990" s="112"/>
      <c r="H990" s="125"/>
      <c r="P990" s="84"/>
    </row>
    <row r="991">
      <c r="C991" s="84"/>
      <c r="D991" s="84"/>
      <c r="E991" s="114"/>
      <c r="F991" s="114"/>
      <c r="G991" s="112"/>
      <c r="H991" s="125"/>
      <c r="P991" s="84"/>
    </row>
    <row r="992">
      <c r="C992" s="84"/>
      <c r="D992" s="84"/>
      <c r="E992" s="114"/>
      <c r="F992" s="114"/>
      <c r="G992" s="112"/>
      <c r="H992" s="125"/>
      <c r="P992" s="84"/>
    </row>
    <row r="993">
      <c r="C993" s="84"/>
      <c r="D993" s="84"/>
      <c r="E993" s="114"/>
      <c r="F993" s="114"/>
      <c r="G993" s="112"/>
      <c r="H993" s="125"/>
      <c r="P993" s="84"/>
    </row>
    <row r="994">
      <c r="C994" s="84"/>
      <c r="D994" s="84"/>
      <c r="E994" s="114"/>
      <c r="F994" s="114"/>
      <c r="G994" s="112"/>
      <c r="H994" s="125"/>
      <c r="P994" s="84"/>
    </row>
    <row r="995">
      <c r="C995" s="84"/>
      <c r="D995" s="84"/>
      <c r="E995" s="114"/>
      <c r="F995" s="114"/>
      <c r="G995" s="112"/>
      <c r="H995" s="125"/>
      <c r="P995" s="84"/>
    </row>
    <row r="996">
      <c r="C996" s="84"/>
      <c r="D996" s="84"/>
      <c r="E996" s="114"/>
      <c r="F996" s="114"/>
      <c r="G996" s="112"/>
      <c r="H996" s="125"/>
      <c r="P996" s="84"/>
    </row>
    <row r="997">
      <c r="C997" s="84"/>
      <c r="D997" s="84"/>
      <c r="E997" s="114"/>
      <c r="F997" s="114"/>
      <c r="G997" s="112"/>
      <c r="H997" s="125"/>
      <c r="P997" s="84"/>
    </row>
    <row r="998">
      <c r="C998" s="84"/>
      <c r="D998" s="84"/>
      <c r="E998" s="114"/>
      <c r="F998" s="114"/>
      <c r="G998" s="112"/>
      <c r="H998" s="125"/>
      <c r="P998" s="84"/>
    </row>
    <row r="999">
      <c r="C999" s="84"/>
      <c r="D999" s="84"/>
      <c r="E999" s="114"/>
      <c r="F999" s="114"/>
      <c r="G999" s="112"/>
      <c r="H999" s="125"/>
      <c r="P999" s="84"/>
    </row>
    <row r="1000">
      <c r="C1000" s="84"/>
      <c r="D1000" s="84"/>
      <c r="E1000" s="114"/>
      <c r="F1000" s="114"/>
      <c r="G1000" s="112"/>
      <c r="H1000" s="125"/>
      <c r="P1000" s="84"/>
    </row>
  </sheetData>
  <autoFilter ref="$A$1:$M$56">
    <sortState ref="A1:M56">
      <sortCondition descending="1" ref="H1:H56"/>
      <sortCondition descending="1" ref="G1:G56"/>
      <sortCondition descending="1" ref="E1:E56"/>
      <sortCondition ref="J1:J56"/>
      <sortCondition ref="L1:L56"/>
      <sortCondition ref="M1:M56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26" t="s">
        <v>0</v>
      </c>
      <c r="B1" s="127" t="s">
        <v>1</v>
      </c>
      <c r="C1" s="128" t="s">
        <v>1371</v>
      </c>
      <c r="D1" s="128" t="s">
        <v>1372</v>
      </c>
      <c r="E1" s="74" t="s">
        <v>4</v>
      </c>
      <c r="F1" s="129" t="s">
        <v>5</v>
      </c>
      <c r="G1" s="129" t="s">
        <v>6</v>
      </c>
      <c r="H1" s="74" t="s">
        <v>7</v>
      </c>
      <c r="I1" s="74" t="s">
        <v>8</v>
      </c>
    </row>
    <row r="2">
      <c r="A2" s="130">
        <v>43892.0</v>
      </c>
      <c r="B2" s="131">
        <v>0.0</v>
      </c>
      <c r="C2" s="132">
        <v>2.0</v>
      </c>
      <c r="D2" s="132">
        <v>0.0</v>
      </c>
      <c r="E2" s="64">
        <f t="shared" ref="E2:E69" si="1">D2/C2</f>
        <v>0</v>
      </c>
      <c r="F2" s="94">
        <f t="shared" ref="F2:F69" si="2">log(C2)</f>
        <v>0.3010299957</v>
      </c>
      <c r="G2" s="94" t="str">
        <f t="shared" ref="G2:G69" si="3">if(D2=0,"",log(D2))</f>
        <v/>
      </c>
      <c r="H2" s="64"/>
    </row>
    <row r="3">
      <c r="A3" s="130">
        <v>43893.0</v>
      </c>
      <c r="B3" s="131">
        <f t="shared" ref="B3:B69" si="5">B2+1</f>
        <v>1</v>
      </c>
      <c r="C3" s="132">
        <v>2.0</v>
      </c>
      <c r="D3" s="132">
        <v>0.0</v>
      </c>
      <c r="E3" s="64">
        <f t="shared" si="1"/>
        <v>0</v>
      </c>
      <c r="F3" s="94">
        <f t="shared" si="2"/>
        <v>0.3010299957</v>
      </c>
      <c r="G3" s="94" t="str">
        <f t="shared" si="3"/>
        <v/>
      </c>
      <c r="H3" s="84">
        <f t="shared" ref="H3:I3" si="4">C3-C2</f>
        <v>0</v>
      </c>
      <c r="I3" s="84">
        <f t="shared" si="4"/>
        <v>0</v>
      </c>
    </row>
    <row r="4">
      <c r="A4" s="130">
        <v>43894.0</v>
      </c>
      <c r="B4" s="131">
        <f t="shared" si="5"/>
        <v>2</v>
      </c>
      <c r="C4" s="132">
        <v>2.0</v>
      </c>
      <c r="D4" s="132">
        <v>0.0</v>
      </c>
      <c r="E4" s="64">
        <f t="shared" si="1"/>
        <v>0</v>
      </c>
      <c r="F4" s="94">
        <f t="shared" si="2"/>
        <v>0.3010299957</v>
      </c>
      <c r="G4" s="94" t="str">
        <f t="shared" si="3"/>
        <v/>
      </c>
      <c r="H4" s="84">
        <f t="shared" ref="H4:I4" si="6">C4-C3</f>
        <v>0</v>
      </c>
      <c r="I4" s="84">
        <f t="shared" si="6"/>
        <v>0</v>
      </c>
    </row>
    <row r="5">
      <c r="A5" s="130">
        <v>43895.0</v>
      </c>
      <c r="B5" s="131">
        <f t="shared" si="5"/>
        <v>3</v>
      </c>
      <c r="C5" s="132">
        <v>2.0</v>
      </c>
      <c r="D5" s="132">
        <v>0.0</v>
      </c>
      <c r="E5" s="64">
        <f t="shared" si="1"/>
        <v>0</v>
      </c>
      <c r="F5" s="94">
        <f t="shared" si="2"/>
        <v>0.3010299957</v>
      </c>
      <c r="G5" s="94" t="str">
        <f t="shared" si="3"/>
        <v/>
      </c>
      <c r="H5" s="84">
        <f t="shared" ref="H5:I5" si="7">C5-C4</f>
        <v>0</v>
      </c>
      <c r="I5" s="84">
        <f t="shared" si="7"/>
        <v>0</v>
      </c>
    </row>
    <row r="6">
      <c r="A6" s="130">
        <v>43896.0</v>
      </c>
      <c r="B6" s="131">
        <f t="shared" si="5"/>
        <v>4</v>
      </c>
      <c r="C6" s="132">
        <v>3.0</v>
      </c>
      <c r="D6" s="132">
        <v>0.0</v>
      </c>
      <c r="E6" s="64">
        <f t="shared" si="1"/>
        <v>0</v>
      </c>
      <c r="F6" s="94">
        <f t="shared" si="2"/>
        <v>0.4771212547</v>
      </c>
      <c r="G6" s="94" t="str">
        <f t="shared" si="3"/>
        <v/>
      </c>
      <c r="H6" s="84">
        <f t="shared" ref="H6:I6" si="8">C6-C5</f>
        <v>1</v>
      </c>
      <c r="I6" s="84">
        <f t="shared" si="8"/>
        <v>0</v>
      </c>
    </row>
    <row r="7">
      <c r="A7" s="130">
        <v>43897.0</v>
      </c>
      <c r="B7" s="131">
        <f t="shared" si="5"/>
        <v>5</v>
      </c>
      <c r="C7" s="132">
        <v>7.0</v>
      </c>
      <c r="D7" s="132">
        <v>0.0</v>
      </c>
      <c r="E7" s="64">
        <f t="shared" si="1"/>
        <v>0</v>
      </c>
      <c r="F7" s="94">
        <f t="shared" si="2"/>
        <v>0.84509804</v>
      </c>
      <c r="G7" s="94" t="str">
        <f t="shared" si="3"/>
        <v/>
      </c>
      <c r="H7" s="84">
        <f t="shared" ref="H7:I7" si="9">C7-C6</f>
        <v>4</v>
      </c>
      <c r="I7" s="84">
        <f t="shared" si="9"/>
        <v>0</v>
      </c>
    </row>
    <row r="8">
      <c r="A8" s="130">
        <v>43898.0</v>
      </c>
      <c r="B8" s="131">
        <f t="shared" si="5"/>
        <v>6</v>
      </c>
      <c r="C8" s="132">
        <v>11.0</v>
      </c>
      <c r="D8" s="132">
        <v>0.0</v>
      </c>
      <c r="E8" s="64">
        <f t="shared" si="1"/>
        <v>0</v>
      </c>
      <c r="F8" s="94">
        <f t="shared" si="2"/>
        <v>1.041392685</v>
      </c>
      <c r="G8" s="94" t="str">
        <f t="shared" si="3"/>
        <v/>
      </c>
      <c r="H8" s="84">
        <f t="shared" ref="H8:I8" si="10">C8-C7</f>
        <v>4</v>
      </c>
      <c r="I8" s="84">
        <f t="shared" si="10"/>
        <v>0</v>
      </c>
    </row>
    <row r="9">
      <c r="A9" s="130">
        <v>43899.0</v>
      </c>
      <c r="B9" s="131">
        <f t="shared" si="5"/>
        <v>7</v>
      </c>
      <c r="C9" s="132">
        <v>17.0</v>
      </c>
      <c r="D9" s="132">
        <v>0.0</v>
      </c>
      <c r="E9" s="64">
        <f t="shared" si="1"/>
        <v>0</v>
      </c>
      <c r="F9" s="94">
        <f t="shared" si="2"/>
        <v>1.230448921</v>
      </c>
      <c r="G9" s="94" t="str">
        <f t="shared" si="3"/>
        <v/>
      </c>
      <c r="H9" s="84">
        <f t="shared" ref="H9:I9" si="11">C9-C8</f>
        <v>6</v>
      </c>
      <c r="I9" s="84">
        <f t="shared" si="11"/>
        <v>0</v>
      </c>
    </row>
    <row r="10">
      <c r="A10" s="130">
        <v>43900.0</v>
      </c>
      <c r="B10" s="131">
        <f t="shared" si="5"/>
        <v>8</v>
      </c>
      <c r="C10" s="132">
        <v>22.0</v>
      </c>
      <c r="D10" s="132">
        <v>0.0</v>
      </c>
      <c r="E10" s="64">
        <f t="shared" si="1"/>
        <v>0</v>
      </c>
      <c r="F10" s="94">
        <f t="shared" si="2"/>
        <v>1.342422681</v>
      </c>
      <c r="G10" s="94" t="str">
        <f t="shared" si="3"/>
        <v/>
      </c>
      <c r="H10" s="84">
        <f t="shared" ref="H10:I10" si="12">C10-C9</f>
        <v>5</v>
      </c>
      <c r="I10" s="84">
        <f t="shared" si="12"/>
        <v>0</v>
      </c>
    </row>
    <row r="11">
      <c r="A11" s="130">
        <v>43901.0</v>
      </c>
      <c r="B11" s="131">
        <f t="shared" si="5"/>
        <v>9</v>
      </c>
      <c r="C11" s="132">
        <v>31.0</v>
      </c>
      <c r="D11" s="132">
        <v>0.0</v>
      </c>
      <c r="E11" s="64">
        <f t="shared" si="1"/>
        <v>0</v>
      </c>
      <c r="F11" s="94">
        <f t="shared" si="2"/>
        <v>1.491361694</v>
      </c>
      <c r="G11" s="94" t="str">
        <f t="shared" si="3"/>
        <v/>
      </c>
      <c r="H11" s="84">
        <f t="shared" ref="H11:I11" si="13">C11-C10</f>
        <v>9</v>
      </c>
      <c r="I11" s="84">
        <f t="shared" si="13"/>
        <v>0</v>
      </c>
    </row>
    <row r="12">
      <c r="A12" s="130">
        <v>43902.0</v>
      </c>
      <c r="B12" s="131">
        <f t="shared" si="5"/>
        <v>10</v>
      </c>
      <c r="C12" s="132">
        <v>31.0</v>
      </c>
      <c r="D12" s="132">
        <v>1.0</v>
      </c>
      <c r="E12" s="64">
        <f t="shared" si="1"/>
        <v>0.03225806452</v>
      </c>
      <c r="F12" s="94">
        <f t="shared" si="2"/>
        <v>1.491361694</v>
      </c>
      <c r="G12" s="94">
        <f t="shared" si="3"/>
        <v>0</v>
      </c>
      <c r="H12" s="84">
        <f t="shared" ref="H12:I12" si="14">C12-C11</f>
        <v>0</v>
      </c>
      <c r="I12" s="84">
        <f t="shared" si="14"/>
        <v>1</v>
      </c>
    </row>
    <row r="13">
      <c r="A13" s="130">
        <v>43903.0</v>
      </c>
      <c r="B13" s="131">
        <f t="shared" si="5"/>
        <v>11</v>
      </c>
      <c r="C13" s="132">
        <v>41.0</v>
      </c>
      <c r="D13" s="132">
        <v>1.0</v>
      </c>
      <c r="E13" s="64">
        <f t="shared" si="1"/>
        <v>0.0243902439</v>
      </c>
      <c r="F13" s="94">
        <f t="shared" si="2"/>
        <v>1.612783857</v>
      </c>
      <c r="G13" s="94">
        <f t="shared" si="3"/>
        <v>0</v>
      </c>
      <c r="H13" s="84">
        <f t="shared" ref="H13:I13" si="15">C13-C12</f>
        <v>10</v>
      </c>
      <c r="I13" s="84">
        <f t="shared" si="15"/>
        <v>0</v>
      </c>
    </row>
    <row r="14">
      <c r="A14" s="130">
        <v>43904.0</v>
      </c>
      <c r="B14" s="131">
        <f t="shared" si="5"/>
        <v>12</v>
      </c>
      <c r="C14" s="132">
        <v>65.0</v>
      </c>
      <c r="D14" s="132">
        <v>1.0</v>
      </c>
      <c r="E14" s="64">
        <f t="shared" si="1"/>
        <v>0.01538461538</v>
      </c>
      <c r="F14" s="94">
        <f t="shared" si="2"/>
        <v>1.812913357</v>
      </c>
      <c r="G14" s="94">
        <f t="shared" si="3"/>
        <v>0</v>
      </c>
      <c r="H14" s="84">
        <f t="shared" ref="H14:I14" si="16">C14-C13</f>
        <v>24</v>
      </c>
      <c r="I14" s="84">
        <f t="shared" si="16"/>
        <v>0</v>
      </c>
    </row>
    <row r="15">
      <c r="A15" s="130">
        <v>43905.0</v>
      </c>
      <c r="B15" s="131">
        <f t="shared" si="5"/>
        <v>13</v>
      </c>
      <c r="C15" s="132">
        <v>97.0</v>
      </c>
      <c r="D15" s="132">
        <v>1.0</v>
      </c>
      <c r="E15" s="64">
        <f t="shared" si="1"/>
        <v>0.01030927835</v>
      </c>
      <c r="F15" s="94">
        <f t="shared" si="2"/>
        <v>1.986771734</v>
      </c>
      <c r="G15" s="94">
        <f t="shared" si="3"/>
        <v>0</v>
      </c>
      <c r="H15" s="84">
        <f t="shared" ref="H15:I15" si="17">C15-C14</f>
        <v>32</v>
      </c>
      <c r="I15" s="84">
        <f t="shared" si="17"/>
        <v>0</v>
      </c>
    </row>
    <row r="16">
      <c r="A16" s="130">
        <v>43906.0</v>
      </c>
      <c r="B16" s="131">
        <f t="shared" si="5"/>
        <v>14</v>
      </c>
      <c r="C16" s="132">
        <v>118.0</v>
      </c>
      <c r="D16" s="132">
        <v>1.0</v>
      </c>
      <c r="E16" s="64">
        <f t="shared" si="1"/>
        <v>0.008474576271</v>
      </c>
      <c r="F16" s="94">
        <f t="shared" si="2"/>
        <v>2.071882007</v>
      </c>
      <c r="G16" s="94">
        <f t="shared" si="3"/>
        <v>0</v>
      </c>
      <c r="H16" s="84">
        <f t="shared" ref="H16:I16" si="18">C16-C15</f>
        <v>21</v>
      </c>
      <c r="I16" s="84">
        <f t="shared" si="18"/>
        <v>0</v>
      </c>
    </row>
    <row r="17">
      <c r="A17" s="130">
        <v>43907.0</v>
      </c>
      <c r="B17" s="131">
        <f t="shared" si="5"/>
        <v>15</v>
      </c>
      <c r="C17" s="132">
        <v>142.0</v>
      </c>
      <c r="D17" s="132">
        <v>1.0</v>
      </c>
      <c r="E17" s="64">
        <f t="shared" si="1"/>
        <v>0.007042253521</v>
      </c>
      <c r="F17" s="94">
        <f t="shared" si="2"/>
        <v>2.152288344</v>
      </c>
      <c r="G17" s="94">
        <f t="shared" si="3"/>
        <v>0</v>
      </c>
      <c r="H17" s="84">
        <f t="shared" ref="H17:I17" si="19">C17-C16</f>
        <v>24</v>
      </c>
      <c r="I17" s="84">
        <f t="shared" si="19"/>
        <v>0</v>
      </c>
    </row>
    <row r="18">
      <c r="A18" s="130">
        <v>43908.0</v>
      </c>
      <c r="B18" s="131">
        <f t="shared" si="5"/>
        <v>16</v>
      </c>
      <c r="C18" s="132">
        <v>193.0</v>
      </c>
      <c r="D18" s="132">
        <v>3.0</v>
      </c>
      <c r="E18" s="64">
        <f t="shared" si="1"/>
        <v>0.01554404145</v>
      </c>
      <c r="F18" s="94">
        <f t="shared" si="2"/>
        <v>2.285557309</v>
      </c>
      <c r="G18" s="94">
        <f t="shared" si="3"/>
        <v>0.4771212547</v>
      </c>
      <c r="H18" s="84">
        <f t="shared" ref="H18:I18" si="20">C18-C17</f>
        <v>51</v>
      </c>
      <c r="I18" s="84">
        <f t="shared" si="20"/>
        <v>2</v>
      </c>
    </row>
    <row r="19">
      <c r="A19" s="130">
        <v>43909.0</v>
      </c>
      <c r="B19" s="131">
        <f t="shared" si="5"/>
        <v>17</v>
      </c>
      <c r="C19" s="132">
        <v>282.0</v>
      </c>
      <c r="D19" s="132">
        <v>10.0</v>
      </c>
      <c r="E19" s="64">
        <f t="shared" si="1"/>
        <v>0.03546099291</v>
      </c>
      <c r="F19" s="94">
        <f t="shared" si="2"/>
        <v>2.450249108</v>
      </c>
      <c r="G19" s="94">
        <f t="shared" si="3"/>
        <v>1</v>
      </c>
      <c r="H19" s="84">
        <f t="shared" ref="H19:I19" si="21">C19-C18</f>
        <v>89</v>
      </c>
      <c r="I19" s="84">
        <f t="shared" si="21"/>
        <v>7</v>
      </c>
    </row>
    <row r="20">
      <c r="A20" s="130">
        <v>43910.0</v>
      </c>
      <c r="B20" s="131">
        <f t="shared" si="5"/>
        <v>18</v>
      </c>
      <c r="C20" s="132">
        <v>482.0</v>
      </c>
      <c r="D20" s="132">
        <v>14.0</v>
      </c>
      <c r="E20" s="64">
        <f t="shared" si="1"/>
        <v>0.02904564315</v>
      </c>
      <c r="F20" s="94">
        <f t="shared" si="2"/>
        <v>2.683047038</v>
      </c>
      <c r="G20" s="94">
        <f t="shared" si="3"/>
        <v>1.146128036</v>
      </c>
      <c r="H20" s="84">
        <f t="shared" ref="H20:I20" si="22">C20-C19</f>
        <v>200</v>
      </c>
      <c r="I20" s="84">
        <f t="shared" si="22"/>
        <v>4</v>
      </c>
    </row>
    <row r="21">
      <c r="A21" s="130">
        <v>43911.0</v>
      </c>
      <c r="B21" s="131">
        <f t="shared" si="5"/>
        <v>19</v>
      </c>
      <c r="C21" s="132">
        <v>552.0</v>
      </c>
      <c r="D21" s="132">
        <v>20.0</v>
      </c>
      <c r="E21" s="64">
        <f t="shared" si="1"/>
        <v>0.03623188406</v>
      </c>
      <c r="F21" s="94">
        <f t="shared" si="2"/>
        <v>2.741939078</v>
      </c>
      <c r="G21" s="94">
        <f t="shared" si="3"/>
        <v>1.301029996</v>
      </c>
      <c r="H21" s="84">
        <f t="shared" ref="H21:I21" si="23">C21-C20</f>
        <v>70</v>
      </c>
      <c r="I21" s="84">
        <f t="shared" si="23"/>
        <v>6</v>
      </c>
    </row>
    <row r="22">
      <c r="A22" s="130">
        <v>43912.0</v>
      </c>
      <c r="B22" s="131">
        <f t="shared" si="5"/>
        <v>20</v>
      </c>
      <c r="C22" s="132">
        <v>620.0</v>
      </c>
      <c r="D22" s="132">
        <v>25.0</v>
      </c>
      <c r="E22" s="64">
        <f t="shared" si="1"/>
        <v>0.04032258065</v>
      </c>
      <c r="F22" s="94">
        <f t="shared" si="2"/>
        <v>2.792391689</v>
      </c>
      <c r="G22" s="94">
        <f t="shared" si="3"/>
        <v>1.397940009</v>
      </c>
      <c r="H22" s="84">
        <f t="shared" ref="H22:I22" si="24">C22-C21</f>
        <v>68</v>
      </c>
      <c r="I22" s="84">
        <f t="shared" si="24"/>
        <v>5</v>
      </c>
    </row>
    <row r="23">
      <c r="A23" s="130">
        <v>43913.0</v>
      </c>
      <c r="B23" s="131">
        <f t="shared" si="5"/>
        <v>21</v>
      </c>
      <c r="C23" s="132">
        <v>800.0</v>
      </c>
      <c r="D23" s="132">
        <v>25.0</v>
      </c>
      <c r="E23" s="64">
        <f t="shared" si="1"/>
        <v>0.03125</v>
      </c>
      <c r="F23" s="94">
        <f t="shared" si="2"/>
        <v>2.903089987</v>
      </c>
      <c r="G23" s="94">
        <f t="shared" si="3"/>
        <v>1.397940009</v>
      </c>
      <c r="H23" s="84">
        <f t="shared" ref="H23:I23" si="25">C23-C22</f>
        <v>180</v>
      </c>
      <c r="I23" s="84">
        <f t="shared" si="25"/>
        <v>0</v>
      </c>
    </row>
    <row r="24">
      <c r="A24" s="130">
        <v>43914.0</v>
      </c>
      <c r="B24" s="131">
        <f t="shared" si="5"/>
        <v>22</v>
      </c>
      <c r="C24" s="132">
        <v>1097.0</v>
      </c>
      <c r="D24" s="132">
        <v>38.0</v>
      </c>
      <c r="E24" s="64">
        <f t="shared" si="1"/>
        <v>0.03463992707</v>
      </c>
      <c r="F24" s="94">
        <f t="shared" si="2"/>
        <v>3.040206628</v>
      </c>
      <c r="G24" s="94">
        <f t="shared" si="3"/>
        <v>1.579783597</v>
      </c>
      <c r="H24" s="84">
        <f t="shared" ref="H24:I24" si="26">C24-C23</f>
        <v>297</v>
      </c>
      <c r="I24" s="84">
        <f t="shared" si="26"/>
        <v>13</v>
      </c>
    </row>
    <row r="25">
      <c r="A25" s="130">
        <v>43915.0</v>
      </c>
      <c r="B25" s="131">
        <f t="shared" si="5"/>
        <v>23</v>
      </c>
      <c r="C25" s="132">
        <v>1387.0</v>
      </c>
      <c r="D25" s="132">
        <v>47.0</v>
      </c>
      <c r="E25" s="64">
        <f t="shared" si="1"/>
        <v>0.03388608508</v>
      </c>
      <c r="F25" s="94">
        <f t="shared" si="2"/>
        <v>3.142076461</v>
      </c>
      <c r="G25" s="94">
        <f t="shared" si="3"/>
        <v>1.672097858</v>
      </c>
      <c r="H25" s="84">
        <f t="shared" ref="H25:I25" si="27">C25-C24</f>
        <v>290</v>
      </c>
      <c r="I25" s="84">
        <f t="shared" si="27"/>
        <v>9</v>
      </c>
    </row>
    <row r="26">
      <c r="A26" s="130">
        <v>43916.0</v>
      </c>
      <c r="B26" s="131">
        <f t="shared" si="5"/>
        <v>24</v>
      </c>
      <c r="C26" s="132">
        <v>1643.0</v>
      </c>
      <c r="D26" s="132">
        <v>56.0</v>
      </c>
      <c r="E26" s="64">
        <f t="shared" si="1"/>
        <v>0.0340839927</v>
      </c>
      <c r="F26" s="94">
        <f t="shared" si="2"/>
        <v>3.215637563</v>
      </c>
      <c r="G26" s="94">
        <f t="shared" si="3"/>
        <v>1.748188027</v>
      </c>
      <c r="H26" s="84">
        <f t="shared" ref="H26:I26" si="28">C26-C25</f>
        <v>256</v>
      </c>
      <c r="I26" s="84">
        <f t="shared" si="28"/>
        <v>9</v>
      </c>
    </row>
    <row r="27">
      <c r="A27" s="130">
        <v>43917.0</v>
      </c>
      <c r="B27" s="131">
        <f t="shared" si="5"/>
        <v>25</v>
      </c>
      <c r="C27" s="132">
        <v>2198.0</v>
      </c>
      <c r="D27" s="132">
        <v>64.0</v>
      </c>
      <c r="E27" s="64">
        <f t="shared" si="1"/>
        <v>0.02911737944</v>
      </c>
      <c r="F27" s="94">
        <f t="shared" si="2"/>
        <v>3.342027688</v>
      </c>
      <c r="G27" s="94">
        <f t="shared" si="3"/>
        <v>1.806179974</v>
      </c>
      <c r="H27" s="84">
        <f t="shared" ref="H27:I27" si="29">C27-C26</f>
        <v>555</v>
      </c>
      <c r="I27" s="84">
        <f t="shared" si="29"/>
        <v>8</v>
      </c>
    </row>
    <row r="28">
      <c r="A28" s="130">
        <v>43918.0</v>
      </c>
      <c r="B28" s="131">
        <f t="shared" si="5"/>
        <v>26</v>
      </c>
      <c r="C28" s="132">
        <v>2447.0</v>
      </c>
      <c r="D28" s="132">
        <v>79.0</v>
      </c>
      <c r="E28" s="64">
        <f t="shared" si="1"/>
        <v>0.03228442991</v>
      </c>
      <c r="F28" s="94">
        <f t="shared" si="2"/>
        <v>3.388633969</v>
      </c>
      <c r="G28" s="94">
        <f t="shared" si="3"/>
        <v>1.897627091</v>
      </c>
      <c r="H28" s="84">
        <f t="shared" ref="H28:I28" si="30">C28-C27</f>
        <v>249</v>
      </c>
      <c r="I28" s="84">
        <f t="shared" si="30"/>
        <v>15</v>
      </c>
    </row>
    <row r="29">
      <c r="A29" s="130">
        <v>43919.0</v>
      </c>
      <c r="B29" s="131">
        <f t="shared" si="5"/>
        <v>27</v>
      </c>
      <c r="C29" s="132">
        <v>2683.0</v>
      </c>
      <c r="D29" s="132">
        <v>83.0</v>
      </c>
      <c r="E29" s="64">
        <f t="shared" si="1"/>
        <v>0.03093551994</v>
      </c>
      <c r="F29" s="94">
        <f t="shared" si="2"/>
        <v>3.428620673</v>
      </c>
      <c r="G29" s="94">
        <f t="shared" si="3"/>
        <v>1.919078092</v>
      </c>
      <c r="H29" s="84">
        <f t="shared" ref="H29:I29" si="31">C29-C28</f>
        <v>236</v>
      </c>
      <c r="I29" s="84">
        <f t="shared" si="31"/>
        <v>4</v>
      </c>
    </row>
    <row r="30">
      <c r="A30" s="130">
        <v>43920.0</v>
      </c>
      <c r="B30" s="131">
        <f t="shared" si="5"/>
        <v>28</v>
      </c>
      <c r="C30" s="132">
        <v>3032.0</v>
      </c>
      <c r="D30" s="132">
        <v>102.0</v>
      </c>
      <c r="E30" s="64">
        <f t="shared" si="1"/>
        <v>0.03364116095</v>
      </c>
      <c r="F30" s="94">
        <f t="shared" si="2"/>
        <v>3.481729197</v>
      </c>
      <c r="G30" s="94">
        <f t="shared" si="3"/>
        <v>2.008600172</v>
      </c>
      <c r="H30" s="84">
        <f t="shared" ref="H30:I30" si="32">C30-C29</f>
        <v>349</v>
      </c>
      <c r="I30" s="84">
        <f t="shared" si="32"/>
        <v>19</v>
      </c>
    </row>
    <row r="31">
      <c r="A31" s="130">
        <v>43921.0</v>
      </c>
      <c r="B31" s="131">
        <f t="shared" si="5"/>
        <v>29</v>
      </c>
      <c r="C31" s="132">
        <v>4117.0</v>
      </c>
      <c r="D31" s="132">
        <v>125.0</v>
      </c>
      <c r="E31" s="64">
        <f t="shared" si="1"/>
        <v>0.03036191402</v>
      </c>
      <c r="F31" s="94">
        <f t="shared" si="2"/>
        <v>3.614580867</v>
      </c>
      <c r="G31" s="94">
        <f t="shared" si="3"/>
        <v>2.096910013</v>
      </c>
      <c r="H31" s="84">
        <f t="shared" ref="H31:I31" si="33">C31-C30</f>
        <v>1085</v>
      </c>
      <c r="I31" s="84">
        <f t="shared" si="33"/>
        <v>23</v>
      </c>
    </row>
    <row r="32">
      <c r="A32" s="130">
        <v>43922.0</v>
      </c>
      <c r="B32" s="131">
        <f t="shared" si="5"/>
        <v>30</v>
      </c>
      <c r="C32" s="132">
        <v>4748.0</v>
      </c>
      <c r="D32" s="132">
        <v>154.0</v>
      </c>
      <c r="E32" s="64">
        <f t="shared" si="1"/>
        <v>0.03243470935</v>
      </c>
      <c r="F32" s="94">
        <f t="shared" si="2"/>
        <v>3.67651071</v>
      </c>
      <c r="G32" s="94">
        <f t="shared" si="3"/>
        <v>2.187520721</v>
      </c>
      <c r="H32" s="84">
        <f t="shared" ref="H32:I32" si="34">C32-C31</f>
        <v>631</v>
      </c>
      <c r="I32" s="84">
        <f t="shared" si="34"/>
        <v>29</v>
      </c>
    </row>
    <row r="33">
      <c r="A33" s="130">
        <v>43923.0</v>
      </c>
      <c r="B33" s="131">
        <f t="shared" si="5"/>
        <v>31</v>
      </c>
      <c r="C33" s="132">
        <v>5444.0</v>
      </c>
      <c r="D33" s="132">
        <v>176.0</v>
      </c>
      <c r="E33" s="64">
        <f t="shared" si="1"/>
        <v>0.03232916973</v>
      </c>
      <c r="F33" s="94">
        <f t="shared" si="2"/>
        <v>3.735918117</v>
      </c>
      <c r="G33" s="94">
        <f t="shared" si="3"/>
        <v>2.245512668</v>
      </c>
      <c r="H33" s="84">
        <f t="shared" ref="H33:I33" si="35">C33-C32</f>
        <v>696</v>
      </c>
      <c r="I33" s="84">
        <f t="shared" si="35"/>
        <v>22</v>
      </c>
    </row>
    <row r="34">
      <c r="A34" s="130">
        <v>43924.0</v>
      </c>
      <c r="B34" s="131">
        <f t="shared" si="5"/>
        <v>32</v>
      </c>
      <c r="C34" s="132">
        <v>5967.0</v>
      </c>
      <c r="D34" s="132">
        <v>198.0</v>
      </c>
      <c r="E34" s="64">
        <f t="shared" si="1"/>
        <v>0.03318250377</v>
      </c>
      <c r="F34" s="94">
        <f t="shared" si="2"/>
        <v>3.775756038</v>
      </c>
      <c r="G34" s="94">
        <f t="shared" si="3"/>
        <v>2.29666519</v>
      </c>
      <c r="H34" s="84">
        <f t="shared" ref="H34:I34" si="36">C34-C33</f>
        <v>523</v>
      </c>
      <c r="I34" s="84">
        <f t="shared" si="36"/>
        <v>22</v>
      </c>
    </row>
    <row r="35">
      <c r="A35" s="130">
        <v>43925.0</v>
      </c>
      <c r="B35" s="131">
        <f t="shared" si="5"/>
        <v>33</v>
      </c>
      <c r="C35" s="132">
        <v>6383.0</v>
      </c>
      <c r="D35" s="132">
        <v>208.0</v>
      </c>
      <c r="E35" s="64">
        <f t="shared" si="1"/>
        <v>0.03258655804</v>
      </c>
      <c r="F35" s="94">
        <f t="shared" si="2"/>
        <v>3.805024844</v>
      </c>
      <c r="G35" s="94">
        <f t="shared" si="3"/>
        <v>2.318063335</v>
      </c>
      <c r="H35" s="84">
        <f t="shared" ref="H35:I35" si="37">C35-C34</f>
        <v>416</v>
      </c>
      <c r="I35" s="84">
        <f t="shared" si="37"/>
        <v>10</v>
      </c>
    </row>
    <row r="36">
      <c r="A36" s="130">
        <v>43926.0</v>
      </c>
      <c r="B36" s="131">
        <f t="shared" si="5"/>
        <v>34</v>
      </c>
      <c r="C36" s="132">
        <v>6742.0</v>
      </c>
      <c r="D36" s="132">
        <v>219.0</v>
      </c>
      <c r="E36" s="64">
        <f t="shared" si="1"/>
        <v>0.03248294275</v>
      </c>
      <c r="F36" s="94">
        <f t="shared" si="2"/>
        <v>3.828788748</v>
      </c>
      <c r="G36" s="94">
        <f t="shared" si="3"/>
        <v>2.340444115</v>
      </c>
      <c r="H36" s="84">
        <f t="shared" ref="H36:I36" si="38">C36-C35</f>
        <v>359</v>
      </c>
      <c r="I36" s="84">
        <f t="shared" si="38"/>
        <v>11</v>
      </c>
    </row>
    <row r="37">
      <c r="A37" s="130">
        <v>43927.0</v>
      </c>
      <c r="B37" s="131">
        <f t="shared" si="5"/>
        <v>35</v>
      </c>
      <c r="C37" s="132">
        <v>7558.0</v>
      </c>
      <c r="D37" s="132">
        <v>294.0</v>
      </c>
      <c r="E37" s="64">
        <f t="shared" si="1"/>
        <v>0.03889917968</v>
      </c>
      <c r="F37" s="94">
        <f t="shared" si="2"/>
        <v>3.878406888</v>
      </c>
      <c r="G37" s="94">
        <f t="shared" si="3"/>
        <v>2.46834733</v>
      </c>
      <c r="H37" s="84">
        <f t="shared" ref="H37:I37" si="39">C37-C36</f>
        <v>816</v>
      </c>
      <c r="I37" s="84">
        <f t="shared" si="39"/>
        <v>75</v>
      </c>
    </row>
    <row r="38">
      <c r="A38" s="130">
        <v>43928.0</v>
      </c>
      <c r="B38" s="131">
        <f t="shared" si="5"/>
        <v>36</v>
      </c>
      <c r="C38" s="132">
        <v>9156.0</v>
      </c>
      <c r="D38" s="132">
        <v>348.0</v>
      </c>
      <c r="E38" s="64">
        <f t="shared" si="1"/>
        <v>0.0380078637</v>
      </c>
      <c r="F38" s="94">
        <f t="shared" si="2"/>
        <v>3.961705784</v>
      </c>
      <c r="G38" s="94">
        <f t="shared" si="3"/>
        <v>2.541579244</v>
      </c>
      <c r="H38" s="84">
        <f t="shared" ref="H38:I38" si="40">C38-C37</f>
        <v>1598</v>
      </c>
      <c r="I38" s="84">
        <f t="shared" si="40"/>
        <v>54</v>
      </c>
    </row>
    <row r="39">
      <c r="A39" s="130">
        <v>43929.0</v>
      </c>
      <c r="B39" s="131">
        <f t="shared" si="5"/>
        <v>37</v>
      </c>
      <c r="C39" s="132">
        <v>10204.0</v>
      </c>
      <c r="D39" s="132">
        <v>370.0</v>
      </c>
      <c r="E39" s="64">
        <f t="shared" si="1"/>
        <v>0.03626029008</v>
      </c>
      <c r="F39" s="94">
        <f t="shared" si="2"/>
        <v>4.00877045</v>
      </c>
      <c r="G39" s="94">
        <f t="shared" si="3"/>
        <v>2.568201724</v>
      </c>
      <c r="H39" s="84">
        <f t="shared" ref="H39:I39" si="41">C39-C38</f>
        <v>1048</v>
      </c>
      <c r="I39" s="84">
        <f t="shared" si="41"/>
        <v>22</v>
      </c>
    </row>
    <row r="40">
      <c r="A40" s="130">
        <v>43930.0</v>
      </c>
      <c r="B40" s="131">
        <f t="shared" si="5"/>
        <v>38</v>
      </c>
      <c r="C40" s="132">
        <v>10885.0</v>
      </c>
      <c r="D40" s="132">
        <v>412.0</v>
      </c>
      <c r="E40" s="64">
        <f t="shared" si="1"/>
        <v>0.03785025264</v>
      </c>
      <c r="F40" s="94">
        <f t="shared" si="2"/>
        <v>4.036828433</v>
      </c>
      <c r="G40" s="94">
        <f t="shared" si="3"/>
        <v>2.614897216</v>
      </c>
      <c r="H40" s="84">
        <f t="shared" ref="H40:I40" si="42">C40-C39</f>
        <v>681</v>
      </c>
      <c r="I40" s="84">
        <f t="shared" si="42"/>
        <v>42</v>
      </c>
    </row>
    <row r="41">
      <c r="A41" s="130">
        <v>43931.0</v>
      </c>
      <c r="B41" s="131">
        <f t="shared" si="5"/>
        <v>39</v>
      </c>
      <c r="C41" s="132">
        <v>11859.0</v>
      </c>
      <c r="D41" s="132">
        <v>425.0</v>
      </c>
      <c r="E41" s="64">
        <f t="shared" si="1"/>
        <v>0.03583776035</v>
      </c>
      <c r="F41" s="94">
        <f t="shared" si="2"/>
        <v>4.074048069</v>
      </c>
      <c r="G41" s="94">
        <f t="shared" si="3"/>
        <v>2.62838893</v>
      </c>
      <c r="H41" s="84">
        <f t="shared" ref="H41:I41" si="43">C41-C40</f>
        <v>974</v>
      </c>
      <c r="I41" s="84">
        <f t="shared" si="43"/>
        <v>13</v>
      </c>
    </row>
    <row r="42">
      <c r="A42" s="130">
        <v>43932.0</v>
      </c>
      <c r="B42" s="131">
        <f t="shared" si="5"/>
        <v>40</v>
      </c>
      <c r="C42" s="132">
        <v>12261.0</v>
      </c>
      <c r="D42" s="132">
        <v>432.0</v>
      </c>
      <c r="E42" s="64">
        <f t="shared" si="1"/>
        <v>0.03523366773</v>
      </c>
      <c r="F42" s="94">
        <f t="shared" si="2"/>
        <v>4.088525892</v>
      </c>
      <c r="G42" s="94">
        <f t="shared" si="3"/>
        <v>2.635483747</v>
      </c>
      <c r="H42" s="84">
        <f t="shared" ref="H42:I42" si="44">C42-C41</f>
        <v>402</v>
      </c>
      <c r="I42" s="84">
        <f t="shared" si="44"/>
        <v>7</v>
      </c>
    </row>
    <row r="43">
      <c r="A43" s="130">
        <v>43933.0</v>
      </c>
      <c r="B43" s="131">
        <f t="shared" si="5"/>
        <v>41</v>
      </c>
      <c r="C43" s="132">
        <v>12103.0</v>
      </c>
      <c r="D43" s="132">
        <v>438.0</v>
      </c>
      <c r="E43" s="64">
        <f t="shared" si="1"/>
        <v>0.03618937454</v>
      </c>
      <c r="F43" s="94">
        <f t="shared" si="2"/>
        <v>4.082893033</v>
      </c>
      <c r="G43" s="94">
        <f t="shared" si="3"/>
        <v>2.641474111</v>
      </c>
      <c r="H43" s="84">
        <f t="shared" ref="H43:I43" si="45">C43-C42</f>
        <v>-158</v>
      </c>
      <c r="I43" s="84">
        <f t="shared" si="45"/>
        <v>6</v>
      </c>
    </row>
    <row r="44">
      <c r="A44" s="130">
        <v>43934.0</v>
      </c>
      <c r="B44" s="131">
        <f t="shared" si="5"/>
        <v>42</v>
      </c>
      <c r="C44" s="132">
        <v>13125.0</v>
      </c>
      <c r="D44" s="132">
        <v>479.0</v>
      </c>
      <c r="E44" s="64">
        <f t="shared" si="1"/>
        <v>0.0364952381</v>
      </c>
      <c r="F44" s="94">
        <f t="shared" si="2"/>
        <v>4.118099312</v>
      </c>
      <c r="G44" s="94">
        <f t="shared" si="3"/>
        <v>2.680335513</v>
      </c>
      <c r="H44" s="84">
        <f t="shared" ref="H44:I44" si="46">C44-C43</f>
        <v>1022</v>
      </c>
      <c r="I44" s="84">
        <f t="shared" si="46"/>
        <v>41</v>
      </c>
    </row>
    <row r="45">
      <c r="A45" s="130">
        <v>43935.0</v>
      </c>
      <c r="B45" s="131">
        <f t="shared" si="5"/>
        <v>43</v>
      </c>
      <c r="C45" s="132">
        <v>13913.0</v>
      </c>
      <c r="D45" s="132">
        <v>517.0</v>
      </c>
      <c r="E45" s="64">
        <f t="shared" si="1"/>
        <v>0.03715949112</v>
      </c>
      <c r="F45" s="94">
        <f t="shared" si="2"/>
        <v>4.143420785</v>
      </c>
      <c r="G45" s="94">
        <f t="shared" si="3"/>
        <v>2.713490543</v>
      </c>
      <c r="H45" s="84">
        <f t="shared" ref="H45:I45" si="47">C45-C44</f>
        <v>788</v>
      </c>
      <c r="I45" s="84">
        <f t="shared" si="47"/>
        <v>38</v>
      </c>
    </row>
    <row r="46">
      <c r="A46" s="130">
        <v>43936.0</v>
      </c>
      <c r="B46" s="131">
        <f t="shared" si="5"/>
        <v>44</v>
      </c>
      <c r="C46" s="132">
        <v>14583.0</v>
      </c>
      <c r="D46" s="132">
        <v>569.0</v>
      </c>
      <c r="E46" s="64">
        <f t="shared" si="1"/>
        <v>0.0390180347</v>
      </c>
      <c r="F46" s="94">
        <f t="shared" si="2"/>
        <v>4.163846876</v>
      </c>
      <c r="G46" s="94">
        <f t="shared" si="3"/>
        <v>2.755112266</v>
      </c>
      <c r="H46" s="84">
        <f t="shared" ref="H46:I46" si="48">C46-C45</f>
        <v>670</v>
      </c>
      <c r="I46" s="84">
        <f t="shared" si="48"/>
        <v>52</v>
      </c>
    </row>
    <row r="47">
      <c r="A47" s="130">
        <v>43937.0</v>
      </c>
      <c r="B47" s="131">
        <f t="shared" si="5"/>
        <v>45</v>
      </c>
      <c r="C47" s="132">
        <v>15644.0</v>
      </c>
      <c r="D47" s="132">
        <v>611.0</v>
      </c>
      <c r="E47" s="64">
        <f t="shared" si="1"/>
        <v>0.03905650729</v>
      </c>
      <c r="F47" s="94">
        <f t="shared" si="2"/>
        <v>4.194347807</v>
      </c>
      <c r="G47" s="94">
        <f t="shared" si="3"/>
        <v>2.78604121</v>
      </c>
      <c r="H47" s="84">
        <f t="shared" ref="H47:I47" si="49">C47-C46</f>
        <v>1061</v>
      </c>
      <c r="I47" s="84">
        <f t="shared" si="49"/>
        <v>42</v>
      </c>
    </row>
    <row r="48">
      <c r="A48" s="130">
        <v>43938.0</v>
      </c>
      <c r="B48" s="131">
        <f t="shared" si="5"/>
        <v>46</v>
      </c>
      <c r="C48" s="132">
        <v>16658.0</v>
      </c>
      <c r="D48" s="132">
        <v>661.0</v>
      </c>
      <c r="E48" s="64">
        <f t="shared" si="1"/>
        <v>0.03968063393</v>
      </c>
      <c r="F48" s="94">
        <f t="shared" si="2"/>
        <v>4.221622858</v>
      </c>
      <c r="G48" s="94">
        <f t="shared" si="3"/>
        <v>2.820201459</v>
      </c>
      <c r="H48" s="84">
        <f t="shared" ref="H48:I48" si="50">C48-C47</f>
        <v>1014</v>
      </c>
      <c r="I48" s="84">
        <f t="shared" si="50"/>
        <v>50</v>
      </c>
    </row>
    <row r="49">
      <c r="A49" s="130">
        <v>43939.0</v>
      </c>
      <c r="B49" s="131">
        <f t="shared" si="5"/>
        <v>47</v>
      </c>
      <c r="C49" s="132">
        <v>17014.0</v>
      </c>
      <c r="D49" s="132">
        <v>670.0</v>
      </c>
      <c r="E49" s="64">
        <f t="shared" si="1"/>
        <v>0.03937933467</v>
      </c>
      <c r="F49" s="94">
        <f t="shared" si="2"/>
        <v>4.230806428</v>
      </c>
      <c r="G49" s="94">
        <f t="shared" si="3"/>
        <v>2.826074803</v>
      </c>
      <c r="H49" s="84">
        <f t="shared" ref="H49:I49" si="51">C49-C48</f>
        <v>356</v>
      </c>
      <c r="I49" s="84">
        <f t="shared" si="51"/>
        <v>9</v>
      </c>
    </row>
    <row r="50">
      <c r="A50" s="130">
        <v>43940.0</v>
      </c>
      <c r="B50" s="131">
        <f t="shared" si="5"/>
        <v>48</v>
      </c>
      <c r="C50" s="132">
        <v>17619.0</v>
      </c>
      <c r="D50" s="132">
        <v>682.0</v>
      </c>
      <c r="E50" s="64">
        <f t="shared" si="1"/>
        <v>0.03870821272</v>
      </c>
      <c r="F50" s="94">
        <f t="shared" si="2"/>
        <v>4.245981256</v>
      </c>
      <c r="G50" s="94">
        <f t="shared" si="3"/>
        <v>2.833784375</v>
      </c>
      <c r="H50" s="84">
        <f t="shared" ref="H50:I50" si="52">C50-C49</f>
        <v>605</v>
      </c>
      <c r="I50" s="84">
        <f t="shared" si="52"/>
        <v>12</v>
      </c>
    </row>
    <row r="51">
      <c r="A51" s="130">
        <v>43941.0</v>
      </c>
      <c r="B51" s="131">
        <f t="shared" si="5"/>
        <v>49</v>
      </c>
      <c r="C51" s="132">
        <v>18447.0</v>
      </c>
      <c r="D51" s="132">
        <v>767.0</v>
      </c>
      <c r="E51" s="64">
        <f t="shared" si="1"/>
        <v>0.04157857646</v>
      </c>
      <c r="F51" s="94">
        <f t="shared" si="2"/>
        <v>4.265925748</v>
      </c>
      <c r="G51" s="94">
        <f t="shared" si="3"/>
        <v>2.884795364</v>
      </c>
      <c r="H51" s="84">
        <f t="shared" ref="H51:I51" si="53">C51-C50</f>
        <v>828</v>
      </c>
      <c r="I51" s="84">
        <f t="shared" si="53"/>
        <v>85</v>
      </c>
    </row>
    <row r="52">
      <c r="A52" s="130">
        <v>43942.0</v>
      </c>
      <c r="B52" s="131">
        <f t="shared" si="5"/>
        <v>50</v>
      </c>
      <c r="C52" s="132">
        <v>19189.0</v>
      </c>
      <c r="D52" s="132">
        <v>810.0</v>
      </c>
      <c r="E52" s="64">
        <f t="shared" si="1"/>
        <v>0.04221168378</v>
      </c>
      <c r="F52" s="94">
        <f t="shared" si="2"/>
        <v>4.283052343</v>
      </c>
      <c r="G52" s="94">
        <f t="shared" si="3"/>
        <v>2.908485019</v>
      </c>
      <c r="H52" s="84">
        <f t="shared" ref="H52:I52" si="54">C52-C51</f>
        <v>742</v>
      </c>
      <c r="I52" s="84">
        <f t="shared" si="54"/>
        <v>43</v>
      </c>
    </row>
    <row r="53">
      <c r="A53" s="130">
        <v>43943.0</v>
      </c>
      <c r="B53" s="131">
        <f t="shared" si="5"/>
        <v>51</v>
      </c>
      <c r="C53" s="132">
        <v>20099.0</v>
      </c>
      <c r="D53" s="132">
        <v>837.0</v>
      </c>
      <c r="E53" s="64">
        <f t="shared" si="1"/>
        <v>0.04164386288</v>
      </c>
      <c r="F53" s="94">
        <f t="shared" si="2"/>
        <v>4.30317445</v>
      </c>
      <c r="G53" s="94">
        <f t="shared" si="3"/>
        <v>2.922725458</v>
      </c>
      <c r="H53" s="84">
        <f t="shared" ref="H53:I53" si="55">C53-C52</f>
        <v>910</v>
      </c>
      <c r="I53" s="84">
        <f t="shared" si="55"/>
        <v>27</v>
      </c>
    </row>
    <row r="54">
      <c r="A54" s="130">
        <v>43944.0</v>
      </c>
      <c r="B54" s="131">
        <f t="shared" si="5"/>
        <v>52</v>
      </c>
      <c r="C54" s="132">
        <v>20905.0</v>
      </c>
      <c r="D54" s="132">
        <v>871.0</v>
      </c>
      <c r="E54" s="64">
        <f t="shared" si="1"/>
        <v>0.04166467352</v>
      </c>
      <c r="F54" s="94">
        <f t="shared" si="2"/>
        <v>4.320250172</v>
      </c>
      <c r="G54" s="94">
        <f t="shared" si="3"/>
        <v>2.940018155</v>
      </c>
      <c r="H54" s="84">
        <f t="shared" ref="H54:I54" si="56">C54-C53</f>
        <v>806</v>
      </c>
      <c r="I54" s="84">
        <f t="shared" si="56"/>
        <v>34</v>
      </c>
    </row>
    <row r="55">
      <c r="A55" s="130">
        <v>43945.0</v>
      </c>
      <c r="B55" s="131">
        <f t="shared" si="5"/>
        <v>53</v>
      </c>
      <c r="C55" s="132">
        <v>21575.0</v>
      </c>
      <c r="D55" s="132">
        <v>889.0</v>
      </c>
      <c r="E55" s="64">
        <f t="shared" si="1"/>
        <v>0.04120509849</v>
      </c>
      <c r="F55" s="94">
        <f t="shared" si="2"/>
        <v>4.333950804</v>
      </c>
      <c r="G55" s="94">
        <f t="shared" si="3"/>
        <v>2.948901761</v>
      </c>
      <c r="H55" s="84">
        <f t="shared" ref="H55:I55" si="57">C55-C54</f>
        <v>670</v>
      </c>
      <c r="I55" s="84">
        <f t="shared" si="57"/>
        <v>18</v>
      </c>
    </row>
    <row r="56">
      <c r="A56" s="130">
        <v>43946.0</v>
      </c>
      <c r="B56" s="131">
        <f t="shared" si="5"/>
        <v>54</v>
      </c>
      <c r="C56" s="132">
        <v>22225.0</v>
      </c>
      <c r="D56" s="132">
        <v>897.0</v>
      </c>
      <c r="E56" s="64">
        <f t="shared" si="1"/>
        <v>0.04035995501</v>
      </c>
      <c r="F56" s="94">
        <f t="shared" si="2"/>
        <v>4.34684177</v>
      </c>
      <c r="G56" s="94">
        <f t="shared" si="3"/>
        <v>2.952792443</v>
      </c>
      <c r="H56" s="84">
        <f t="shared" ref="H56:I56" si="58">C56-C55</f>
        <v>650</v>
      </c>
      <c r="I56" s="84">
        <f t="shared" si="58"/>
        <v>8</v>
      </c>
    </row>
    <row r="57">
      <c r="A57" s="130">
        <v>43947.0</v>
      </c>
      <c r="B57" s="131">
        <f t="shared" si="5"/>
        <v>55</v>
      </c>
      <c r="C57" s="132">
        <v>22459.0</v>
      </c>
      <c r="D57" s="132">
        <v>907.0</v>
      </c>
      <c r="E57" s="64">
        <f t="shared" si="1"/>
        <v>0.04038470101</v>
      </c>
      <c r="F57" s="94">
        <f t="shared" si="2"/>
        <v>4.351390415</v>
      </c>
      <c r="G57" s="94">
        <f t="shared" si="3"/>
        <v>2.957607287</v>
      </c>
      <c r="H57" s="84">
        <f t="shared" ref="H57:I57" si="59">C57-C56</f>
        <v>234</v>
      </c>
      <c r="I57" s="84">
        <f t="shared" si="59"/>
        <v>10</v>
      </c>
    </row>
    <row r="58">
      <c r="A58" s="130">
        <v>43948.0</v>
      </c>
      <c r="B58" s="131">
        <f t="shared" si="5"/>
        <v>56</v>
      </c>
      <c r="C58" s="132">
        <v>23229.0</v>
      </c>
      <c r="D58" s="132">
        <v>981.0</v>
      </c>
      <c r="E58" s="64">
        <f t="shared" si="1"/>
        <v>0.04223169314</v>
      </c>
      <c r="F58" s="94">
        <f t="shared" si="2"/>
        <v>4.366030514</v>
      </c>
      <c r="G58" s="94">
        <f t="shared" si="3"/>
        <v>2.991669007</v>
      </c>
      <c r="H58" s="84">
        <f t="shared" ref="H58:I58" si="60">C58-C57</f>
        <v>770</v>
      </c>
      <c r="I58" s="84">
        <f t="shared" si="60"/>
        <v>74</v>
      </c>
    </row>
    <row r="59">
      <c r="A59" s="130">
        <v>43949.0</v>
      </c>
      <c r="B59" s="131">
        <f t="shared" si="5"/>
        <v>57</v>
      </c>
      <c r="C59" s="132">
        <v>23607.0</v>
      </c>
      <c r="D59" s="132">
        <v>1022.0</v>
      </c>
      <c r="E59" s="64">
        <f t="shared" si="1"/>
        <v>0.04329224383</v>
      </c>
      <c r="F59" s="94">
        <f t="shared" si="2"/>
        <v>4.3730408</v>
      </c>
      <c r="G59" s="94">
        <f t="shared" si="3"/>
        <v>3.009450896</v>
      </c>
      <c r="H59" s="84">
        <f t="shared" ref="H59:I59" si="61">C59-C58</f>
        <v>378</v>
      </c>
      <c r="I59" s="84">
        <f t="shared" si="61"/>
        <v>41</v>
      </c>
    </row>
    <row r="60">
      <c r="A60" s="130">
        <v>43950.0</v>
      </c>
      <c r="B60" s="131">
        <f t="shared" si="5"/>
        <v>58</v>
      </c>
      <c r="C60" s="132">
        <v>24300.0</v>
      </c>
      <c r="D60" s="132">
        <v>1086.0</v>
      </c>
      <c r="E60" s="64">
        <f t="shared" si="1"/>
        <v>0.04469135802</v>
      </c>
      <c r="F60" s="94">
        <f t="shared" si="2"/>
        <v>4.385606274</v>
      </c>
      <c r="G60" s="94">
        <f t="shared" si="3"/>
        <v>3.035829825</v>
      </c>
      <c r="H60" s="84">
        <f t="shared" ref="H60:I60" si="62">C60-C59</f>
        <v>693</v>
      </c>
      <c r="I60" s="84">
        <f t="shared" si="62"/>
        <v>64</v>
      </c>
    </row>
    <row r="61">
      <c r="A61" s="130">
        <v>43951.0</v>
      </c>
      <c r="B61" s="131">
        <f t="shared" si="5"/>
        <v>59</v>
      </c>
      <c r="C61" s="132">
        <v>25431.0</v>
      </c>
      <c r="D61" s="132">
        <v>1121.0</v>
      </c>
      <c r="E61" s="64">
        <f t="shared" si="1"/>
        <v>0.04408005977</v>
      </c>
      <c r="F61" s="94">
        <f t="shared" si="2"/>
        <v>4.405363438</v>
      </c>
      <c r="G61" s="94">
        <f t="shared" si="3"/>
        <v>3.049605613</v>
      </c>
      <c r="H61" s="84">
        <f t="shared" ref="H61:I61" si="63">C61-C60</f>
        <v>1131</v>
      </c>
      <c r="I61" s="84">
        <f t="shared" si="63"/>
        <v>35</v>
      </c>
    </row>
    <row r="62">
      <c r="A62" s="130">
        <v>43952.0</v>
      </c>
      <c r="B62" s="131">
        <f t="shared" si="5"/>
        <v>60</v>
      </c>
      <c r="C62" s="132">
        <v>26436.0</v>
      </c>
      <c r="D62" s="132">
        <v>1153.0</v>
      </c>
      <c r="E62" s="64">
        <f t="shared" si="1"/>
        <v>0.04361476774</v>
      </c>
      <c r="F62" s="94">
        <f t="shared" si="2"/>
        <v>4.422195743</v>
      </c>
      <c r="G62" s="94">
        <f t="shared" si="3"/>
        <v>3.061829307</v>
      </c>
      <c r="H62" s="84">
        <f t="shared" ref="H62:I62" si="64">C62-C61</f>
        <v>1005</v>
      </c>
      <c r="I62" s="84">
        <f t="shared" si="64"/>
        <v>32</v>
      </c>
    </row>
    <row r="63">
      <c r="A63" s="130">
        <v>43953.0</v>
      </c>
      <c r="B63" s="131">
        <f t="shared" si="5"/>
        <v>61</v>
      </c>
      <c r="C63" s="132">
        <v>27268.0</v>
      </c>
      <c r="D63" s="132">
        <v>1161.0</v>
      </c>
      <c r="E63" s="64">
        <f t="shared" si="1"/>
        <v>0.04257738008</v>
      </c>
      <c r="F63" s="94">
        <f t="shared" si="2"/>
        <v>4.435653285</v>
      </c>
      <c r="G63" s="94">
        <f t="shared" si="3"/>
        <v>3.06483222</v>
      </c>
      <c r="H63" s="84">
        <f t="shared" ref="H63:I63" si="65">C63-C62</f>
        <v>832</v>
      </c>
      <c r="I63" s="84">
        <f t="shared" si="65"/>
        <v>8</v>
      </c>
    </row>
    <row r="64">
      <c r="A64" s="130">
        <v>43954.0</v>
      </c>
      <c r="B64" s="131">
        <f t="shared" si="5"/>
        <v>62</v>
      </c>
      <c r="C64" s="132">
        <v>27618.0</v>
      </c>
      <c r="D64" s="132">
        <v>1168.0</v>
      </c>
      <c r="E64" s="64">
        <f t="shared" si="1"/>
        <v>0.04229125932</v>
      </c>
      <c r="F64" s="94">
        <f t="shared" si="2"/>
        <v>4.441192225</v>
      </c>
      <c r="G64" s="94">
        <f t="shared" si="3"/>
        <v>3.067442843</v>
      </c>
      <c r="H64" s="84">
        <f t="shared" ref="H64:I64" si="66">C64-C63</f>
        <v>350</v>
      </c>
      <c r="I64" s="84">
        <f t="shared" si="66"/>
        <v>7</v>
      </c>
    </row>
    <row r="65">
      <c r="A65" s="130">
        <v>43955.0</v>
      </c>
      <c r="B65" s="131">
        <f t="shared" si="5"/>
        <v>63</v>
      </c>
      <c r="C65" s="132">
        <v>28350.0</v>
      </c>
      <c r="D65" s="132">
        <v>1228.0</v>
      </c>
      <c r="E65" s="64">
        <f t="shared" si="1"/>
        <v>0.04331569665</v>
      </c>
      <c r="F65" s="94">
        <f t="shared" si="2"/>
        <v>4.452553063</v>
      </c>
      <c r="G65" s="94">
        <f t="shared" si="3"/>
        <v>3.089198367</v>
      </c>
      <c r="H65" s="84">
        <f t="shared" ref="H65:I65" si="67">C65-C64</f>
        <v>732</v>
      </c>
      <c r="I65" s="84">
        <f t="shared" si="67"/>
        <v>60</v>
      </c>
    </row>
    <row r="66">
      <c r="A66" s="130">
        <v>43956.0</v>
      </c>
      <c r="B66" s="131">
        <f t="shared" si="5"/>
        <v>64</v>
      </c>
      <c r="C66" s="133">
        <v>28876.0</v>
      </c>
      <c r="D66" s="133">
        <v>1277.0</v>
      </c>
      <c r="E66" s="64">
        <f t="shared" si="1"/>
        <v>0.04422357667</v>
      </c>
      <c r="F66" s="94">
        <f t="shared" si="2"/>
        <v>4.460537033</v>
      </c>
      <c r="G66" s="94">
        <f t="shared" si="3"/>
        <v>3.106190897</v>
      </c>
      <c r="H66" s="84">
        <f t="shared" ref="H66:I66" si="68">C66-C65</f>
        <v>526</v>
      </c>
      <c r="I66" s="84">
        <f t="shared" si="68"/>
        <v>49</v>
      </c>
    </row>
    <row r="67">
      <c r="A67" s="130">
        <v>43957.0</v>
      </c>
      <c r="B67" s="131">
        <f t="shared" si="5"/>
        <v>65</v>
      </c>
      <c r="C67" s="133">
        <v>29724.0</v>
      </c>
      <c r="D67" s="133">
        <v>1309.0</v>
      </c>
      <c r="E67" s="64">
        <f t="shared" si="1"/>
        <v>0.04403848742</v>
      </c>
      <c r="F67" s="94">
        <f t="shared" si="2"/>
        <v>4.473107253</v>
      </c>
      <c r="G67" s="94">
        <f t="shared" si="3"/>
        <v>3.116939647</v>
      </c>
      <c r="H67" s="84">
        <f t="shared" ref="H67:I67" si="69">C67-C66</f>
        <v>848</v>
      </c>
      <c r="I67" s="84">
        <f t="shared" si="69"/>
        <v>32</v>
      </c>
    </row>
    <row r="68">
      <c r="A68" s="130">
        <v>43958.0</v>
      </c>
      <c r="B68" s="131">
        <f t="shared" si="5"/>
        <v>66</v>
      </c>
      <c r="C68" s="133">
        <v>30524.0</v>
      </c>
      <c r="D68" s="133">
        <v>1333.0</v>
      </c>
      <c r="E68" s="64">
        <f t="shared" si="1"/>
        <v>0.04367055432</v>
      </c>
      <c r="F68" s="94">
        <f t="shared" si="2"/>
        <v>4.484641445</v>
      </c>
      <c r="G68" s="94">
        <f t="shared" si="3"/>
        <v>3.124830149</v>
      </c>
      <c r="H68" s="84">
        <f t="shared" ref="H68:I68" si="70">C68-C67</f>
        <v>800</v>
      </c>
      <c r="I68" s="84">
        <f t="shared" si="70"/>
        <v>24</v>
      </c>
    </row>
    <row r="69">
      <c r="A69" s="134">
        <v>43959.0</v>
      </c>
      <c r="B69" s="131">
        <f t="shared" si="5"/>
        <v>67</v>
      </c>
      <c r="C69" s="133">
        <v>31089.0</v>
      </c>
      <c r="D69" s="133">
        <v>1378.0</v>
      </c>
      <c r="E69" s="64">
        <f t="shared" si="1"/>
        <v>0.0443243591</v>
      </c>
      <c r="F69" s="94">
        <f t="shared" si="2"/>
        <v>4.492606753</v>
      </c>
      <c r="G69" s="94">
        <f t="shared" si="3"/>
        <v>3.139249218</v>
      </c>
      <c r="H69" s="84">
        <f t="shared" ref="H69:I69" si="71">C69-C68</f>
        <v>565</v>
      </c>
      <c r="I69" s="84">
        <f t="shared" si="71"/>
        <v>45</v>
      </c>
    </row>
    <row r="70">
      <c r="A70" s="135"/>
      <c r="C70" s="84"/>
      <c r="D70" s="84"/>
      <c r="F70" s="94"/>
      <c r="G70" s="94"/>
      <c r="H70" s="64"/>
    </row>
    <row r="71">
      <c r="A71" s="135"/>
      <c r="C71" s="84"/>
      <c r="D71" s="84"/>
      <c r="F71" s="94"/>
      <c r="G71" s="94"/>
      <c r="H71" s="64"/>
    </row>
    <row r="72">
      <c r="A72" s="135"/>
      <c r="C72" s="84"/>
      <c r="D72" s="84"/>
      <c r="F72" s="94"/>
      <c r="G72" s="94"/>
      <c r="H72" s="64"/>
    </row>
    <row r="73">
      <c r="A73" s="135"/>
      <c r="C73" s="84"/>
      <c r="D73" s="84"/>
      <c r="F73" s="94"/>
      <c r="G73" s="94"/>
      <c r="H73" s="64"/>
    </row>
    <row r="74">
      <c r="A74" s="135"/>
      <c r="C74" s="84"/>
      <c r="D74" s="84"/>
      <c r="F74" s="94"/>
      <c r="G74" s="94"/>
      <c r="H74" s="64"/>
    </row>
    <row r="75">
      <c r="A75" s="135"/>
      <c r="C75" s="84"/>
      <c r="D75" s="84"/>
      <c r="F75" s="94"/>
      <c r="G75" s="94"/>
      <c r="H75" s="64"/>
    </row>
    <row r="76">
      <c r="A76" s="135"/>
      <c r="C76" s="84"/>
      <c r="D76" s="84"/>
      <c r="F76" s="94"/>
      <c r="G76" s="94"/>
      <c r="H76" s="64"/>
    </row>
    <row r="77">
      <c r="A77" s="135"/>
      <c r="C77" s="84"/>
      <c r="D77" s="84"/>
      <c r="F77" s="94"/>
      <c r="G77" s="94"/>
      <c r="H77" s="64"/>
    </row>
    <row r="78">
      <c r="A78" s="135"/>
      <c r="C78" s="84"/>
      <c r="D78" s="84"/>
      <c r="F78" s="94"/>
      <c r="G78" s="94"/>
      <c r="H78" s="64"/>
    </row>
    <row r="79">
      <c r="A79" s="135"/>
      <c r="C79" s="84"/>
      <c r="D79" s="84"/>
      <c r="F79" s="94"/>
      <c r="G79" s="94"/>
      <c r="H79" s="64"/>
    </row>
    <row r="80">
      <c r="A80" s="135"/>
      <c r="C80" s="84"/>
      <c r="D80" s="84"/>
      <c r="F80" s="94"/>
      <c r="G80" s="94"/>
      <c r="H80" s="64"/>
    </row>
    <row r="81">
      <c r="A81" s="135"/>
      <c r="C81" s="84"/>
      <c r="D81" s="84"/>
      <c r="F81" s="94"/>
      <c r="G81" s="94"/>
      <c r="H81" s="64"/>
    </row>
    <row r="82">
      <c r="A82" s="135"/>
      <c r="C82" s="84"/>
      <c r="D82" s="84"/>
      <c r="F82" s="94"/>
      <c r="G82" s="94"/>
      <c r="H82" s="64"/>
    </row>
    <row r="83">
      <c r="A83" s="135"/>
      <c r="C83" s="84"/>
      <c r="D83" s="84"/>
      <c r="F83" s="94"/>
      <c r="G83" s="94"/>
      <c r="H83" s="64"/>
    </row>
    <row r="84">
      <c r="A84" s="135"/>
      <c r="C84" s="84"/>
      <c r="D84" s="84"/>
      <c r="F84" s="94"/>
      <c r="G84" s="94"/>
      <c r="H84" s="64"/>
    </row>
    <row r="85">
      <c r="A85" s="135"/>
      <c r="C85" s="84"/>
      <c r="D85" s="84"/>
      <c r="F85" s="94"/>
      <c r="G85" s="94"/>
      <c r="H85" s="64"/>
    </row>
    <row r="86">
      <c r="A86" s="135"/>
      <c r="C86" s="84"/>
      <c r="D86" s="84"/>
      <c r="F86" s="94"/>
      <c r="G86" s="94"/>
      <c r="H86" s="64"/>
    </row>
    <row r="87">
      <c r="A87" s="135"/>
      <c r="C87" s="84"/>
      <c r="D87" s="84"/>
      <c r="F87" s="94"/>
      <c r="G87" s="94"/>
      <c r="H87" s="64"/>
    </row>
    <row r="88">
      <c r="A88" s="135"/>
      <c r="C88" s="84"/>
      <c r="D88" s="84"/>
      <c r="F88" s="94"/>
      <c r="G88" s="94"/>
      <c r="H88" s="64"/>
    </row>
    <row r="89">
      <c r="A89" s="135"/>
      <c r="C89" s="84"/>
      <c r="D89" s="84"/>
      <c r="F89" s="94"/>
      <c r="G89" s="94"/>
      <c r="H89" s="64"/>
    </row>
    <row r="90">
      <c r="A90" s="135"/>
      <c r="C90" s="84"/>
      <c r="D90" s="84"/>
      <c r="F90" s="94"/>
      <c r="G90" s="94"/>
      <c r="H90" s="64"/>
    </row>
    <row r="91">
      <c r="A91" s="135"/>
      <c r="C91" s="84"/>
      <c r="D91" s="84"/>
      <c r="F91" s="94"/>
      <c r="G91" s="94"/>
      <c r="H91" s="64"/>
    </row>
    <row r="92">
      <c r="A92" s="135"/>
      <c r="C92" s="84"/>
      <c r="D92" s="84"/>
      <c r="F92" s="94"/>
      <c r="G92" s="94"/>
      <c r="H92" s="64"/>
    </row>
    <row r="93">
      <c r="A93" s="135"/>
      <c r="C93" s="84"/>
      <c r="D93" s="84"/>
      <c r="F93" s="94"/>
      <c r="G93" s="94"/>
      <c r="H93" s="64"/>
    </row>
    <row r="94">
      <c r="A94" s="135"/>
      <c r="C94" s="84"/>
      <c r="D94" s="84"/>
      <c r="F94" s="94"/>
      <c r="G94" s="94"/>
      <c r="H94" s="64"/>
    </row>
    <row r="95">
      <c r="A95" s="135"/>
      <c r="C95" s="84"/>
      <c r="D95" s="84"/>
      <c r="F95" s="94"/>
      <c r="G95" s="94"/>
      <c r="H95" s="64"/>
    </row>
    <row r="96">
      <c r="A96" s="135"/>
      <c r="C96" s="84"/>
      <c r="D96" s="84"/>
      <c r="F96" s="94"/>
      <c r="G96" s="94"/>
      <c r="H96" s="64"/>
    </row>
    <row r="97">
      <c r="A97" s="135"/>
      <c r="C97" s="84"/>
      <c r="D97" s="84"/>
      <c r="F97" s="94"/>
      <c r="G97" s="94"/>
      <c r="H97" s="64"/>
    </row>
    <row r="98">
      <c r="A98" s="135"/>
      <c r="C98" s="84"/>
      <c r="D98" s="84"/>
      <c r="F98" s="94"/>
      <c r="G98" s="94"/>
      <c r="H98" s="64"/>
    </row>
    <row r="99">
      <c r="A99" s="135"/>
      <c r="C99" s="84"/>
      <c r="D99" s="84"/>
      <c r="F99" s="94"/>
      <c r="G99" s="94"/>
      <c r="H99" s="64"/>
    </row>
    <row r="100">
      <c r="A100" s="135"/>
      <c r="C100" s="84"/>
      <c r="D100" s="84"/>
      <c r="F100" s="94"/>
      <c r="G100" s="94"/>
      <c r="H100" s="64"/>
    </row>
    <row r="101">
      <c r="A101" s="135"/>
      <c r="C101" s="84"/>
      <c r="D101" s="84"/>
      <c r="F101" s="94"/>
      <c r="G101" s="94"/>
      <c r="H101" s="64"/>
    </row>
    <row r="102">
      <c r="A102" s="135"/>
      <c r="C102" s="84"/>
      <c r="D102" s="84"/>
      <c r="F102" s="94"/>
      <c r="G102" s="94"/>
      <c r="H102" s="64"/>
    </row>
    <row r="103">
      <c r="A103" s="135"/>
      <c r="C103" s="84"/>
      <c r="D103" s="84"/>
      <c r="F103" s="94"/>
      <c r="G103" s="94"/>
      <c r="H103" s="64"/>
    </row>
    <row r="104">
      <c r="A104" s="135"/>
      <c r="C104" s="84"/>
      <c r="D104" s="84"/>
      <c r="F104" s="94"/>
      <c r="G104" s="94"/>
      <c r="H104" s="64"/>
    </row>
    <row r="105">
      <c r="A105" s="135"/>
      <c r="C105" s="84"/>
      <c r="D105" s="84"/>
      <c r="F105" s="94"/>
      <c r="G105" s="94"/>
      <c r="H105" s="64"/>
    </row>
    <row r="106">
      <c r="A106" s="135"/>
      <c r="C106" s="84"/>
      <c r="D106" s="84"/>
      <c r="F106" s="94"/>
      <c r="G106" s="94"/>
      <c r="H106" s="64"/>
    </row>
    <row r="107">
      <c r="A107" s="135"/>
      <c r="C107" s="84"/>
      <c r="D107" s="84"/>
      <c r="F107" s="94"/>
      <c r="G107" s="94"/>
      <c r="H107" s="64"/>
    </row>
    <row r="108">
      <c r="A108" s="135"/>
      <c r="C108" s="84"/>
      <c r="D108" s="84"/>
      <c r="F108" s="94"/>
      <c r="G108" s="94"/>
      <c r="H108" s="64"/>
    </row>
    <row r="109">
      <c r="A109" s="135"/>
      <c r="C109" s="84"/>
      <c r="D109" s="84"/>
      <c r="F109" s="94"/>
      <c r="G109" s="94"/>
      <c r="H109" s="64"/>
    </row>
    <row r="110">
      <c r="A110" s="135"/>
      <c r="C110" s="84"/>
      <c r="D110" s="84"/>
      <c r="F110" s="94"/>
      <c r="G110" s="94"/>
      <c r="H110" s="64"/>
    </row>
    <row r="111">
      <c r="A111" s="135"/>
      <c r="C111" s="84"/>
      <c r="D111" s="84"/>
      <c r="F111" s="94"/>
      <c r="G111" s="94"/>
      <c r="H111" s="64"/>
    </row>
    <row r="112">
      <c r="A112" s="135"/>
      <c r="C112" s="84"/>
      <c r="D112" s="84"/>
      <c r="F112" s="94"/>
      <c r="G112" s="94"/>
      <c r="H112" s="64"/>
    </row>
    <row r="113">
      <c r="A113" s="135"/>
      <c r="C113" s="84"/>
      <c r="D113" s="84"/>
      <c r="F113" s="94"/>
      <c r="G113" s="94"/>
      <c r="H113" s="64"/>
    </row>
    <row r="114">
      <c r="A114" s="135"/>
      <c r="C114" s="84"/>
      <c r="D114" s="84"/>
      <c r="F114" s="94"/>
      <c r="G114" s="94"/>
      <c r="H114" s="64"/>
    </row>
    <row r="115">
      <c r="A115" s="135"/>
      <c r="C115" s="84"/>
      <c r="D115" s="84"/>
      <c r="F115" s="94"/>
      <c r="G115" s="94"/>
      <c r="H115" s="64"/>
    </row>
    <row r="116">
      <c r="A116" s="135"/>
      <c r="C116" s="84"/>
      <c r="D116" s="84"/>
      <c r="F116" s="94"/>
      <c r="G116" s="94"/>
      <c r="H116" s="64"/>
    </row>
    <row r="117">
      <c r="A117" s="135"/>
      <c r="C117" s="84"/>
      <c r="D117" s="84"/>
      <c r="F117" s="94"/>
      <c r="G117" s="94"/>
      <c r="H117" s="64"/>
    </row>
    <row r="118">
      <c r="A118" s="135"/>
      <c r="C118" s="84"/>
      <c r="D118" s="84"/>
      <c r="F118" s="94"/>
      <c r="G118" s="94"/>
      <c r="H118" s="64"/>
    </row>
    <row r="119">
      <c r="A119" s="135"/>
      <c r="C119" s="84"/>
      <c r="D119" s="84"/>
      <c r="F119" s="94"/>
      <c r="G119" s="94"/>
      <c r="H119" s="64"/>
    </row>
    <row r="120">
      <c r="A120" s="135"/>
      <c r="C120" s="84"/>
      <c r="D120" s="84"/>
      <c r="F120" s="94"/>
      <c r="G120" s="94"/>
      <c r="H120" s="64"/>
    </row>
    <row r="121">
      <c r="A121" s="135"/>
      <c r="C121" s="84"/>
      <c r="D121" s="84"/>
      <c r="F121" s="94"/>
      <c r="G121" s="94"/>
      <c r="H121" s="64"/>
    </row>
    <row r="122">
      <c r="A122" s="135"/>
      <c r="C122" s="84"/>
      <c r="D122" s="84"/>
      <c r="F122" s="94"/>
      <c r="G122" s="94"/>
      <c r="H122" s="64"/>
    </row>
    <row r="123">
      <c r="A123" s="135"/>
      <c r="C123" s="84"/>
      <c r="D123" s="84"/>
      <c r="F123" s="94"/>
      <c r="G123" s="94"/>
      <c r="H123" s="64"/>
    </row>
    <row r="124">
      <c r="A124" s="135"/>
      <c r="C124" s="84"/>
      <c r="D124" s="84"/>
      <c r="F124" s="94"/>
      <c r="G124" s="94"/>
      <c r="H124" s="64"/>
    </row>
    <row r="125">
      <c r="A125" s="135"/>
      <c r="C125" s="84"/>
      <c r="D125" s="84"/>
      <c r="F125" s="94"/>
      <c r="G125" s="94"/>
      <c r="H125" s="64"/>
    </row>
    <row r="126">
      <c r="A126" s="135"/>
      <c r="C126" s="84"/>
      <c r="D126" s="84"/>
      <c r="F126" s="94"/>
      <c r="G126" s="94"/>
      <c r="H126" s="64"/>
    </row>
    <row r="127">
      <c r="A127" s="135"/>
      <c r="C127" s="84"/>
      <c r="D127" s="84"/>
      <c r="F127" s="94"/>
      <c r="G127" s="94"/>
      <c r="H127" s="64"/>
    </row>
    <row r="128">
      <c r="A128" s="135"/>
      <c r="C128" s="84"/>
      <c r="D128" s="84"/>
      <c r="F128" s="94"/>
      <c r="G128" s="94"/>
      <c r="H128" s="64"/>
    </row>
    <row r="129">
      <c r="A129" s="135"/>
      <c r="C129" s="84"/>
      <c r="D129" s="84"/>
      <c r="F129" s="94"/>
      <c r="G129" s="94"/>
      <c r="H129" s="64"/>
    </row>
    <row r="130">
      <c r="A130" s="135"/>
      <c r="C130" s="84"/>
      <c r="D130" s="84"/>
      <c r="F130" s="94"/>
      <c r="G130" s="94"/>
      <c r="H130" s="64"/>
    </row>
    <row r="131">
      <c r="A131" s="135"/>
      <c r="C131" s="84"/>
      <c r="D131" s="84"/>
      <c r="F131" s="94"/>
      <c r="G131" s="94"/>
      <c r="H131" s="64"/>
    </row>
    <row r="132">
      <c r="A132" s="135"/>
      <c r="C132" s="84"/>
      <c r="D132" s="84"/>
      <c r="F132" s="94"/>
      <c r="G132" s="94"/>
      <c r="H132" s="64"/>
    </row>
    <row r="133">
      <c r="A133" s="135"/>
      <c r="C133" s="84"/>
      <c r="D133" s="84"/>
      <c r="F133" s="94"/>
      <c r="G133" s="94"/>
      <c r="H133" s="64"/>
    </row>
    <row r="134">
      <c r="A134" s="135"/>
      <c r="C134" s="84"/>
      <c r="D134" s="84"/>
      <c r="F134" s="94"/>
      <c r="G134" s="94"/>
      <c r="H134" s="64"/>
    </row>
    <row r="135">
      <c r="A135" s="135"/>
      <c r="C135" s="84"/>
      <c r="D135" s="84"/>
      <c r="F135" s="94"/>
      <c r="G135" s="94"/>
      <c r="H135" s="64"/>
    </row>
    <row r="136">
      <c r="A136" s="135"/>
      <c r="C136" s="84"/>
      <c r="D136" s="84"/>
      <c r="F136" s="94"/>
      <c r="G136" s="94"/>
      <c r="H136" s="64"/>
    </row>
    <row r="137">
      <c r="A137" s="135"/>
      <c r="C137" s="84"/>
      <c r="D137" s="84"/>
      <c r="F137" s="94"/>
      <c r="G137" s="94"/>
      <c r="H137" s="64"/>
    </row>
    <row r="138">
      <c r="A138" s="135"/>
      <c r="C138" s="84"/>
      <c r="D138" s="84"/>
      <c r="F138" s="94"/>
      <c r="G138" s="94"/>
      <c r="H138" s="64"/>
    </row>
    <row r="139">
      <c r="A139" s="135"/>
      <c r="C139" s="84"/>
      <c r="D139" s="84"/>
      <c r="F139" s="94"/>
      <c r="G139" s="94"/>
      <c r="H139" s="64"/>
    </row>
    <row r="140">
      <c r="A140" s="135"/>
      <c r="C140" s="84"/>
      <c r="D140" s="84"/>
      <c r="F140" s="94"/>
      <c r="G140" s="94"/>
      <c r="H140" s="64"/>
    </row>
    <row r="141">
      <c r="A141" s="135"/>
      <c r="C141" s="84"/>
      <c r="D141" s="84"/>
      <c r="F141" s="94"/>
      <c r="G141" s="94"/>
      <c r="H141" s="64"/>
    </row>
    <row r="142">
      <c r="A142" s="135"/>
      <c r="C142" s="84"/>
      <c r="D142" s="84"/>
      <c r="F142" s="94"/>
      <c r="G142" s="94"/>
      <c r="H142" s="64"/>
    </row>
    <row r="143">
      <c r="A143" s="135"/>
      <c r="C143" s="84"/>
      <c r="D143" s="84"/>
      <c r="F143" s="94"/>
      <c r="G143" s="94"/>
      <c r="H143" s="64"/>
    </row>
    <row r="144">
      <c r="A144" s="135"/>
      <c r="C144" s="84"/>
      <c r="D144" s="84"/>
      <c r="F144" s="94"/>
      <c r="G144" s="94"/>
      <c r="H144" s="64"/>
    </row>
    <row r="145">
      <c r="A145" s="135"/>
      <c r="C145" s="84"/>
      <c r="D145" s="84"/>
      <c r="F145" s="94"/>
      <c r="G145" s="94"/>
      <c r="H145" s="64"/>
    </row>
    <row r="146">
      <c r="A146" s="135"/>
      <c r="C146" s="84"/>
      <c r="D146" s="84"/>
      <c r="F146" s="94"/>
      <c r="G146" s="94"/>
      <c r="H146" s="64"/>
    </row>
    <row r="147">
      <c r="A147" s="135"/>
      <c r="C147" s="84"/>
      <c r="D147" s="84"/>
      <c r="F147" s="94"/>
      <c r="G147" s="94"/>
      <c r="H147" s="64"/>
    </row>
    <row r="148">
      <c r="A148" s="135"/>
      <c r="C148" s="84"/>
      <c r="D148" s="84"/>
      <c r="F148" s="94"/>
      <c r="G148" s="94"/>
      <c r="H148" s="64"/>
    </row>
    <row r="149">
      <c r="A149" s="135"/>
      <c r="C149" s="84"/>
      <c r="D149" s="84"/>
      <c r="F149" s="94"/>
      <c r="G149" s="94"/>
      <c r="H149" s="64"/>
    </row>
    <row r="150">
      <c r="A150" s="135"/>
      <c r="C150" s="84"/>
      <c r="D150" s="84"/>
      <c r="F150" s="94"/>
      <c r="G150" s="94"/>
      <c r="H150" s="64"/>
    </row>
    <row r="151">
      <c r="A151" s="135"/>
      <c r="C151" s="84"/>
      <c r="D151" s="84"/>
      <c r="F151" s="94"/>
      <c r="G151" s="94"/>
      <c r="H151" s="64"/>
    </row>
    <row r="152">
      <c r="A152" s="135"/>
      <c r="C152" s="84"/>
      <c r="D152" s="84"/>
      <c r="F152" s="94"/>
      <c r="G152" s="94"/>
      <c r="H152" s="64"/>
    </row>
    <row r="153">
      <c r="A153" s="135"/>
      <c r="C153" s="84"/>
      <c r="D153" s="84"/>
      <c r="F153" s="94"/>
      <c r="G153" s="94"/>
      <c r="H153" s="64"/>
    </row>
    <row r="154">
      <c r="A154" s="135"/>
      <c r="C154" s="84"/>
      <c r="D154" s="84"/>
      <c r="F154" s="94"/>
      <c r="G154" s="94"/>
      <c r="H154" s="64"/>
    </row>
    <row r="155">
      <c r="A155" s="135"/>
      <c r="C155" s="84"/>
      <c r="D155" s="84"/>
      <c r="F155" s="94"/>
      <c r="G155" s="94"/>
      <c r="H155" s="64"/>
    </row>
    <row r="156">
      <c r="A156" s="135"/>
      <c r="C156" s="84"/>
      <c r="D156" s="84"/>
      <c r="F156" s="94"/>
      <c r="G156" s="94"/>
      <c r="H156" s="64"/>
    </row>
    <row r="157">
      <c r="A157" s="135"/>
      <c r="C157" s="84"/>
      <c r="D157" s="84"/>
      <c r="F157" s="94"/>
      <c r="G157" s="94"/>
      <c r="H157" s="64"/>
    </row>
    <row r="158">
      <c r="A158" s="135"/>
      <c r="C158" s="84"/>
      <c r="D158" s="84"/>
      <c r="F158" s="94"/>
      <c r="G158" s="94"/>
      <c r="H158" s="64"/>
    </row>
    <row r="159">
      <c r="A159" s="135"/>
      <c r="C159" s="84"/>
      <c r="D159" s="84"/>
      <c r="F159" s="94"/>
      <c r="G159" s="94"/>
      <c r="H159" s="64"/>
    </row>
    <row r="160">
      <c r="A160" s="135"/>
      <c r="C160" s="84"/>
      <c r="D160" s="84"/>
      <c r="F160" s="94"/>
      <c r="G160" s="94"/>
      <c r="H160" s="64"/>
    </row>
    <row r="161">
      <c r="A161" s="135"/>
      <c r="C161" s="84"/>
      <c r="D161" s="84"/>
      <c r="F161" s="94"/>
      <c r="G161" s="94"/>
      <c r="H161" s="64"/>
    </row>
    <row r="162">
      <c r="A162" s="135"/>
      <c r="C162" s="84"/>
      <c r="D162" s="84"/>
      <c r="F162" s="94"/>
      <c r="G162" s="94"/>
      <c r="H162" s="64"/>
    </row>
    <row r="163">
      <c r="A163" s="135"/>
      <c r="C163" s="84"/>
      <c r="D163" s="84"/>
      <c r="F163" s="94"/>
      <c r="G163" s="94"/>
      <c r="H163" s="64"/>
    </row>
    <row r="164">
      <c r="A164" s="135"/>
      <c r="C164" s="84"/>
      <c r="D164" s="84"/>
      <c r="F164" s="94"/>
      <c r="G164" s="94"/>
      <c r="H164" s="64"/>
    </row>
    <row r="165">
      <c r="A165" s="135"/>
      <c r="C165" s="84"/>
      <c r="D165" s="84"/>
      <c r="F165" s="94"/>
      <c r="G165" s="94"/>
      <c r="H165" s="64"/>
    </row>
    <row r="166">
      <c r="A166" s="135"/>
      <c r="C166" s="84"/>
      <c r="D166" s="84"/>
      <c r="F166" s="94"/>
      <c r="G166" s="94"/>
      <c r="H166" s="64"/>
    </row>
    <row r="167">
      <c r="A167" s="135"/>
      <c r="C167" s="84"/>
      <c r="D167" s="84"/>
      <c r="F167" s="94"/>
      <c r="G167" s="94"/>
      <c r="H167" s="64"/>
    </row>
    <row r="168">
      <c r="A168" s="135"/>
      <c r="C168" s="84"/>
      <c r="D168" s="84"/>
      <c r="F168" s="94"/>
      <c r="G168" s="94"/>
      <c r="H168" s="64"/>
    </row>
    <row r="169">
      <c r="A169" s="135"/>
      <c r="C169" s="84"/>
      <c r="D169" s="84"/>
      <c r="F169" s="94"/>
      <c r="G169" s="94"/>
      <c r="H169" s="64"/>
    </row>
    <row r="170">
      <c r="A170" s="135"/>
      <c r="C170" s="84"/>
      <c r="D170" s="84"/>
      <c r="F170" s="94"/>
      <c r="G170" s="94"/>
      <c r="H170" s="64"/>
    </row>
    <row r="171">
      <c r="A171" s="135"/>
      <c r="C171" s="84"/>
      <c r="D171" s="84"/>
      <c r="F171" s="94"/>
      <c r="G171" s="94"/>
      <c r="H171" s="64"/>
    </row>
    <row r="172">
      <c r="A172" s="135"/>
      <c r="C172" s="84"/>
      <c r="D172" s="84"/>
      <c r="F172" s="94"/>
      <c r="G172" s="94"/>
      <c r="H172" s="64"/>
    </row>
    <row r="173">
      <c r="A173" s="135"/>
      <c r="C173" s="84"/>
      <c r="D173" s="84"/>
      <c r="F173" s="94"/>
      <c r="G173" s="94"/>
      <c r="H173" s="64"/>
    </row>
    <row r="174">
      <c r="A174" s="135"/>
      <c r="C174" s="84"/>
      <c r="D174" s="84"/>
      <c r="F174" s="94"/>
      <c r="G174" s="94"/>
      <c r="H174" s="64"/>
    </row>
    <row r="175">
      <c r="A175" s="135"/>
      <c r="C175" s="84"/>
      <c r="D175" s="84"/>
      <c r="F175" s="94"/>
      <c r="G175" s="94"/>
      <c r="H175" s="64"/>
    </row>
    <row r="176">
      <c r="A176" s="135"/>
      <c r="C176" s="84"/>
      <c r="D176" s="84"/>
      <c r="F176" s="94"/>
      <c r="G176" s="94"/>
      <c r="H176" s="64"/>
    </row>
    <row r="177">
      <c r="A177" s="135"/>
      <c r="C177" s="84"/>
      <c r="D177" s="84"/>
      <c r="F177" s="94"/>
      <c r="G177" s="94"/>
      <c r="H177" s="64"/>
    </row>
    <row r="178">
      <c r="A178" s="135"/>
      <c r="C178" s="84"/>
      <c r="D178" s="84"/>
      <c r="F178" s="94"/>
      <c r="G178" s="94"/>
      <c r="H178" s="64"/>
    </row>
    <row r="179">
      <c r="A179" s="135"/>
      <c r="C179" s="84"/>
      <c r="D179" s="84"/>
      <c r="F179" s="94"/>
      <c r="G179" s="94"/>
      <c r="H179" s="64"/>
    </row>
    <row r="180">
      <c r="A180" s="135"/>
      <c r="C180" s="84"/>
      <c r="D180" s="84"/>
      <c r="F180" s="94"/>
      <c r="G180" s="94"/>
      <c r="H180" s="64"/>
    </row>
    <row r="181">
      <c r="A181" s="135"/>
      <c r="C181" s="84"/>
      <c r="D181" s="84"/>
      <c r="F181" s="94"/>
      <c r="G181" s="94"/>
      <c r="H181" s="64"/>
    </row>
    <row r="182">
      <c r="A182" s="135"/>
      <c r="C182" s="84"/>
      <c r="D182" s="84"/>
      <c r="F182" s="94"/>
      <c r="G182" s="94"/>
      <c r="H182" s="64"/>
    </row>
    <row r="183">
      <c r="A183" s="135"/>
      <c r="C183" s="84"/>
      <c r="D183" s="84"/>
      <c r="F183" s="94"/>
      <c r="G183" s="94"/>
      <c r="H183" s="64"/>
    </row>
    <row r="184">
      <c r="A184" s="135"/>
      <c r="C184" s="84"/>
      <c r="D184" s="84"/>
      <c r="F184" s="94"/>
      <c r="G184" s="94"/>
      <c r="H184" s="64"/>
    </row>
    <row r="185">
      <c r="A185" s="135"/>
      <c r="C185" s="84"/>
      <c r="D185" s="84"/>
      <c r="F185" s="94"/>
      <c r="G185" s="94"/>
      <c r="H185" s="64"/>
    </row>
    <row r="186">
      <c r="A186" s="135"/>
      <c r="C186" s="84"/>
      <c r="D186" s="84"/>
      <c r="F186" s="94"/>
      <c r="G186" s="94"/>
      <c r="H186" s="64"/>
    </row>
    <row r="187">
      <c r="A187" s="135"/>
      <c r="C187" s="84"/>
      <c r="D187" s="84"/>
      <c r="F187" s="94"/>
      <c r="G187" s="94"/>
      <c r="H187" s="64"/>
    </row>
    <row r="188">
      <c r="A188" s="135"/>
      <c r="C188" s="84"/>
      <c r="D188" s="84"/>
      <c r="F188" s="94"/>
      <c r="G188" s="94"/>
      <c r="H188" s="64"/>
    </row>
    <row r="189">
      <c r="A189" s="135"/>
      <c r="C189" s="84"/>
      <c r="D189" s="84"/>
      <c r="F189" s="94"/>
      <c r="G189" s="94"/>
      <c r="H189" s="64"/>
    </row>
    <row r="190">
      <c r="A190" s="135"/>
      <c r="C190" s="84"/>
      <c r="D190" s="84"/>
      <c r="F190" s="94"/>
      <c r="G190" s="94"/>
      <c r="H190" s="64"/>
    </row>
    <row r="191">
      <c r="A191" s="135"/>
      <c r="C191" s="84"/>
      <c r="D191" s="84"/>
      <c r="F191" s="94"/>
      <c r="G191" s="94"/>
      <c r="H191" s="64"/>
    </row>
    <row r="192">
      <c r="A192" s="135"/>
      <c r="C192" s="84"/>
      <c r="D192" s="84"/>
      <c r="F192" s="94"/>
      <c r="G192" s="94"/>
      <c r="H192" s="64"/>
    </row>
    <row r="193">
      <c r="A193" s="135"/>
      <c r="C193" s="84"/>
      <c r="D193" s="84"/>
      <c r="F193" s="94"/>
      <c r="G193" s="94"/>
      <c r="H193" s="64"/>
    </row>
    <row r="194">
      <c r="A194" s="135"/>
      <c r="C194" s="84"/>
      <c r="D194" s="84"/>
      <c r="F194" s="94"/>
      <c r="G194" s="94"/>
      <c r="H194" s="64"/>
    </row>
    <row r="195">
      <c r="A195" s="135"/>
      <c r="C195" s="84"/>
      <c r="D195" s="84"/>
      <c r="F195" s="94"/>
      <c r="G195" s="94"/>
      <c r="H195" s="64"/>
    </row>
    <row r="196">
      <c r="A196" s="135"/>
      <c r="C196" s="84"/>
      <c r="D196" s="84"/>
      <c r="F196" s="94"/>
      <c r="G196" s="94"/>
      <c r="H196" s="64"/>
    </row>
    <row r="197">
      <c r="A197" s="135"/>
      <c r="C197" s="84"/>
      <c r="D197" s="84"/>
      <c r="F197" s="94"/>
      <c r="G197" s="94"/>
      <c r="H197" s="64"/>
    </row>
    <row r="198">
      <c r="A198" s="135"/>
      <c r="C198" s="84"/>
      <c r="D198" s="84"/>
      <c r="F198" s="94"/>
      <c r="G198" s="94"/>
      <c r="H198" s="64"/>
    </row>
    <row r="199">
      <c r="A199" s="135"/>
      <c r="C199" s="84"/>
      <c r="D199" s="84"/>
      <c r="F199" s="94"/>
      <c r="G199" s="94"/>
      <c r="H199" s="64"/>
    </row>
    <row r="200">
      <c r="A200" s="135"/>
      <c r="C200" s="84"/>
      <c r="D200" s="84"/>
      <c r="F200" s="94"/>
      <c r="G200" s="94"/>
      <c r="H200" s="64"/>
    </row>
    <row r="201">
      <c r="A201" s="135"/>
      <c r="C201" s="84"/>
      <c r="D201" s="84"/>
      <c r="F201" s="94"/>
      <c r="G201" s="94"/>
      <c r="H201" s="64"/>
    </row>
    <row r="202">
      <c r="A202" s="135"/>
      <c r="C202" s="84"/>
      <c r="D202" s="84"/>
      <c r="F202" s="94"/>
      <c r="G202" s="94"/>
      <c r="H202" s="64"/>
    </row>
    <row r="203">
      <c r="A203" s="135"/>
      <c r="C203" s="84"/>
      <c r="D203" s="84"/>
      <c r="F203" s="94"/>
      <c r="G203" s="94"/>
      <c r="H203" s="64"/>
    </row>
    <row r="204">
      <c r="A204" s="135"/>
      <c r="C204" s="84"/>
      <c r="D204" s="84"/>
      <c r="F204" s="94"/>
      <c r="G204" s="94"/>
      <c r="H204" s="64"/>
    </row>
    <row r="205">
      <c r="A205" s="135"/>
      <c r="C205" s="84"/>
      <c r="D205" s="84"/>
      <c r="F205" s="94"/>
      <c r="G205" s="94"/>
      <c r="H205" s="64"/>
    </row>
    <row r="206">
      <c r="A206" s="135"/>
      <c r="C206" s="84"/>
      <c r="D206" s="84"/>
      <c r="F206" s="94"/>
      <c r="G206" s="94"/>
      <c r="H206" s="64"/>
    </row>
    <row r="207">
      <c r="A207" s="135"/>
      <c r="C207" s="84"/>
      <c r="D207" s="84"/>
      <c r="F207" s="94"/>
      <c r="G207" s="94"/>
      <c r="H207" s="64"/>
    </row>
    <row r="208">
      <c r="A208" s="135"/>
      <c r="C208" s="84"/>
      <c r="D208" s="84"/>
      <c r="F208" s="94"/>
      <c r="G208" s="94"/>
      <c r="H208" s="64"/>
    </row>
    <row r="209">
      <c r="A209" s="135"/>
      <c r="C209" s="84"/>
      <c r="D209" s="84"/>
      <c r="F209" s="94"/>
      <c r="G209" s="94"/>
      <c r="H209" s="64"/>
    </row>
    <row r="210">
      <c r="A210" s="135"/>
      <c r="C210" s="84"/>
      <c r="D210" s="84"/>
      <c r="F210" s="94"/>
      <c r="G210" s="94"/>
      <c r="H210" s="64"/>
    </row>
    <row r="211">
      <c r="A211" s="135"/>
      <c r="C211" s="84"/>
      <c r="D211" s="84"/>
      <c r="F211" s="94"/>
      <c r="G211" s="94"/>
      <c r="H211" s="64"/>
    </row>
    <row r="212">
      <c r="A212" s="135"/>
      <c r="C212" s="84"/>
      <c r="D212" s="84"/>
      <c r="F212" s="94"/>
      <c r="G212" s="94"/>
      <c r="H212" s="64"/>
    </row>
    <row r="213">
      <c r="A213" s="135"/>
      <c r="C213" s="84"/>
      <c r="D213" s="84"/>
      <c r="F213" s="94"/>
      <c r="G213" s="94"/>
      <c r="H213" s="64"/>
    </row>
    <row r="214">
      <c r="A214" s="135"/>
      <c r="C214" s="84"/>
      <c r="D214" s="84"/>
      <c r="F214" s="94"/>
      <c r="G214" s="94"/>
      <c r="H214" s="64"/>
    </row>
    <row r="215">
      <c r="A215" s="135"/>
      <c r="C215" s="84"/>
      <c r="D215" s="84"/>
      <c r="F215" s="94"/>
      <c r="G215" s="94"/>
      <c r="H215" s="64"/>
    </row>
    <row r="216">
      <c r="A216" s="135"/>
      <c r="C216" s="84"/>
      <c r="D216" s="84"/>
      <c r="F216" s="94"/>
      <c r="G216" s="94"/>
      <c r="H216" s="64"/>
    </row>
    <row r="217">
      <c r="A217" s="135"/>
      <c r="C217" s="84"/>
      <c r="D217" s="84"/>
      <c r="F217" s="94"/>
      <c r="G217" s="94"/>
      <c r="H217" s="64"/>
    </row>
    <row r="218">
      <c r="A218" s="135"/>
      <c r="C218" s="84"/>
      <c r="D218" s="84"/>
      <c r="F218" s="94"/>
      <c r="G218" s="94"/>
      <c r="H218" s="64"/>
    </row>
    <row r="219">
      <c r="A219" s="135"/>
      <c r="C219" s="84"/>
      <c r="D219" s="84"/>
      <c r="F219" s="94"/>
      <c r="G219" s="94"/>
      <c r="H219" s="64"/>
    </row>
    <row r="220">
      <c r="A220" s="135"/>
      <c r="C220" s="84"/>
      <c r="D220" s="84"/>
      <c r="F220" s="94"/>
      <c r="G220" s="94"/>
      <c r="H220" s="64"/>
    </row>
    <row r="221">
      <c r="A221" s="135"/>
      <c r="C221" s="84"/>
      <c r="D221" s="84"/>
      <c r="F221" s="94"/>
      <c r="G221" s="94"/>
      <c r="H221" s="64"/>
    </row>
    <row r="222">
      <c r="A222" s="135"/>
      <c r="C222" s="84"/>
      <c r="D222" s="84"/>
      <c r="F222" s="94"/>
      <c r="G222" s="94"/>
      <c r="H222" s="64"/>
    </row>
    <row r="223">
      <c r="A223" s="135"/>
      <c r="C223" s="84"/>
      <c r="D223" s="84"/>
      <c r="F223" s="94"/>
      <c r="G223" s="94"/>
      <c r="H223" s="64"/>
    </row>
    <row r="224">
      <c r="A224" s="135"/>
      <c r="C224" s="84"/>
      <c r="D224" s="84"/>
      <c r="F224" s="94"/>
      <c r="G224" s="94"/>
      <c r="H224" s="64"/>
    </row>
    <row r="225">
      <c r="A225" s="135"/>
      <c r="C225" s="84"/>
      <c r="D225" s="84"/>
      <c r="F225" s="94"/>
      <c r="G225" s="94"/>
      <c r="H225" s="64"/>
    </row>
    <row r="226">
      <c r="A226" s="135"/>
      <c r="C226" s="84"/>
      <c r="D226" s="84"/>
      <c r="F226" s="94"/>
      <c r="G226" s="94"/>
      <c r="H226" s="64"/>
    </row>
    <row r="227">
      <c r="A227" s="135"/>
      <c r="C227" s="84"/>
      <c r="D227" s="84"/>
      <c r="F227" s="94"/>
      <c r="G227" s="94"/>
      <c r="H227" s="64"/>
    </row>
    <row r="228">
      <c r="A228" s="135"/>
      <c r="C228" s="84"/>
      <c r="D228" s="84"/>
      <c r="F228" s="94"/>
      <c r="G228" s="94"/>
      <c r="H228" s="64"/>
    </row>
    <row r="229">
      <c r="A229" s="135"/>
      <c r="C229" s="84"/>
      <c r="D229" s="84"/>
      <c r="F229" s="94"/>
      <c r="G229" s="94"/>
      <c r="H229" s="64"/>
    </row>
    <row r="230">
      <c r="A230" s="135"/>
      <c r="C230" s="84"/>
      <c r="D230" s="84"/>
      <c r="F230" s="94"/>
      <c r="G230" s="94"/>
      <c r="H230" s="64"/>
    </row>
    <row r="231">
      <c r="A231" s="135"/>
      <c r="C231" s="84"/>
      <c r="D231" s="84"/>
      <c r="F231" s="94"/>
      <c r="G231" s="94"/>
      <c r="H231" s="64"/>
    </row>
    <row r="232">
      <c r="A232" s="135"/>
      <c r="C232" s="84"/>
      <c r="D232" s="84"/>
      <c r="F232" s="94"/>
      <c r="G232" s="94"/>
      <c r="H232" s="64"/>
    </row>
    <row r="233">
      <c r="A233" s="135"/>
      <c r="C233" s="84"/>
      <c r="D233" s="84"/>
      <c r="F233" s="94"/>
      <c r="G233" s="94"/>
      <c r="H233" s="64"/>
    </row>
    <row r="234">
      <c r="A234" s="135"/>
      <c r="C234" s="84"/>
      <c r="D234" s="84"/>
      <c r="F234" s="94"/>
      <c r="G234" s="94"/>
      <c r="H234" s="64"/>
    </row>
    <row r="235">
      <c r="A235" s="135"/>
      <c r="C235" s="84"/>
      <c r="D235" s="84"/>
      <c r="F235" s="94"/>
      <c r="G235" s="94"/>
      <c r="H235" s="64"/>
    </row>
    <row r="236">
      <c r="A236" s="135"/>
      <c r="C236" s="84"/>
      <c r="D236" s="84"/>
      <c r="F236" s="94"/>
      <c r="G236" s="94"/>
      <c r="H236" s="64"/>
    </row>
    <row r="237">
      <c r="A237" s="135"/>
      <c r="C237" s="84"/>
      <c r="D237" s="84"/>
      <c r="F237" s="94"/>
      <c r="G237" s="94"/>
      <c r="H237" s="64"/>
    </row>
    <row r="238">
      <c r="A238" s="135"/>
      <c r="C238" s="84"/>
      <c r="D238" s="84"/>
      <c r="F238" s="94"/>
      <c r="G238" s="94"/>
      <c r="H238" s="64"/>
    </row>
    <row r="239">
      <c r="A239" s="135"/>
      <c r="C239" s="84"/>
      <c r="D239" s="84"/>
      <c r="F239" s="94"/>
      <c r="G239" s="94"/>
      <c r="H239" s="64"/>
    </row>
    <row r="240">
      <c r="A240" s="135"/>
      <c r="C240" s="84"/>
      <c r="D240" s="84"/>
      <c r="F240" s="94"/>
      <c r="G240" s="94"/>
      <c r="H240" s="64"/>
    </row>
    <row r="241">
      <c r="A241" s="135"/>
      <c r="C241" s="84"/>
      <c r="D241" s="84"/>
      <c r="F241" s="94"/>
      <c r="G241" s="94"/>
      <c r="H241" s="64"/>
    </row>
    <row r="242">
      <c r="A242" s="135"/>
      <c r="C242" s="84"/>
      <c r="D242" s="84"/>
      <c r="F242" s="94"/>
      <c r="G242" s="94"/>
      <c r="H242" s="64"/>
    </row>
    <row r="243">
      <c r="A243" s="135"/>
      <c r="C243" s="84"/>
      <c r="D243" s="84"/>
      <c r="F243" s="94"/>
      <c r="G243" s="94"/>
      <c r="H243" s="64"/>
    </row>
    <row r="244">
      <c r="A244" s="135"/>
      <c r="C244" s="84"/>
      <c r="D244" s="84"/>
      <c r="F244" s="94"/>
      <c r="G244" s="94"/>
      <c r="H244" s="64"/>
    </row>
    <row r="245">
      <c r="A245" s="135"/>
      <c r="C245" s="84"/>
      <c r="D245" s="84"/>
      <c r="F245" s="94"/>
      <c r="G245" s="94"/>
      <c r="H245" s="64"/>
    </row>
    <row r="246">
      <c r="A246" s="135"/>
      <c r="C246" s="84"/>
      <c r="D246" s="84"/>
      <c r="F246" s="94"/>
      <c r="G246" s="94"/>
      <c r="H246" s="64"/>
    </row>
    <row r="247">
      <c r="A247" s="135"/>
      <c r="C247" s="84"/>
      <c r="D247" s="84"/>
      <c r="F247" s="94"/>
      <c r="G247" s="94"/>
      <c r="H247" s="64"/>
    </row>
    <row r="248">
      <c r="A248" s="135"/>
      <c r="C248" s="84"/>
      <c r="D248" s="84"/>
      <c r="F248" s="94"/>
      <c r="G248" s="94"/>
      <c r="H248" s="64"/>
    </row>
    <row r="249">
      <c r="A249" s="135"/>
      <c r="C249" s="84"/>
      <c r="D249" s="84"/>
      <c r="F249" s="94"/>
      <c r="G249" s="94"/>
      <c r="H249" s="64"/>
    </row>
    <row r="250">
      <c r="A250" s="135"/>
      <c r="C250" s="84"/>
      <c r="D250" s="84"/>
      <c r="F250" s="94"/>
      <c r="G250" s="94"/>
      <c r="H250" s="64"/>
    </row>
    <row r="251">
      <c r="A251" s="135"/>
      <c r="C251" s="84"/>
      <c r="D251" s="84"/>
      <c r="F251" s="94"/>
      <c r="G251" s="94"/>
      <c r="H251" s="64"/>
    </row>
    <row r="252">
      <c r="A252" s="135"/>
      <c r="C252" s="84"/>
      <c r="D252" s="84"/>
      <c r="F252" s="94"/>
      <c r="G252" s="94"/>
      <c r="H252" s="64"/>
    </row>
    <row r="253">
      <c r="A253" s="135"/>
      <c r="C253" s="84"/>
      <c r="D253" s="84"/>
      <c r="F253" s="94"/>
      <c r="G253" s="94"/>
      <c r="H253" s="64"/>
    </row>
    <row r="254">
      <c r="A254" s="135"/>
      <c r="C254" s="84"/>
      <c r="D254" s="84"/>
      <c r="F254" s="94"/>
      <c r="G254" s="94"/>
      <c r="H254" s="64"/>
    </row>
    <row r="255">
      <c r="A255" s="135"/>
      <c r="C255" s="84"/>
      <c r="D255" s="84"/>
      <c r="F255" s="94"/>
      <c r="G255" s="94"/>
      <c r="H255" s="64"/>
    </row>
    <row r="256">
      <c r="A256" s="135"/>
      <c r="C256" s="84"/>
      <c r="D256" s="84"/>
      <c r="F256" s="94"/>
      <c r="G256" s="94"/>
      <c r="H256" s="64"/>
    </row>
    <row r="257">
      <c r="A257" s="135"/>
      <c r="C257" s="84"/>
      <c r="D257" s="84"/>
      <c r="F257" s="94"/>
      <c r="G257" s="94"/>
      <c r="H257" s="64"/>
    </row>
    <row r="258">
      <c r="A258" s="135"/>
      <c r="C258" s="84"/>
      <c r="D258" s="84"/>
      <c r="F258" s="94"/>
      <c r="G258" s="94"/>
      <c r="H258" s="64"/>
    </row>
    <row r="259">
      <c r="A259" s="135"/>
      <c r="C259" s="84"/>
      <c r="D259" s="84"/>
      <c r="F259" s="94"/>
      <c r="G259" s="94"/>
      <c r="H259" s="64"/>
    </row>
    <row r="260">
      <c r="A260" s="135"/>
      <c r="C260" s="84"/>
      <c r="D260" s="84"/>
      <c r="F260" s="94"/>
      <c r="G260" s="94"/>
      <c r="H260" s="64"/>
    </row>
    <row r="261">
      <c r="A261" s="135"/>
      <c r="C261" s="84"/>
      <c r="D261" s="84"/>
      <c r="F261" s="94"/>
      <c r="G261" s="94"/>
      <c r="H261" s="64"/>
    </row>
    <row r="262">
      <c r="A262" s="135"/>
      <c r="C262" s="84"/>
      <c r="D262" s="84"/>
      <c r="F262" s="94"/>
      <c r="G262" s="94"/>
      <c r="H262" s="64"/>
    </row>
    <row r="263">
      <c r="A263" s="135"/>
      <c r="C263" s="84"/>
      <c r="D263" s="84"/>
      <c r="F263" s="94"/>
      <c r="G263" s="94"/>
      <c r="H263" s="64"/>
    </row>
    <row r="264">
      <c r="A264" s="135"/>
      <c r="C264" s="84"/>
      <c r="D264" s="84"/>
      <c r="F264" s="94"/>
      <c r="G264" s="94"/>
      <c r="H264" s="64"/>
    </row>
    <row r="265">
      <c r="A265" s="135"/>
      <c r="C265" s="84"/>
      <c r="D265" s="84"/>
      <c r="F265" s="94"/>
      <c r="G265" s="94"/>
      <c r="H265" s="64"/>
    </row>
    <row r="266">
      <c r="A266" s="135"/>
      <c r="C266" s="84"/>
      <c r="D266" s="84"/>
      <c r="F266" s="94"/>
      <c r="G266" s="94"/>
      <c r="H266" s="64"/>
    </row>
    <row r="267">
      <c r="A267" s="135"/>
      <c r="C267" s="84"/>
      <c r="D267" s="84"/>
      <c r="F267" s="94"/>
      <c r="G267" s="94"/>
      <c r="H267" s="64"/>
    </row>
    <row r="268">
      <c r="A268" s="135"/>
      <c r="C268" s="84"/>
      <c r="D268" s="84"/>
      <c r="F268" s="94"/>
      <c r="G268" s="94"/>
      <c r="H268" s="64"/>
    </row>
    <row r="269">
      <c r="A269" s="135"/>
      <c r="C269" s="84"/>
      <c r="D269" s="84"/>
      <c r="F269" s="94"/>
      <c r="G269" s="94"/>
      <c r="H269" s="64"/>
    </row>
    <row r="270">
      <c r="A270" s="135"/>
      <c r="C270" s="84"/>
      <c r="D270" s="84"/>
      <c r="F270" s="94"/>
      <c r="G270" s="94"/>
      <c r="H270" s="64"/>
    </row>
    <row r="271">
      <c r="A271" s="135"/>
      <c r="C271" s="84"/>
      <c r="D271" s="84"/>
      <c r="F271" s="94"/>
      <c r="G271" s="94"/>
      <c r="H271" s="64"/>
    </row>
    <row r="272">
      <c r="A272" s="135"/>
      <c r="C272" s="84"/>
      <c r="D272" s="84"/>
      <c r="F272" s="94"/>
      <c r="G272" s="94"/>
      <c r="H272" s="64"/>
    </row>
    <row r="273">
      <c r="A273" s="135"/>
      <c r="C273" s="84"/>
      <c r="D273" s="84"/>
      <c r="F273" s="94"/>
      <c r="G273" s="94"/>
      <c r="H273" s="64"/>
    </row>
    <row r="274">
      <c r="A274" s="135"/>
      <c r="C274" s="84"/>
      <c r="D274" s="84"/>
      <c r="F274" s="94"/>
      <c r="G274" s="94"/>
      <c r="H274" s="64"/>
    </row>
    <row r="275">
      <c r="A275" s="135"/>
      <c r="C275" s="84"/>
      <c r="D275" s="84"/>
      <c r="F275" s="94"/>
      <c r="G275" s="94"/>
      <c r="H275" s="64"/>
    </row>
    <row r="276">
      <c r="A276" s="135"/>
      <c r="C276" s="84"/>
      <c r="D276" s="84"/>
      <c r="F276" s="94"/>
      <c r="G276" s="94"/>
      <c r="H276" s="64"/>
    </row>
    <row r="277">
      <c r="A277" s="135"/>
      <c r="C277" s="84"/>
      <c r="D277" s="84"/>
      <c r="F277" s="94"/>
      <c r="G277" s="94"/>
      <c r="H277" s="64"/>
    </row>
    <row r="278">
      <c r="A278" s="135"/>
      <c r="C278" s="84"/>
      <c r="D278" s="84"/>
      <c r="F278" s="94"/>
      <c r="G278" s="94"/>
      <c r="H278" s="64"/>
    </row>
    <row r="279">
      <c r="A279" s="135"/>
      <c r="C279" s="84"/>
      <c r="D279" s="84"/>
      <c r="F279" s="94"/>
      <c r="G279" s="94"/>
      <c r="H279" s="64"/>
    </row>
    <row r="280">
      <c r="A280" s="135"/>
      <c r="C280" s="84"/>
      <c r="D280" s="84"/>
      <c r="F280" s="94"/>
      <c r="G280" s="94"/>
      <c r="H280" s="64"/>
    </row>
    <row r="281">
      <c r="A281" s="135"/>
      <c r="C281" s="84"/>
      <c r="D281" s="84"/>
      <c r="F281" s="94"/>
      <c r="G281" s="94"/>
      <c r="H281" s="64"/>
    </row>
    <row r="282">
      <c r="A282" s="135"/>
      <c r="C282" s="84"/>
      <c r="D282" s="84"/>
      <c r="F282" s="94"/>
      <c r="G282" s="94"/>
      <c r="H282" s="64"/>
    </row>
    <row r="283">
      <c r="A283" s="135"/>
      <c r="C283" s="84"/>
      <c r="D283" s="84"/>
      <c r="F283" s="94"/>
      <c r="G283" s="94"/>
      <c r="H283" s="64"/>
    </row>
    <row r="284">
      <c r="A284" s="135"/>
      <c r="C284" s="84"/>
      <c r="D284" s="84"/>
      <c r="F284" s="94"/>
      <c r="G284" s="94"/>
      <c r="H284" s="64"/>
    </row>
    <row r="285">
      <c r="A285" s="135"/>
      <c r="C285" s="84"/>
      <c r="D285" s="84"/>
      <c r="F285" s="94"/>
      <c r="G285" s="94"/>
      <c r="H285" s="64"/>
    </row>
    <row r="286">
      <c r="A286" s="135"/>
      <c r="C286" s="84"/>
      <c r="D286" s="84"/>
      <c r="F286" s="94"/>
      <c r="G286" s="94"/>
      <c r="H286" s="64"/>
    </row>
    <row r="287">
      <c r="A287" s="135"/>
      <c r="C287" s="84"/>
      <c r="D287" s="84"/>
      <c r="F287" s="94"/>
      <c r="G287" s="94"/>
      <c r="H287" s="64"/>
    </row>
    <row r="288">
      <c r="A288" s="135"/>
      <c r="C288" s="84"/>
      <c r="D288" s="84"/>
      <c r="F288" s="94"/>
      <c r="G288" s="94"/>
      <c r="H288" s="64"/>
    </row>
    <row r="289">
      <c r="A289" s="135"/>
      <c r="C289" s="84"/>
      <c r="D289" s="84"/>
      <c r="F289" s="94"/>
      <c r="G289" s="94"/>
      <c r="H289" s="64"/>
    </row>
    <row r="290">
      <c r="A290" s="135"/>
      <c r="C290" s="84"/>
      <c r="D290" s="84"/>
      <c r="F290" s="94"/>
      <c r="G290" s="94"/>
      <c r="H290" s="64"/>
    </row>
    <row r="291">
      <c r="A291" s="135"/>
      <c r="C291" s="84"/>
      <c r="D291" s="84"/>
      <c r="F291" s="94"/>
      <c r="G291" s="94"/>
      <c r="H291" s="64"/>
    </row>
    <row r="292">
      <c r="A292" s="135"/>
      <c r="C292" s="84"/>
      <c r="D292" s="84"/>
      <c r="F292" s="94"/>
      <c r="G292" s="94"/>
      <c r="H292" s="64"/>
    </row>
    <row r="293">
      <c r="A293" s="135"/>
      <c r="C293" s="84"/>
      <c r="D293" s="84"/>
      <c r="F293" s="94"/>
      <c r="G293" s="94"/>
      <c r="H293" s="64"/>
    </row>
    <row r="294">
      <c r="A294" s="135"/>
      <c r="C294" s="84"/>
      <c r="D294" s="84"/>
      <c r="F294" s="94"/>
      <c r="G294" s="94"/>
      <c r="H294" s="64"/>
    </row>
    <row r="295">
      <c r="A295" s="135"/>
      <c r="C295" s="84"/>
      <c r="D295" s="84"/>
      <c r="F295" s="94"/>
      <c r="G295" s="94"/>
      <c r="H295" s="64"/>
    </row>
    <row r="296">
      <c r="A296" s="135"/>
      <c r="C296" s="84"/>
      <c r="D296" s="84"/>
      <c r="F296" s="94"/>
      <c r="G296" s="94"/>
      <c r="H296" s="64"/>
    </row>
    <row r="297">
      <c r="A297" s="135"/>
      <c r="C297" s="84"/>
      <c r="D297" s="84"/>
      <c r="F297" s="94"/>
      <c r="G297" s="94"/>
      <c r="H297" s="64"/>
    </row>
    <row r="298">
      <c r="A298" s="135"/>
      <c r="C298" s="84"/>
      <c r="D298" s="84"/>
      <c r="F298" s="94"/>
      <c r="G298" s="94"/>
      <c r="H298" s="64"/>
    </row>
    <row r="299">
      <c r="A299" s="135"/>
      <c r="C299" s="84"/>
      <c r="D299" s="84"/>
      <c r="F299" s="94"/>
      <c r="G299" s="94"/>
      <c r="H299" s="64"/>
    </row>
    <row r="300">
      <c r="A300" s="135"/>
      <c r="C300" s="84"/>
      <c r="D300" s="84"/>
      <c r="F300" s="94"/>
      <c r="G300" s="94"/>
      <c r="H300" s="64"/>
    </row>
    <row r="301">
      <c r="A301" s="135"/>
      <c r="C301" s="84"/>
      <c r="D301" s="84"/>
      <c r="F301" s="94"/>
      <c r="G301" s="94"/>
      <c r="H301" s="64"/>
    </row>
    <row r="302">
      <c r="A302" s="135"/>
      <c r="C302" s="84"/>
      <c r="D302" s="84"/>
      <c r="F302" s="94"/>
      <c r="G302" s="94"/>
      <c r="H302" s="64"/>
    </row>
    <row r="303">
      <c r="A303" s="135"/>
      <c r="C303" s="84"/>
      <c r="D303" s="84"/>
      <c r="F303" s="94"/>
      <c r="G303" s="94"/>
      <c r="H303" s="64"/>
    </row>
    <row r="304">
      <c r="A304" s="135"/>
      <c r="C304" s="84"/>
      <c r="D304" s="84"/>
      <c r="F304" s="94"/>
      <c r="G304" s="94"/>
      <c r="H304" s="64"/>
    </row>
    <row r="305">
      <c r="A305" s="135"/>
      <c r="C305" s="84"/>
      <c r="D305" s="84"/>
      <c r="F305" s="94"/>
      <c r="G305" s="94"/>
      <c r="H305" s="64"/>
    </row>
    <row r="306">
      <c r="A306" s="135"/>
      <c r="C306" s="84"/>
      <c r="D306" s="84"/>
      <c r="F306" s="94"/>
      <c r="G306" s="94"/>
      <c r="H306" s="64"/>
    </row>
    <row r="307">
      <c r="A307" s="135"/>
      <c r="C307" s="84"/>
      <c r="D307" s="84"/>
      <c r="F307" s="94"/>
      <c r="G307" s="94"/>
      <c r="H307" s="64"/>
    </row>
    <row r="308">
      <c r="A308" s="135"/>
      <c r="C308" s="84"/>
      <c r="D308" s="84"/>
      <c r="F308" s="94"/>
      <c r="G308" s="94"/>
      <c r="H308" s="64"/>
    </row>
    <row r="309">
      <c r="A309" s="135"/>
      <c r="C309" s="84"/>
      <c r="D309" s="84"/>
      <c r="F309" s="94"/>
      <c r="G309" s="94"/>
      <c r="H309" s="64"/>
    </row>
    <row r="310">
      <c r="A310" s="135"/>
      <c r="C310" s="84"/>
      <c r="D310" s="84"/>
      <c r="F310" s="94"/>
      <c r="G310" s="94"/>
      <c r="H310" s="64"/>
    </row>
    <row r="311">
      <c r="A311" s="135"/>
      <c r="C311" s="84"/>
      <c r="D311" s="84"/>
      <c r="F311" s="94"/>
      <c r="G311" s="94"/>
      <c r="H311" s="64"/>
    </row>
    <row r="312">
      <c r="A312" s="135"/>
      <c r="C312" s="84"/>
      <c r="D312" s="84"/>
      <c r="F312" s="94"/>
      <c r="G312" s="94"/>
      <c r="H312" s="64"/>
    </row>
    <row r="313">
      <c r="A313" s="135"/>
      <c r="C313" s="84"/>
      <c r="D313" s="84"/>
      <c r="F313" s="94"/>
      <c r="G313" s="94"/>
      <c r="H313" s="64"/>
    </row>
    <row r="314">
      <c r="A314" s="135"/>
      <c r="C314" s="84"/>
      <c r="D314" s="84"/>
      <c r="F314" s="94"/>
      <c r="G314" s="94"/>
      <c r="H314" s="64"/>
    </row>
    <row r="315">
      <c r="A315" s="135"/>
      <c r="C315" s="84"/>
      <c r="D315" s="84"/>
      <c r="F315" s="94"/>
      <c r="G315" s="94"/>
      <c r="H315" s="64"/>
    </row>
    <row r="316">
      <c r="A316" s="135"/>
      <c r="C316" s="84"/>
      <c r="D316" s="84"/>
      <c r="F316" s="94"/>
      <c r="G316" s="94"/>
      <c r="H316" s="64"/>
    </row>
    <row r="317">
      <c r="A317" s="135"/>
      <c r="C317" s="84"/>
      <c r="D317" s="84"/>
      <c r="F317" s="94"/>
      <c r="G317" s="94"/>
      <c r="H317" s="64"/>
    </row>
    <row r="318">
      <c r="A318" s="135"/>
      <c r="C318" s="84"/>
      <c r="D318" s="84"/>
      <c r="F318" s="94"/>
      <c r="G318" s="94"/>
      <c r="H318" s="64"/>
    </row>
    <row r="319">
      <c r="A319" s="135"/>
      <c r="C319" s="84"/>
      <c r="D319" s="84"/>
      <c r="F319" s="94"/>
      <c r="G319" s="94"/>
      <c r="H319" s="64"/>
    </row>
    <row r="320">
      <c r="A320" s="135"/>
      <c r="C320" s="84"/>
      <c r="D320" s="84"/>
      <c r="F320" s="94"/>
      <c r="G320" s="94"/>
      <c r="H320" s="64"/>
    </row>
    <row r="321">
      <c r="A321" s="135"/>
      <c r="C321" s="84"/>
      <c r="D321" s="84"/>
      <c r="F321" s="94"/>
      <c r="G321" s="94"/>
      <c r="H321" s="64"/>
    </row>
    <row r="322">
      <c r="A322" s="135"/>
      <c r="C322" s="84"/>
      <c r="D322" s="84"/>
      <c r="F322" s="94"/>
      <c r="G322" s="94"/>
      <c r="H322" s="64"/>
    </row>
    <row r="323">
      <c r="A323" s="135"/>
      <c r="C323" s="84"/>
      <c r="D323" s="84"/>
      <c r="F323" s="94"/>
      <c r="G323" s="94"/>
      <c r="H323" s="64"/>
    </row>
    <row r="324">
      <c r="A324" s="135"/>
      <c r="C324" s="84"/>
      <c r="D324" s="84"/>
      <c r="F324" s="94"/>
      <c r="G324" s="94"/>
      <c r="H324" s="64"/>
    </row>
    <row r="325">
      <c r="A325" s="135"/>
      <c r="C325" s="84"/>
      <c r="D325" s="84"/>
      <c r="F325" s="94"/>
      <c r="G325" s="94"/>
      <c r="H325" s="64"/>
    </row>
    <row r="326">
      <c r="A326" s="135"/>
      <c r="C326" s="84"/>
      <c r="D326" s="84"/>
      <c r="F326" s="94"/>
      <c r="G326" s="94"/>
      <c r="H326" s="64"/>
    </row>
    <row r="327">
      <c r="A327" s="135"/>
      <c r="C327" s="84"/>
      <c r="D327" s="84"/>
      <c r="F327" s="94"/>
      <c r="G327" s="94"/>
      <c r="H327" s="64"/>
    </row>
    <row r="328">
      <c r="A328" s="135"/>
      <c r="C328" s="84"/>
      <c r="D328" s="84"/>
      <c r="F328" s="94"/>
      <c r="G328" s="94"/>
      <c r="H328" s="64"/>
    </row>
    <row r="329">
      <c r="A329" s="135"/>
      <c r="C329" s="84"/>
      <c r="D329" s="84"/>
      <c r="F329" s="94"/>
      <c r="G329" s="94"/>
      <c r="H329" s="64"/>
    </row>
    <row r="330">
      <c r="A330" s="135"/>
      <c r="C330" s="84"/>
      <c r="D330" s="84"/>
      <c r="F330" s="94"/>
      <c r="G330" s="94"/>
      <c r="H330" s="64"/>
    </row>
    <row r="331">
      <c r="A331" s="135"/>
      <c r="C331" s="84"/>
      <c r="D331" s="84"/>
      <c r="F331" s="94"/>
      <c r="G331" s="94"/>
      <c r="H331" s="64"/>
    </row>
    <row r="332">
      <c r="A332" s="135"/>
      <c r="C332" s="84"/>
      <c r="D332" s="84"/>
      <c r="F332" s="94"/>
      <c r="G332" s="94"/>
      <c r="H332" s="64"/>
    </row>
    <row r="333">
      <c r="A333" s="135"/>
      <c r="C333" s="84"/>
      <c r="D333" s="84"/>
      <c r="F333" s="94"/>
      <c r="G333" s="94"/>
      <c r="H333" s="64"/>
    </row>
    <row r="334">
      <c r="A334" s="135"/>
      <c r="C334" s="84"/>
      <c r="D334" s="84"/>
      <c r="F334" s="94"/>
      <c r="G334" s="94"/>
      <c r="H334" s="64"/>
    </row>
    <row r="335">
      <c r="A335" s="135"/>
      <c r="C335" s="84"/>
      <c r="D335" s="84"/>
      <c r="F335" s="94"/>
      <c r="G335" s="94"/>
      <c r="H335" s="64"/>
    </row>
    <row r="336">
      <c r="A336" s="135"/>
      <c r="C336" s="84"/>
      <c r="D336" s="84"/>
      <c r="F336" s="94"/>
      <c r="G336" s="94"/>
      <c r="H336" s="64"/>
    </row>
    <row r="337">
      <c r="A337" s="135"/>
      <c r="C337" s="84"/>
      <c r="D337" s="84"/>
      <c r="F337" s="94"/>
      <c r="G337" s="94"/>
      <c r="H337" s="64"/>
    </row>
    <row r="338">
      <c r="A338" s="135"/>
      <c r="C338" s="84"/>
      <c r="D338" s="84"/>
      <c r="F338" s="94"/>
      <c r="G338" s="94"/>
      <c r="H338" s="64"/>
    </row>
    <row r="339">
      <c r="A339" s="135"/>
      <c r="C339" s="84"/>
      <c r="D339" s="84"/>
      <c r="F339" s="94"/>
      <c r="G339" s="94"/>
      <c r="H339" s="64"/>
    </row>
    <row r="340">
      <c r="A340" s="135"/>
      <c r="C340" s="84"/>
      <c r="D340" s="84"/>
      <c r="F340" s="94"/>
      <c r="G340" s="94"/>
      <c r="H340" s="64"/>
    </row>
    <row r="341">
      <c r="A341" s="135"/>
      <c r="C341" s="84"/>
      <c r="D341" s="84"/>
      <c r="F341" s="94"/>
      <c r="G341" s="94"/>
      <c r="H341" s="64"/>
    </row>
    <row r="342">
      <c r="A342" s="135"/>
      <c r="C342" s="84"/>
      <c r="D342" s="84"/>
      <c r="F342" s="94"/>
      <c r="G342" s="94"/>
      <c r="H342" s="64"/>
    </row>
    <row r="343">
      <c r="A343" s="135"/>
      <c r="C343" s="84"/>
      <c r="D343" s="84"/>
      <c r="F343" s="94"/>
      <c r="G343" s="94"/>
      <c r="H343" s="64"/>
    </row>
    <row r="344">
      <c r="A344" s="135"/>
      <c r="C344" s="84"/>
      <c r="D344" s="84"/>
      <c r="F344" s="94"/>
      <c r="G344" s="94"/>
      <c r="H344" s="64"/>
    </row>
    <row r="345">
      <c r="A345" s="135"/>
      <c r="C345" s="84"/>
      <c r="D345" s="84"/>
      <c r="F345" s="94"/>
      <c r="G345" s="94"/>
      <c r="H345" s="64"/>
    </row>
    <row r="346">
      <c r="A346" s="135"/>
      <c r="C346" s="84"/>
      <c r="D346" s="84"/>
      <c r="F346" s="94"/>
      <c r="G346" s="94"/>
      <c r="H346" s="64"/>
    </row>
    <row r="347">
      <c r="A347" s="135"/>
      <c r="C347" s="84"/>
      <c r="D347" s="84"/>
      <c r="F347" s="94"/>
      <c r="G347" s="94"/>
      <c r="H347" s="64"/>
    </row>
    <row r="348">
      <c r="A348" s="135"/>
      <c r="C348" s="84"/>
      <c r="D348" s="84"/>
      <c r="F348" s="94"/>
      <c r="G348" s="94"/>
      <c r="H348" s="64"/>
    </row>
    <row r="349">
      <c r="A349" s="135"/>
      <c r="C349" s="84"/>
      <c r="D349" s="84"/>
      <c r="F349" s="94"/>
      <c r="G349" s="94"/>
      <c r="H349" s="64"/>
    </row>
    <row r="350">
      <c r="A350" s="135"/>
      <c r="C350" s="84"/>
      <c r="D350" s="84"/>
      <c r="F350" s="94"/>
      <c r="G350" s="94"/>
      <c r="H350" s="64"/>
    </row>
    <row r="351">
      <c r="A351" s="135"/>
      <c r="C351" s="84"/>
      <c r="D351" s="84"/>
      <c r="F351" s="94"/>
      <c r="G351" s="94"/>
      <c r="H351" s="64"/>
    </row>
    <row r="352">
      <c r="A352" s="135"/>
      <c r="C352" s="84"/>
      <c r="D352" s="84"/>
      <c r="F352" s="94"/>
      <c r="G352" s="94"/>
      <c r="H352" s="64"/>
    </row>
    <row r="353">
      <c r="A353" s="135"/>
      <c r="C353" s="84"/>
      <c r="D353" s="84"/>
      <c r="F353" s="94"/>
      <c r="G353" s="94"/>
      <c r="H353" s="64"/>
    </row>
    <row r="354">
      <c r="A354" s="135"/>
      <c r="C354" s="84"/>
      <c r="D354" s="84"/>
      <c r="F354" s="94"/>
      <c r="G354" s="94"/>
      <c r="H354" s="64"/>
    </row>
    <row r="355">
      <c r="A355" s="135"/>
      <c r="C355" s="84"/>
      <c r="D355" s="84"/>
      <c r="F355" s="94"/>
      <c r="G355" s="94"/>
      <c r="H355" s="64"/>
    </row>
    <row r="356">
      <c r="A356" s="135"/>
      <c r="C356" s="84"/>
      <c r="D356" s="84"/>
      <c r="F356" s="94"/>
      <c r="G356" s="94"/>
      <c r="H356" s="64"/>
    </row>
    <row r="357">
      <c r="A357" s="135"/>
      <c r="C357" s="84"/>
      <c r="D357" s="84"/>
      <c r="F357" s="94"/>
      <c r="G357" s="94"/>
      <c r="H357" s="64"/>
    </row>
    <row r="358">
      <c r="A358" s="135"/>
      <c r="C358" s="84"/>
      <c r="D358" s="84"/>
      <c r="F358" s="94"/>
      <c r="G358" s="94"/>
      <c r="H358" s="64"/>
    </row>
    <row r="359">
      <c r="A359" s="135"/>
      <c r="C359" s="84"/>
      <c r="D359" s="84"/>
      <c r="F359" s="94"/>
      <c r="G359" s="94"/>
      <c r="H359" s="64"/>
    </row>
    <row r="360">
      <c r="A360" s="135"/>
      <c r="C360" s="84"/>
      <c r="D360" s="84"/>
      <c r="F360" s="94"/>
      <c r="G360" s="94"/>
      <c r="H360" s="64"/>
    </row>
    <row r="361">
      <c r="A361" s="135"/>
      <c r="C361" s="84"/>
      <c r="D361" s="84"/>
      <c r="F361" s="94"/>
      <c r="G361" s="94"/>
      <c r="H361" s="64"/>
    </row>
    <row r="362">
      <c r="A362" s="135"/>
      <c r="C362" s="84"/>
      <c r="D362" s="84"/>
      <c r="F362" s="94"/>
      <c r="G362" s="94"/>
      <c r="H362" s="64"/>
    </row>
    <row r="363">
      <c r="A363" s="135"/>
      <c r="C363" s="84"/>
      <c r="D363" s="84"/>
      <c r="F363" s="94"/>
      <c r="G363" s="94"/>
      <c r="H363" s="64"/>
    </row>
    <row r="364">
      <c r="A364" s="135"/>
      <c r="C364" s="84"/>
      <c r="D364" s="84"/>
      <c r="F364" s="94"/>
      <c r="G364" s="94"/>
      <c r="H364" s="64"/>
    </row>
    <row r="365">
      <c r="A365" s="135"/>
      <c r="C365" s="84"/>
      <c r="D365" s="84"/>
      <c r="F365" s="94"/>
      <c r="G365" s="94"/>
      <c r="H365" s="64"/>
    </row>
    <row r="366">
      <c r="A366" s="135"/>
      <c r="C366" s="84"/>
      <c r="D366" s="84"/>
      <c r="F366" s="94"/>
      <c r="G366" s="94"/>
      <c r="H366" s="64"/>
    </row>
    <row r="367">
      <c r="A367" s="135"/>
      <c r="C367" s="84"/>
      <c r="D367" s="84"/>
      <c r="F367" s="94"/>
      <c r="G367" s="94"/>
      <c r="H367" s="64"/>
    </row>
    <row r="368">
      <c r="A368" s="135"/>
      <c r="C368" s="84"/>
      <c r="D368" s="84"/>
      <c r="F368" s="94"/>
      <c r="G368" s="94"/>
      <c r="H368" s="64"/>
    </row>
    <row r="369">
      <c r="A369" s="135"/>
      <c r="C369" s="84"/>
      <c r="D369" s="84"/>
      <c r="F369" s="94"/>
      <c r="G369" s="94"/>
      <c r="H369" s="64"/>
    </row>
    <row r="370">
      <c r="A370" s="135"/>
      <c r="C370" s="84"/>
      <c r="D370" s="84"/>
      <c r="F370" s="94"/>
      <c r="G370" s="94"/>
      <c r="H370" s="64"/>
    </row>
    <row r="371">
      <c r="A371" s="135"/>
      <c r="C371" s="84"/>
      <c r="D371" s="84"/>
      <c r="F371" s="94"/>
      <c r="G371" s="94"/>
      <c r="H371" s="64"/>
    </row>
    <row r="372">
      <c r="A372" s="135"/>
      <c r="C372" s="84"/>
      <c r="D372" s="84"/>
      <c r="F372" s="94"/>
      <c r="G372" s="94"/>
      <c r="H372" s="64"/>
    </row>
    <row r="373">
      <c r="A373" s="135"/>
      <c r="C373" s="84"/>
      <c r="D373" s="84"/>
      <c r="F373" s="94"/>
      <c r="G373" s="94"/>
      <c r="H373" s="64"/>
    </row>
    <row r="374">
      <c r="A374" s="135"/>
      <c r="C374" s="84"/>
      <c r="D374" s="84"/>
      <c r="F374" s="94"/>
      <c r="G374" s="94"/>
      <c r="H374" s="64"/>
    </row>
    <row r="375">
      <c r="A375" s="135"/>
      <c r="C375" s="84"/>
      <c r="D375" s="84"/>
      <c r="F375" s="94"/>
      <c r="G375" s="94"/>
      <c r="H375" s="64"/>
    </row>
    <row r="376">
      <c r="A376" s="135"/>
      <c r="C376" s="84"/>
      <c r="D376" s="84"/>
      <c r="F376" s="94"/>
      <c r="G376" s="94"/>
      <c r="H376" s="64"/>
    </row>
    <row r="377">
      <c r="A377" s="135"/>
      <c r="C377" s="84"/>
      <c r="D377" s="84"/>
      <c r="F377" s="94"/>
      <c r="G377" s="94"/>
      <c r="H377" s="64"/>
    </row>
    <row r="378">
      <c r="A378" s="135"/>
      <c r="C378" s="84"/>
      <c r="D378" s="84"/>
      <c r="F378" s="94"/>
      <c r="G378" s="94"/>
      <c r="H378" s="64"/>
    </row>
    <row r="379">
      <c r="A379" s="135"/>
      <c r="C379" s="84"/>
      <c r="D379" s="84"/>
      <c r="F379" s="94"/>
      <c r="G379" s="94"/>
      <c r="H379" s="64"/>
    </row>
    <row r="380">
      <c r="A380" s="135"/>
      <c r="C380" s="84"/>
      <c r="D380" s="84"/>
      <c r="F380" s="94"/>
      <c r="G380" s="94"/>
      <c r="H380" s="64"/>
    </row>
    <row r="381">
      <c r="A381" s="135"/>
      <c r="C381" s="84"/>
      <c r="D381" s="84"/>
      <c r="F381" s="94"/>
      <c r="G381" s="94"/>
      <c r="H381" s="64"/>
    </row>
    <row r="382">
      <c r="A382" s="135"/>
      <c r="C382" s="84"/>
      <c r="D382" s="84"/>
      <c r="F382" s="94"/>
      <c r="G382" s="94"/>
      <c r="H382" s="64"/>
    </row>
    <row r="383">
      <c r="A383" s="135"/>
      <c r="C383" s="84"/>
      <c r="D383" s="84"/>
      <c r="F383" s="94"/>
      <c r="G383" s="94"/>
      <c r="H383" s="64"/>
    </row>
    <row r="384">
      <c r="A384" s="135"/>
      <c r="C384" s="84"/>
      <c r="D384" s="84"/>
      <c r="F384" s="94"/>
      <c r="G384" s="94"/>
      <c r="H384" s="64"/>
    </row>
    <row r="385">
      <c r="A385" s="135"/>
      <c r="C385" s="84"/>
      <c r="D385" s="84"/>
      <c r="F385" s="94"/>
      <c r="G385" s="94"/>
      <c r="H385" s="64"/>
    </row>
    <row r="386">
      <c r="A386" s="135"/>
      <c r="C386" s="84"/>
      <c r="D386" s="84"/>
      <c r="F386" s="94"/>
      <c r="G386" s="94"/>
      <c r="H386" s="64"/>
    </row>
    <row r="387">
      <c r="A387" s="135"/>
      <c r="C387" s="84"/>
      <c r="D387" s="84"/>
      <c r="F387" s="94"/>
      <c r="G387" s="94"/>
      <c r="H387" s="64"/>
    </row>
    <row r="388">
      <c r="A388" s="135"/>
      <c r="C388" s="84"/>
      <c r="D388" s="84"/>
      <c r="F388" s="94"/>
      <c r="G388" s="94"/>
      <c r="H388" s="64"/>
    </row>
    <row r="389">
      <c r="A389" s="135"/>
      <c r="C389" s="84"/>
      <c r="D389" s="84"/>
      <c r="F389" s="94"/>
      <c r="G389" s="94"/>
      <c r="H389" s="64"/>
    </row>
    <row r="390">
      <c r="A390" s="135"/>
      <c r="C390" s="84"/>
      <c r="D390" s="84"/>
      <c r="F390" s="94"/>
      <c r="G390" s="94"/>
      <c r="H390" s="64"/>
    </row>
    <row r="391">
      <c r="A391" s="135"/>
      <c r="C391" s="84"/>
      <c r="D391" s="84"/>
      <c r="F391" s="94"/>
      <c r="G391" s="94"/>
      <c r="H391" s="64"/>
    </row>
    <row r="392">
      <c r="A392" s="135"/>
      <c r="C392" s="84"/>
      <c r="D392" s="84"/>
      <c r="F392" s="94"/>
      <c r="G392" s="94"/>
      <c r="H392" s="64"/>
    </row>
    <row r="393">
      <c r="A393" s="135"/>
      <c r="C393" s="84"/>
      <c r="D393" s="84"/>
      <c r="F393" s="94"/>
      <c r="G393" s="94"/>
      <c r="H393" s="64"/>
    </row>
    <row r="394">
      <c r="A394" s="135"/>
      <c r="C394" s="84"/>
      <c r="D394" s="84"/>
      <c r="F394" s="94"/>
      <c r="G394" s="94"/>
      <c r="H394" s="64"/>
    </row>
    <row r="395">
      <c r="A395" s="135"/>
      <c r="C395" s="84"/>
      <c r="D395" s="84"/>
      <c r="F395" s="94"/>
      <c r="G395" s="94"/>
      <c r="H395" s="64"/>
    </row>
    <row r="396">
      <c r="A396" s="135"/>
      <c r="C396" s="84"/>
      <c r="D396" s="84"/>
      <c r="F396" s="94"/>
      <c r="G396" s="94"/>
      <c r="H396" s="64"/>
    </row>
    <row r="397">
      <c r="A397" s="135"/>
      <c r="C397" s="84"/>
      <c r="D397" s="84"/>
      <c r="F397" s="94"/>
      <c r="G397" s="94"/>
      <c r="H397" s="64"/>
    </row>
    <row r="398">
      <c r="A398" s="135"/>
      <c r="C398" s="84"/>
      <c r="D398" s="84"/>
      <c r="F398" s="94"/>
      <c r="G398" s="94"/>
      <c r="H398" s="64"/>
    </row>
    <row r="399">
      <c r="A399" s="135"/>
      <c r="C399" s="84"/>
      <c r="D399" s="84"/>
      <c r="F399" s="94"/>
      <c r="G399" s="94"/>
      <c r="H399" s="64"/>
    </row>
    <row r="400">
      <c r="A400" s="135"/>
      <c r="C400" s="84"/>
      <c r="D400" s="84"/>
      <c r="F400" s="94"/>
      <c r="G400" s="94"/>
      <c r="H400" s="64"/>
    </row>
    <row r="401">
      <c r="A401" s="135"/>
      <c r="C401" s="84"/>
      <c r="D401" s="84"/>
      <c r="F401" s="94"/>
      <c r="G401" s="94"/>
      <c r="H401" s="64"/>
    </row>
    <row r="402">
      <c r="A402" s="135"/>
      <c r="C402" s="84"/>
      <c r="D402" s="84"/>
      <c r="F402" s="94"/>
      <c r="G402" s="94"/>
      <c r="H402" s="64"/>
    </row>
    <row r="403">
      <c r="A403" s="135"/>
      <c r="C403" s="84"/>
      <c r="D403" s="84"/>
      <c r="F403" s="94"/>
      <c r="G403" s="94"/>
      <c r="H403" s="64"/>
    </row>
    <row r="404">
      <c r="A404" s="135"/>
      <c r="C404" s="84"/>
      <c r="D404" s="84"/>
      <c r="F404" s="94"/>
      <c r="G404" s="94"/>
      <c r="H404" s="64"/>
    </row>
    <row r="405">
      <c r="A405" s="135"/>
      <c r="C405" s="84"/>
      <c r="D405" s="84"/>
      <c r="F405" s="94"/>
      <c r="G405" s="94"/>
      <c r="H405" s="64"/>
    </row>
    <row r="406">
      <c r="A406" s="135"/>
      <c r="C406" s="84"/>
      <c r="D406" s="84"/>
      <c r="F406" s="94"/>
      <c r="G406" s="94"/>
      <c r="H406" s="64"/>
    </row>
    <row r="407">
      <c r="A407" s="135"/>
      <c r="C407" s="84"/>
      <c r="D407" s="84"/>
      <c r="F407" s="94"/>
      <c r="G407" s="94"/>
      <c r="H407" s="64"/>
    </row>
    <row r="408">
      <c r="A408" s="135"/>
      <c r="C408" s="84"/>
      <c r="D408" s="84"/>
      <c r="F408" s="94"/>
      <c r="G408" s="94"/>
      <c r="H408" s="64"/>
    </row>
    <row r="409">
      <c r="A409" s="135"/>
      <c r="C409" s="84"/>
      <c r="D409" s="84"/>
      <c r="F409" s="94"/>
      <c r="G409" s="94"/>
      <c r="H409" s="64"/>
    </row>
    <row r="410">
      <c r="A410" s="135"/>
      <c r="C410" s="84"/>
      <c r="D410" s="84"/>
      <c r="F410" s="94"/>
      <c r="G410" s="94"/>
      <c r="H410" s="64"/>
    </row>
    <row r="411">
      <c r="A411" s="135"/>
      <c r="C411" s="84"/>
      <c r="D411" s="84"/>
      <c r="F411" s="94"/>
      <c r="G411" s="94"/>
      <c r="H411" s="64"/>
    </row>
    <row r="412">
      <c r="A412" s="135"/>
      <c r="C412" s="84"/>
      <c r="D412" s="84"/>
      <c r="F412" s="94"/>
      <c r="G412" s="94"/>
      <c r="H412" s="64"/>
    </row>
    <row r="413">
      <c r="A413" s="135"/>
      <c r="C413" s="84"/>
      <c r="D413" s="84"/>
      <c r="F413" s="94"/>
      <c r="G413" s="94"/>
      <c r="H413" s="64"/>
    </row>
    <row r="414">
      <c r="A414" s="135"/>
      <c r="C414" s="84"/>
      <c r="D414" s="84"/>
      <c r="F414" s="94"/>
      <c r="G414" s="94"/>
      <c r="H414" s="64"/>
    </row>
    <row r="415">
      <c r="A415" s="135"/>
      <c r="C415" s="84"/>
      <c r="D415" s="84"/>
      <c r="F415" s="94"/>
      <c r="G415" s="94"/>
      <c r="H415" s="64"/>
    </row>
    <row r="416">
      <c r="A416" s="135"/>
      <c r="C416" s="84"/>
      <c r="D416" s="84"/>
      <c r="F416" s="94"/>
      <c r="G416" s="94"/>
      <c r="H416" s="64"/>
    </row>
    <row r="417">
      <c r="A417" s="135"/>
      <c r="C417" s="84"/>
      <c r="D417" s="84"/>
      <c r="F417" s="94"/>
      <c r="G417" s="94"/>
      <c r="H417" s="64"/>
    </row>
    <row r="418">
      <c r="A418" s="135"/>
      <c r="C418" s="84"/>
      <c r="D418" s="84"/>
      <c r="F418" s="94"/>
      <c r="G418" s="94"/>
      <c r="H418" s="64"/>
    </row>
    <row r="419">
      <c r="A419" s="135"/>
      <c r="C419" s="84"/>
      <c r="D419" s="84"/>
      <c r="F419" s="94"/>
      <c r="G419" s="94"/>
      <c r="H419" s="64"/>
    </row>
    <row r="420">
      <c r="A420" s="135"/>
      <c r="C420" s="84"/>
      <c r="D420" s="84"/>
      <c r="F420" s="94"/>
      <c r="G420" s="94"/>
      <c r="H420" s="64"/>
    </row>
    <row r="421">
      <c r="A421" s="135"/>
      <c r="C421" s="84"/>
      <c r="D421" s="84"/>
      <c r="F421" s="94"/>
      <c r="G421" s="94"/>
      <c r="H421" s="64"/>
    </row>
    <row r="422">
      <c r="A422" s="135"/>
      <c r="C422" s="84"/>
      <c r="D422" s="84"/>
      <c r="F422" s="94"/>
      <c r="G422" s="94"/>
      <c r="H422" s="64"/>
    </row>
    <row r="423">
      <c r="A423" s="135"/>
      <c r="C423" s="84"/>
      <c r="D423" s="84"/>
      <c r="F423" s="94"/>
      <c r="G423" s="94"/>
      <c r="H423" s="64"/>
    </row>
    <row r="424">
      <c r="A424" s="135"/>
      <c r="C424" s="84"/>
      <c r="D424" s="84"/>
      <c r="F424" s="94"/>
      <c r="G424" s="94"/>
      <c r="H424" s="64"/>
    </row>
    <row r="425">
      <c r="A425" s="135"/>
      <c r="C425" s="84"/>
      <c r="D425" s="84"/>
      <c r="F425" s="94"/>
      <c r="G425" s="94"/>
      <c r="H425" s="64"/>
    </row>
    <row r="426">
      <c r="A426" s="135"/>
      <c r="C426" s="84"/>
      <c r="D426" s="84"/>
      <c r="F426" s="94"/>
      <c r="G426" s="94"/>
      <c r="H426" s="64"/>
    </row>
    <row r="427">
      <c r="A427" s="135"/>
      <c r="C427" s="84"/>
      <c r="D427" s="84"/>
      <c r="F427" s="94"/>
      <c r="G427" s="94"/>
      <c r="H427" s="64"/>
    </row>
    <row r="428">
      <c r="A428" s="135"/>
      <c r="C428" s="84"/>
      <c r="D428" s="84"/>
      <c r="F428" s="94"/>
      <c r="G428" s="94"/>
      <c r="H428" s="64"/>
    </row>
    <row r="429">
      <c r="A429" s="135"/>
      <c r="C429" s="84"/>
      <c r="D429" s="84"/>
      <c r="F429" s="94"/>
      <c r="G429" s="94"/>
      <c r="H429" s="64"/>
    </row>
    <row r="430">
      <c r="A430" s="135"/>
      <c r="C430" s="84"/>
      <c r="D430" s="84"/>
      <c r="F430" s="94"/>
      <c r="G430" s="94"/>
      <c r="H430" s="64"/>
    </row>
    <row r="431">
      <c r="A431" s="135"/>
      <c r="C431" s="84"/>
      <c r="D431" s="84"/>
      <c r="F431" s="94"/>
      <c r="G431" s="94"/>
      <c r="H431" s="64"/>
    </row>
    <row r="432">
      <c r="A432" s="135"/>
      <c r="C432" s="84"/>
      <c r="D432" s="84"/>
      <c r="F432" s="94"/>
      <c r="G432" s="94"/>
      <c r="H432" s="64"/>
    </row>
    <row r="433">
      <c r="A433" s="135"/>
      <c r="C433" s="84"/>
      <c r="D433" s="84"/>
      <c r="F433" s="94"/>
      <c r="G433" s="94"/>
      <c r="H433" s="64"/>
    </row>
    <row r="434">
      <c r="A434" s="135"/>
      <c r="C434" s="84"/>
      <c r="D434" s="84"/>
      <c r="F434" s="94"/>
      <c r="G434" s="94"/>
      <c r="H434" s="64"/>
    </row>
    <row r="435">
      <c r="A435" s="135"/>
      <c r="C435" s="84"/>
      <c r="D435" s="84"/>
      <c r="F435" s="94"/>
      <c r="G435" s="94"/>
      <c r="H435" s="64"/>
    </row>
    <row r="436">
      <c r="A436" s="135"/>
      <c r="C436" s="84"/>
      <c r="D436" s="84"/>
      <c r="F436" s="94"/>
      <c r="G436" s="94"/>
      <c r="H436" s="64"/>
    </row>
    <row r="437">
      <c r="A437" s="135"/>
      <c r="C437" s="84"/>
      <c r="D437" s="84"/>
      <c r="F437" s="94"/>
      <c r="G437" s="94"/>
      <c r="H437" s="64"/>
    </row>
    <row r="438">
      <c r="A438" s="135"/>
      <c r="C438" s="84"/>
      <c r="D438" s="84"/>
      <c r="F438" s="94"/>
      <c r="G438" s="94"/>
      <c r="H438" s="64"/>
    </row>
    <row r="439">
      <c r="A439" s="135"/>
      <c r="C439" s="84"/>
      <c r="D439" s="84"/>
      <c r="F439" s="94"/>
      <c r="G439" s="94"/>
      <c r="H439" s="64"/>
    </row>
    <row r="440">
      <c r="A440" s="135"/>
      <c r="C440" s="84"/>
      <c r="D440" s="84"/>
      <c r="F440" s="94"/>
      <c r="G440" s="94"/>
      <c r="H440" s="64"/>
    </row>
    <row r="441">
      <c r="A441" s="135"/>
      <c r="C441" s="84"/>
      <c r="D441" s="84"/>
      <c r="F441" s="94"/>
      <c r="G441" s="94"/>
      <c r="H441" s="64"/>
    </row>
    <row r="442">
      <c r="A442" s="135"/>
      <c r="C442" s="84"/>
      <c r="D442" s="84"/>
      <c r="F442" s="94"/>
      <c r="G442" s="94"/>
      <c r="H442" s="64"/>
    </row>
    <row r="443">
      <c r="A443" s="135"/>
      <c r="C443" s="84"/>
      <c r="D443" s="84"/>
      <c r="F443" s="94"/>
      <c r="G443" s="94"/>
      <c r="H443" s="64"/>
    </row>
    <row r="444">
      <c r="A444" s="135"/>
      <c r="C444" s="84"/>
      <c r="D444" s="84"/>
      <c r="F444" s="94"/>
      <c r="G444" s="94"/>
      <c r="H444" s="64"/>
    </row>
    <row r="445">
      <c r="A445" s="135"/>
      <c r="C445" s="84"/>
      <c r="D445" s="84"/>
      <c r="F445" s="94"/>
      <c r="G445" s="94"/>
      <c r="H445" s="64"/>
    </row>
    <row r="446">
      <c r="A446" s="135"/>
      <c r="C446" s="84"/>
      <c r="D446" s="84"/>
      <c r="F446" s="94"/>
      <c r="G446" s="94"/>
      <c r="H446" s="64"/>
    </row>
    <row r="447">
      <c r="A447" s="135"/>
      <c r="C447" s="84"/>
      <c r="D447" s="84"/>
      <c r="F447" s="94"/>
      <c r="G447" s="94"/>
      <c r="H447" s="64"/>
    </row>
    <row r="448">
      <c r="A448" s="135"/>
      <c r="C448" s="84"/>
      <c r="D448" s="84"/>
      <c r="F448" s="94"/>
      <c r="G448" s="94"/>
      <c r="H448" s="64"/>
    </row>
    <row r="449">
      <c r="A449" s="135"/>
      <c r="C449" s="84"/>
      <c r="D449" s="84"/>
      <c r="F449" s="94"/>
      <c r="G449" s="94"/>
      <c r="H449" s="64"/>
    </row>
    <row r="450">
      <c r="A450" s="135"/>
      <c r="C450" s="84"/>
      <c r="D450" s="84"/>
      <c r="F450" s="94"/>
      <c r="G450" s="94"/>
      <c r="H450" s="64"/>
    </row>
    <row r="451">
      <c r="A451" s="135"/>
      <c r="C451" s="84"/>
      <c r="D451" s="84"/>
      <c r="F451" s="94"/>
      <c r="G451" s="94"/>
      <c r="H451" s="64"/>
    </row>
    <row r="452">
      <c r="A452" s="135"/>
      <c r="C452" s="84"/>
      <c r="D452" s="84"/>
      <c r="F452" s="94"/>
      <c r="G452" s="94"/>
      <c r="H452" s="64"/>
    </row>
    <row r="453">
      <c r="A453" s="135"/>
      <c r="C453" s="84"/>
      <c r="D453" s="84"/>
      <c r="F453" s="94"/>
      <c r="G453" s="94"/>
      <c r="H453" s="64"/>
    </row>
    <row r="454">
      <c r="A454" s="135"/>
      <c r="C454" s="84"/>
      <c r="D454" s="84"/>
      <c r="F454" s="94"/>
      <c r="G454" s="94"/>
      <c r="H454" s="64"/>
    </row>
    <row r="455">
      <c r="A455" s="135"/>
      <c r="C455" s="84"/>
      <c r="D455" s="84"/>
      <c r="F455" s="94"/>
      <c r="G455" s="94"/>
      <c r="H455" s="64"/>
    </row>
    <row r="456">
      <c r="A456" s="135"/>
      <c r="C456" s="84"/>
      <c r="D456" s="84"/>
      <c r="F456" s="94"/>
      <c r="G456" s="94"/>
      <c r="H456" s="64"/>
    </row>
    <row r="457">
      <c r="A457" s="135"/>
      <c r="C457" s="84"/>
      <c r="D457" s="84"/>
      <c r="F457" s="94"/>
      <c r="G457" s="94"/>
      <c r="H457" s="64"/>
    </row>
    <row r="458">
      <c r="A458" s="135"/>
      <c r="C458" s="84"/>
      <c r="D458" s="84"/>
      <c r="F458" s="94"/>
      <c r="G458" s="94"/>
      <c r="H458" s="64"/>
    </row>
    <row r="459">
      <c r="A459" s="135"/>
      <c r="C459" s="84"/>
      <c r="D459" s="84"/>
      <c r="F459" s="94"/>
      <c r="G459" s="94"/>
      <c r="H459" s="64"/>
    </row>
    <row r="460">
      <c r="A460" s="135"/>
      <c r="C460" s="84"/>
      <c r="D460" s="84"/>
      <c r="F460" s="94"/>
      <c r="G460" s="94"/>
      <c r="H460" s="64"/>
    </row>
    <row r="461">
      <c r="A461" s="135"/>
      <c r="C461" s="84"/>
      <c r="D461" s="84"/>
      <c r="F461" s="94"/>
      <c r="G461" s="94"/>
      <c r="H461" s="64"/>
    </row>
    <row r="462">
      <c r="A462" s="135"/>
      <c r="C462" s="84"/>
      <c r="D462" s="84"/>
      <c r="F462" s="94"/>
      <c r="G462" s="94"/>
      <c r="H462" s="64"/>
    </row>
    <row r="463">
      <c r="A463" s="135"/>
      <c r="C463" s="84"/>
      <c r="D463" s="84"/>
      <c r="F463" s="94"/>
      <c r="G463" s="94"/>
      <c r="H463" s="64"/>
    </row>
    <row r="464">
      <c r="A464" s="135"/>
      <c r="C464" s="84"/>
      <c r="D464" s="84"/>
      <c r="F464" s="94"/>
      <c r="G464" s="94"/>
      <c r="H464" s="64"/>
    </row>
    <row r="465">
      <c r="A465" s="135"/>
      <c r="C465" s="84"/>
      <c r="D465" s="84"/>
      <c r="F465" s="94"/>
      <c r="G465" s="94"/>
      <c r="H465" s="64"/>
    </row>
    <row r="466">
      <c r="A466" s="135"/>
      <c r="C466" s="84"/>
      <c r="D466" s="84"/>
      <c r="F466" s="94"/>
      <c r="G466" s="94"/>
      <c r="H466" s="64"/>
    </row>
    <row r="467">
      <c r="A467" s="135"/>
      <c r="C467" s="84"/>
      <c r="D467" s="84"/>
      <c r="F467" s="94"/>
      <c r="G467" s="94"/>
      <c r="H467" s="64"/>
    </row>
    <row r="468">
      <c r="A468" s="135"/>
      <c r="C468" s="84"/>
      <c r="D468" s="84"/>
      <c r="F468" s="94"/>
      <c r="G468" s="94"/>
      <c r="H468" s="64"/>
    </row>
    <row r="469">
      <c r="A469" s="135"/>
      <c r="C469" s="84"/>
      <c r="D469" s="84"/>
      <c r="F469" s="94"/>
      <c r="G469" s="94"/>
      <c r="H469" s="64"/>
    </row>
    <row r="470">
      <c r="A470" s="135"/>
      <c r="C470" s="84"/>
      <c r="D470" s="84"/>
      <c r="F470" s="94"/>
      <c r="G470" s="94"/>
      <c r="H470" s="64"/>
    </row>
    <row r="471">
      <c r="A471" s="135"/>
      <c r="C471" s="84"/>
      <c r="D471" s="84"/>
      <c r="F471" s="94"/>
      <c r="G471" s="94"/>
      <c r="H471" s="64"/>
    </row>
    <row r="472">
      <c r="A472" s="135"/>
      <c r="C472" s="84"/>
      <c r="D472" s="84"/>
      <c r="F472" s="94"/>
      <c r="G472" s="94"/>
      <c r="H472" s="64"/>
    </row>
    <row r="473">
      <c r="A473" s="135"/>
      <c r="C473" s="84"/>
      <c r="D473" s="84"/>
      <c r="F473" s="94"/>
      <c r="G473" s="94"/>
      <c r="H473" s="64"/>
    </row>
    <row r="474">
      <c r="A474" s="135"/>
      <c r="C474" s="84"/>
      <c r="D474" s="84"/>
      <c r="F474" s="94"/>
      <c r="G474" s="94"/>
      <c r="H474" s="64"/>
    </row>
    <row r="475">
      <c r="A475" s="135"/>
      <c r="C475" s="84"/>
      <c r="D475" s="84"/>
      <c r="F475" s="94"/>
      <c r="G475" s="94"/>
      <c r="H475" s="64"/>
    </row>
    <row r="476">
      <c r="A476" s="135"/>
      <c r="C476" s="84"/>
      <c r="D476" s="84"/>
      <c r="F476" s="94"/>
      <c r="G476" s="94"/>
      <c r="H476" s="64"/>
    </row>
    <row r="477">
      <c r="A477" s="135"/>
      <c r="C477" s="84"/>
      <c r="D477" s="84"/>
      <c r="F477" s="94"/>
      <c r="G477" s="94"/>
      <c r="H477" s="64"/>
    </row>
    <row r="478">
      <c r="A478" s="135"/>
      <c r="C478" s="84"/>
      <c r="D478" s="84"/>
      <c r="F478" s="94"/>
      <c r="G478" s="94"/>
      <c r="H478" s="64"/>
    </row>
    <row r="479">
      <c r="A479" s="135"/>
      <c r="C479" s="84"/>
      <c r="D479" s="84"/>
      <c r="F479" s="94"/>
      <c r="G479" s="94"/>
      <c r="H479" s="64"/>
    </row>
    <row r="480">
      <c r="A480" s="135"/>
      <c r="C480" s="84"/>
      <c r="D480" s="84"/>
      <c r="F480" s="94"/>
      <c r="G480" s="94"/>
      <c r="H480" s="64"/>
    </row>
    <row r="481">
      <c r="A481" s="135"/>
      <c r="C481" s="84"/>
      <c r="D481" s="84"/>
      <c r="F481" s="94"/>
      <c r="G481" s="94"/>
      <c r="H481" s="64"/>
    </row>
    <row r="482">
      <c r="A482" s="135"/>
      <c r="C482" s="84"/>
      <c r="D482" s="84"/>
      <c r="F482" s="94"/>
      <c r="G482" s="94"/>
      <c r="H482" s="64"/>
    </row>
    <row r="483">
      <c r="A483" s="135"/>
      <c r="C483" s="84"/>
      <c r="D483" s="84"/>
      <c r="F483" s="94"/>
      <c r="G483" s="94"/>
      <c r="H483" s="64"/>
    </row>
    <row r="484">
      <c r="A484" s="135"/>
      <c r="C484" s="84"/>
      <c r="D484" s="84"/>
      <c r="F484" s="94"/>
      <c r="G484" s="94"/>
      <c r="H484" s="64"/>
    </row>
    <row r="485">
      <c r="A485" s="135"/>
      <c r="C485" s="84"/>
      <c r="D485" s="84"/>
      <c r="F485" s="94"/>
      <c r="G485" s="94"/>
      <c r="H485" s="64"/>
    </row>
    <row r="486">
      <c r="A486" s="135"/>
      <c r="C486" s="84"/>
      <c r="D486" s="84"/>
      <c r="F486" s="94"/>
      <c r="G486" s="94"/>
      <c r="H486" s="64"/>
    </row>
    <row r="487">
      <c r="A487" s="135"/>
      <c r="C487" s="84"/>
      <c r="D487" s="84"/>
      <c r="F487" s="94"/>
      <c r="G487" s="94"/>
      <c r="H487" s="64"/>
    </row>
    <row r="488">
      <c r="A488" s="135"/>
      <c r="C488" s="84"/>
      <c r="D488" s="84"/>
      <c r="F488" s="94"/>
      <c r="G488" s="94"/>
      <c r="H488" s="64"/>
    </row>
    <row r="489">
      <c r="A489" s="135"/>
      <c r="C489" s="84"/>
      <c r="D489" s="84"/>
      <c r="F489" s="94"/>
      <c r="G489" s="94"/>
      <c r="H489" s="64"/>
    </row>
    <row r="490">
      <c r="A490" s="135"/>
      <c r="C490" s="84"/>
      <c r="D490" s="84"/>
      <c r="F490" s="94"/>
      <c r="G490" s="94"/>
      <c r="H490" s="64"/>
    </row>
    <row r="491">
      <c r="A491" s="135"/>
      <c r="C491" s="84"/>
      <c r="D491" s="84"/>
      <c r="F491" s="94"/>
      <c r="G491" s="94"/>
      <c r="H491" s="64"/>
    </row>
    <row r="492">
      <c r="A492" s="135"/>
      <c r="C492" s="84"/>
      <c r="D492" s="84"/>
      <c r="F492" s="94"/>
      <c r="G492" s="94"/>
      <c r="H492" s="64"/>
    </row>
    <row r="493">
      <c r="A493" s="135"/>
      <c r="C493" s="84"/>
      <c r="D493" s="84"/>
      <c r="F493" s="94"/>
      <c r="G493" s="94"/>
      <c r="H493" s="64"/>
    </row>
    <row r="494">
      <c r="A494" s="135"/>
      <c r="C494" s="84"/>
      <c r="D494" s="84"/>
      <c r="F494" s="94"/>
      <c r="G494" s="94"/>
      <c r="H494" s="64"/>
    </row>
    <row r="495">
      <c r="A495" s="135"/>
      <c r="C495" s="84"/>
      <c r="D495" s="84"/>
      <c r="F495" s="94"/>
      <c r="G495" s="94"/>
      <c r="H495" s="64"/>
    </row>
    <row r="496">
      <c r="A496" s="135"/>
      <c r="C496" s="84"/>
      <c r="D496" s="84"/>
      <c r="F496" s="94"/>
      <c r="G496" s="94"/>
      <c r="H496" s="64"/>
    </row>
    <row r="497">
      <c r="A497" s="135"/>
      <c r="C497" s="84"/>
      <c r="D497" s="84"/>
      <c r="F497" s="94"/>
      <c r="G497" s="94"/>
      <c r="H497" s="64"/>
    </row>
    <row r="498">
      <c r="A498" s="135"/>
      <c r="C498" s="84"/>
      <c r="D498" s="84"/>
      <c r="F498" s="94"/>
      <c r="G498" s="94"/>
      <c r="H498" s="64"/>
    </row>
    <row r="499">
      <c r="A499" s="135"/>
      <c r="C499" s="84"/>
      <c r="D499" s="84"/>
      <c r="F499" s="94"/>
      <c r="G499" s="94"/>
      <c r="H499" s="64"/>
    </row>
    <row r="500">
      <c r="A500" s="135"/>
      <c r="C500" s="84"/>
      <c r="D500" s="84"/>
      <c r="F500" s="94"/>
      <c r="G500" s="94"/>
      <c r="H500" s="64"/>
    </row>
    <row r="501">
      <c r="A501" s="135"/>
      <c r="C501" s="84"/>
      <c r="D501" s="84"/>
      <c r="F501" s="94"/>
      <c r="G501" s="94"/>
      <c r="H501" s="64"/>
    </row>
    <row r="502">
      <c r="A502" s="135"/>
      <c r="C502" s="84"/>
      <c r="D502" s="84"/>
      <c r="F502" s="94"/>
      <c r="G502" s="94"/>
      <c r="H502" s="64"/>
    </row>
    <row r="503">
      <c r="A503" s="135"/>
      <c r="C503" s="84"/>
      <c r="D503" s="84"/>
      <c r="F503" s="94"/>
      <c r="G503" s="94"/>
      <c r="H503" s="64"/>
    </row>
    <row r="504">
      <c r="A504" s="135"/>
      <c r="C504" s="84"/>
      <c r="D504" s="84"/>
      <c r="F504" s="94"/>
      <c r="G504" s="94"/>
      <c r="H504" s="64"/>
    </row>
    <row r="505">
      <c r="A505" s="135"/>
      <c r="C505" s="84"/>
      <c r="D505" s="84"/>
      <c r="F505" s="94"/>
      <c r="G505" s="94"/>
      <c r="H505" s="64"/>
    </row>
    <row r="506">
      <c r="A506" s="135"/>
      <c r="C506" s="84"/>
      <c r="D506" s="84"/>
      <c r="F506" s="94"/>
      <c r="G506" s="94"/>
      <c r="H506" s="64"/>
    </row>
    <row r="507">
      <c r="A507" s="135"/>
      <c r="C507" s="84"/>
      <c r="D507" s="84"/>
      <c r="F507" s="94"/>
      <c r="G507" s="94"/>
      <c r="H507" s="64"/>
    </row>
    <row r="508">
      <c r="A508" s="135"/>
      <c r="C508" s="84"/>
      <c r="D508" s="84"/>
      <c r="F508" s="94"/>
      <c r="G508" s="94"/>
      <c r="H508" s="64"/>
    </row>
    <row r="509">
      <c r="A509" s="135"/>
      <c r="C509" s="84"/>
      <c r="D509" s="84"/>
      <c r="F509" s="94"/>
      <c r="G509" s="94"/>
      <c r="H509" s="64"/>
    </row>
    <row r="510">
      <c r="A510" s="135"/>
      <c r="C510" s="84"/>
      <c r="D510" s="84"/>
      <c r="F510" s="94"/>
      <c r="G510" s="94"/>
      <c r="H510" s="64"/>
    </row>
    <row r="511">
      <c r="A511" s="135"/>
      <c r="C511" s="84"/>
      <c r="D511" s="84"/>
      <c r="F511" s="94"/>
      <c r="G511" s="94"/>
      <c r="H511" s="64"/>
    </row>
    <row r="512">
      <c r="A512" s="135"/>
      <c r="C512" s="84"/>
      <c r="D512" s="84"/>
      <c r="F512" s="94"/>
      <c r="G512" s="94"/>
      <c r="H512" s="64"/>
    </row>
    <row r="513">
      <c r="A513" s="135"/>
      <c r="C513" s="84"/>
      <c r="D513" s="84"/>
      <c r="F513" s="94"/>
      <c r="G513" s="94"/>
      <c r="H513" s="64"/>
    </row>
    <row r="514">
      <c r="A514" s="135"/>
      <c r="C514" s="84"/>
      <c r="D514" s="84"/>
      <c r="F514" s="94"/>
      <c r="G514" s="94"/>
      <c r="H514" s="64"/>
    </row>
    <row r="515">
      <c r="A515" s="135"/>
      <c r="C515" s="84"/>
      <c r="D515" s="84"/>
      <c r="F515" s="94"/>
      <c r="G515" s="94"/>
      <c r="H515" s="64"/>
    </row>
    <row r="516">
      <c r="A516" s="135"/>
      <c r="C516" s="84"/>
      <c r="D516" s="84"/>
      <c r="F516" s="94"/>
      <c r="G516" s="94"/>
      <c r="H516" s="64"/>
    </row>
    <row r="517">
      <c r="A517" s="135"/>
      <c r="C517" s="84"/>
      <c r="D517" s="84"/>
      <c r="F517" s="94"/>
      <c r="G517" s="94"/>
      <c r="H517" s="64"/>
    </row>
    <row r="518">
      <c r="A518" s="135"/>
      <c r="C518" s="84"/>
      <c r="D518" s="84"/>
      <c r="F518" s="94"/>
      <c r="G518" s="94"/>
      <c r="H518" s="64"/>
    </row>
    <row r="519">
      <c r="A519" s="135"/>
      <c r="C519" s="84"/>
      <c r="D519" s="84"/>
      <c r="F519" s="94"/>
      <c r="G519" s="94"/>
      <c r="H519" s="64"/>
    </row>
    <row r="520">
      <c r="A520" s="135"/>
      <c r="C520" s="84"/>
      <c r="D520" s="84"/>
      <c r="F520" s="94"/>
      <c r="G520" s="94"/>
      <c r="H520" s="64"/>
    </row>
    <row r="521">
      <c r="A521" s="135"/>
      <c r="C521" s="84"/>
      <c r="D521" s="84"/>
      <c r="F521" s="94"/>
      <c r="G521" s="94"/>
      <c r="H521" s="64"/>
    </row>
    <row r="522">
      <c r="A522" s="135"/>
      <c r="C522" s="84"/>
      <c r="D522" s="84"/>
      <c r="F522" s="94"/>
      <c r="G522" s="94"/>
      <c r="H522" s="64"/>
    </row>
    <row r="523">
      <c r="A523" s="135"/>
      <c r="C523" s="84"/>
      <c r="D523" s="84"/>
      <c r="F523" s="94"/>
      <c r="G523" s="94"/>
      <c r="H523" s="64"/>
    </row>
    <row r="524">
      <c r="A524" s="135"/>
      <c r="C524" s="84"/>
      <c r="D524" s="84"/>
      <c r="F524" s="94"/>
      <c r="G524" s="94"/>
      <c r="H524" s="64"/>
    </row>
    <row r="525">
      <c r="A525" s="135"/>
      <c r="C525" s="84"/>
      <c r="D525" s="84"/>
      <c r="F525" s="94"/>
      <c r="G525" s="94"/>
      <c r="H525" s="64"/>
    </row>
    <row r="526">
      <c r="A526" s="135"/>
      <c r="C526" s="84"/>
      <c r="D526" s="84"/>
      <c r="F526" s="94"/>
      <c r="G526" s="94"/>
      <c r="H526" s="64"/>
    </row>
    <row r="527">
      <c r="A527" s="135"/>
      <c r="C527" s="84"/>
      <c r="D527" s="84"/>
      <c r="F527" s="94"/>
      <c r="G527" s="94"/>
      <c r="H527" s="64"/>
    </row>
    <row r="528">
      <c r="A528" s="135"/>
      <c r="C528" s="84"/>
      <c r="D528" s="84"/>
      <c r="F528" s="94"/>
      <c r="G528" s="94"/>
      <c r="H528" s="64"/>
    </row>
    <row r="529">
      <c r="A529" s="135"/>
      <c r="C529" s="84"/>
      <c r="D529" s="84"/>
      <c r="F529" s="94"/>
      <c r="G529" s="94"/>
      <c r="H529" s="64"/>
    </row>
    <row r="530">
      <c r="A530" s="135"/>
      <c r="C530" s="84"/>
      <c r="D530" s="84"/>
      <c r="F530" s="94"/>
      <c r="G530" s="94"/>
      <c r="H530" s="64"/>
    </row>
    <row r="531">
      <c r="A531" s="135"/>
      <c r="C531" s="84"/>
      <c r="D531" s="84"/>
      <c r="F531" s="94"/>
      <c r="G531" s="94"/>
      <c r="H531" s="64"/>
    </row>
    <row r="532">
      <c r="A532" s="135"/>
      <c r="C532" s="84"/>
      <c r="D532" s="84"/>
      <c r="F532" s="94"/>
      <c r="G532" s="94"/>
      <c r="H532" s="64"/>
    </row>
    <row r="533">
      <c r="A533" s="135"/>
      <c r="C533" s="84"/>
      <c r="D533" s="84"/>
      <c r="F533" s="94"/>
      <c r="G533" s="94"/>
      <c r="H533" s="64"/>
    </row>
    <row r="534">
      <c r="A534" s="135"/>
      <c r="C534" s="84"/>
      <c r="D534" s="84"/>
      <c r="F534" s="94"/>
      <c r="G534" s="94"/>
      <c r="H534" s="64"/>
    </row>
    <row r="535">
      <c r="A535" s="135"/>
      <c r="C535" s="84"/>
      <c r="D535" s="84"/>
      <c r="F535" s="94"/>
      <c r="G535" s="94"/>
      <c r="H535" s="64"/>
    </row>
    <row r="536">
      <c r="A536" s="135"/>
      <c r="C536" s="84"/>
      <c r="D536" s="84"/>
      <c r="F536" s="94"/>
      <c r="G536" s="94"/>
      <c r="H536" s="64"/>
    </row>
    <row r="537">
      <c r="A537" s="135"/>
      <c r="C537" s="84"/>
      <c r="D537" s="84"/>
      <c r="F537" s="94"/>
      <c r="G537" s="94"/>
      <c r="H537" s="64"/>
    </row>
    <row r="538">
      <c r="A538" s="135"/>
      <c r="C538" s="84"/>
      <c r="D538" s="84"/>
      <c r="F538" s="94"/>
      <c r="G538" s="94"/>
      <c r="H538" s="64"/>
    </row>
    <row r="539">
      <c r="A539" s="135"/>
      <c r="C539" s="84"/>
      <c r="D539" s="84"/>
      <c r="F539" s="94"/>
      <c r="G539" s="94"/>
      <c r="H539" s="64"/>
    </row>
    <row r="540">
      <c r="A540" s="135"/>
      <c r="C540" s="84"/>
      <c r="D540" s="84"/>
      <c r="F540" s="94"/>
      <c r="G540" s="94"/>
      <c r="H540" s="64"/>
    </row>
    <row r="541">
      <c r="A541" s="135"/>
      <c r="C541" s="84"/>
      <c r="D541" s="84"/>
      <c r="F541" s="94"/>
      <c r="G541" s="94"/>
      <c r="H541" s="64"/>
    </row>
    <row r="542">
      <c r="A542" s="135"/>
      <c r="C542" s="84"/>
      <c r="D542" s="84"/>
      <c r="F542" s="94"/>
      <c r="G542" s="94"/>
      <c r="H542" s="64"/>
    </row>
    <row r="543">
      <c r="A543" s="135"/>
      <c r="C543" s="84"/>
      <c r="D543" s="84"/>
      <c r="F543" s="94"/>
      <c r="G543" s="94"/>
      <c r="H543" s="64"/>
    </row>
    <row r="544">
      <c r="A544" s="135"/>
      <c r="C544" s="84"/>
      <c r="D544" s="84"/>
      <c r="F544" s="94"/>
      <c r="G544" s="94"/>
      <c r="H544" s="64"/>
    </row>
    <row r="545">
      <c r="A545" s="135"/>
      <c r="C545" s="84"/>
      <c r="D545" s="84"/>
      <c r="F545" s="94"/>
      <c r="G545" s="94"/>
      <c r="H545" s="64"/>
    </row>
    <row r="546">
      <c r="A546" s="135"/>
      <c r="C546" s="84"/>
      <c r="D546" s="84"/>
      <c r="F546" s="94"/>
      <c r="G546" s="94"/>
      <c r="H546" s="64"/>
    </row>
    <row r="547">
      <c r="A547" s="135"/>
      <c r="C547" s="84"/>
      <c r="D547" s="84"/>
      <c r="F547" s="94"/>
      <c r="G547" s="94"/>
      <c r="H547" s="64"/>
    </row>
    <row r="548">
      <c r="A548" s="135"/>
      <c r="C548" s="84"/>
      <c r="D548" s="84"/>
      <c r="F548" s="94"/>
      <c r="G548" s="94"/>
      <c r="H548" s="64"/>
    </row>
    <row r="549">
      <c r="A549" s="135"/>
      <c r="C549" s="84"/>
      <c r="D549" s="84"/>
      <c r="F549" s="94"/>
      <c r="G549" s="94"/>
      <c r="H549" s="64"/>
    </row>
    <row r="550">
      <c r="A550" s="135"/>
      <c r="C550" s="84"/>
      <c r="D550" s="84"/>
      <c r="F550" s="94"/>
      <c r="G550" s="94"/>
      <c r="H550" s="64"/>
    </row>
    <row r="551">
      <c r="A551" s="135"/>
      <c r="C551" s="84"/>
      <c r="D551" s="84"/>
      <c r="F551" s="94"/>
      <c r="G551" s="94"/>
      <c r="H551" s="64"/>
    </row>
    <row r="552">
      <c r="A552" s="135"/>
      <c r="C552" s="84"/>
      <c r="D552" s="84"/>
      <c r="F552" s="94"/>
      <c r="G552" s="94"/>
      <c r="H552" s="64"/>
    </row>
    <row r="553">
      <c r="A553" s="135"/>
      <c r="C553" s="84"/>
      <c r="D553" s="84"/>
      <c r="F553" s="94"/>
      <c r="G553" s="94"/>
      <c r="H553" s="64"/>
    </row>
    <row r="554">
      <c r="A554" s="135"/>
      <c r="C554" s="84"/>
      <c r="D554" s="84"/>
      <c r="F554" s="94"/>
      <c r="G554" s="94"/>
      <c r="H554" s="64"/>
    </row>
    <row r="555">
      <c r="A555" s="135"/>
      <c r="C555" s="84"/>
      <c r="D555" s="84"/>
      <c r="F555" s="94"/>
      <c r="G555" s="94"/>
      <c r="H555" s="64"/>
    </row>
    <row r="556">
      <c r="A556" s="135"/>
      <c r="C556" s="84"/>
      <c r="D556" s="84"/>
      <c r="F556" s="94"/>
      <c r="G556" s="94"/>
      <c r="H556" s="64"/>
    </row>
    <row r="557">
      <c r="A557" s="135"/>
      <c r="C557" s="84"/>
      <c r="D557" s="84"/>
      <c r="F557" s="94"/>
      <c r="G557" s="94"/>
      <c r="H557" s="64"/>
    </row>
    <row r="558">
      <c r="A558" s="135"/>
      <c r="C558" s="84"/>
      <c r="D558" s="84"/>
      <c r="F558" s="94"/>
      <c r="G558" s="94"/>
      <c r="H558" s="64"/>
    </row>
    <row r="559">
      <c r="A559" s="135"/>
      <c r="C559" s="84"/>
      <c r="D559" s="84"/>
      <c r="F559" s="94"/>
      <c r="G559" s="94"/>
      <c r="H559" s="64"/>
    </row>
    <row r="560">
      <c r="A560" s="135"/>
      <c r="C560" s="84"/>
      <c r="D560" s="84"/>
      <c r="F560" s="94"/>
      <c r="G560" s="94"/>
      <c r="H560" s="64"/>
    </row>
    <row r="561">
      <c r="A561" s="135"/>
      <c r="C561" s="84"/>
      <c r="D561" s="84"/>
      <c r="F561" s="94"/>
      <c r="G561" s="94"/>
      <c r="H561" s="64"/>
    </row>
    <row r="562">
      <c r="A562" s="135"/>
      <c r="C562" s="84"/>
      <c r="D562" s="84"/>
      <c r="F562" s="94"/>
      <c r="G562" s="94"/>
      <c r="H562" s="64"/>
    </row>
    <row r="563">
      <c r="A563" s="135"/>
      <c r="C563" s="84"/>
      <c r="D563" s="84"/>
      <c r="F563" s="94"/>
      <c r="G563" s="94"/>
      <c r="H563" s="64"/>
    </row>
    <row r="564">
      <c r="A564" s="135"/>
      <c r="C564" s="84"/>
      <c r="D564" s="84"/>
      <c r="F564" s="94"/>
      <c r="G564" s="94"/>
      <c r="H564" s="64"/>
    </row>
    <row r="565">
      <c r="A565" s="135"/>
      <c r="C565" s="84"/>
      <c r="D565" s="84"/>
      <c r="F565" s="94"/>
      <c r="G565" s="94"/>
      <c r="H565" s="64"/>
    </row>
    <row r="566">
      <c r="A566" s="135"/>
      <c r="C566" s="84"/>
      <c r="D566" s="84"/>
      <c r="F566" s="94"/>
      <c r="G566" s="94"/>
      <c r="H566" s="64"/>
    </row>
    <row r="567">
      <c r="A567" s="135"/>
      <c r="C567" s="84"/>
      <c r="D567" s="84"/>
      <c r="F567" s="94"/>
      <c r="G567" s="94"/>
      <c r="H567" s="64"/>
    </row>
    <row r="568">
      <c r="A568" s="135"/>
      <c r="C568" s="84"/>
      <c r="D568" s="84"/>
      <c r="F568" s="94"/>
      <c r="G568" s="94"/>
      <c r="H568" s="64"/>
    </row>
    <row r="569">
      <c r="A569" s="135"/>
      <c r="C569" s="84"/>
      <c r="D569" s="84"/>
      <c r="F569" s="94"/>
      <c r="G569" s="94"/>
      <c r="H569" s="64"/>
    </row>
    <row r="570">
      <c r="A570" s="135"/>
      <c r="C570" s="84"/>
      <c r="D570" s="84"/>
      <c r="F570" s="94"/>
      <c r="G570" s="94"/>
      <c r="H570" s="64"/>
    </row>
    <row r="571">
      <c r="A571" s="135"/>
      <c r="C571" s="84"/>
      <c r="D571" s="84"/>
      <c r="F571" s="94"/>
      <c r="G571" s="94"/>
      <c r="H571" s="64"/>
    </row>
    <row r="572">
      <c r="A572" s="135"/>
      <c r="C572" s="84"/>
      <c r="D572" s="84"/>
      <c r="F572" s="94"/>
      <c r="G572" s="94"/>
      <c r="H572" s="64"/>
    </row>
    <row r="573">
      <c r="A573" s="135"/>
      <c r="C573" s="84"/>
      <c r="D573" s="84"/>
      <c r="F573" s="94"/>
      <c r="G573" s="94"/>
      <c r="H573" s="64"/>
    </row>
    <row r="574">
      <c r="A574" s="135"/>
      <c r="C574" s="84"/>
      <c r="D574" s="84"/>
      <c r="F574" s="94"/>
      <c r="G574" s="94"/>
      <c r="H574" s="64"/>
    </row>
    <row r="575">
      <c r="A575" s="135"/>
      <c r="C575" s="84"/>
      <c r="D575" s="84"/>
      <c r="F575" s="94"/>
      <c r="G575" s="94"/>
      <c r="H575" s="64"/>
    </row>
    <row r="576">
      <c r="A576" s="135"/>
      <c r="C576" s="84"/>
      <c r="D576" s="84"/>
      <c r="F576" s="94"/>
      <c r="G576" s="94"/>
      <c r="H576" s="64"/>
    </row>
    <row r="577">
      <c r="A577" s="135"/>
      <c r="C577" s="84"/>
      <c r="D577" s="84"/>
      <c r="F577" s="94"/>
      <c r="G577" s="94"/>
      <c r="H577" s="64"/>
    </row>
    <row r="578">
      <c r="A578" s="135"/>
      <c r="C578" s="84"/>
      <c r="D578" s="84"/>
      <c r="F578" s="94"/>
      <c r="G578" s="94"/>
      <c r="H578" s="64"/>
    </row>
    <row r="579">
      <c r="A579" s="135"/>
      <c r="C579" s="84"/>
      <c r="D579" s="84"/>
      <c r="F579" s="94"/>
      <c r="G579" s="94"/>
      <c r="H579" s="64"/>
    </row>
    <row r="580">
      <c r="A580" s="135"/>
      <c r="C580" s="84"/>
      <c r="D580" s="84"/>
      <c r="F580" s="94"/>
      <c r="G580" s="94"/>
      <c r="H580" s="64"/>
    </row>
    <row r="581">
      <c r="A581" s="135"/>
      <c r="C581" s="84"/>
      <c r="D581" s="84"/>
      <c r="F581" s="94"/>
      <c r="G581" s="94"/>
      <c r="H581" s="64"/>
    </row>
    <row r="582">
      <c r="A582" s="135"/>
      <c r="C582" s="84"/>
      <c r="D582" s="84"/>
      <c r="F582" s="94"/>
      <c r="G582" s="94"/>
      <c r="H582" s="64"/>
    </row>
    <row r="583">
      <c r="A583" s="135"/>
      <c r="C583" s="84"/>
      <c r="D583" s="84"/>
      <c r="F583" s="94"/>
      <c r="G583" s="94"/>
      <c r="H583" s="64"/>
    </row>
    <row r="584">
      <c r="A584" s="135"/>
      <c r="C584" s="84"/>
      <c r="D584" s="84"/>
      <c r="F584" s="94"/>
      <c r="G584" s="94"/>
      <c r="H584" s="64"/>
    </row>
    <row r="585">
      <c r="A585" s="135"/>
      <c r="C585" s="84"/>
      <c r="D585" s="84"/>
      <c r="F585" s="94"/>
      <c r="G585" s="94"/>
      <c r="H585" s="64"/>
    </row>
    <row r="586">
      <c r="A586" s="135"/>
      <c r="C586" s="84"/>
      <c r="D586" s="84"/>
      <c r="F586" s="94"/>
      <c r="G586" s="94"/>
      <c r="H586" s="64"/>
    </row>
    <row r="587">
      <c r="A587" s="135"/>
      <c r="C587" s="84"/>
      <c r="D587" s="84"/>
      <c r="F587" s="94"/>
      <c r="G587" s="94"/>
      <c r="H587" s="64"/>
    </row>
    <row r="588">
      <c r="A588" s="135"/>
      <c r="C588" s="84"/>
      <c r="D588" s="84"/>
      <c r="F588" s="94"/>
      <c r="G588" s="94"/>
      <c r="H588" s="64"/>
    </row>
    <row r="589">
      <c r="A589" s="135"/>
      <c r="C589" s="84"/>
      <c r="D589" s="84"/>
      <c r="F589" s="94"/>
      <c r="G589" s="94"/>
      <c r="H589" s="64"/>
    </row>
    <row r="590">
      <c r="A590" s="135"/>
      <c r="C590" s="84"/>
      <c r="D590" s="84"/>
      <c r="F590" s="94"/>
      <c r="G590" s="94"/>
      <c r="H590" s="64"/>
    </row>
    <row r="591">
      <c r="A591" s="135"/>
      <c r="C591" s="84"/>
      <c r="D591" s="84"/>
      <c r="F591" s="94"/>
      <c r="G591" s="94"/>
      <c r="H591" s="64"/>
    </row>
    <row r="592">
      <c r="A592" s="135"/>
      <c r="C592" s="84"/>
      <c r="D592" s="84"/>
      <c r="F592" s="94"/>
      <c r="G592" s="94"/>
      <c r="H592" s="64"/>
    </row>
    <row r="593">
      <c r="A593" s="135"/>
      <c r="C593" s="84"/>
      <c r="D593" s="84"/>
      <c r="F593" s="94"/>
      <c r="G593" s="94"/>
      <c r="H593" s="64"/>
    </row>
    <row r="594">
      <c r="A594" s="135"/>
      <c r="C594" s="84"/>
      <c r="D594" s="84"/>
      <c r="F594" s="94"/>
      <c r="G594" s="94"/>
      <c r="H594" s="64"/>
    </row>
    <row r="595">
      <c r="A595" s="135"/>
      <c r="C595" s="84"/>
      <c r="D595" s="84"/>
      <c r="F595" s="94"/>
      <c r="G595" s="94"/>
      <c r="H595" s="64"/>
    </row>
    <row r="596">
      <c r="A596" s="135"/>
      <c r="C596" s="84"/>
      <c r="D596" s="84"/>
      <c r="F596" s="94"/>
      <c r="G596" s="94"/>
      <c r="H596" s="64"/>
    </row>
    <row r="597">
      <c r="A597" s="135"/>
      <c r="C597" s="84"/>
      <c r="D597" s="84"/>
      <c r="F597" s="94"/>
      <c r="G597" s="94"/>
      <c r="H597" s="64"/>
    </row>
    <row r="598">
      <c r="A598" s="135"/>
      <c r="C598" s="84"/>
      <c r="D598" s="84"/>
      <c r="F598" s="94"/>
      <c r="G598" s="94"/>
      <c r="H598" s="64"/>
    </row>
    <row r="599">
      <c r="A599" s="135"/>
      <c r="C599" s="84"/>
      <c r="D599" s="84"/>
      <c r="F599" s="94"/>
      <c r="G599" s="94"/>
      <c r="H599" s="64"/>
    </row>
    <row r="600">
      <c r="A600" s="135"/>
      <c r="C600" s="84"/>
      <c r="D600" s="84"/>
      <c r="F600" s="94"/>
      <c r="G600" s="94"/>
      <c r="H600" s="64"/>
    </row>
    <row r="601">
      <c r="A601" s="135"/>
      <c r="C601" s="84"/>
      <c r="D601" s="84"/>
      <c r="F601" s="94"/>
      <c r="G601" s="94"/>
      <c r="H601" s="64"/>
    </row>
    <row r="602">
      <c r="A602" s="135"/>
      <c r="C602" s="84"/>
      <c r="D602" s="84"/>
      <c r="F602" s="94"/>
      <c r="G602" s="94"/>
      <c r="H602" s="64"/>
    </row>
    <row r="603">
      <c r="A603" s="135"/>
      <c r="C603" s="84"/>
      <c r="D603" s="84"/>
      <c r="F603" s="94"/>
      <c r="G603" s="94"/>
      <c r="H603" s="64"/>
    </row>
    <row r="604">
      <c r="A604" s="135"/>
      <c r="C604" s="84"/>
      <c r="D604" s="84"/>
      <c r="F604" s="94"/>
      <c r="G604" s="94"/>
      <c r="H604" s="64"/>
    </row>
    <row r="605">
      <c r="A605" s="135"/>
      <c r="C605" s="84"/>
      <c r="D605" s="84"/>
      <c r="F605" s="94"/>
      <c r="G605" s="94"/>
      <c r="H605" s="64"/>
    </row>
    <row r="606">
      <c r="A606" s="135"/>
      <c r="C606" s="84"/>
      <c r="D606" s="84"/>
      <c r="F606" s="94"/>
      <c r="G606" s="94"/>
      <c r="H606" s="64"/>
    </row>
    <row r="607">
      <c r="A607" s="135"/>
      <c r="C607" s="84"/>
      <c r="D607" s="84"/>
      <c r="F607" s="94"/>
      <c r="G607" s="94"/>
      <c r="H607" s="64"/>
    </row>
    <row r="608">
      <c r="A608" s="135"/>
      <c r="C608" s="84"/>
      <c r="D608" s="84"/>
      <c r="F608" s="94"/>
      <c r="G608" s="94"/>
      <c r="H608" s="64"/>
    </row>
    <row r="609">
      <c r="A609" s="135"/>
      <c r="C609" s="84"/>
      <c r="D609" s="84"/>
      <c r="F609" s="94"/>
      <c r="G609" s="94"/>
      <c r="H609" s="64"/>
    </row>
    <row r="610">
      <c r="A610" s="135"/>
      <c r="C610" s="84"/>
      <c r="D610" s="84"/>
      <c r="F610" s="94"/>
      <c r="G610" s="94"/>
      <c r="H610" s="64"/>
    </row>
    <row r="611">
      <c r="A611" s="135"/>
      <c r="C611" s="84"/>
      <c r="D611" s="84"/>
      <c r="F611" s="94"/>
      <c r="G611" s="94"/>
      <c r="H611" s="64"/>
    </row>
    <row r="612">
      <c r="A612" s="135"/>
      <c r="C612" s="84"/>
      <c r="D612" s="84"/>
      <c r="F612" s="94"/>
      <c r="G612" s="94"/>
      <c r="H612" s="64"/>
    </row>
    <row r="613">
      <c r="A613" s="135"/>
      <c r="C613" s="84"/>
      <c r="D613" s="84"/>
      <c r="F613" s="94"/>
      <c r="G613" s="94"/>
      <c r="H613" s="64"/>
    </row>
    <row r="614">
      <c r="A614" s="135"/>
      <c r="C614" s="84"/>
      <c r="D614" s="84"/>
      <c r="F614" s="94"/>
      <c r="G614" s="94"/>
      <c r="H614" s="64"/>
    </row>
    <row r="615">
      <c r="A615" s="135"/>
      <c r="C615" s="84"/>
      <c r="D615" s="84"/>
      <c r="F615" s="94"/>
      <c r="G615" s="94"/>
      <c r="H615" s="64"/>
    </row>
    <row r="616">
      <c r="A616" s="135"/>
      <c r="C616" s="84"/>
      <c r="D616" s="84"/>
      <c r="F616" s="94"/>
      <c r="G616" s="94"/>
      <c r="H616" s="64"/>
    </row>
    <row r="617">
      <c r="A617" s="135"/>
      <c r="C617" s="84"/>
      <c r="D617" s="84"/>
      <c r="F617" s="94"/>
      <c r="G617" s="94"/>
      <c r="H617" s="64"/>
    </row>
    <row r="618">
      <c r="A618" s="135"/>
      <c r="C618" s="84"/>
      <c r="D618" s="84"/>
      <c r="F618" s="94"/>
      <c r="G618" s="94"/>
      <c r="H618" s="64"/>
    </row>
    <row r="619">
      <c r="A619" s="135"/>
      <c r="C619" s="84"/>
      <c r="D619" s="84"/>
      <c r="F619" s="94"/>
      <c r="G619" s="94"/>
      <c r="H619" s="64"/>
    </row>
    <row r="620">
      <c r="A620" s="135"/>
      <c r="C620" s="84"/>
      <c r="D620" s="84"/>
      <c r="F620" s="94"/>
      <c r="G620" s="94"/>
      <c r="H620" s="64"/>
    </row>
    <row r="621">
      <c r="A621" s="135"/>
      <c r="C621" s="84"/>
      <c r="D621" s="84"/>
      <c r="F621" s="94"/>
      <c r="G621" s="94"/>
      <c r="H621" s="64"/>
    </row>
    <row r="622">
      <c r="A622" s="135"/>
      <c r="C622" s="84"/>
      <c r="D622" s="84"/>
      <c r="F622" s="94"/>
      <c r="G622" s="94"/>
      <c r="H622" s="64"/>
    </row>
    <row r="623">
      <c r="A623" s="135"/>
      <c r="C623" s="84"/>
      <c r="D623" s="84"/>
      <c r="F623" s="94"/>
      <c r="G623" s="94"/>
      <c r="H623" s="64"/>
    </row>
    <row r="624">
      <c r="A624" s="135"/>
      <c r="C624" s="84"/>
      <c r="D624" s="84"/>
      <c r="F624" s="94"/>
      <c r="G624" s="94"/>
      <c r="H624" s="64"/>
    </row>
    <row r="625">
      <c r="A625" s="135"/>
      <c r="C625" s="84"/>
      <c r="D625" s="84"/>
      <c r="F625" s="94"/>
      <c r="G625" s="94"/>
      <c r="H625" s="64"/>
    </row>
    <row r="626">
      <c r="A626" s="135"/>
      <c r="C626" s="84"/>
      <c r="D626" s="84"/>
      <c r="F626" s="94"/>
      <c r="G626" s="94"/>
      <c r="H626" s="64"/>
    </row>
    <row r="627">
      <c r="A627" s="135"/>
      <c r="C627" s="84"/>
      <c r="D627" s="84"/>
      <c r="F627" s="94"/>
      <c r="G627" s="94"/>
      <c r="H627" s="64"/>
    </row>
    <row r="628">
      <c r="A628" s="135"/>
      <c r="C628" s="84"/>
      <c r="D628" s="84"/>
      <c r="F628" s="94"/>
      <c r="G628" s="94"/>
      <c r="H628" s="64"/>
    </row>
    <row r="629">
      <c r="A629" s="135"/>
      <c r="C629" s="84"/>
      <c r="D629" s="84"/>
      <c r="F629" s="94"/>
      <c r="G629" s="94"/>
      <c r="H629" s="64"/>
    </row>
    <row r="630">
      <c r="A630" s="135"/>
      <c r="C630" s="84"/>
      <c r="D630" s="84"/>
      <c r="F630" s="94"/>
      <c r="G630" s="94"/>
      <c r="H630" s="64"/>
    </row>
    <row r="631">
      <c r="A631" s="135"/>
      <c r="C631" s="84"/>
      <c r="D631" s="84"/>
      <c r="F631" s="94"/>
      <c r="G631" s="94"/>
      <c r="H631" s="64"/>
    </row>
    <row r="632">
      <c r="A632" s="135"/>
      <c r="C632" s="84"/>
      <c r="D632" s="84"/>
      <c r="F632" s="94"/>
      <c r="G632" s="94"/>
      <c r="H632" s="64"/>
    </row>
    <row r="633">
      <c r="A633" s="135"/>
      <c r="C633" s="84"/>
      <c r="D633" s="84"/>
      <c r="F633" s="94"/>
      <c r="G633" s="94"/>
      <c r="H633" s="64"/>
    </row>
    <row r="634">
      <c r="A634" s="135"/>
      <c r="C634" s="84"/>
      <c r="D634" s="84"/>
      <c r="F634" s="94"/>
      <c r="G634" s="94"/>
      <c r="H634" s="64"/>
    </row>
    <row r="635">
      <c r="A635" s="135"/>
      <c r="C635" s="84"/>
      <c r="D635" s="84"/>
      <c r="F635" s="94"/>
      <c r="G635" s="94"/>
      <c r="H635" s="64"/>
    </row>
    <row r="636">
      <c r="A636" s="135"/>
      <c r="C636" s="84"/>
      <c r="D636" s="84"/>
      <c r="F636" s="94"/>
      <c r="G636" s="94"/>
      <c r="H636" s="64"/>
    </row>
    <row r="637">
      <c r="A637" s="135"/>
      <c r="C637" s="84"/>
      <c r="D637" s="84"/>
      <c r="F637" s="94"/>
      <c r="G637" s="94"/>
      <c r="H637" s="64"/>
    </row>
    <row r="638">
      <c r="A638" s="135"/>
      <c r="C638" s="84"/>
      <c r="D638" s="84"/>
      <c r="F638" s="94"/>
      <c r="G638" s="94"/>
      <c r="H638" s="64"/>
    </row>
    <row r="639">
      <c r="A639" s="135"/>
      <c r="C639" s="84"/>
      <c r="D639" s="84"/>
      <c r="F639" s="94"/>
      <c r="G639" s="94"/>
      <c r="H639" s="64"/>
    </row>
    <row r="640">
      <c r="A640" s="135"/>
      <c r="C640" s="84"/>
      <c r="D640" s="84"/>
      <c r="F640" s="94"/>
      <c r="G640" s="94"/>
      <c r="H640" s="64"/>
    </row>
    <row r="641">
      <c r="A641" s="135"/>
      <c r="C641" s="84"/>
      <c r="D641" s="84"/>
      <c r="F641" s="94"/>
      <c r="G641" s="94"/>
      <c r="H641" s="64"/>
    </row>
    <row r="642">
      <c r="A642" s="135"/>
      <c r="C642" s="84"/>
      <c r="D642" s="84"/>
      <c r="F642" s="94"/>
      <c r="G642" s="94"/>
      <c r="H642" s="64"/>
    </row>
    <row r="643">
      <c r="A643" s="135"/>
      <c r="C643" s="84"/>
      <c r="D643" s="84"/>
      <c r="F643" s="94"/>
      <c r="G643" s="94"/>
      <c r="H643" s="64"/>
    </row>
    <row r="644">
      <c r="A644" s="135"/>
      <c r="C644" s="84"/>
      <c r="D644" s="84"/>
      <c r="F644" s="94"/>
      <c r="G644" s="94"/>
      <c r="H644" s="64"/>
    </row>
    <row r="645">
      <c r="A645" s="135"/>
      <c r="C645" s="84"/>
      <c r="D645" s="84"/>
      <c r="F645" s="94"/>
      <c r="G645" s="94"/>
      <c r="H645" s="64"/>
    </row>
    <row r="646">
      <c r="A646" s="135"/>
      <c r="C646" s="84"/>
      <c r="D646" s="84"/>
      <c r="F646" s="94"/>
      <c r="G646" s="94"/>
      <c r="H646" s="64"/>
    </row>
    <row r="647">
      <c r="A647" s="135"/>
      <c r="C647" s="84"/>
      <c r="D647" s="84"/>
      <c r="F647" s="94"/>
      <c r="G647" s="94"/>
      <c r="H647" s="64"/>
    </row>
    <row r="648">
      <c r="A648" s="135"/>
      <c r="C648" s="84"/>
      <c r="D648" s="84"/>
      <c r="F648" s="94"/>
      <c r="G648" s="94"/>
      <c r="H648" s="64"/>
    </row>
    <row r="649">
      <c r="A649" s="135"/>
      <c r="C649" s="84"/>
      <c r="D649" s="84"/>
      <c r="F649" s="94"/>
      <c r="G649" s="94"/>
      <c r="H649" s="64"/>
    </row>
    <row r="650">
      <c r="A650" s="135"/>
      <c r="C650" s="84"/>
      <c r="D650" s="84"/>
      <c r="F650" s="94"/>
      <c r="G650" s="94"/>
      <c r="H650" s="64"/>
    </row>
    <row r="651">
      <c r="A651" s="135"/>
      <c r="C651" s="84"/>
      <c r="D651" s="84"/>
      <c r="F651" s="94"/>
      <c r="G651" s="94"/>
      <c r="H651" s="64"/>
    </row>
    <row r="652">
      <c r="A652" s="135"/>
      <c r="C652" s="84"/>
      <c r="D652" s="84"/>
      <c r="F652" s="94"/>
      <c r="G652" s="94"/>
      <c r="H652" s="64"/>
    </row>
    <row r="653">
      <c r="A653" s="135"/>
      <c r="C653" s="84"/>
      <c r="D653" s="84"/>
      <c r="F653" s="94"/>
      <c r="G653" s="94"/>
      <c r="H653" s="64"/>
    </row>
    <row r="654">
      <c r="A654" s="135"/>
      <c r="C654" s="84"/>
      <c r="D654" s="84"/>
      <c r="F654" s="94"/>
      <c r="G654" s="94"/>
      <c r="H654" s="64"/>
    </row>
    <row r="655">
      <c r="A655" s="135"/>
      <c r="C655" s="84"/>
      <c r="D655" s="84"/>
      <c r="F655" s="94"/>
      <c r="G655" s="94"/>
      <c r="H655" s="64"/>
    </row>
    <row r="656">
      <c r="A656" s="135"/>
      <c r="C656" s="84"/>
      <c r="D656" s="84"/>
      <c r="F656" s="94"/>
      <c r="G656" s="94"/>
      <c r="H656" s="64"/>
    </row>
    <row r="657">
      <c r="A657" s="135"/>
      <c r="C657" s="84"/>
      <c r="D657" s="84"/>
      <c r="F657" s="94"/>
      <c r="G657" s="94"/>
      <c r="H657" s="64"/>
    </row>
    <row r="658">
      <c r="A658" s="135"/>
      <c r="C658" s="84"/>
      <c r="D658" s="84"/>
      <c r="F658" s="94"/>
      <c r="G658" s="94"/>
      <c r="H658" s="64"/>
    </row>
    <row r="659">
      <c r="A659" s="135"/>
      <c r="C659" s="84"/>
      <c r="D659" s="84"/>
      <c r="F659" s="94"/>
      <c r="G659" s="94"/>
      <c r="H659" s="64"/>
    </row>
    <row r="660">
      <c r="A660" s="135"/>
      <c r="C660" s="84"/>
      <c r="D660" s="84"/>
      <c r="F660" s="94"/>
      <c r="G660" s="94"/>
      <c r="H660" s="64"/>
    </row>
    <row r="661">
      <c r="A661" s="135"/>
      <c r="C661" s="84"/>
      <c r="D661" s="84"/>
      <c r="F661" s="94"/>
      <c r="G661" s="94"/>
      <c r="H661" s="64"/>
    </row>
    <row r="662">
      <c r="A662" s="135"/>
      <c r="C662" s="84"/>
      <c r="D662" s="84"/>
      <c r="F662" s="94"/>
      <c r="G662" s="94"/>
      <c r="H662" s="64"/>
    </row>
    <row r="663">
      <c r="A663" s="135"/>
      <c r="C663" s="84"/>
      <c r="D663" s="84"/>
      <c r="F663" s="94"/>
      <c r="G663" s="94"/>
      <c r="H663" s="64"/>
    </row>
    <row r="664">
      <c r="A664" s="135"/>
      <c r="C664" s="84"/>
      <c r="D664" s="84"/>
      <c r="F664" s="94"/>
      <c r="G664" s="94"/>
      <c r="H664" s="64"/>
    </row>
    <row r="665">
      <c r="A665" s="135"/>
      <c r="C665" s="84"/>
      <c r="D665" s="84"/>
      <c r="F665" s="94"/>
      <c r="G665" s="94"/>
      <c r="H665" s="64"/>
    </row>
    <row r="666">
      <c r="A666" s="135"/>
      <c r="C666" s="84"/>
      <c r="D666" s="84"/>
      <c r="F666" s="94"/>
      <c r="G666" s="94"/>
      <c r="H666" s="64"/>
    </row>
    <row r="667">
      <c r="A667" s="135"/>
      <c r="C667" s="84"/>
      <c r="D667" s="84"/>
      <c r="F667" s="94"/>
      <c r="G667" s="94"/>
      <c r="H667" s="64"/>
    </row>
    <row r="668">
      <c r="A668" s="135"/>
      <c r="C668" s="84"/>
      <c r="D668" s="84"/>
      <c r="F668" s="94"/>
      <c r="G668" s="94"/>
      <c r="H668" s="64"/>
    </row>
    <row r="669">
      <c r="A669" s="135"/>
      <c r="C669" s="84"/>
      <c r="D669" s="84"/>
      <c r="F669" s="94"/>
      <c r="G669" s="94"/>
      <c r="H669" s="64"/>
    </row>
    <row r="670">
      <c r="A670" s="135"/>
      <c r="C670" s="84"/>
      <c r="D670" s="84"/>
      <c r="F670" s="94"/>
      <c r="G670" s="94"/>
      <c r="H670" s="64"/>
    </row>
    <row r="671">
      <c r="A671" s="135"/>
      <c r="C671" s="84"/>
      <c r="D671" s="84"/>
      <c r="F671" s="94"/>
      <c r="G671" s="94"/>
      <c r="H671" s="64"/>
    </row>
    <row r="672">
      <c r="A672" s="135"/>
      <c r="C672" s="84"/>
      <c r="D672" s="84"/>
      <c r="F672" s="94"/>
      <c r="G672" s="94"/>
      <c r="H672" s="64"/>
    </row>
    <row r="673">
      <c r="A673" s="135"/>
      <c r="C673" s="84"/>
      <c r="D673" s="84"/>
      <c r="F673" s="94"/>
      <c r="G673" s="94"/>
      <c r="H673" s="64"/>
    </row>
    <row r="674">
      <c r="A674" s="135"/>
      <c r="C674" s="84"/>
      <c r="D674" s="84"/>
      <c r="F674" s="94"/>
      <c r="G674" s="94"/>
      <c r="H674" s="64"/>
    </row>
    <row r="675">
      <c r="A675" s="135"/>
      <c r="C675" s="84"/>
      <c r="D675" s="84"/>
      <c r="F675" s="94"/>
      <c r="G675" s="94"/>
      <c r="H675" s="64"/>
    </row>
    <row r="676">
      <c r="A676" s="135"/>
      <c r="C676" s="84"/>
      <c r="D676" s="84"/>
      <c r="F676" s="94"/>
      <c r="G676" s="94"/>
      <c r="H676" s="64"/>
    </row>
    <row r="677">
      <c r="A677" s="135"/>
      <c r="C677" s="84"/>
      <c r="D677" s="84"/>
      <c r="F677" s="94"/>
      <c r="G677" s="94"/>
      <c r="H677" s="64"/>
    </row>
    <row r="678">
      <c r="A678" s="135"/>
      <c r="C678" s="84"/>
      <c r="D678" s="84"/>
      <c r="F678" s="94"/>
      <c r="G678" s="94"/>
      <c r="H678" s="64"/>
    </row>
    <row r="679">
      <c r="A679" s="135"/>
      <c r="C679" s="84"/>
      <c r="D679" s="84"/>
      <c r="F679" s="94"/>
      <c r="G679" s="94"/>
      <c r="H679" s="64"/>
    </row>
    <row r="680">
      <c r="A680" s="135"/>
      <c r="C680" s="84"/>
      <c r="D680" s="84"/>
      <c r="F680" s="94"/>
      <c r="G680" s="94"/>
      <c r="H680" s="64"/>
    </row>
    <row r="681">
      <c r="A681" s="135"/>
      <c r="C681" s="84"/>
      <c r="D681" s="84"/>
      <c r="F681" s="94"/>
      <c r="G681" s="94"/>
      <c r="H681" s="64"/>
    </row>
    <row r="682">
      <c r="A682" s="135"/>
      <c r="C682" s="84"/>
      <c r="D682" s="84"/>
      <c r="F682" s="94"/>
      <c r="G682" s="94"/>
      <c r="H682" s="64"/>
    </row>
    <row r="683">
      <c r="A683" s="135"/>
      <c r="C683" s="84"/>
      <c r="D683" s="84"/>
      <c r="F683" s="94"/>
      <c r="G683" s="94"/>
      <c r="H683" s="64"/>
    </row>
    <row r="684">
      <c r="A684" s="135"/>
      <c r="C684" s="84"/>
      <c r="D684" s="84"/>
      <c r="F684" s="94"/>
      <c r="G684" s="94"/>
      <c r="H684" s="64"/>
    </row>
    <row r="685">
      <c r="A685" s="135"/>
      <c r="C685" s="84"/>
      <c r="D685" s="84"/>
      <c r="F685" s="94"/>
      <c r="G685" s="94"/>
      <c r="H685" s="64"/>
    </row>
    <row r="686">
      <c r="A686" s="135"/>
      <c r="C686" s="84"/>
      <c r="D686" s="84"/>
      <c r="F686" s="94"/>
      <c r="G686" s="94"/>
      <c r="H686" s="64"/>
    </row>
    <row r="687">
      <c r="A687" s="135"/>
      <c r="C687" s="84"/>
      <c r="D687" s="84"/>
      <c r="F687" s="94"/>
      <c r="G687" s="94"/>
      <c r="H687" s="64"/>
    </row>
    <row r="688">
      <c r="A688" s="135"/>
      <c r="C688" s="84"/>
      <c r="D688" s="84"/>
      <c r="F688" s="94"/>
      <c r="G688" s="94"/>
      <c r="H688" s="64"/>
    </row>
    <row r="689">
      <c r="A689" s="135"/>
      <c r="C689" s="84"/>
      <c r="D689" s="84"/>
      <c r="F689" s="94"/>
      <c r="G689" s="94"/>
      <c r="H689" s="64"/>
    </row>
    <row r="690">
      <c r="A690" s="135"/>
      <c r="C690" s="84"/>
      <c r="D690" s="84"/>
      <c r="F690" s="94"/>
      <c r="G690" s="94"/>
      <c r="H690" s="64"/>
    </row>
    <row r="691">
      <c r="A691" s="135"/>
      <c r="C691" s="84"/>
      <c r="D691" s="84"/>
      <c r="F691" s="94"/>
      <c r="G691" s="94"/>
      <c r="H691" s="64"/>
    </row>
    <row r="692">
      <c r="A692" s="135"/>
      <c r="C692" s="84"/>
      <c r="D692" s="84"/>
      <c r="F692" s="94"/>
      <c r="G692" s="94"/>
      <c r="H692" s="64"/>
    </row>
    <row r="693">
      <c r="A693" s="135"/>
      <c r="C693" s="84"/>
      <c r="D693" s="84"/>
      <c r="F693" s="94"/>
      <c r="G693" s="94"/>
      <c r="H693" s="64"/>
    </row>
    <row r="694">
      <c r="A694" s="135"/>
      <c r="C694" s="84"/>
      <c r="D694" s="84"/>
      <c r="F694" s="94"/>
      <c r="G694" s="94"/>
      <c r="H694" s="64"/>
    </row>
    <row r="695">
      <c r="A695" s="135"/>
      <c r="C695" s="84"/>
      <c r="D695" s="84"/>
      <c r="F695" s="94"/>
      <c r="G695" s="94"/>
      <c r="H695" s="64"/>
    </row>
    <row r="696">
      <c r="A696" s="135"/>
      <c r="C696" s="84"/>
      <c r="D696" s="84"/>
      <c r="F696" s="94"/>
      <c r="G696" s="94"/>
      <c r="H696" s="64"/>
    </row>
    <row r="697">
      <c r="A697" s="135"/>
      <c r="C697" s="84"/>
      <c r="D697" s="84"/>
      <c r="F697" s="94"/>
      <c r="G697" s="94"/>
      <c r="H697" s="64"/>
    </row>
    <row r="698">
      <c r="A698" s="135"/>
      <c r="C698" s="84"/>
      <c r="D698" s="84"/>
      <c r="F698" s="94"/>
      <c r="G698" s="94"/>
      <c r="H698" s="64"/>
    </row>
    <row r="699">
      <c r="A699" s="135"/>
      <c r="C699" s="84"/>
      <c r="D699" s="84"/>
      <c r="F699" s="94"/>
      <c r="G699" s="94"/>
      <c r="H699" s="64"/>
    </row>
    <row r="700">
      <c r="A700" s="135"/>
      <c r="C700" s="84"/>
      <c r="D700" s="84"/>
      <c r="F700" s="94"/>
      <c r="G700" s="94"/>
      <c r="H700" s="64"/>
    </row>
    <row r="701">
      <c r="A701" s="135"/>
      <c r="C701" s="84"/>
      <c r="D701" s="84"/>
      <c r="F701" s="94"/>
      <c r="G701" s="94"/>
      <c r="H701" s="64"/>
    </row>
    <row r="702">
      <c r="A702" s="135"/>
      <c r="C702" s="84"/>
      <c r="D702" s="84"/>
      <c r="F702" s="94"/>
      <c r="G702" s="94"/>
      <c r="H702" s="64"/>
    </row>
    <row r="703">
      <c r="A703" s="135"/>
      <c r="C703" s="84"/>
      <c r="D703" s="84"/>
      <c r="F703" s="94"/>
      <c r="G703" s="94"/>
      <c r="H703" s="64"/>
    </row>
    <row r="704">
      <c r="A704" s="135"/>
      <c r="C704" s="84"/>
      <c r="D704" s="84"/>
      <c r="F704" s="94"/>
      <c r="G704" s="94"/>
      <c r="H704" s="64"/>
    </row>
    <row r="705">
      <c r="A705" s="135"/>
      <c r="C705" s="84"/>
      <c r="D705" s="84"/>
      <c r="F705" s="94"/>
      <c r="G705" s="94"/>
      <c r="H705" s="64"/>
    </row>
    <row r="706">
      <c r="A706" s="135"/>
      <c r="C706" s="84"/>
      <c r="D706" s="84"/>
      <c r="F706" s="94"/>
      <c r="G706" s="94"/>
      <c r="H706" s="64"/>
    </row>
    <row r="707">
      <c r="A707" s="135"/>
      <c r="C707" s="84"/>
      <c r="D707" s="84"/>
      <c r="F707" s="94"/>
      <c r="G707" s="94"/>
      <c r="H707" s="64"/>
    </row>
    <row r="708">
      <c r="A708" s="135"/>
      <c r="C708" s="84"/>
      <c r="D708" s="84"/>
      <c r="F708" s="94"/>
      <c r="G708" s="94"/>
      <c r="H708" s="64"/>
    </row>
    <row r="709">
      <c r="A709" s="135"/>
      <c r="C709" s="84"/>
      <c r="D709" s="84"/>
      <c r="F709" s="94"/>
      <c r="G709" s="94"/>
      <c r="H709" s="64"/>
    </row>
    <row r="710">
      <c r="A710" s="135"/>
      <c r="C710" s="84"/>
      <c r="D710" s="84"/>
      <c r="F710" s="94"/>
      <c r="G710" s="94"/>
      <c r="H710" s="64"/>
    </row>
    <row r="711">
      <c r="A711" s="135"/>
      <c r="C711" s="84"/>
      <c r="D711" s="84"/>
      <c r="F711" s="94"/>
      <c r="G711" s="94"/>
      <c r="H711" s="64"/>
    </row>
    <row r="712">
      <c r="A712" s="135"/>
      <c r="C712" s="84"/>
      <c r="D712" s="84"/>
      <c r="F712" s="94"/>
      <c r="G712" s="94"/>
      <c r="H712" s="64"/>
    </row>
    <row r="713">
      <c r="A713" s="135"/>
      <c r="C713" s="84"/>
      <c r="D713" s="84"/>
      <c r="F713" s="94"/>
      <c r="G713" s="94"/>
      <c r="H713" s="64"/>
    </row>
    <row r="714">
      <c r="A714" s="135"/>
      <c r="C714" s="84"/>
      <c r="D714" s="84"/>
      <c r="F714" s="94"/>
      <c r="G714" s="94"/>
      <c r="H714" s="64"/>
    </row>
    <row r="715">
      <c r="A715" s="135"/>
      <c r="C715" s="84"/>
      <c r="D715" s="84"/>
      <c r="F715" s="94"/>
      <c r="G715" s="94"/>
      <c r="H715" s="64"/>
    </row>
    <row r="716">
      <c r="A716" s="135"/>
      <c r="C716" s="84"/>
      <c r="D716" s="84"/>
      <c r="F716" s="94"/>
      <c r="G716" s="94"/>
      <c r="H716" s="64"/>
    </row>
    <row r="717">
      <c r="A717" s="135"/>
      <c r="C717" s="84"/>
      <c r="D717" s="84"/>
      <c r="F717" s="94"/>
      <c r="G717" s="94"/>
      <c r="H717" s="64"/>
    </row>
    <row r="718">
      <c r="A718" s="135"/>
      <c r="C718" s="84"/>
      <c r="D718" s="84"/>
      <c r="F718" s="94"/>
      <c r="G718" s="94"/>
      <c r="H718" s="64"/>
    </row>
    <row r="719">
      <c r="A719" s="135"/>
      <c r="C719" s="84"/>
      <c r="D719" s="84"/>
      <c r="F719" s="94"/>
      <c r="G719" s="94"/>
      <c r="H719" s="64"/>
    </row>
    <row r="720">
      <c r="A720" s="135"/>
      <c r="C720" s="84"/>
      <c r="D720" s="84"/>
      <c r="F720" s="94"/>
      <c r="G720" s="94"/>
      <c r="H720" s="64"/>
    </row>
    <row r="721">
      <c r="A721" s="135"/>
      <c r="C721" s="84"/>
      <c r="D721" s="84"/>
      <c r="F721" s="94"/>
      <c r="G721" s="94"/>
      <c r="H721" s="64"/>
    </row>
    <row r="722">
      <c r="A722" s="135"/>
      <c r="C722" s="84"/>
      <c r="D722" s="84"/>
      <c r="F722" s="94"/>
      <c r="G722" s="94"/>
      <c r="H722" s="64"/>
    </row>
    <row r="723">
      <c r="A723" s="135"/>
      <c r="C723" s="84"/>
      <c r="D723" s="84"/>
      <c r="F723" s="94"/>
      <c r="G723" s="94"/>
      <c r="H723" s="64"/>
    </row>
    <row r="724">
      <c r="A724" s="135"/>
      <c r="C724" s="84"/>
      <c r="D724" s="84"/>
      <c r="F724" s="94"/>
      <c r="G724" s="94"/>
      <c r="H724" s="64"/>
    </row>
    <row r="725">
      <c r="A725" s="135"/>
      <c r="C725" s="84"/>
      <c r="D725" s="84"/>
      <c r="F725" s="94"/>
      <c r="G725" s="94"/>
      <c r="H725" s="64"/>
    </row>
    <row r="726">
      <c r="A726" s="135"/>
      <c r="C726" s="84"/>
      <c r="D726" s="84"/>
      <c r="F726" s="94"/>
      <c r="G726" s="94"/>
      <c r="H726" s="64"/>
    </row>
    <row r="727">
      <c r="A727" s="135"/>
      <c r="C727" s="84"/>
      <c r="D727" s="84"/>
      <c r="F727" s="94"/>
      <c r="G727" s="94"/>
      <c r="H727" s="64"/>
    </row>
    <row r="728">
      <c r="A728" s="135"/>
      <c r="C728" s="84"/>
      <c r="D728" s="84"/>
      <c r="F728" s="94"/>
      <c r="G728" s="94"/>
      <c r="H728" s="64"/>
    </row>
    <row r="729">
      <c r="A729" s="135"/>
      <c r="C729" s="84"/>
      <c r="D729" s="84"/>
      <c r="F729" s="94"/>
      <c r="G729" s="94"/>
      <c r="H729" s="64"/>
    </row>
    <row r="730">
      <c r="A730" s="135"/>
      <c r="C730" s="84"/>
      <c r="D730" s="84"/>
      <c r="F730" s="94"/>
      <c r="G730" s="94"/>
      <c r="H730" s="64"/>
    </row>
    <row r="731">
      <c r="A731" s="135"/>
      <c r="C731" s="84"/>
      <c r="D731" s="84"/>
      <c r="F731" s="94"/>
      <c r="G731" s="94"/>
      <c r="H731" s="64"/>
    </row>
    <row r="732">
      <c r="A732" s="135"/>
      <c r="C732" s="84"/>
      <c r="D732" s="84"/>
      <c r="F732" s="94"/>
      <c r="G732" s="94"/>
      <c r="H732" s="64"/>
    </row>
    <row r="733">
      <c r="A733" s="135"/>
      <c r="C733" s="84"/>
      <c r="D733" s="84"/>
      <c r="F733" s="94"/>
      <c r="G733" s="94"/>
      <c r="H733" s="64"/>
    </row>
    <row r="734">
      <c r="A734" s="135"/>
      <c r="C734" s="84"/>
      <c r="D734" s="84"/>
      <c r="F734" s="94"/>
      <c r="G734" s="94"/>
      <c r="H734" s="64"/>
    </row>
    <row r="735">
      <c r="A735" s="135"/>
      <c r="C735" s="84"/>
      <c r="D735" s="84"/>
      <c r="F735" s="94"/>
      <c r="G735" s="94"/>
      <c r="H735" s="64"/>
    </row>
    <row r="736">
      <c r="A736" s="135"/>
      <c r="C736" s="84"/>
      <c r="D736" s="84"/>
      <c r="F736" s="94"/>
      <c r="G736" s="94"/>
      <c r="H736" s="64"/>
    </row>
    <row r="737">
      <c r="A737" s="135"/>
      <c r="C737" s="84"/>
      <c r="D737" s="84"/>
      <c r="F737" s="94"/>
      <c r="G737" s="94"/>
      <c r="H737" s="64"/>
    </row>
    <row r="738">
      <c r="A738" s="135"/>
      <c r="C738" s="84"/>
      <c r="D738" s="84"/>
      <c r="F738" s="94"/>
      <c r="G738" s="94"/>
      <c r="H738" s="64"/>
    </row>
    <row r="739">
      <c r="A739" s="135"/>
      <c r="C739" s="84"/>
      <c r="D739" s="84"/>
      <c r="F739" s="94"/>
      <c r="G739" s="94"/>
      <c r="H739" s="64"/>
    </row>
    <row r="740">
      <c r="A740" s="135"/>
      <c r="C740" s="84"/>
      <c r="D740" s="84"/>
      <c r="F740" s="94"/>
      <c r="G740" s="94"/>
      <c r="H740" s="64"/>
    </row>
    <row r="741">
      <c r="A741" s="135"/>
      <c r="C741" s="84"/>
      <c r="D741" s="84"/>
      <c r="F741" s="94"/>
      <c r="G741" s="94"/>
      <c r="H741" s="64"/>
    </row>
    <row r="742">
      <c r="A742" s="135"/>
      <c r="C742" s="84"/>
      <c r="D742" s="84"/>
      <c r="F742" s="94"/>
      <c r="G742" s="94"/>
      <c r="H742" s="64"/>
    </row>
    <row r="743">
      <c r="A743" s="135"/>
      <c r="C743" s="84"/>
      <c r="D743" s="84"/>
      <c r="F743" s="94"/>
      <c r="G743" s="94"/>
      <c r="H743" s="64"/>
    </row>
    <row r="744">
      <c r="A744" s="135"/>
      <c r="C744" s="84"/>
      <c r="D744" s="84"/>
      <c r="F744" s="94"/>
      <c r="G744" s="94"/>
      <c r="H744" s="64"/>
    </row>
    <row r="745">
      <c r="A745" s="135"/>
      <c r="C745" s="84"/>
      <c r="D745" s="84"/>
      <c r="F745" s="94"/>
      <c r="G745" s="94"/>
      <c r="H745" s="64"/>
    </row>
    <row r="746">
      <c r="A746" s="135"/>
      <c r="C746" s="84"/>
      <c r="D746" s="84"/>
      <c r="F746" s="94"/>
      <c r="G746" s="94"/>
      <c r="H746" s="64"/>
    </row>
    <row r="747">
      <c r="A747" s="135"/>
      <c r="C747" s="84"/>
      <c r="D747" s="84"/>
      <c r="F747" s="94"/>
      <c r="G747" s="94"/>
      <c r="H747" s="64"/>
    </row>
    <row r="748">
      <c r="A748" s="135"/>
      <c r="C748" s="84"/>
      <c r="D748" s="84"/>
      <c r="F748" s="94"/>
      <c r="G748" s="94"/>
      <c r="H748" s="64"/>
    </row>
    <row r="749">
      <c r="A749" s="135"/>
      <c r="C749" s="84"/>
      <c r="D749" s="84"/>
      <c r="F749" s="94"/>
      <c r="G749" s="94"/>
      <c r="H749" s="64"/>
    </row>
    <row r="750">
      <c r="A750" s="135"/>
      <c r="C750" s="84"/>
      <c r="D750" s="84"/>
      <c r="F750" s="94"/>
      <c r="G750" s="94"/>
      <c r="H750" s="64"/>
    </row>
    <row r="751">
      <c r="A751" s="135"/>
      <c r="C751" s="84"/>
      <c r="D751" s="84"/>
      <c r="F751" s="94"/>
      <c r="G751" s="94"/>
      <c r="H751" s="64"/>
    </row>
    <row r="752">
      <c r="A752" s="135"/>
      <c r="C752" s="84"/>
      <c r="D752" s="84"/>
      <c r="F752" s="94"/>
      <c r="G752" s="94"/>
      <c r="H752" s="64"/>
    </row>
    <row r="753">
      <c r="A753" s="135"/>
      <c r="C753" s="84"/>
      <c r="D753" s="84"/>
      <c r="F753" s="94"/>
      <c r="G753" s="94"/>
      <c r="H753" s="64"/>
    </row>
    <row r="754">
      <c r="A754" s="135"/>
      <c r="C754" s="84"/>
      <c r="D754" s="84"/>
      <c r="F754" s="94"/>
      <c r="G754" s="94"/>
      <c r="H754" s="64"/>
    </row>
    <row r="755">
      <c r="A755" s="135"/>
      <c r="C755" s="84"/>
      <c r="D755" s="84"/>
      <c r="F755" s="94"/>
      <c r="G755" s="94"/>
      <c r="H755" s="64"/>
    </row>
    <row r="756">
      <c r="A756" s="135"/>
      <c r="C756" s="84"/>
      <c r="D756" s="84"/>
      <c r="F756" s="94"/>
      <c r="G756" s="94"/>
      <c r="H756" s="64"/>
    </row>
    <row r="757">
      <c r="A757" s="135"/>
      <c r="C757" s="84"/>
      <c r="D757" s="84"/>
      <c r="F757" s="94"/>
      <c r="G757" s="94"/>
      <c r="H757" s="64"/>
    </row>
    <row r="758">
      <c r="A758" s="135"/>
      <c r="C758" s="84"/>
      <c r="D758" s="84"/>
      <c r="F758" s="94"/>
      <c r="G758" s="94"/>
      <c r="H758" s="64"/>
    </row>
    <row r="759">
      <c r="A759" s="135"/>
      <c r="C759" s="84"/>
      <c r="D759" s="84"/>
      <c r="F759" s="94"/>
      <c r="G759" s="94"/>
      <c r="H759" s="64"/>
    </row>
    <row r="760">
      <c r="A760" s="135"/>
      <c r="C760" s="84"/>
      <c r="D760" s="84"/>
      <c r="F760" s="94"/>
      <c r="G760" s="94"/>
      <c r="H760" s="64"/>
    </row>
    <row r="761">
      <c r="A761" s="135"/>
      <c r="C761" s="84"/>
      <c r="D761" s="84"/>
      <c r="F761" s="94"/>
      <c r="G761" s="94"/>
      <c r="H761" s="64"/>
    </row>
    <row r="762">
      <c r="A762" s="135"/>
      <c r="C762" s="84"/>
      <c r="D762" s="84"/>
      <c r="F762" s="94"/>
      <c r="G762" s="94"/>
      <c r="H762" s="64"/>
    </row>
    <row r="763">
      <c r="A763" s="135"/>
      <c r="C763" s="84"/>
      <c r="D763" s="84"/>
      <c r="F763" s="94"/>
      <c r="G763" s="94"/>
      <c r="H763" s="64"/>
    </row>
    <row r="764">
      <c r="A764" s="135"/>
      <c r="C764" s="84"/>
      <c r="D764" s="84"/>
      <c r="F764" s="94"/>
      <c r="G764" s="94"/>
      <c r="H764" s="64"/>
    </row>
    <row r="765">
      <c r="A765" s="135"/>
      <c r="C765" s="84"/>
      <c r="D765" s="84"/>
      <c r="F765" s="94"/>
      <c r="G765" s="94"/>
      <c r="H765" s="64"/>
    </row>
    <row r="766">
      <c r="A766" s="135"/>
      <c r="C766" s="84"/>
      <c r="D766" s="84"/>
      <c r="F766" s="94"/>
      <c r="G766" s="94"/>
      <c r="H766" s="64"/>
    </row>
    <row r="767">
      <c r="A767" s="135"/>
      <c r="C767" s="84"/>
      <c r="D767" s="84"/>
      <c r="F767" s="94"/>
      <c r="G767" s="94"/>
      <c r="H767" s="64"/>
    </row>
    <row r="768">
      <c r="A768" s="135"/>
      <c r="C768" s="84"/>
      <c r="D768" s="84"/>
      <c r="F768" s="94"/>
      <c r="G768" s="94"/>
      <c r="H768" s="64"/>
    </row>
    <row r="769">
      <c r="A769" s="135"/>
      <c r="C769" s="84"/>
      <c r="D769" s="84"/>
      <c r="F769" s="94"/>
      <c r="G769" s="94"/>
      <c r="H769" s="64"/>
    </row>
    <row r="770">
      <c r="A770" s="135"/>
      <c r="C770" s="84"/>
      <c r="D770" s="84"/>
      <c r="F770" s="94"/>
      <c r="G770" s="94"/>
      <c r="H770" s="64"/>
    </row>
    <row r="771">
      <c r="A771" s="135"/>
      <c r="C771" s="84"/>
      <c r="D771" s="84"/>
      <c r="F771" s="94"/>
      <c r="G771" s="94"/>
      <c r="H771" s="64"/>
    </row>
    <row r="772">
      <c r="A772" s="135"/>
      <c r="C772" s="84"/>
      <c r="D772" s="84"/>
      <c r="F772" s="94"/>
      <c r="G772" s="94"/>
      <c r="H772" s="64"/>
    </row>
    <row r="773">
      <c r="A773" s="135"/>
      <c r="C773" s="84"/>
      <c r="D773" s="84"/>
      <c r="F773" s="94"/>
      <c r="G773" s="94"/>
      <c r="H773" s="64"/>
    </row>
    <row r="774">
      <c r="A774" s="135"/>
      <c r="C774" s="84"/>
      <c r="D774" s="84"/>
      <c r="F774" s="94"/>
      <c r="G774" s="94"/>
      <c r="H774" s="64"/>
    </row>
    <row r="775">
      <c r="A775" s="135"/>
      <c r="C775" s="84"/>
      <c r="D775" s="84"/>
      <c r="F775" s="94"/>
      <c r="G775" s="94"/>
      <c r="H775" s="64"/>
    </row>
    <row r="776">
      <c r="A776" s="135"/>
      <c r="C776" s="84"/>
      <c r="D776" s="84"/>
      <c r="F776" s="94"/>
      <c r="G776" s="94"/>
      <c r="H776" s="64"/>
    </row>
    <row r="777">
      <c r="A777" s="135"/>
      <c r="C777" s="84"/>
      <c r="D777" s="84"/>
      <c r="F777" s="94"/>
      <c r="G777" s="94"/>
      <c r="H777" s="64"/>
    </row>
    <row r="778">
      <c r="A778" s="135"/>
      <c r="C778" s="84"/>
      <c r="D778" s="84"/>
      <c r="F778" s="94"/>
      <c r="G778" s="94"/>
      <c r="H778" s="64"/>
    </row>
    <row r="779">
      <c r="A779" s="135"/>
      <c r="C779" s="84"/>
      <c r="D779" s="84"/>
      <c r="F779" s="94"/>
      <c r="G779" s="94"/>
      <c r="H779" s="64"/>
    </row>
    <row r="780">
      <c r="A780" s="135"/>
      <c r="C780" s="84"/>
      <c r="D780" s="84"/>
      <c r="F780" s="94"/>
      <c r="G780" s="94"/>
      <c r="H780" s="64"/>
    </row>
    <row r="781">
      <c r="A781" s="135"/>
      <c r="C781" s="84"/>
      <c r="D781" s="84"/>
      <c r="F781" s="94"/>
      <c r="G781" s="94"/>
      <c r="H781" s="64"/>
    </row>
    <row r="782">
      <c r="A782" s="135"/>
      <c r="C782" s="84"/>
      <c r="D782" s="84"/>
      <c r="F782" s="94"/>
      <c r="G782" s="94"/>
      <c r="H782" s="64"/>
    </row>
    <row r="783">
      <c r="A783" s="135"/>
      <c r="C783" s="84"/>
      <c r="D783" s="84"/>
      <c r="F783" s="94"/>
      <c r="G783" s="94"/>
      <c r="H783" s="64"/>
    </row>
    <row r="784">
      <c r="A784" s="135"/>
      <c r="C784" s="84"/>
      <c r="D784" s="84"/>
      <c r="F784" s="94"/>
      <c r="G784" s="94"/>
      <c r="H784" s="64"/>
    </row>
    <row r="785">
      <c r="A785" s="135"/>
      <c r="C785" s="84"/>
      <c r="D785" s="84"/>
      <c r="F785" s="94"/>
      <c r="G785" s="94"/>
      <c r="H785" s="64"/>
    </row>
    <row r="786">
      <c r="A786" s="135"/>
      <c r="C786" s="84"/>
      <c r="D786" s="84"/>
      <c r="F786" s="94"/>
      <c r="G786" s="94"/>
      <c r="H786" s="64"/>
    </row>
    <row r="787">
      <c r="A787" s="135"/>
      <c r="C787" s="84"/>
      <c r="D787" s="84"/>
      <c r="F787" s="94"/>
      <c r="G787" s="94"/>
      <c r="H787" s="64"/>
    </row>
    <row r="788">
      <c r="A788" s="135"/>
      <c r="C788" s="84"/>
      <c r="D788" s="84"/>
      <c r="F788" s="94"/>
      <c r="G788" s="94"/>
      <c r="H788" s="64"/>
    </row>
    <row r="789">
      <c r="A789" s="135"/>
      <c r="C789" s="84"/>
      <c r="D789" s="84"/>
      <c r="F789" s="94"/>
      <c r="G789" s="94"/>
      <c r="H789" s="64"/>
    </row>
    <row r="790">
      <c r="A790" s="135"/>
      <c r="C790" s="84"/>
      <c r="D790" s="84"/>
      <c r="F790" s="94"/>
      <c r="G790" s="94"/>
      <c r="H790" s="64"/>
    </row>
    <row r="791">
      <c r="A791" s="135"/>
      <c r="C791" s="84"/>
      <c r="D791" s="84"/>
      <c r="F791" s="94"/>
      <c r="G791" s="94"/>
      <c r="H791" s="64"/>
    </row>
    <row r="792">
      <c r="A792" s="135"/>
      <c r="C792" s="84"/>
      <c r="D792" s="84"/>
      <c r="F792" s="94"/>
      <c r="G792" s="94"/>
      <c r="H792" s="64"/>
    </row>
    <row r="793">
      <c r="A793" s="135"/>
      <c r="C793" s="84"/>
      <c r="D793" s="84"/>
      <c r="F793" s="94"/>
      <c r="G793" s="94"/>
      <c r="H793" s="64"/>
    </row>
    <row r="794">
      <c r="A794" s="135"/>
      <c r="C794" s="84"/>
      <c r="D794" s="84"/>
      <c r="F794" s="94"/>
      <c r="G794" s="94"/>
      <c r="H794" s="64"/>
    </row>
    <row r="795">
      <c r="A795" s="135"/>
      <c r="C795" s="84"/>
      <c r="D795" s="84"/>
      <c r="F795" s="94"/>
      <c r="G795" s="94"/>
      <c r="H795" s="64"/>
    </row>
    <row r="796">
      <c r="A796" s="135"/>
      <c r="C796" s="84"/>
      <c r="D796" s="84"/>
      <c r="F796" s="94"/>
      <c r="G796" s="94"/>
      <c r="H796" s="64"/>
    </row>
    <row r="797">
      <c r="A797" s="135"/>
      <c r="C797" s="84"/>
      <c r="D797" s="84"/>
      <c r="F797" s="94"/>
      <c r="G797" s="94"/>
      <c r="H797" s="64"/>
    </row>
    <row r="798">
      <c r="A798" s="135"/>
      <c r="C798" s="84"/>
      <c r="D798" s="84"/>
      <c r="F798" s="94"/>
      <c r="G798" s="94"/>
      <c r="H798" s="64"/>
    </row>
    <row r="799">
      <c r="A799" s="135"/>
      <c r="C799" s="84"/>
      <c r="D799" s="84"/>
      <c r="F799" s="94"/>
      <c r="G799" s="94"/>
      <c r="H799" s="64"/>
    </row>
    <row r="800">
      <c r="A800" s="135"/>
      <c r="C800" s="84"/>
      <c r="D800" s="84"/>
      <c r="F800" s="94"/>
      <c r="G800" s="94"/>
      <c r="H800" s="64"/>
    </row>
    <row r="801">
      <c r="A801" s="135"/>
      <c r="C801" s="84"/>
      <c r="D801" s="84"/>
      <c r="F801" s="94"/>
      <c r="G801" s="94"/>
      <c r="H801" s="64"/>
    </row>
    <row r="802">
      <c r="A802" s="135"/>
      <c r="C802" s="84"/>
      <c r="D802" s="84"/>
      <c r="F802" s="94"/>
      <c r="G802" s="94"/>
      <c r="H802" s="64"/>
    </row>
    <row r="803">
      <c r="A803" s="135"/>
      <c r="C803" s="84"/>
      <c r="D803" s="84"/>
      <c r="F803" s="94"/>
      <c r="G803" s="94"/>
      <c r="H803" s="64"/>
    </row>
    <row r="804">
      <c r="A804" s="135"/>
      <c r="C804" s="84"/>
      <c r="D804" s="84"/>
      <c r="F804" s="94"/>
      <c r="G804" s="94"/>
      <c r="H804" s="64"/>
    </row>
    <row r="805">
      <c r="A805" s="135"/>
      <c r="C805" s="84"/>
      <c r="D805" s="84"/>
      <c r="F805" s="94"/>
      <c r="G805" s="94"/>
      <c r="H805" s="64"/>
    </row>
    <row r="806">
      <c r="A806" s="135"/>
      <c r="C806" s="84"/>
      <c r="D806" s="84"/>
      <c r="F806" s="94"/>
      <c r="G806" s="94"/>
      <c r="H806" s="64"/>
    </row>
    <row r="807">
      <c r="A807" s="135"/>
      <c r="C807" s="84"/>
      <c r="D807" s="84"/>
      <c r="F807" s="94"/>
      <c r="G807" s="94"/>
      <c r="H807" s="64"/>
    </row>
    <row r="808">
      <c r="A808" s="135"/>
      <c r="C808" s="84"/>
      <c r="D808" s="84"/>
      <c r="F808" s="94"/>
      <c r="G808" s="94"/>
      <c r="H808" s="64"/>
    </row>
    <row r="809">
      <c r="A809" s="135"/>
      <c r="C809" s="84"/>
      <c r="D809" s="84"/>
      <c r="F809" s="94"/>
      <c r="G809" s="94"/>
      <c r="H809" s="64"/>
    </row>
    <row r="810">
      <c r="A810" s="135"/>
      <c r="C810" s="84"/>
      <c r="D810" s="84"/>
      <c r="F810" s="94"/>
      <c r="G810" s="94"/>
      <c r="H810" s="64"/>
    </row>
    <row r="811">
      <c r="A811" s="135"/>
      <c r="C811" s="84"/>
      <c r="D811" s="84"/>
      <c r="F811" s="94"/>
      <c r="G811" s="94"/>
      <c r="H811" s="64"/>
    </row>
    <row r="812">
      <c r="A812" s="135"/>
      <c r="C812" s="84"/>
      <c r="D812" s="84"/>
      <c r="F812" s="94"/>
      <c r="G812" s="94"/>
      <c r="H812" s="64"/>
    </row>
    <row r="813">
      <c r="A813" s="135"/>
      <c r="C813" s="84"/>
      <c r="D813" s="84"/>
      <c r="F813" s="94"/>
      <c r="G813" s="94"/>
      <c r="H813" s="64"/>
    </row>
    <row r="814">
      <c r="A814" s="135"/>
      <c r="C814" s="84"/>
      <c r="D814" s="84"/>
      <c r="F814" s="94"/>
      <c r="G814" s="94"/>
      <c r="H814" s="64"/>
    </row>
    <row r="815">
      <c r="A815" s="135"/>
      <c r="C815" s="84"/>
      <c r="D815" s="84"/>
      <c r="F815" s="94"/>
      <c r="G815" s="94"/>
      <c r="H815" s="64"/>
    </row>
    <row r="816">
      <c r="A816" s="135"/>
      <c r="C816" s="84"/>
      <c r="D816" s="84"/>
      <c r="F816" s="94"/>
      <c r="G816" s="94"/>
      <c r="H816" s="64"/>
    </row>
    <row r="817">
      <c r="A817" s="135"/>
      <c r="C817" s="84"/>
      <c r="D817" s="84"/>
      <c r="F817" s="94"/>
      <c r="G817" s="94"/>
      <c r="H817" s="64"/>
    </row>
    <row r="818">
      <c r="A818" s="135"/>
      <c r="C818" s="84"/>
      <c r="D818" s="84"/>
      <c r="F818" s="94"/>
      <c r="G818" s="94"/>
      <c r="H818" s="64"/>
    </row>
    <row r="819">
      <c r="A819" s="135"/>
      <c r="C819" s="84"/>
      <c r="D819" s="84"/>
      <c r="F819" s="94"/>
      <c r="G819" s="94"/>
      <c r="H819" s="64"/>
    </row>
    <row r="820">
      <c r="A820" s="135"/>
      <c r="C820" s="84"/>
      <c r="D820" s="84"/>
      <c r="F820" s="94"/>
      <c r="G820" s="94"/>
      <c r="H820" s="64"/>
    </row>
    <row r="821">
      <c r="A821" s="135"/>
      <c r="C821" s="84"/>
      <c r="D821" s="84"/>
      <c r="F821" s="94"/>
      <c r="G821" s="94"/>
      <c r="H821" s="64"/>
    </row>
    <row r="822">
      <c r="A822" s="135"/>
      <c r="C822" s="84"/>
      <c r="D822" s="84"/>
      <c r="F822" s="94"/>
      <c r="G822" s="94"/>
      <c r="H822" s="64"/>
    </row>
    <row r="823">
      <c r="A823" s="135"/>
      <c r="C823" s="84"/>
      <c r="D823" s="84"/>
      <c r="F823" s="94"/>
      <c r="G823" s="94"/>
      <c r="H823" s="64"/>
    </row>
    <row r="824">
      <c r="A824" s="135"/>
      <c r="C824" s="84"/>
      <c r="D824" s="84"/>
      <c r="F824" s="94"/>
      <c r="G824" s="94"/>
      <c r="H824" s="64"/>
    </row>
    <row r="825">
      <c r="A825" s="135"/>
      <c r="C825" s="84"/>
      <c r="D825" s="84"/>
      <c r="F825" s="94"/>
      <c r="G825" s="94"/>
      <c r="H825" s="64"/>
    </row>
    <row r="826">
      <c r="A826" s="135"/>
      <c r="C826" s="84"/>
      <c r="D826" s="84"/>
      <c r="F826" s="94"/>
      <c r="G826" s="94"/>
      <c r="H826" s="64"/>
    </row>
    <row r="827">
      <c r="A827" s="135"/>
      <c r="C827" s="84"/>
      <c r="D827" s="84"/>
      <c r="F827" s="94"/>
      <c r="G827" s="94"/>
      <c r="H827" s="64"/>
    </row>
    <row r="828">
      <c r="A828" s="135"/>
      <c r="C828" s="84"/>
      <c r="D828" s="84"/>
      <c r="F828" s="94"/>
      <c r="G828" s="94"/>
      <c r="H828" s="64"/>
    </row>
    <row r="829">
      <c r="A829" s="135"/>
      <c r="C829" s="84"/>
      <c r="D829" s="84"/>
      <c r="F829" s="94"/>
      <c r="G829" s="94"/>
      <c r="H829" s="64"/>
    </row>
    <row r="830">
      <c r="A830" s="135"/>
      <c r="C830" s="84"/>
      <c r="D830" s="84"/>
      <c r="F830" s="94"/>
      <c r="G830" s="94"/>
      <c r="H830" s="64"/>
    </row>
    <row r="831">
      <c r="A831" s="135"/>
      <c r="C831" s="84"/>
      <c r="D831" s="84"/>
      <c r="F831" s="94"/>
      <c r="G831" s="94"/>
      <c r="H831" s="64"/>
    </row>
    <row r="832">
      <c r="A832" s="135"/>
      <c r="C832" s="84"/>
      <c r="D832" s="84"/>
      <c r="F832" s="94"/>
      <c r="G832" s="94"/>
      <c r="H832" s="64"/>
    </row>
    <row r="833">
      <c r="A833" s="135"/>
      <c r="C833" s="84"/>
      <c r="D833" s="84"/>
      <c r="F833" s="94"/>
      <c r="G833" s="94"/>
      <c r="H833" s="64"/>
    </row>
    <row r="834">
      <c r="A834" s="135"/>
      <c r="C834" s="84"/>
      <c r="D834" s="84"/>
      <c r="F834" s="94"/>
      <c r="G834" s="94"/>
      <c r="H834" s="64"/>
    </row>
    <row r="835">
      <c r="A835" s="135"/>
      <c r="C835" s="84"/>
      <c r="D835" s="84"/>
      <c r="F835" s="94"/>
      <c r="G835" s="94"/>
      <c r="H835" s="64"/>
    </row>
    <row r="836">
      <c r="A836" s="135"/>
      <c r="C836" s="84"/>
      <c r="D836" s="84"/>
      <c r="F836" s="94"/>
      <c r="G836" s="94"/>
      <c r="H836" s="64"/>
    </row>
    <row r="837">
      <c r="A837" s="135"/>
      <c r="C837" s="84"/>
      <c r="D837" s="84"/>
      <c r="F837" s="94"/>
      <c r="G837" s="94"/>
      <c r="H837" s="64"/>
    </row>
    <row r="838">
      <c r="A838" s="135"/>
      <c r="C838" s="84"/>
      <c r="D838" s="84"/>
      <c r="F838" s="94"/>
      <c r="G838" s="94"/>
      <c r="H838" s="64"/>
    </row>
    <row r="839">
      <c r="A839" s="135"/>
      <c r="C839" s="84"/>
      <c r="D839" s="84"/>
      <c r="F839" s="94"/>
      <c r="G839" s="94"/>
      <c r="H839" s="64"/>
    </row>
    <row r="840">
      <c r="A840" s="135"/>
      <c r="C840" s="84"/>
      <c r="D840" s="84"/>
      <c r="F840" s="94"/>
      <c r="G840" s="94"/>
      <c r="H840" s="64"/>
    </row>
    <row r="841">
      <c r="A841" s="135"/>
      <c r="C841" s="84"/>
      <c r="D841" s="84"/>
      <c r="F841" s="94"/>
      <c r="G841" s="94"/>
      <c r="H841" s="64"/>
    </row>
    <row r="842">
      <c r="A842" s="135"/>
      <c r="C842" s="84"/>
      <c r="D842" s="84"/>
      <c r="F842" s="94"/>
      <c r="G842" s="94"/>
      <c r="H842" s="64"/>
    </row>
    <row r="843">
      <c r="A843" s="135"/>
      <c r="C843" s="84"/>
      <c r="D843" s="84"/>
      <c r="F843" s="94"/>
      <c r="G843" s="94"/>
      <c r="H843" s="64"/>
    </row>
    <row r="844">
      <c r="A844" s="135"/>
      <c r="C844" s="84"/>
      <c r="D844" s="84"/>
      <c r="F844" s="94"/>
      <c r="G844" s="94"/>
      <c r="H844" s="64"/>
    </row>
    <row r="845">
      <c r="A845" s="135"/>
      <c r="C845" s="84"/>
      <c r="D845" s="84"/>
      <c r="F845" s="94"/>
      <c r="G845" s="94"/>
      <c r="H845" s="64"/>
    </row>
    <row r="846">
      <c r="A846" s="135"/>
      <c r="C846" s="84"/>
      <c r="D846" s="84"/>
      <c r="F846" s="94"/>
      <c r="G846" s="94"/>
      <c r="H846" s="64"/>
    </row>
    <row r="847">
      <c r="A847" s="135"/>
      <c r="C847" s="84"/>
      <c r="D847" s="84"/>
      <c r="F847" s="94"/>
      <c r="G847" s="94"/>
      <c r="H847" s="64"/>
    </row>
    <row r="848">
      <c r="A848" s="135"/>
      <c r="C848" s="84"/>
      <c r="D848" s="84"/>
      <c r="F848" s="94"/>
      <c r="G848" s="94"/>
      <c r="H848" s="64"/>
    </row>
    <row r="849">
      <c r="A849" s="135"/>
      <c r="C849" s="84"/>
      <c r="D849" s="84"/>
      <c r="F849" s="94"/>
      <c r="G849" s="94"/>
      <c r="H849" s="64"/>
    </row>
    <row r="850">
      <c r="A850" s="135"/>
      <c r="C850" s="84"/>
      <c r="D850" s="84"/>
      <c r="F850" s="94"/>
      <c r="G850" s="94"/>
      <c r="H850" s="64"/>
    </row>
    <row r="851">
      <c r="A851" s="135"/>
      <c r="C851" s="84"/>
      <c r="D851" s="84"/>
      <c r="F851" s="94"/>
      <c r="G851" s="94"/>
      <c r="H851" s="64"/>
    </row>
    <row r="852">
      <c r="A852" s="135"/>
      <c r="C852" s="84"/>
      <c r="D852" s="84"/>
      <c r="F852" s="94"/>
      <c r="G852" s="94"/>
      <c r="H852" s="64"/>
    </row>
    <row r="853">
      <c r="A853" s="135"/>
      <c r="C853" s="84"/>
      <c r="D853" s="84"/>
      <c r="F853" s="94"/>
      <c r="G853" s="94"/>
      <c r="H853" s="64"/>
    </row>
    <row r="854">
      <c r="A854" s="135"/>
      <c r="C854" s="84"/>
      <c r="D854" s="84"/>
      <c r="F854" s="94"/>
      <c r="G854" s="94"/>
      <c r="H854" s="64"/>
    </row>
    <row r="855">
      <c r="A855" s="135"/>
      <c r="C855" s="84"/>
      <c r="D855" s="84"/>
      <c r="F855" s="94"/>
      <c r="G855" s="94"/>
      <c r="H855" s="64"/>
    </row>
    <row r="856">
      <c r="A856" s="135"/>
      <c r="C856" s="84"/>
      <c r="D856" s="84"/>
      <c r="F856" s="94"/>
      <c r="G856" s="94"/>
      <c r="H856" s="64"/>
    </row>
    <row r="857">
      <c r="A857" s="135"/>
      <c r="C857" s="84"/>
      <c r="D857" s="84"/>
      <c r="F857" s="94"/>
      <c r="G857" s="94"/>
      <c r="H857" s="64"/>
    </row>
    <row r="858">
      <c r="A858" s="135"/>
      <c r="C858" s="84"/>
      <c r="D858" s="84"/>
      <c r="F858" s="94"/>
      <c r="G858" s="94"/>
      <c r="H858" s="64"/>
    </row>
    <row r="859">
      <c r="A859" s="135"/>
      <c r="C859" s="84"/>
      <c r="D859" s="84"/>
      <c r="F859" s="94"/>
      <c r="G859" s="94"/>
      <c r="H859" s="64"/>
    </row>
    <row r="860">
      <c r="A860" s="135"/>
      <c r="C860" s="84"/>
      <c r="D860" s="84"/>
      <c r="F860" s="94"/>
      <c r="G860" s="94"/>
      <c r="H860" s="64"/>
    </row>
    <row r="861">
      <c r="A861" s="135"/>
      <c r="C861" s="84"/>
      <c r="D861" s="84"/>
      <c r="F861" s="94"/>
      <c r="G861" s="94"/>
      <c r="H861" s="64"/>
    </row>
    <row r="862">
      <c r="A862" s="135"/>
      <c r="C862" s="84"/>
      <c r="D862" s="84"/>
      <c r="F862" s="94"/>
      <c r="G862" s="94"/>
      <c r="H862" s="64"/>
    </row>
    <row r="863">
      <c r="A863" s="135"/>
      <c r="C863" s="84"/>
      <c r="D863" s="84"/>
      <c r="F863" s="94"/>
      <c r="G863" s="94"/>
      <c r="H863" s="64"/>
    </row>
    <row r="864">
      <c r="A864" s="135"/>
      <c r="C864" s="84"/>
      <c r="D864" s="84"/>
      <c r="F864" s="94"/>
      <c r="G864" s="94"/>
      <c r="H864" s="64"/>
    </row>
    <row r="865">
      <c r="A865" s="135"/>
      <c r="C865" s="84"/>
      <c r="D865" s="84"/>
      <c r="F865" s="94"/>
      <c r="G865" s="94"/>
      <c r="H865" s="64"/>
    </row>
    <row r="866">
      <c r="A866" s="135"/>
      <c r="C866" s="84"/>
      <c r="D866" s="84"/>
      <c r="F866" s="94"/>
      <c r="G866" s="94"/>
      <c r="H866" s="64"/>
    </row>
    <row r="867">
      <c r="A867" s="135"/>
      <c r="C867" s="84"/>
      <c r="D867" s="84"/>
      <c r="F867" s="94"/>
      <c r="G867" s="94"/>
      <c r="H867" s="64"/>
    </row>
    <row r="868">
      <c r="A868" s="135"/>
      <c r="C868" s="84"/>
      <c r="D868" s="84"/>
      <c r="F868" s="94"/>
      <c r="G868" s="94"/>
      <c r="H868" s="64"/>
    </row>
    <row r="869">
      <c r="A869" s="135"/>
      <c r="C869" s="84"/>
      <c r="D869" s="84"/>
      <c r="F869" s="94"/>
      <c r="G869" s="94"/>
      <c r="H869" s="64"/>
    </row>
    <row r="870">
      <c r="A870" s="135"/>
      <c r="C870" s="84"/>
      <c r="D870" s="84"/>
      <c r="F870" s="94"/>
      <c r="G870" s="94"/>
      <c r="H870" s="64"/>
    </row>
    <row r="871">
      <c r="A871" s="135"/>
      <c r="C871" s="84"/>
      <c r="D871" s="84"/>
      <c r="F871" s="94"/>
      <c r="G871" s="94"/>
      <c r="H871" s="64"/>
    </row>
    <row r="872">
      <c r="A872" s="135"/>
      <c r="C872" s="84"/>
      <c r="D872" s="84"/>
      <c r="F872" s="94"/>
      <c r="G872" s="94"/>
      <c r="H872" s="64"/>
    </row>
    <row r="873">
      <c r="A873" s="135"/>
      <c r="C873" s="84"/>
      <c r="D873" s="84"/>
      <c r="F873" s="94"/>
      <c r="G873" s="94"/>
      <c r="H873" s="64"/>
    </row>
    <row r="874">
      <c r="A874" s="135"/>
      <c r="C874" s="84"/>
      <c r="D874" s="84"/>
      <c r="F874" s="94"/>
      <c r="G874" s="94"/>
      <c r="H874" s="64"/>
    </row>
    <row r="875">
      <c r="A875" s="135"/>
      <c r="C875" s="84"/>
      <c r="D875" s="84"/>
      <c r="F875" s="94"/>
      <c r="G875" s="94"/>
      <c r="H875" s="64"/>
    </row>
    <row r="876">
      <c r="A876" s="135"/>
      <c r="C876" s="84"/>
      <c r="D876" s="84"/>
      <c r="F876" s="94"/>
      <c r="G876" s="94"/>
      <c r="H876" s="64"/>
    </row>
    <row r="877">
      <c r="A877" s="135"/>
      <c r="C877" s="84"/>
      <c r="D877" s="84"/>
      <c r="F877" s="94"/>
      <c r="G877" s="94"/>
      <c r="H877" s="64"/>
    </row>
    <row r="878">
      <c r="A878" s="135"/>
      <c r="C878" s="84"/>
      <c r="D878" s="84"/>
      <c r="F878" s="94"/>
      <c r="G878" s="94"/>
      <c r="H878" s="64"/>
    </row>
    <row r="879">
      <c r="A879" s="135"/>
      <c r="C879" s="84"/>
      <c r="D879" s="84"/>
      <c r="F879" s="94"/>
      <c r="G879" s="94"/>
      <c r="H879" s="64"/>
    </row>
    <row r="880">
      <c r="A880" s="135"/>
      <c r="C880" s="84"/>
      <c r="D880" s="84"/>
      <c r="F880" s="94"/>
      <c r="G880" s="94"/>
      <c r="H880" s="64"/>
    </row>
    <row r="881">
      <c r="A881" s="135"/>
      <c r="C881" s="84"/>
      <c r="D881" s="84"/>
      <c r="F881" s="94"/>
      <c r="G881" s="94"/>
      <c r="H881" s="64"/>
    </row>
    <row r="882">
      <c r="A882" s="135"/>
      <c r="C882" s="84"/>
      <c r="D882" s="84"/>
      <c r="F882" s="94"/>
      <c r="G882" s="94"/>
      <c r="H882" s="64"/>
    </row>
    <row r="883">
      <c r="A883" s="135"/>
      <c r="C883" s="84"/>
      <c r="D883" s="84"/>
      <c r="F883" s="94"/>
      <c r="G883" s="94"/>
      <c r="H883" s="64"/>
    </row>
    <row r="884">
      <c r="A884" s="135"/>
      <c r="C884" s="84"/>
      <c r="D884" s="84"/>
      <c r="F884" s="94"/>
      <c r="G884" s="94"/>
      <c r="H884" s="64"/>
    </row>
    <row r="885">
      <c r="A885" s="135"/>
      <c r="C885" s="84"/>
      <c r="D885" s="84"/>
      <c r="F885" s="94"/>
      <c r="G885" s="94"/>
      <c r="H885" s="64"/>
    </row>
    <row r="886">
      <c r="A886" s="135"/>
      <c r="C886" s="84"/>
      <c r="D886" s="84"/>
      <c r="F886" s="94"/>
      <c r="G886" s="94"/>
      <c r="H886" s="64"/>
    </row>
    <row r="887">
      <c r="A887" s="135"/>
      <c r="C887" s="84"/>
      <c r="D887" s="84"/>
      <c r="F887" s="94"/>
      <c r="G887" s="94"/>
      <c r="H887" s="64"/>
    </row>
    <row r="888">
      <c r="A888" s="135"/>
      <c r="C888" s="84"/>
      <c r="D888" s="84"/>
      <c r="F888" s="94"/>
      <c r="G888" s="94"/>
      <c r="H888" s="64"/>
    </row>
    <row r="889">
      <c r="A889" s="135"/>
      <c r="C889" s="84"/>
      <c r="D889" s="84"/>
      <c r="F889" s="94"/>
      <c r="G889" s="94"/>
      <c r="H889" s="64"/>
    </row>
    <row r="890">
      <c r="A890" s="135"/>
      <c r="C890" s="84"/>
      <c r="D890" s="84"/>
      <c r="F890" s="94"/>
      <c r="G890" s="94"/>
      <c r="H890" s="64"/>
    </row>
    <row r="891">
      <c r="A891" s="135"/>
      <c r="C891" s="84"/>
      <c r="D891" s="84"/>
      <c r="F891" s="94"/>
      <c r="G891" s="94"/>
      <c r="H891" s="64"/>
    </row>
    <row r="892">
      <c r="A892" s="135"/>
      <c r="C892" s="84"/>
      <c r="D892" s="84"/>
      <c r="F892" s="94"/>
      <c r="G892" s="94"/>
      <c r="H892" s="64"/>
    </row>
    <row r="893">
      <c r="A893" s="135"/>
      <c r="C893" s="84"/>
      <c r="D893" s="84"/>
      <c r="F893" s="94"/>
      <c r="G893" s="94"/>
      <c r="H893" s="64"/>
    </row>
    <row r="894">
      <c r="A894" s="135"/>
      <c r="C894" s="84"/>
      <c r="D894" s="84"/>
      <c r="F894" s="94"/>
      <c r="G894" s="94"/>
      <c r="H894" s="64"/>
    </row>
    <row r="895">
      <c r="A895" s="135"/>
      <c r="C895" s="84"/>
      <c r="D895" s="84"/>
      <c r="F895" s="94"/>
      <c r="G895" s="94"/>
      <c r="H895" s="64"/>
    </row>
    <row r="896">
      <c r="A896" s="135"/>
      <c r="C896" s="84"/>
      <c r="D896" s="84"/>
      <c r="F896" s="94"/>
      <c r="G896" s="94"/>
      <c r="H896" s="64"/>
    </row>
    <row r="897">
      <c r="A897" s="135"/>
      <c r="C897" s="84"/>
      <c r="D897" s="84"/>
      <c r="F897" s="94"/>
      <c r="G897" s="94"/>
      <c r="H897" s="64"/>
    </row>
    <row r="898">
      <c r="A898" s="135"/>
      <c r="C898" s="84"/>
      <c r="D898" s="84"/>
      <c r="F898" s="94"/>
      <c r="G898" s="94"/>
      <c r="H898" s="64"/>
    </row>
    <row r="899">
      <c r="A899" s="135"/>
      <c r="C899" s="84"/>
      <c r="D899" s="84"/>
      <c r="F899" s="94"/>
      <c r="G899" s="94"/>
      <c r="H899" s="64"/>
    </row>
    <row r="900">
      <c r="A900" s="135"/>
      <c r="C900" s="84"/>
      <c r="D900" s="84"/>
      <c r="F900" s="94"/>
      <c r="G900" s="94"/>
      <c r="H900" s="64"/>
    </row>
    <row r="901">
      <c r="A901" s="135"/>
      <c r="C901" s="84"/>
      <c r="D901" s="84"/>
      <c r="F901" s="94"/>
      <c r="G901" s="94"/>
      <c r="H901" s="64"/>
    </row>
    <row r="902">
      <c r="A902" s="135"/>
      <c r="C902" s="84"/>
      <c r="D902" s="84"/>
      <c r="F902" s="94"/>
      <c r="G902" s="94"/>
      <c r="H902" s="64"/>
    </row>
    <row r="903">
      <c r="A903" s="135"/>
      <c r="C903" s="84"/>
      <c r="D903" s="84"/>
      <c r="F903" s="94"/>
      <c r="G903" s="94"/>
      <c r="H903" s="64"/>
    </row>
    <row r="904">
      <c r="A904" s="135"/>
      <c r="C904" s="84"/>
      <c r="D904" s="84"/>
      <c r="F904" s="94"/>
      <c r="G904" s="94"/>
      <c r="H904" s="64"/>
    </row>
    <row r="905">
      <c r="A905" s="135"/>
      <c r="C905" s="84"/>
      <c r="D905" s="84"/>
      <c r="F905" s="94"/>
      <c r="G905" s="94"/>
      <c r="H905" s="64"/>
    </row>
    <row r="906">
      <c r="A906" s="135"/>
      <c r="C906" s="84"/>
      <c r="D906" s="84"/>
      <c r="F906" s="94"/>
      <c r="G906" s="94"/>
      <c r="H906" s="64"/>
    </row>
    <row r="907">
      <c r="A907" s="135"/>
      <c r="C907" s="84"/>
      <c r="D907" s="84"/>
      <c r="F907" s="94"/>
      <c r="G907" s="94"/>
      <c r="H907" s="64"/>
    </row>
    <row r="908">
      <c r="A908" s="135"/>
      <c r="C908" s="84"/>
      <c r="D908" s="84"/>
      <c r="F908" s="94"/>
      <c r="G908" s="94"/>
      <c r="H908" s="64"/>
    </row>
    <row r="909">
      <c r="A909" s="135"/>
      <c r="C909" s="84"/>
      <c r="D909" s="84"/>
      <c r="F909" s="94"/>
      <c r="G909" s="94"/>
      <c r="H909" s="64"/>
    </row>
    <row r="910">
      <c r="A910" s="135"/>
      <c r="C910" s="84"/>
      <c r="D910" s="84"/>
      <c r="F910" s="94"/>
      <c r="G910" s="94"/>
      <c r="H910" s="64"/>
    </row>
    <row r="911">
      <c r="A911" s="135"/>
      <c r="C911" s="84"/>
      <c r="D911" s="84"/>
      <c r="F911" s="94"/>
      <c r="G911" s="94"/>
      <c r="H911" s="64"/>
    </row>
    <row r="912">
      <c r="A912" s="135"/>
      <c r="C912" s="84"/>
      <c r="D912" s="84"/>
      <c r="F912" s="94"/>
      <c r="G912" s="94"/>
      <c r="H912" s="64"/>
    </row>
    <row r="913">
      <c r="A913" s="135"/>
      <c r="C913" s="84"/>
      <c r="D913" s="84"/>
      <c r="F913" s="94"/>
      <c r="G913" s="94"/>
      <c r="H913" s="64"/>
    </row>
    <row r="914">
      <c r="A914" s="135"/>
      <c r="C914" s="84"/>
      <c r="D914" s="84"/>
      <c r="F914" s="94"/>
      <c r="G914" s="94"/>
      <c r="H914" s="64"/>
    </row>
    <row r="915">
      <c r="A915" s="135"/>
      <c r="C915" s="84"/>
      <c r="D915" s="84"/>
      <c r="F915" s="94"/>
      <c r="G915" s="94"/>
      <c r="H915" s="64"/>
    </row>
    <row r="916">
      <c r="A916" s="135"/>
      <c r="C916" s="84"/>
      <c r="D916" s="84"/>
      <c r="F916" s="94"/>
      <c r="G916" s="94"/>
      <c r="H916" s="64"/>
    </row>
    <row r="917">
      <c r="A917" s="135"/>
      <c r="C917" s="84"/>
      <c r="D917" s="84"/>
      <c r="F917" s="94"/>
      <c r="G917" s="94"/>
      <c r="H917" s="64"/>
    </row>
    <row r="918">
      <c r="A918" s="135"/>
      <c r="C918" s="84"/>
      <c r="D918" s="84"/>
      <c r="F918" s="94"/>
      <c r="G918" s="94"/>
      <c r="H918" s="64"/>
    </row>
    <row r="919">
      <c r="A919" s="135"/>
      <c r="C919" s="84"/>
      <c r="D919" s="84"/>
      <c r="F919" s="94"/>
      <c r="G919" s="94"/>
      <c r="H919" s="64"/>
    </row>
    <row r="920">
      <c r="A920" s="135"/>
      <c r="C920" s="84"/>
      <c r="D920" s="84"/>
      <c r="F920" s="94"/>
      <c r="G920" s="94"/>
      <c r="H920" s="64"/>
    </row>
    <row r="921">
      <c r="A921" s="135"/>
      <c r="C921" s="84"/>
      <c r="D921" s="84"/>
      <c r="F921" s="94"/>
      <c r="G921" s="94"/>
      <c r="H921" s="64"/>
    </row>
    <row r="922">
      <c r="A922" s="135"/>
      <c r="C922" s="84"/>
      <c r="D922" s="84"/>
      <c r="F922" s="94"/>
      <c r="G922" s="94"/>
      <c r="H922" s="64"/>
    </row>
    <row r="923">
      <c r="A923" s="135"/>
      <c r="C923" s="84"/>
      <c r="D923" s="84"/>
      <c r="F923" s="94"/>
      <c r="G923" s="94"/>
      <c r="H923" s="64"/>
    </row>
    <row r="924">
      <c r="A924" s="135"/>
      <c r="C924" s="84"/>
      <c r="D924" s="84"/>
      <c r="F924" s="94"/>
      <c r="G924" s="94"/>
      <c r="H924" s="64"/>
    </row>
    <row r="925">
      <c r="A925" s="135"/>
      <c r="C925" s="84"/>
      <c r="D925" s="84"/>
      <c r="F925" s="94"/>
      <c r="G925" s="94"/>
      <c r="H925" s="64"/>
    </row>
    <row r="926">
      <c r="A926" s="135"/>
      <c r="C926" s="84"/>
      <c r="D926" s="84"/>
      <c r="F926" s="94"/>
      <c r="G926" s="94"/>
      <c r="H926" s="64"/>
    </row>
    <row r="927">
      <c r="A927" s="135"/>
      <c r="C927" s="84"/>
      <c r="D927" s="84"/>
      <c r="F927" s="94"/>
      <c r="G927" s="94"/>
      <c r="H927" s="64"/>
    </row>
    <row r="928">
      <c r="A928" s="135"/>
      <c r="C928" s="84"/>
      <c r="D928" s="84"/>
      <c r="F928" s="94"/>
      <c r="G928" s="94"/>
      <c r="H928" s="64"/>
    </row>
    <row r="929">
      <c r="A929" s="135"/>
      <c r="C929" s="84"/>
      <c r="D929" s="84"/>
      <c r="F929" s="94"/>
      <c r="G929" s="94"/>
      <c r="H929" s="64"/>
    </row>
    <row r="930">
      <c r="A930" s="135"/>
      <c r="C930" s="84"/>
      <c r="D930" s="84"/>
      <c r="F930" s="94"/>
      <c r="G930" s="94"/>
      <c r="H930" s="64"/>
    </row>
    <row r="931">
      <c r="A931" s="135"/>
      <c r="C931" s="84"/>
      <c r="D931" s="84"/>
      <c r="F931" s="94"/>
      <c r="G931" s="94"/>
      <c r="H931" s="64"/>
    </row>
    <row r="932">
      <c r="A932" s="135"/>
      <c r="C932" s="84"/>
      <c r="D932" s="84"/>
      <c r="F932" s="94"/>
      <c r="G932" s="94"/>
      <c r="H932" s="64"/>
    </row>
    <row r="933">
      <c r="A933" s="135"/>
      <c r="C933" s="84"/>
      <c r="D933" s="84"/>
      <c r="F933" s="94"/>
      <c r="G933" s="94"/>
      <c r="H933" s="64"/>
    </row>
    <row r="934">
      <c r="A934" s="135"/>
      <c r="C934" s="84"/>
      <c r="D934" s="84"/>
      <c r="F934" s="94"/>
      <c r="G934" s="94"/>
      <c r="H934" s="64"/>
    </row>
    <row r="935">
      <c r="A935" s="135"/>
      <c r="C935" s="84"/>
      <c r="D935" s="84"/>
      <c r="F935" s="94"/>
      <c r="G935" s="94"/>
      <c r="H935" s="64"/>
    </row>
    <row r="936">
      <c r="A936" s="135"/>
      <c r="C936" s="84"/>
      <c r="D936" s="84"/>
      <c r="F936" s="94"/>
      <c r="G936" s="94"/>
      <c r="H936" s="64"/>
    </row>
    <row r="937">
      <c r="A937" s="135"/>
      <c r="C937" s="84"/>
      <c r="D937" s="84"/>
      <c r="F937" s="94"/>
      <c r="G937" s="94"/>
      <c r="H937" s="64"/>
    </row>
    <row r="938">
      <c r="A938" s="135"/>
      <c r="C938" s="84"/>
      <c r="D938" s="84"/>
      <c r="F938" s="94"/>
      <c r="G938" s="94"/>
      <c r="H938" s="64"/>
    </row>
    <row r="939">
      <c r="A939" s="135"/>
      <c r="C939" s="84"/>
      <c r="D939" s="84"/>
      <c r="F939" s="94"/>
      <c r="G939" s="94"/>
      <c r="H939" s="64"/>
    </row>
    <row r="940">
      <c r="A940" s="135"/>
      <c r="C940" s="84"/>
      <c r="D940" s="84"/>
      <c r="F940" s="94"/>
      <c r="G940" s="94"/>
      <c r="H940" s="64"/>
    </row>
    <row r="941">
      <c r="A941" s="135"/>
      <c r="C941" s="84"/>
      <c r="D941" s="84"/>
      <c r="F941" s="94"/>
      <c r="G941" s="94"/>
      <c r="H941" s="64"/>
    </row>
    <row r="942">
      <c r="A942" s="135"/>
      <c r="C942" s="84"/>
      <c r="D942" s="84"/>
      <c r="F942" s="94"/>
      <c r="G942" s="94"/>
      <c r="H942" s="64"/>
    </row>
    <row r="943">
      <c r="A943" s="135"/>
      <c r="C943" s="84"/>
      <c r="D943" s="84"/>
      <c r="F943" s="94"/>
      <c r="G943" s="94"/>
      <c r="H943" s="64"/>
    </row>
    <row r="944">
      <c r="A944" s="135"/>
      <c r="C944" s="84"/>
      <c r="D944" s="84"/>
      <c r="F944" s="94"/>
      <c r="G944" s="94"/>
      <c r="H944" s="64"/>
    </row>
    <row r="945">
      <c r="A945" s="135"/>
      <c r="C945" s="84"/>
      <c r="D945" s="84"/>
      <c r="F945" s="94"/>
      <c r="G945" s="94"/>
      <c r="H945" s="64"/>
    </row>
    <row r="946">
      <c r="A946" s="135"/>
      <c r="C946" s="84"/>
      <c r="D946" s="84"/>
      <c r="F946" s="94"/>
      <c r="G946" s="94"/>
      <c r="H946" s="64"/>
    </row>
    <row r="947">
      <c r="A947" s="135"/>
      <c r="C947" s="84"/>
      <c r="D947" s="84"/>
      <c r="F947" s="94"/>
      <c r="G947" s="94"/>
      <c r="H947" s="64"/>
    </row>
    <row r="948">
      <c r="A948" s="135"/>
      <c r="C948" s="84"/>
      <c r="D948" s="84"/>
      <c r="F948" s="94"/>
      <c r="G948" s="94"/>
      <c r="H948" s="64"/>
    </row>
    <row r="949">
      <c r="A949" s="135"/>
      <c r="C949" s="84"/>
      <c r="D949" s="84"/>
      <c r="F949" s="94"/>
      <c r="G949" s="94"/>
      <c r="H949" s="64"/>
    </row>
    <row r="950">
      <c r="A950" s="135"/>
      <c r="C950" s="84"/>
      <c r="D950" s="84"/>
      <c r="F950" s="94"/>
      <c r="G950" s="94"/>
      <c r="H950" s="64"/>
    </row>
    <row r="951">
      <c r="A951" s="135"/>
      <c r="C951" s="84"/>
      <c r="D951" s="84"/>
      <c r="F951" s="94"/>
      <c r="G951" s="94"/>
      <c r="H951" s="64"/>
    </row>
    <row r="952">
      <c r="A952" s="135"/>
      <c r="C952" s="84"/>
      <c r="D952" s="84"/>
      <c r="F952" s="94"/>
      <c r="G952" s="94"/>
      <c r="H952" s="64"/>
    </row>
    <row r="953">
      <c r="A953" s="135"/>
      <c r="C953" s="84"/>
      <c r="D953" s="84"/>
      <c r="F953" s="94"/>
      <c r="G953" s="94"/>
      <c r="H953" s="64"/>
    </row>
    <row r="954">
      <c r="A954" s="135"/>
      <c r="C954" s="84"/>
      <c r="D954" s="84"/>
      <c r="F954" s="94"/>
      <c r="G954" s="94"/>
      <c r="H954" s="64"/>
    </row>
    <row r="955">
      <c r="A955" s="135"/>
      <c r="C955" s="84"/>
      <c r="D955" s="84"/>
      <c r="F955" s="94"/>
      <c r="G955" s="94"/>
      <c r="H955" s="64"/>
    </row>
    <row r="956">
      <c r="A956" s="135"/>
      <c r="C956" s="84"/>
      <c r="D956" s="84"/>
      <c r="F956" s="94"/>
      <c r="G956" s="94"/>
      <c r="H956" s="64"/>
    </row>
    <row r="957">
      <c r="A957" s="135"/>
      <c r="C957" s="84"/>
      <c r="D957" s="84"/>
      <c r="F957" s="94"/>
      <c r="G957" s="94"/>
      <c r="H957" s="64"/>
    </row>
    <row r="958">
      <c r="A958" s="135"/>
      <c r="C958" s="84"/>
      <c r="D958" s="84"/>
      <c r="F958" s="94"/>
      <c r="G958" s="94"/>
      <c r="H958" s="64"/>
    </row>
    <row r="959">
      <c r="A959" s="135"/>
      <c r="C959" s="84"/>
      <c r="D959" s="84"/>
      <c r="F959" s="94"/>
      <c r="G959" s="94"/>
      <c r="H959" s="64"/>
    </row>
    <row r="960">
      <c r="A960" s="135"/>
      <c r="C960" s="84"/>
      <c r="D960" s="84"/>
      <c r="F960" s="94"/>
      <c r="G960" s="94"/>
      <c r="H960" s="64"/>
    </row>
    <row r="961">
      <c r="A961" s="135"/>
      <c r="C961" s="84"/>
      <c r="D961" s="84"/>
      <c r="F961" s="94"/>
      <c r="G961" s="94"/>
      <c r="H961" s="64"/>
    </row>
    <row r="962">
      <c r="A962" s="135"/>
      <c r="C962" s="84"/>
      <c r="D962" s="84"/>
      <c r="F962" s="94"/>
      <c r="G962" s="94"/>
      <c r="H962" s="64"/>
    </row>
    <row r="963">
      <c r="A963" s="135"/>
      <c r="C963" s="84"/>
      <c r="D963" s="84"/>
      <c r="F963" s="94"/>
      <c r="G963" s="94"/>
      <c r="H963" s="64"/>
    </row>
    <row r="964">
      <c r="A964" s="135"/>
      <c r="C964" s="84"/>
      <c r="D964" s="84"/>
      <c r="F964" s="94"/>
      <c r="G964" s="94"/>
      <c r="H964" s="64"/>
    </row>
    <row r="965">
      <c r="A965" s="135"/>
      <c r="C965" s="84"/>
      <c r="D965" s="84"/>
      <c r="F965" s="94"/>
      <c r="G965" s="94"/>
      <c r="H965" s="64"/>
    </row>
    <row r="966">
      <c r="A966" s="135"/>
      <c r="C966" s="84"/>
      <c r="D966" s="84"/>
      <c r="F966" s="94"/>
      <c r="G966" s="94"/>
      <c r="H966" s="64"/>
    </row>
    <row r="967">
      <c r="A967" s="135"/>
      <c r="C967" s="84"/>
      <c r="D967" s="84"/>
      <c r="F967" s="94"/>
      <c r="G967" s="94"/>
      <c r="H967" s="64"/>
    </row>
    <row r="968">
      <c r="A968" s="135"/>
      <c r="C968" s="84"/>
      <c r="D968" s="84"/>
      <c r="F968" s="94"/>
      <c r="G968" s="94"/>
      <c r="H968" s="64"/>
    </row>
    <row r="969">
      <c r="A969" s="135"/>
      <c r="C969" s="84"/>
      <c r="D969" s="84"/>
      <c r="F969" s="94"/>
      <c r="G969" s="94"/>
      <c r="H969" s="64"/>
    </row>
    <row r="970">
      <c r="A970" s="135"/>
      <c r="C970" s="84"/>
      <c r="D970" s="84"/>
      <c r="F970" s="94"/>
      <c r="G970" s="94"/>
      <c r="H970" s="64"/>
    </row>
    <row r="971">
      <c r="A971" s="135"/>
      <c r="C971" s="84"/>
      <c r="D971" s="84"/>
      <c r="F971" s="94"/>
      <c r="G971" s="94"/>
      <c r="H971" s="64"/>
    </row>
    <row r="972">
      <c r="A972" s="135"/>
      <c r="C972" s="84"/>
      <c r="D972" s="84"/>
      <c r="F972" s="94"/>
      <c r="G972" s="94"/>
      <c r="H972" s="64"/>
    </row>
    <row r="973">
      <c r="A973" s="135"/>
      <c r="C973" s="84"/>
      <c r="D973" s="84"/>
      <c r="F973" s="94"/>
      <c r="G973" s="94"/>
      <c r="H973" s="64"/>
    </row>
    <row r="974">
      <c r="A974" s="135"/>
      <c r="C974" s="84"/>
      <c r="D974" s="84"/>
      <c r="F974" s="94"/>
      <c r="G974" s="94"/>
      <c r="H974" s="64"/>
    </row>
    <row r="975">
      <c r="A975" s="135"/>
      <c r="C975" s="84"/>
      <c r="D975" s="84"/>
      <c r="F975" s="94"/>
      <c r="G975" s="94"/>
      <c r="H975" s="64"/>
    </row>
    <row r="976">
      <c r="A976" s="135"/>
      <c r="C976" s="84"/>
      <c r="D976" s="84"/>
      <c r="F976" s="94"/>
      <c r="G976" s="94"/>
      <c r="H976" s="64"/>
    </row>
    <row r="977">
      <c r="A977" s="135"/>
      <c r="C977" s="84"/>
      <c r="D977" s="84"/>
      <c r="F977" s="94"/>
      <c r="G977" s="94"/>
      <c r="H977" s="64"/>
    </row>
    <row r="978">
      <c r="A978" s="135"/>
      <c r="C978" s="84"/>
      <c r="D978" s="84"/>
      <c r="F978" s="94"/>
      <c r="G978" s="94"/>
      <c r="H978" s="64"/>
    </row>
    <row r="979">
      <c r="A979" s="135"/>
      <c r="C979" s="84"/>
      <c r="D979" s="84"/>
      <c r="F979" s="94"/>
      <c r="G979" s="94"/>
      <c r="H979" s="64"/>
    </row>
    <row r="980">
      <c r="A980" s="135"/>
      <c r="C980" s="84"/>
      <c r="D980" s="84"/>
      <c r="F980" s="94"/>
      <c r="G980" s="94"/>
      <c r="H980" s="64"/>
    </row>
    <row r="981">
      <c r="A981" s="135"/>
      <c r="C981" s="84"/>
      <c r="D981" s="84"/>
      <c r="F981" s="94"/>
      <c r="G981" s="94"/>
      <c r="H981" s="64"/>
    </row>
    <row r="982">
      <c r="A982" s="135"/>
      <c r="C982" s="84"/>
      <c r="D982" s="84"/>
      <c r="F982" s="94"/>
      <c r="G982" s="94"/>
      <c r="H982" s="64"/>
    </row>
    <row r="983">
      <c r="A983" s="135"/>
      <c r="C983" s="84"/>
      <c r="D983" s="84"/>
      <c r="F983" s="94"/>
      <c r="G983" s="94"/>
      <c r="H983" s="64"/>
    </row>
    <row r="984">
      <c r="A984" s="135"/>
      <c r="C984" s="84"/>
      <c r="D984" s="84"/>
      <c r="F984" s="94"/>
      <c r="G984" s="94"/>
      <c r="H984" s="64"/>
    </row>
    <row r="985">
      <c r="A985" s="135"/>
      <c r="C985" s="84"/>
      <c r="D985" s="84"/>
      <c r="F985" s="94"/>
      <c r="G985" s="94"/>
      <c r="H985" s="64"/>
    </row>
    <row r="986">
      <c r="A986" s="135"/>
      <c r="C986" s="84"/>
      <c r="D986" s="84"/>
      <c r="F986" s="94"/>
      <c r="G986" s="94"/>
      <c r="H986" s="64"/>
    </row>
    <row r="987">
      <c r="A987" s="135"/>
      <c r="C987" s="84"/>
      <c r="D987" s="84"/>
      <c r="F987" s="94"/>
      <c r="G987" s="94"/>
      <c r="H987" s="64"/>
    </row>
    <row r="988">
      <c r="A988" s="135"/>
      <c r="C988" s="84"/>
      <c r="D988" s="84"/>
      <c r="F988" s="94"/>
      <c r="G988" s="94"/>
      <c r="H988" s="64"/>
    </row>
    <row r="989">
      <c r="A989" s="135"/>
      <c r="C989" s="84"/>
      <c r="D989" s="84"/>
      <c r="F989" s="94"/>
      <c r="G989" s="94"/>
      <c r="H989" s="64"/>
    </row>
    <row r="990">
      <c r="A990" s="135"/>
      <c r="C990" s="84"/>
      <c r="D990" s="84"/>
      <c r="F990" s="94"/>
      <c r="G990" s="94"/>
      <c r="H990" s="64"/>
    </row>
    <row r="991">
      <c r="A991" s="135"/>
      <c r="C991" s="84"/>
      <c r="D991" s="84"/>
      <c r="F991" s="94"/>
      <c r="G991" s="94"/>
      <c r="H991" s="64"/>
    </row>
    <row r="992">
      <c r="A992" s="135"/>
      <c r="C992" s="84"/>
      <c r="D992" s="84"/>
      <c r="F992" s="94"/>
      <c r="G992" s="94"/>
      <c r="H992" s="64"/>
    </row>
    <row r="993">
      <c r="A993" s="135"/>
      <c r="C993" s="84"/>
      <c r="D993" s="84"/>
      <c r="F993" s="94"/>
      <c r="G993" s="94"/>
      <c r="H993" s="64"/>
    </row>
    <row r="994">
      <c r="A994" s="135"/>
      <c r="C994" s="84"/>
      <c r="D994" s="84"/>
      <c r="F994" s="94"/>
      <c r="G994" s="94"/>
      <c r="H994" s="64"/>
    </row>
    <row r="995">
      <c r="A995" s="135"/>
      <c r="C995" s="84"/>
      <c r="D995" s="84"/>
      <c r="F995" s="94"/>
      <c r="G995" s="94"/>
      <c r="H995" s="64"/>
    </row>
    <row r="996">
      <c r="A996" s="135"/>
      <c r="C996" s="84"/>
      <c r="D996" s="84"/>
      <c r="F996" s="94"/>
      <c r="G996" s="94"/>
      <c r="H996" s="64"/>
    </row>
    <row r="997">
      <c r="A997" s="135"/>
      <c r="C997" s="84"/>
      <c r="D997" s="84"/>
      <c r="F997" s="94"/>
      <c r="G997" s="94"/>
      <c r="H997" s="64"/>
    </row>
    <row r="998">
      <c r="A998" s="135"/>
      <c r="C998" s="84"/>
      <c r="D998" s="84"/>
      <c r="F998" s="94"/>
      <c r="G998" s="94"/>
      <c r="H998" s="64"/>
    </row>
    <row r="999">
      <c r="A999" s="135"/>
      <c r="C999" s="84"/>
      <c r="D999" s="84"/>
      <c r="F999" s="94"/>
      <c r="G999" s="94"/>
      <c r="H999" s="64"/>
    </row>
    <row r="1000">
      <c r="A1000" s="135"/>
      <c r="C1000" s="84"/>
      <c r="D1000" s="84"/>
      <c r="F1000" s="94"/>
      <c r="G1000" s="94"/>
      <c r="H1000" s="6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22.33"/>
    <col customWidth="1" min="4" max="4" width="23.33"/>
    <col customWidth="1" min="5" max="5" width="17.56"/>
    <col customWidth="1" min="6" max="6" width="20.44"/>
    <col customWidth="1" min="7" max="7" width="19.11"/>
    <col customWidth="1" min="8" max="8" width="20.78"/>
    <col customWidth="1" min="9" max="9" width="19.0"/>
    <col customWidth="1" min="10" max="11" width="12.11"/>
    <col customWidth="1" min="12" max="12" width="11.44"/>
    <col customWidth="1" min="13" max="17" width="10.78"/>
    <col customWidth="1" min="18" max="24" width="10.56"/>
  </cols>
  <sheetData>
    <row r="1" ht="15.75" customHeight="1">
      <c r="A1" s="136" t="s">
        <v>0</v>
      </c>
      <c r="B1" s="137" t="s">
        <v>1</v>
      </c>
      <c r="C1" s="137" t="s">
        <v>2</v>
      </c>
      <c r="D1" s="137" t="s">
        <v>3</v>
      </c>
      <c r="E1" s="138" t="s">
        <v>1938</v>
      </c>
      <c r="F1" s="138" t="s">
        <v>1939</v>
      </c>
      <c r="G1" s="127" t="s">
        <v>1940</v>
      </c>
      <c r="H1" s="127" t="s">
        <v>5</v>
      </c>
      <c r="I1" s="127" t="s">
        <v>6</v>
      </c>
      <c r="J1" s="139"/>
      <c r="K1" s="139"/>
      <c r="L1" s="139"/>
      <c r="M1" s="140"/>
      <c r="N1" s="140"/>
      <c r="O1" s="139"/>
      <c r="P1" s="140"/>
      <c r="Q1" s="140"/>
      <c r="R1" s="140"/>
      <c r="S1" s="140"/>
      <c r="T1" s="140"/>
      <c r="U1" s="140"/>
      <c r="V1" s="140"/>
      <c r="W1" s="140"/>
      <c r="X1" s="140"/>
    </row>
    <row r="2" ht="15.75" customHeight="1">
      <c r="A2" s="134">
        <v>43894.0</v>
      </c>
      <c r="B2" s="133">
        <f t="shared" ref="B2:B68" si="1">A2-43894</f>
        <v>0</v>
      </c>
      <c r="C2" s="82">
        <v>2.0</v>
      </c>
      <c r="D2" s="82" t="s">
        <v>13</v>
      </c>
      <c r="E2" s="141"/>
      <c r="F2" s="141"/>
      <c r="G2" s="142"/>
      <c r="H2" s="143">
        <f t="shared" ref="H2:H67" si="2">log(C2)</f>
        <v>0.3010299957</v>
      </c>
      <c r="I2" s="144" t="str">
        <f t="shared" ref="I2:I67" si="3">if(D2="N/A","",log(D2))</f>
        <v/>
      </c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ht="15.75" customHeight="1">
      <c r="A3" s="134">
        <v>43895.0</v>
      </c>
      <c r="B3" s="133">
        <f t="shared" si="1"/>
        <v>1</v>
      </c>
      <c r="C3" s="82">
        <v>2.0</v>
      </c>
      <c r="D3" s="82" t="s">
        <v>13</v>
      </c>
      <c r="E3" s="145">
        <f t="shared" ref="E3:E68" si="4">C3-C2</f>
        <v>0</v>
      </c>
      <c r="F3" s="141"/>
      <c r="G3" s="142"/>
      <c r="H3" s="143">
        <f t="shared" si="2"/>
        <v>0.3010299957</v>
      </c>
      <c r="I3" s="144" t="str">
        <f t="shared" si="3"/>
        <v/>
      </c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</row>
    <row r="4" ht="15.75" customHeight="1">
      <c r="A4" s="134">
        <v>43896.0</v>
      </c>
      <c r="B4" s="133">
        <f t="shared" si="1"/>
        <v>2</v>
      </c>
      <c r="C4" s="82">
        <v>2.0</v>
      </c>
      <c r="D4" s="82" t="s">
        <v>13</v>
      </c>
      <c r="E4" s="145">
        <f t="shared" si="4"/>
        <v>0</v>
      </c>
      <c r="F4" s="141"/>
      <c r="G4" s="142"/>
      <c r="H4" s="143">
        <f t="shared" si="2"/>
        <v>0.3010299957</v>
      </c>
      <c r="I4" s="144" t="str">
        <f t="shared" si="3"/>
        <v/>
      </c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</row>
    <row r="5" ht="15.75" customHeight="1">
      <c r="A5" s="134">
        <v>43897.0</v>
      </c>
      <c r="B5" s="133">
        <f t="shared" si="1"/>
        <v>3</v>
      </c>
      <c r="C5" s="82">
        <v>6.0</v>
      </c>
      <c r="D5" s="82" t="s">
        <v>13</v>
      </c>
      <c r="E5" s="145">
        <f t="shared" si="4"/>
        <v>4</v>
      </c>
      <c r="F5" s="141"/>
      <c r="G5" s="142"/>
      <c r="H5" s="143">
        <f t="shared" si="2"/>
        <v>0.7781512504</v>
      </c>
      <c r="I5" s="144" t="str">
        <f t="shared" si="3"/>
        <v/>
      </c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</row>
    <row r="6" ht="15.75" customHeight="1">
      <c r="A6" s="134">
        <v>43898.0</v>
      </c>
      <c r="B6" s="133">
        <f t="shared" si="1"/>
        <v>4</v>
      </c>
      <c r="C6" s="82">
        <v>7.0</v>
      </c>
      <c r="D6" s="82" t="s">
        <v>13</v>
      </c>
      <c r="E6" s="145">
        <f t="shared" si="4"/>
        <v>1</v>
      </c>
      <c r="F6" s="141"/>
      <c r="G6" s="142"/>
      <c r="H6" s="143">
        <f t="shared" si="2"/>
        <v>0.84509804</v>
      </c>
      <c r="I6" s="144" t="str">
        <f t="shared" si="3"/>
        <v/>
      </c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</row>
    <row r="7" ht="15.75" customHeight="1">
      <c r="A7" s="134">
        <v>43899.0</v>
      </c>
      <c r="B7" s="133">
        <f t="shared" si="1"/>
        <v>5</v>
      </c>
      <c r="C7" s="82">
        <v>12.0</v>
      </c>
      <c r="D7" s="82" t="s">
        <v>13</v>
      </c>
      <c r="E7" s="145">
        <f t="shared" si="4"/>
        <v>5</v>
      </c>
      <c r="F7" s="141"/>
      <c r="G7" s="142"/>
      <c r="H7" s="143">
        <f t="shared" si="2"/>
        <v>1.079181246</v>
      </c>
      <c r="I7" s="144" t="str">
        <f t="shared" si="3"/>
        <v/>
      </c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</row>
    <row r="8" ht="15.75" customHeight="1">
      <c r="A8" s="134">
        <v>43900.0</v>
      </c>
      <c r="B8" s="133">
        <f t="shared" si="1"/>
        <v>6</v>
      </c>
      <c r="C8" s="82">
        <v>17.0</v>
      </c>
      <c r="D8" s="82" t="s">
        <v>13</v>
      </c>
      <c r="E8" s="145">
        <f t="shared" si="4"/>
        <v>5</v>
      </c>
      <c r="F8" s="141"/>
      <c r="G8" s="142"/>
      <c r="H8" s="143">
        <f t="shared" si="2"/>
        <v>1.230448921</v>
      </c>
      <c r="I8" s="144" t="str">
        <f t="shared" si="3"/>
        <v/>
      </c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</row>
    <row r="9" ht="15.75" customHeight="1">
      <c r="A9" s="134">
        <v>43901.0</v>
      </c>
      <c r="B9" s="133">
        <f t="shared" si="1"/>
        <v>7</v>
      </c>
      <c r="C9" s="82">
        <v>22.0</v>
      </c>
      <c r="D9" s="82" t="s">
        <v>13</v>
      </c>
      <c r="E9" s="145">
        <f t="shared" si="4"/>
        <v>5</v>
      </c>
      <c r="F9" s="141"/>
      <c r="G9" s="142"/>
      <c r="H9" s="143">
        <f t="shared" si="2"/>
        <v>1.342422681</v>
      </c>
      <c r="I9" s="144" t="str">
        <f t="shared" si="3"/>
        <v/>
      </c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</row>
    <row r="10" ht="15.75" customHeight="1">
      <c r="A10" s="134">
        <v>43902.0</v>
      </c>
      <c r="B10" s="133">
        <f t="shared" si="1"/>
        <v>8</v>
      </c>
      <c r="C10" s="82">
        <v>31.0</v>
      </c>
      <c r="D10" s="82" t="s">
        <v>13</v>
      </c>
      <c r="E10" s="145">
        <f t="shared" si="4"/>
        <v>9</v>
      </c>
      <c r="F10" s="141"/>
      <c r="G10" s="142"/>
      <c r="H10" s="143">
        <f t="shared" si="2"/>
        <v>1.491361694</v>
      </c>
      <c r="I10" s="144" t="str">
        <f t="shared" si="3"/>
        <v/>
      </c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</row>
    <row r="11" ht="15.75" customHeight="1">
      <c r="A11" s="134">
        <v>43903.0</v>
      </c>
      <c r="B11" s="133">
        <f t="shared" si="1"/>
        <v>9</v>
      </c>
      <c r="C11" s="82">
        <v>42.0</v>
      </c>
      <c r="D11" s="82">
        <v>1.0</v>
      </c>
      <c r="E11" s="145">
        <f t="shared" si="4"/>
        <v>11</v>
      </c>
      <c r="F11" s="146"/>
      <c r="G11" s="147">
        <f t="shared" ref="G11:G68" si="5">D11/C11</f>
        <v>0.02380952381</v>
      </c>
      <c r="H11" s="143">
        <f t="shared" si="2"/>
        <v>1.62324929</v>
      </c>
      <c r="I11" s="144">
        <f t="shared" si="3"/>
        <v>0</v>
      </c>
      <c r="J11" s="148"/>
      <c r="K11" s="148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</row>
    <row r="12" ht="15.75" customHeight="1">
      <c r="A12" s="134">
        <v>43904.0</v>
      </c>
      <c r="B12" s="133">
        <f t="shared" si="1"/>
        <v>10</v>
      </c>
      <c r="C12" s="82">
        <v>66.0</v>
      </c>
      <c r="D12" s="82">
        <v>1.0</v>
      </c>
      <c r="E12" s="145">
        <f t="shared" si="4"/>
        <v>24</v>
      </c>
      <c r="F12" s="145">
        <f t="shared" ref="F12:F68" si="6">D12-D11</f>
        <v>0</v>
      </c>
      <c r="G12" s="147">
        <f t="shared" si="5"/>
        <v>0.01515151515</v>
      </c>
      <c r="H12" s="143">
        <f t="shared" si="2"/>
        <v>1.819543936</v>
      </c>
      <c r="I12" s="144">
        <f t="shared" si="3"/>
        <v>0</v>
      </c>
      <c r="J12" s="148"/>
      <c r="K12" s="148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</row>
    <row r="13" ht="15.75" customHeight="1">
      <c r="A13" s="134">
        <v>43905.0</v>
      </c>
      <c r="B13" s="133">
        <f t="shared" si="1"/>
        <v>11</v>
      </c>
      <c r="C13" s="82">
        <v>99.0</v>
      </c>
      <c r="D13" s="82">
        <v>1.0</v>
      </c>
      <c r="E13" s="145">
        <f t="shared" si="4"/>
        <v>33</v>
      </c>
      <c r="F13" s="145">
        <f t="shared" si="6"/>
        <v>0</v>
      </c>
      <c r="G13" s="147">
        <f t="shared" si="5"/>
        <v>0.0101010101</v>
      </c>
      <c r="H13" s="143">
        <f t="shared" si="2"/>
        <v>1.995635195</v>
      </c>
      <c r="I13" s="144">
        <f t="shared" si="3"/>
        <v>0</v>
      </c>
      <c r="J13" s="148"/>
      <c r="K13" s="148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</row>
    <row r="14" ht="15.75" customHeight="1">
      <c r="A14" s="134">
        <v>43906.0</v>
      </c>
      <c r="B14" s="133">
        <f t="shared" si="1"/>
        <v>12</v>
      </c>
      <c r="C14" s="82">
        <v>121.0</v>
      </c>
      <c r="D14" s="82">
        <v>1.0</v>
      </c>
      <c r="E14" s="145">
        <f t="shared" si="4"/>
        <v>22</v>
      </c>
      <c r="F14" s="145">
        <f t="shared" si="6"/>
        <v>0</v>
      </c>
      <c r="G14" s="147">
        <f t="shared" si="5"/>
        <v>0.00826446281</v>
      </c>
      <c r="H14" s="143">
        <f t="shared" si="2"/>
        <v>2.08278537</v>
      </c>
      <c r="I14" s="144">
        <f t="shared" si="3"/>
        <v>0</v>
      </c>
      <c r="J14" s="148"/>
      <c r="K14" s="148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</row>
    <row r="15" ht="15.75" customHeight="1">
      <c r="A15" s="134">
        <v>43907.0</v>
      </c>
      <c r="B15" s="133">
        <f t="shared" si="1"/>
        <v>13</v>
      </c>
      <c r="C15" s="82">
        <v>146.0</v>
      </c>
      <c r="D15" s="82">
        <v>1.0</v>
      </c>
      <c r="E15" s="145">
        <f t="shared" si="4"/>
        <v>25</v>
      </c>
      <c r="F15" s="145">
        <f t="shared" si="6"/>
        <v>0</v>
      </c>
      <c r="G15" s="147">
        <f t="shared" si="5"/>
        <v>0.006849315068</v>
      </c>
      <c r="H15" s="143">
        <f t="shared" si="2"/>
        <v>2.164352856</v>
      </c>
      <c r="I15" s="144">
        <f t="shared" si="3"/>
        <v>0</v>
      </c>
      <c r="J15" s="148"/>
      <c r="K15" s="148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</row>
    <row r="16" ht="15.75" customHeight="1">
      <c r="A16" s="134">
        <v>43908.0</v>
      </c>
      <c r="B16" s="133">
        <f t="shared" si="1"/>
        <v>14</v>
      </c>
      <c r="C16" s="82">
        <v>197.0</v>
      </c>
      <c r="D16" s="82">
        <v>1.0</v>
      </c>
      <c r="E16" s="145">
        <f t="shared" si="4"/>
        <v>51</v>
      </c>
      <c r="F16" s="145">
        <f t="shared" si="6"/>
        <v>0</v>
      </c>
      <c r="G16" s="147">
        <f t="shared" si="5"/>
        <v>0.005076142132</v>
      </c>
      <c r="H16" s="143">
        <f t="shared" si="2"/>
        <v>2.294466226</v>
      </c>
      <c r="I16" s="144">
        <f t="shared" si="3"/>
        <v>0</v>
      </c>
      <c r="J16" s="148"/>
      <c r="K16" s="148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</row>
    <row r="17" ht="15.75" customHeight="1">
      <c r="A17" s="134">
        <v>43909.0</v>
      </c>
      <c r="B17" s="133">
        <f t="shared" si="1"/>
        <v>15</v>
      </c>
      <c r="C17" s="82">
        <v>287.0</v>
      </c>
      <c r="D17" s="82">
        <v>10.0</v>
      </c>
      <c r="E17" s="145">
        <f t="shared" si="4"/>
        <v>90</v>
      </c>
      <c r="F17" s="145">
        <f t="shared" si="6"/>
        <v>9</v>
      </c>
      <c r="G17" s="147">
        <f t="shared" si="5"/>
        <v>0.03484320557</v>
      </c>
      <c r="H17" s="143">
        <f t="shared" si="2"/>
        <v>2.457881897</v>
      </c>
      <c r="I17" s="144">
        <f t="shared" si="3"/>
        <v>1</v>
      </c>
      <c r="J17" s="148"/>
      <c r="K17" s="148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</row>
    <row r="18" ht="15.75" customHeight="1">
      <c r="A18" s="134">
        <v>43910.0</v>
      </c>
      <c r="B18" s="133">
        <f t="shared" si="1"/>
        <v>16</v>
      </c>
      <c r="C18" s="82">
        <v>420.0</v>
      </c>
      <c r="D18" s="82">
        <v>13.0</v>
      </c>
      <c r="E18" s="145">
        <f t="shared" si="4"/>
        <v>133</v>
      </c>
      <c r="F18" s="145">
        <f t="shared" si="6"/>
        <v>3</v>
      </c>
      <c r="G18" s="147">
        <f t="shared" si="5"/>
        <v>0.03095238095</v>
      </c>
      <c r="H18" s="143">
        <f t="shared" si="2"/>
        <v>2.62324929</v>
      </c>
      <c r="I18" s="144">
        <f t="shared" si="3"/>
        <v>1.113943352</v>
      </c>
      <c r="J18" s="148"/>
      <c r="K18" s="148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</row>
    <row r="19" ht="15.75" customHeight="1">
      <c r="A19" s="134">
        <v>43911.0</v>
      </c>
      <c r="B19" s="133">
        <f t="shared" si="1"/>
        <v>17</v>
      </c>
      <c r="C19" s="82">
        <v>507.0</v>
      </c>
      <c r="D19" s="82">
        <v>14.0</v>
      </c>
      <c r="E19" s="145">
        <f t="shared" si="4"/>
        <v>87</v>
      </c>
      <c r="F19" s="145">
        <f t="shared" si="6"/>
        <v>1</v>
      </c>
      <c r="G19" s="147">
        <f t="shared" si="5"/>
        <v>0.02761341223</v>
      </c>
      <c r="H19" s="143">
        <f t="shared" si="2"/>
        <v>2.705007959</v>
      </c>
      <c r="I19" s="144">
        <f t="shared" si="3"/>
        <v>1.146128036</v>
      </c>
      <c r="J19" s="148"/>
      <c r="K19" s="148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</row>
    <row r="20" ht="15.75" customHeight="1">
      <c r="A20" s="134">
        <v>43912.0</v>
      </c>
      <c r="B20" s="133">
        <f t="shared" si="1"/>
        <v>18</v>
      </c>
      <c r="C20" s="82">
        <v>600.0</v>
      </c>
      <c r="D20" s="82">
        <v>23.0</v>
      </c>
      <c r="E20" s="145">
        <f t="shared" si="4"/>
        <v>93</v>
      </c>
      <c r="F20" s="145">
        <f t="shared" si="6"/>
        <v>9</v>
      </c>
      <c r="G20" s="147">
        <f t="shared" si="5"/>
        <v>0.03833333333</v>
      </c>
      <c r="H20" s="143">
        <f t="shared" si="2"/>
        <v>2.77815125</v>
      </c>
      <c r="I20" s="144">
        <f t="shared" si="3"/>
        <v>1.361727836</v>
      </c>
      <c r="J20" s="148"/>
      <c r="K20" s="148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</row>
    <row r="21" ht="15.75" customHeight="1">
      <c r="A21" s="134">
        <v>43913.0</v>
      </c>
      <c r="B21" s="133">
        <f t="shared" si="1"/>
        <v>19</v>
      </c>
      <c r="C21" s="82">
        <v>772.0</v>
      </c>
      <c r="D21" s="82">
        <v>25.0</v>
      </c>
      <c r="E21" s="145">
        <f t="shared" si="4"/>
        <v>172</v>
      </c>
      <c r="F21" s="145">
        <f t="shared" si="6"/>
        <v>2</v>
      </c>
      <c r="G21" s="147">
        <f t="shared" si="5"/>
        <v>0.03238341969</v>
      </c>
      <c r="H21" s="143">
        <f t="shared" si="2"/>
        <v>2.8876173</v>
      </c>
      <c r="I21" s="144">
        <f t="shared" si="3"/>
        <v>1.397940009</v>
      </c>
      <c r="J21" s="148"/>
      <c r="K21" s="148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</row>
    <row r="22" ht="15.75" customHeight="1">
      <c r="A22" s="134">
        <v>43914.0</v>
      </c>
      <c r="B22" s="133">
        <f t="shared" si="1"/>
        <v>20</v>
      </c>
      <c r="C22" s="133">
        <v>1026.0</v>
      </c>
      <c r="D22" s="82">
        <v>32.0</v>
      </c>
      <c r="E22" s="145">
        <f t="shared" si="4"/>
        <v>254</v>
      </c>
      <c r="F22" s="145">
        <f t="shared" si="6"/>
        <v>7</v>
      </c>
      <c r="G22" s="147">
        <f t="shared" si="5"/>
        <v>0.03118908382</v>
      </c>
      <c r="H22" s="143">
        <f t="shared" si="2"/>
        <v>3.011147361</v>
      </c>
      <c r="I22" s="144">
        <f t="shared" si="3"/>
        <v>1.505149978</v>
      </c>
      <c r="J22" s="148"/>
      <c r="K22" s="148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</row>
    <row r="23" ht="15.75" customHeight="1">
      <c r="A23" s="134">
        <v>43915.0</v>
      </c>
      <c r="B23" s="133">
        <f t="shared" si="1"/>
        <v>21</v>
      </c>
      <c r="C23" s="133">
        <v>1247.0</v>
      </c>
      <c r="D23" s="82">
        <v>40.0</v>
      </c>
      <c r="E23" s="145">
        <f t="shared" si="4"/>
        <v>221</v>
      </c>
      <c r="F23" s="145">
        <f t="shared" si="6"/>
        <v>8</v>
      </c>
      <c r="G23" s="147">
        <f t="shared" si="5"/>
        <v>0.03207698476</v>
      </c>
      <c r="H23" s="143">
        <f t="shared" si="2"/>
        <v>3.095866453</v>
      </c>
      <c r="I23" s="144">
        <f t="shared" si="3"/>
        <v>1.602059991</v>
      </c>
      <c r="J23" s="148"/>
      <c r="K23" s="148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</row>
    <row r="24" ht="15.75" customHeight="1">
      <c r="A24" s="134">
        <v>43916.0</v>
      </c>
      <c r="B24" s="133">
        <f t="shared" si="1"/>
        <v>22</v>
      </c>
      <c r="C24" s="133">
        <v>1525.0</v>
      </c>
      <c r="D24" s="82">
        <v>48.0</v>
      </c>
      <c r="E24" s="145">
        <f t="shared" si="4"/>
        <v>278</v>
      </c>
      <c r="F24" s="145">
        <f t="shared" si="6"/>
        <v>8</v>
      </c>
      <c r="G24" s="147">
        <f t="shared" si="5"/>
        <v>0.03147540984</v>
      </c>
      <c r="H24" s="143">
        <f t="shared" si="2"/>
        <v>3.183269844</v>
      </c>
      <c r="I24" s="144">
        <f t="shared" si="3"/>
        <v>1.681241237</v>
      </c>
      <c r="J24" s="148"/>
      <c r="K24" s="148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</row>
    <row r="25" ht="15.75" customHeight="1">
      <c r="A25" s="134">
        <v>43917.0</v>
      </c>
      <c r="B25" s="133">
        <f t="shared" si="1"/>
        <v>23</v>
      </c>
      <c r="C25" s="133">
        <v>2001.0</v>
      </c>
      <c r="D25" s="82">
        <v>64.0</v>
      </c>
      <c r="E25" s="145">
        <f t="shared" si="4"/>
        <v>476</v>
      </c>
      <c r="F25" s="145">
        <f t="shared" si="6"/>
        <v>16</v>
      </c>
      <c r="G25" s="147">
        <f t="shared" si="5"/>
        <v>0.031984008</v>
      </c>
      <c r="H25" s="143">
        <f t="shared" si="2"/>
        <v>3.301247089</v>
      </c>
      <c r="I25" s="144">
        <f t="shared" si="3"/>
        <v>1.806179974</v>
      </c>
      <c r="J25" s="148"/>
      <c r="K25" s="148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</row>
    <row r="26" ht="15.75" customHeight="1">
      <c r="A26" s="134">
        <v>43918.0</v>
      </c>
      <c r="B26" s="133">
        <f t="shared" si="1"/>
        <v>24</v>
      </c>
      <c r="C26" s="133">
        <v>2366.0</v>
      </c>
      <c r="D26" s="82">
        <v>69.0</v>
      </c>
      <c r="E26" s="145">
        <f t="shared" si="4"/>
        <v>365</v>
      </c>
      <c r="F26" s="145">
        <f t="shared" si="6"/>
        <v>5</v>
      </c>
      <c r="G26" s="147">
        <f t="shared" si="5"/>
        <v>0.02916314455</v>
      </c>
      <c r="H26" s="143">
        <f t="shared" si="2"/>
        <v>3.37401474</v>
      </c>
      <c r="I26" s="144">
        <f t="shared" si="3"/>
        <v>1.838849091</v>
      </c>
      <c r="J26" s="148"/>
      <c r="K26" s="148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</row>
    <row r="27" ht="15.75" customHeight="1">
      <c r="A27" s="134">
        <v>43919.0</v>
      </c>
      <c r="B27" s="133">
        <f t="shared" si="1"/>
        <v>25</v>
      </c>
      <c r="C27" s="133">
        <v>2651.0</v>
      </c>
      <c r="D27" s="82">
        <v>80.0</v>
      </c>
      <c r="E27" s="145">
        <f t="shared" si="4"/>
        <v>285</v>
      </c>
      <c r="F27" s="145">
        <f t="shared" si="6"/>
        <v>11</v>
      </c>
      <c r="G27" s="147">
        <f t="shared" si="5"/>
        <v>0.03017729159</v>
      </c>
      <c r="H27" s="143">
        <f t="shared" si="2"/>
        <v>3.423409728</v>
      </c>
      <c r="I27" s="144">
        <f t="shared" si="3"/>
        <v>1.903089987</v>
      </c>
      <c r="J27" s="148"/>
      <c r="K27" s="148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</row>
    <row r="28" ht="15.75" customHeight="1">
      <c r="A28" s="134">
        <v>43920.0</v>
      </c>
      <c r="B28" s="133">
        <f t="shared" si="1"/>
        <v>26</v>
      </c>
      <c r="C28" s="133">
        <v>2809.0</v>
      </c>
      <c r="D28" s="82">
        <v>87.0</v>
      </c>
      <c r="E28" s="145">
        <f t="shared" si="4"/>
        <v>158</v>
      </c>
      <c r="F28" s="145">
        <f t="shared" si="6"/>
        <v>7</v>
      </c>
      <c r="G28" s="147">
        <f t="shared" si="5"/>
        <v>0.03097187611</v>
      </c>
      <c r="H28" s="143">
        <f t="shared" si="2"/>
        <v>3.448551739</v>
      </c>
      <c r="I28" s="144">
        <f t="shared" si="3"/>
        <v>1.939519253</v>
      </c>
      <c r="J28" s="148"/>
      <c r="K28" s="148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</row>
    <row r="29" ht="15.75" customHeight="1">
      <c r="A29" s="134">
        <v>43921.0</v>
      </c>
      <c r="B29" s="133">
        <f t="shared" si="1"/>
        <v>27</v>
      </c>
      <c r="C29" s="133">
        <v>3929.0</v>
      </c>
      <c r="D29" s="82">
        <v>111.0</v>
      </c>
      <c r="E29" s="145">
        <f t="shared" si="4"/>
        <v>1120</v>
      </c>
      <c r="F29" s="145">
        <f t="shared" si="6"/>
        <v>24</v>
      </c>
      <c r="G29" s="147">
        <f t="shared" si="5"/>
        <v>0.02825146348</v>
      </c>
      <c r="H29" s="143">
        <f t="shared" si="2"/>
        <v>3.594282029</v>
      </c>
      <c r="I29" s="144">
        <f t="shared" si="3"/>
        <v>2.045322979</v>
      </c>
      <c r="J29" s="148"/>
      <c r="K29" s="148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</row>
    <row r="30" ht="15.75" customHeight="1">
      <c r="A30" s="134">
        <v>43922.0</v>
      </c>
      <c r="B30" s="133">
        <f t="shared" si="1"/>
        <v>28</v>
      </c>
      <c r="C30" s="133">
        <v>4638.0</v>
      </c>
      <c r="D30" s="82">
        <v>139.0</v>
      </c>
      <c r="E30" s="145">
        <f t="shared" si="4"/>
        <v>709</v>
      </c>
      <c r="F30" s="145">
        <f t="shared" si="6"/>
        <v>28</v>
      </c>
      <c r="G30" s="147">
        <f t="shared" si="5"/>
        <v>0.02996981458</v>
      </c>
      <c r="H30" s="143">
        <f t="shared" si="2"/>
        <v>3.666330744</v>
      </c>
      <c r="I30" s="144">
        <f t="shared" si="3"/>
        <v>2.1430148</v>
      </c>
      <c r="J30" s="148"/>
      <c r="K30" s="148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</row>
    <row r="31" ht="15.75" customHeight="1">
      <c r="A31" s="134">
        <v>43923.0</v>
      </c>
      <c r="B31" s="133">
        <f t="shared" si="1"/>
        <v>29</v>
      </c>
      <c r="C31" s="133">
        <v>5348.0</v>
      </c>
      <c r="D31" s="82">
        <v>163.0</v>
      </c>
      <c r="E31" s="145">
        <f t="shared" si="4"/>
        <v>710</v>
      </c>
      <c r="F31" s="145">
        <f t="shared" si="6"/>
        <v>24</v>
      </c>
      <c r="G31" s="147">
        <f t="shared" si="5"/>
        <v>0.03047868362</v>
      </c>
      <c r="H31" s="143">
        <f t="shared" si="2"/>
        <v>3.728191399</v>
      </c>
      <c r="I31" s="144">
        <f t="shared" si="3"/>
        <v>2.212187604</v>
      </c>
      <c r="J31" s="148"/>
      <c r="K31" s="148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</row>
    <row r="32" ht="15.75" customHeight="1">
      <c r="A32" s="134">
        <v>43924.0</v>
      </c>
      <c r="B32" s="133">
        <f t="shared" si="1"/>
        <v>30</v>
      </c>
      <c r="C32" s="133">
        <v>5831.0</v>
      </c>
      <c r="D32" s="82">
        <v>184.0</v>
      </c>
      <c r="E32" s="145">
        <f t="shared" si="4"/>
        <v>483</v>
      </c>
      <c r="F32" s="145">
        <f t="shared" si="6"/>
        <v>21</v>
      </c>
      <c r="G32" s="147">
        <f t="shared" si="5"/>
        <v>0.03155547933</v>
      </c>
      <c r="H32" s="143">
        <f t="shared" si="2"/>
        <v>3.765743041</v>
      </c>
      <c r="I32" s="144">
        <f t="shared" si="3"/>
        <v>2.264817823</v>
      </c>
      <c r="J32" s="148"/>
      <c r="K32" s="148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</row>
    <row r="33" ht="15.75" customHeight="1">
      <c r="A33" s="134">
        <v>43925.0</v>
      </c>
      <c r="B33" s="133">
        <f t="shared" si="1"/>
        <v>31</v>
      </c>
      <c r="C33" s="133">
        <v>6160.0</v>
      </c>
      <c r="D33" s="82">
        <v>201.0</v>
      </c>
      <c r="E33" s="145">
        <f t="shared" si="4"/>
        <v>329</v>
      </c>
      <c r="F33" s="145">
        <f t="shared" si="6"/>
        <v>17</v>
      </c>
      <c r="G33" s="147">
        <f t="shared" si="5"/>
        <v>0.03262987013</v>
      </c>
      <c r="H33" s="143">
        <f t="shared" si="2"/>
        <v>3.789580712</v>
      </c>
      <c r="I33" s="144">
        <f t="shared" si="3"/>
        <v>2.303196057</v>
      </c>
      <c r="J33" s="148"/>
      <c r="K33" s="148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</row>
    <row r="34" ht="15.75" customHeight="1">
      <c r="A34" s="134">
        <v>43926.0</v>
      </c>
      <c r="B34" s="133">
        <f t="shared" si="1"/>
        <v>32</v>
      </c>
      <c r="C34" s="133">
        <v>6647.0</v>
      </c>
      <c r="D34" s="82">
        <v>211.0</v>
      </c>
      <c r="E34" s="145">
        <f t="shared" si="4"/>
        <v>487</v>
      </c>
      <c r="F34" s="145">
        <f t="shared" si="6"/>
        <v>10</v>
      </c>
      <c r="G34" s="147">
        <f t="shared" si="5"/>
        <v>0.03174364375</v>
      </c>
      <c r="H34" s="143">
        <f t="shared" si="2"/>
        <v>3.822625679</v>
      </c>
      <c r="I34" s="144">
        <f t="shared" si="3"/>
        <v>2.324282455</v>
      </c>
      <c r="J34" s="148"/>
      <c r="K34" s="148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</row>
    <row r="35" ht="15.75" customHeight="1">
      <c r="A35" s="134">
        <v>43927.0</v>
      </c>
      <c r="B35" s="133">
        <f t="shared" si="1"/>
        <v>33</v>
      </c>
      <c r="C35" s="133">
        <v>7314.0</v>
      </c>
      <c r="D35" s="82">
        <v>229.0</v>
      </c>
      <c r="E35" s="145">
        <f t="shared" si="4"/>
        <v>667</v>
      </c>
      <c r="F35" s="145">
        <f t="shared" si="6"/>
        <v>18</v>
      </c>
      <c r="G35" s="147">
        <f t="shared" si="5"/>
        <v>0.03130981679</v>
      </c>
      <c r="H35" s="143">
        <f t="shared" si="2"/>
        <v>3.864154956</v>
      </c>
      <c r="I35" s="144">
        <f t="shared" si="3"/>
        <v>2.359835482</v>
      </c>
      <c r="J35" s="148"/>
      <c r="K35" s="148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</row>
    <row r="36" ht="15.75" customHeight="1">
      <c r="A36" s="134">
        <v>43928.0</v>
      </c>
      <c r="B36" s="133">
        <f t="shared" si="1"/>
        <v>34</v>
      </c>
      <c r="C36" s="133">
        <v>8818.0</v>
      </c>
      <c r="D36" s="82">
        <v>329.0</v>
      </c>
      <c r="E36" s="145">
        <f t="shared" si="4"/>
        <v>1504</v>
      </c>
      <c r="F36" s="145">
        <f t="shared" si="6"/>
        <v>100</v>
      </c>
      <c r="G36" s="147">
        <f t="shared" si="5"/>
        <v>0.03731004763</v>
      </c>
      <c r="H36" s="143">
        <f t="shared" si="2"/>
        <v>3.945370094</v>
      </c>
      <c r="I36" s="144">
        <f t="shared" si="3"/>
        <v>2.517195898</v>
      </c>
      <c r="J36" s="148"/>
      <c r="K36" s="148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</row>
    <row r="37" ht="15.75" customHeight="1">
      <c r="A37" s="134">
        <v>43929.0</v>
      </c>
      <c r="B37" s="133">
        <f t="shared" si="1"/>
        <v>35</v>
      </c>
      <c r="C37" s="133">
        <v>9901.0</v>
      </c>
      <c r="D37" s="82">
        <v>362.0</v>
      </c>
      <c r="E37" s="145">
        <f t="shared" si="4"/>
        <v>1083</v>
      </c>
      <c r="F37" s="145">
        <f t="shared" si="6"/>
        <v>33</v>
      </c>
      <c r="G37" s="147">
        <f t="shared" si="5"/>
        <v>0.03656196344</v>
      </c>
      <c r="H37" s="143">
        <f t="shared" si="2"/>
        <v>3.995679061</v>
      </c>
      <c r="I37" s="144">
        <f t="shared" si="3"/>
        <v>2.558708571</v>
      </c>
      <c r="J37" s="148"/>
      <c r="K37" s="148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</row>
    <row r="38" ht="15.75" customHeight="1">
      <c r="A38" s="134">
        <v>43930.0</v>
      </c>
      <c r="B38" s="133">
        <f t="shared" si="1"/>
        <v>36</v>
      </c>
      <c r="C38" s="133">
        <v>10566.0</v>
      </c>
      <c r="D38" s="82">
        <v>379.0</v>
      </c>
      <c r="E38" s="145">
        <f t="shared" si="4"/>
        <v>665</v>
      </c>
      <c r="F38" s="145">
        <f t="shared" si="6"/>
        <v>17</v>
      </c>
      <c r="G38" s="147">
        <f t="shared" si="5"/>
        <v>0.03586977096</v>
      </c>
      <c r="H38" s="143">
        <f t="shared" si="2"/>
        <v>4.023910606</v>
      </c>
      <c r="I38" s="144">
        <f t="shared" si="3"/>
        <v>2.57863921</v>
      </c>
      <c r="J38" s="148"/>
      <c r="K38" s="148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</row>
    <row r="39" ht="15.75" customHeight="1">
      <c r="A39" s="134">
        <v>43931.0</v>
      </c>
      <c r="B39" s="133">
        <f t="shared" si="1"/>
        <v>37</v>
      </c>
      <c r="C39" s="133">
        <v>11483.0</v>
      </c>
      <c r="D39" s="82">
        <v>416.0</v>
      </c>
      <c r="E39" s="145">
        <f t="shared" si="4"/>
        <v>917</v>
      </c>
      <c r="F39" s="145">
        <f t="shared" si="6"/>
        <v>37</v>
      </c>
      <c r="G39" s="147">
        <f t="shared" si="5"/>
        <v>0.03622746669</v>
      </c>
      <c r="H39" s="143">
        <f t="shared" si="2"/>
        <v>4.060055365</v>
      </c>
      <c r="I39" s="144">
        <f t="shared" si="3"/>
        <v>2.619093331</v>
      </c>
      <c r="J39" s="148"/>
      <c r="K39" s="148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</row>
    <row r="40" ht="15.75" customHeight="1">
      <c r="A40" s="134">
        <v>43932.0</v>
      </c>
      <c r="B40" s="133">
        <f t="shared" si="1"/>
        <v>38</v>
      </c>
      <c r="C40" s="133">
        <v>12159.0</v>
      </c>
      <c r="D40" s="82">
        <v>428.0</v>
      </c>
      <c r="E40" s="145">
        <f t="shared" si="4"/>
        <v>676</v>
      </c>
      <c r="F40" s="145">
        <f t="shared" si="6"/>
        <v>12</v>
      </c>
      <c r="G40" s="147">
        <f t="shared" si="5"/>
        <v>0.03520026318</v>
      </c>
      <c r="H40" s="143">
        <f t="shared" si="2"/>
        <v>4.084897858</v>
      </c>
      <c r="I40" s="144">
        <f t="shared" si="3"/>
        <v>2.631443769</v>
      </c>
      <c r="J40" s="148"/>
      <c r="K40" s="148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</row>
    <row r="41" ht="15.75" customHeight="1">
      <c r="A41" s="134">
        <v>43933.0</v>
      </c>
      <c r="B41" s="133">
        <f t="shared" si="1"/>
        <v>39</v>
      </c>
      <c r="C41" s="133">
        <v>12452.0</v>
      </c>
      <c r="D41" s="82">
        <v>433.0</v>
      </c>
      <c r="E41" s="145">
        <f t="shared" si="4"/>
        <v>293</v>
      </c>
      <c r="F41" s="145">
        <f t="shared" si="6"/>
        <v>5</v>
      </c>
      <c r="G41" s="147">
        <f t="shared" si="5"/>
        <v>0.03477353036</v>
      </c>
      <c r="H41" s="143">
        <f t="shared" si="2"/>
        <v>4.095239112</v>
      </c>
      <c r="I41" s="144">
        <f t="shared" si="3"/>
        <v>2.636487896</v>
      </c>
      <c r="J41" s="148"/>
      <c r="K41" s="148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</row>
    <row r="42" ht="15.75" customHeight="1">
      <c r="A42" s="134">
        <v>43934.0</v>
      </c>
      <c r="B42" s="133">
        <f t="shared" si="1"/>
        <v>40</v>
      </c>
      <c r="C42" s="133">
        <v>13315.0</v>
      </c>
      <c r="D42" s="82">
        <v>464.0</v>
      </c>
      <c r="E42" s="145">
        <f t="shared" si="4"/>
        <v>863</v>
      </c>
      <c r="F42" s="145">
        <f t="shared" si="6"/>
        <v>31</v>
      </c>
      <c r="G42" s="147">
        <f t="shared" si="5"/>
        <v>0.03484791588</v>
      </c>
      <c r="H42" s="143">
        <f t="shared" si="2"/>
        <v>4.124341171</v>
      </c>
      <c r="I42" s="144">
        <f t="shared" si="3"/>
        <v>2.666517981</v>
      </c>
      <c r="J42" s="148"/>
      <c r="K42" s="148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</row>
    <row r="43" ht="15.75" customHeight="1">
      <c r="A43" s="134">
        <v>43935.0</v>
      </c>
      <c r="B43" s="133">
        <f t="shared" si="1"/>
        <v>41</v>
      </c>
      <c r="C43" s="133">
        <v>14223.0</v>
      </c>
      <c r="D43" s="82">
        <v>501.0</v>
      </c>
      <c r="E43" s="145">
        <f t="shared" si="4"/>
        <v>908</v>
      </c>
      <c r="F43" s="145">
        <f t="shared" si="6"/>
        <v>37</v>
      </c>
      <c r="G43" s="147">
        <f t="shared" si="5"/>
        <v>0.03522463615</v>
      </c>
      <c r="H43" s="143">
        <f t="shared" si="2"/>
        <v>4.15299121</v>
      </c>
      <c r="I43" s="144">
        <f t="shared" si="3"/>
        <v>2.699837726</v>
      </c>
      <c r="J43" s="148"/>
      <c r="K43" s="148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</row>
    <row r="44" ht="15.75" customHeight="1">
      <c r="A44" s="134">
        <v>43936.0</v>
      </c>
      <c r="B44" s="133">
        <f t="shared" si="1"/>
        <v>42</v>
      </c>
      <c r="C44" s="133">
        <v>14987.0</v>
      </c>
      <c r="D44" s="82">
        <v>552.0</v>
      </c>
      <c r="E44" s="145">
        <f t="shared" si="4"/>
        <v>764</v>
      </c>
      <c r="F44" s="145">
        <f t="shared" si="6"/>
        <v>51</v>
      </c>
      <c r="G44" s="147">
        <f t="shared" si="5"/>
        <v>0.036831921</v>
      </c>
      <c r="H44" s="143">
        <f t="shared" si="2"/>
        <v>4.175714707</v>
      </c>
      <c r="I44" s="144">
        <f t="shared" si="3"/>
        <v>2.741939078</v>
      </c>
      <c r="J44" s="148"/>
      <c r="K44" s="148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</row>
    <row r="45" ht="15.75" customHeight="1">
      <c r="A45" s="134">
        <v>43937.0</v>
      </c>
      <c r="B45" s="133">
        <f t="shared" si="1"/>
        <v>43</v>
      </c>
      <c r="C45" s="133">
        <v>15669.0</v>
      </c>
      <c r="D45" s="82">
        <v>587.0</v>
      </c>
      <c r="E45" s="145">
        <f t="shared" si="4"/>
        <v>682</v>
      </c>
      <c r="F45" s="145">
        <f t="shared" si="6"/>
        <v>35</v>
      </c>
      <c r="G45" s="147">
        <f t="shared" si="5"/>
        <v>0.03746250558</v>
      </c>
      <c r="H45" s="143">
        <f t="shared" si="2"/>
        <v>4.195041281</v>
      </c>
      <c r="I45" s="144">
        <f t="shared" si="3"/>
        <v>2.768638101</v>
      </c>
      <c r="J45" s="148"/>
      <c r="K45" s="148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</row>
    <row r="46" ht="15.75" customHeight="1">
      <c r="A46" s="134">
        <v>43938.0</v>
      </c>
      <c r="B46" s="133">
        <f t="shared" si="1"/>
        <v>44</v>
      </c>
      <c r="C46" s="133">
        <v>17194.0</v>
      </c>
      <c r="D46" s="82">
        <v>650.0</v>
      </c>
      <c r="E46" s="145">
        <f t="shared" si="4"/>
        <v>1525</v>
      </c>
      <c r="F46" s="145">
        <f t="shared" si="6"/>
        <v>63</v>
      </c>
      <c r="G46" s="147">
        <f t="shared" si="5"/>
        <v>0.03780388508</v>
      </c>
      <c r="H46" s="143">
        <f t="shared" si="2"/>
        <v>4.235376922</v>
      </c>
      <c r="I46" s="144">
        <f t="shared" si="3"/>
        <v>2.812913357</v>
      </c>
      <c r="J46" s="148"/>
      <c r="K46" s="148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</row>
    <row r="47" ht="15.75" customHeight="1">
      <c r="A47" s="134">
        <v>43939.0</v>
      </c>
      <c r="B47" s="133">
        <f t="shared" si="1"/>
        <v>45</v>
      </c>
      <c r="C47" s="133">
        <v>17669.0</v>
      </c>
      <c r="D47" s="82">
        <v>673.0</v>
      </c>
      <c r="E47" s="145">
        <f t="shared" si="4"/>
        <v>475</v>
      </c>
      <c r="F47" s="145">
        <f t="shared" si="6"/>
        <v>23</v>
      </c>
      <c r="G47" s="147">
        <f t="shared" si="5"/>
        <v>0.03808930896</v>
      </c>
      <c r="H47" s="143">
        <f t="shared" si="2"/>
        <v>4.247211971</v>
      </c>
      <c r="I47" s="144">
        <f t="shared" si="3"/>
        <v>2.828015064</v>
      </c>
      <c r="J47" s="148"/>
      <c r="K47" s="148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</row>
    <row r="48" ht="15.75" customHeight="1">
      <c r="A48" s="134">
        <v>43940.0</v>
      </c>
      <c r="B48" s="133">
        <f t="shared" si="1"/>
        <v>46</v>
      </c>
      <c r="C48" s="133">
        <v>18301.0</v>
      </c>
      <c r="D48" s="82">
        <v>687.0</v>
      </c>
      <c r="E48" s="145">
        <f t="shared" si="4"/>
        <v>632</v>
      </c>
      <c r="F48" s="145">
        <f t="shared" si="6"/>
        <v>14</v>
      </c>
      <c r="G48" s="147">
        <f t="shared" si="5"/>
        <v>0.0375389323</v>
      </c>
      <c r="H48" s="143">
        <f t="shared" si="2"/>
        <v>4.262474821</v>
      </c>
      <c r="I48" s="144">
        <f t="shared" si="3"/>
        <v>2.836956737</v>
      </c>
      <c r="J48" s="148"/>
      <c r="K48" s="148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</row>
    <row r="49" ht="15.75" customHeight="1">
      <c r="A49" s="134">
        <v>43941.0</v>
      </c>
      <c r="B49" s="133">
        <f t="shared" si="1"/>
        <v>47</v>
      </c>
      <c r="C49" s="133">
        <v>18947.0</v>
      </c>
      <c r="D49" s="82">
        <v>733.0</v>
      </c>
      <c r="E49" s="145">
        <f t="shared" si="4"/>
        <v>646</v>
      </c>
      <c r="F49" s="145">
        <f t="shared" si="6"/>
        <v>46</v>
      </c>
      <c r="G49" s="147">
        <f t="shared" si="5"/>
        <v>0.03868686336</v>
      </c>
      <c r="H49" s="143">
        <f t="shared" si="2"/>
        <v>4.277540455</v>
      </c>
      <c r="I49" s="144">
        <f t="shared" si="3"/>
        <v>2.865103975</v>
      </c>
      <c r="J49" s="148"/>
      <c r="K49" s="148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</row>
    <row r="50" ht="15.75" customHeight="1">
      <c r="A50" s="134">
        <v>43942.0</v>
      </c>
      <c r="B50" s="133">
        <f t="shared" si="1"/>
        <v>48</v>
      </c>
      <c r="C50" s="133">
        <v>19881.0</v>
      </c>
      <c r="D50" s="82">
        <v>799.0</v>
      </c>
      <c r="E50" s="145">
        <f t="shared" si="4"/>
        <v>934</v>
      </c>
      <c r="F50" s="145">
        <f t="shared" si="6"/>
        <v>66</v>
      </c>
      <c r="G50" s="147">
        <f t="shared" si="5"/>
        <v>0.0401891253</v>
      </c>
      <c r="H50" s="143">
        <f t="shared" si="2"/>
        <v>4.298438225</v>
      </c>
      <c r="I50" s="144">
        <f t="shared" si="3"/>
        <v>2.902546779</v>
      </c>
      <c r="J50" s="148"/>
      <c r="K50" s="148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</row>
    <row r="51" ht="15.75" customHeight="1">
      <c r="A51" s="134">
        <v>43943.0</v>
      </c>
      <c r="B51" s="133">
        <f t="shared" si="1"/>
        <v>49</v>
      </c>
      <c r="C51" s="133">
        <v>20740.0</v>
      </c>
      <c r="D51" s="82">
        <v>836.0</v>
      </c>
      <c r="E51" s="145">
        <f t="shared" si="4"/>
        <v>859</v>
      </c>
      <c r="F51" s="145">
        <f t="shared" si="6"/>
        <v>37</v>
      </c>
      <c r="G51" s="147">
        <f t="shared" si="5"/>
        <v>0.04030858245</v>
      </c>
      <c r="H51" s="143">
        <f t="shared" si="2"/>
        <v>4.316808752</v>
      </c>
      <c r="I51" s="144">
        <f t="shared" si="3"/>
        <v>2.922206277</v>
      </c>
      <c r="J51" s="148"/>
      <c r="K51" s="148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</row>
    <row r="52" ht="15.75" customHeight="1">
      <c r="A52" s="134">
        <v>43944.0</v>
      </c>
      <c r="B52" s="133">
        <f t="shared" si="1"/>
        <v>50</v>
      </c>
      <c r="C52" s="133">
        <v>21512.0</v>
      </c>
      <c r="D52" s="82">
        <v>872.0</v>
      </c>
      <c r="E52" s="145">
        <f t="shared" si="4"/>
        <v>772</v>
      </c>
      <c r="F52" s="145">
        <f t="shared" si="6"/>
        <v>36</v>
      </c>
      <c r="G52" s="147">
        <f t="shared" si="5"/>
        <v>0.04053551506</v>
      </c>
      <c r="H52" s="143">
        <f t="shared" si="2"/>
        <v>4.332680789</v>
      </c>
      <c r="I52" s="144">
        <f t="shared" si="3"/>
        <v>2.940516485</v>
      </c>
      <c r="J52" s="148"/>
      <c r="K52" s="148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</row>
    <row r="53" ht="15.75" customHeight="1">
      <c r="A53" s="134">
        <v>43945.0</v>
      </c>
      <c r="B53" s="133">
        <f t="shared" si="1"/>
        <v>51</v>
      </c>
      <c r="C53" s="133">
        <v>22147.0</v>
      </c>
      <c r="D53" s="82">
        <v>892.0</v>
      </c>
      <c r="E53" s="145">
        <f t="shared" si="4"/>
        <v>635</v>
      </c>
      <c r="F53" s="145">
        <f t="shared" si="6"/>
        <v>20</v>
      </c>
      <c r="G53" s="147">
        <f t="shared" si="5"/>
        <v>0.0402763354</v>
      </c>
      <c r="H53" s="143">
        <f t="shared" si="2"/>
        <v>4.345314906</v>
      </c>
      <c r="I53" s="144">
        <f t="shared" si="3"/>
        <v>2.950364854</v>
      </c>
      <c r="J53" s="148"/>
      <c r="K53" s="148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</row>
    <row r="54" ht="15.75" customHeight="1">
      <c r="A54" s="134">
        <v>43946.0</v>
      </c>
      <c r="B54" s="133">
        <f t="shared" si="1"/>
        <v>52</v>
      </c>
      <c r="C54" s="133">
        <v>22695.0</v>
      </c>
      <c r="D54" s="82">
        <v>904.0</v>
      </c>
      <c r="E54" s="145">
        <f t="shared" si="4"/>
        <v>548</v>
      </c>
      <c r="F54" s="145">
        <f t="shared" si="6"/>
        <v>12</v>
      </c>
      <c r="G54" s="147">
        <f t="shared" si="5"/>
        <v>0.03983256224</v>
      </c>
      <c r="H54" s="143">
        <f t="shared" si="2"/>
        <v>4.355930187</v>
      </c>
      <c r="I54" s="144">
        <f t="shared" si="3"/>
        <v>2.95616843</v>
      </c>
      <c r="J54" s="148"/>
      <c r="K54" s="148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</row>
    <row r="55" ht="15.75" customHeight="1">
      <c r="A55" s="134">
        <v>43947.0</v>
      </c>
      <c r="B55" s="133">
        <f t="shared" si="1"/>
        <v>53</v>
      </c>
      <c r="C55" s="133">
        <v>23401.0</v>
      </c>
      <c r="D55" s="82">
        <v>912.0</v>
      </c>
      <c r="E55" s="145">
        <f t="shared" si="4"/>
        <v>706</v>
      </c>
      <c r="F55" s="145">
        <f t="shared" si="6"/>
        <v>8</v>
      </c>
      <c r="G55" s="147">
        <f t="shared" si="5"/>
        <v>0.03897269347</v>
      </c>
      <c r="H55" s="143">
        <f t="shared" si="2"/>
        <v>4.369234417</v>
      </c>
      <c r="I55" s="144">
        <f t="shared" si="3"/>
        <v>2.959994838</v>
      </c>
      <c r="J55" s="148"/>
      <c r="K55" s="148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</row>
    <row r="56" ht="15.75" customHeight="1">
      <c r="A56" s="134">
        <v>43948.0</v>
      </c>
      <c r="B56" s="133">
        <f t="shared" si="1"/>
        <v>54</v>
      </c>
      <c r="C56" s="133">
        <v>23913.0</v>
      </c>
      <c r="D56" s="82">
        <v>971.0</v>
      </c>
      <c r="E56" s="145">
        <f t="shared" si="4"/>
        <v>512</v>
      </c>
      <c r="F56" s="145">
        <f t="shared" si="6"/>
        <v>59</v>
      </c>
      <c r="G56" s="147">
        <f t="shared" si="5"/>
        <v>0.04060552837</v>
      </c>
      <c r="H56" s="143">
        <f t="shared" si="2"/>
        <v>4.378634064</v>
      </c>
      <c r="I56" s="144">
        <f t="shared" si="3"/>
        <v>2.98721923</v>
      </c>
      <c r="J56" s="148"/>
      <c r="K56" s="148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</row>
    <row r="57" ht="15.75" customHeight="1">
      <c r="A57" s="134">
        <v>43949.0</v>
      </c>
      <c r="B57" s="133">
        <f t="shared" si="1"/>
        <v>55</v>
      </c>
      <c r="C57" s="133">
        <v>24615.0</v>
      </c>
      <c r="D57" s="133">
        <v>1026.0</v>
      </c>
      <c r="E57" s="145">
        <f t="shared" si="4"/>
        <v>702</v>
      </c>
      <c r="F57" s="145">
        <f t="shared" si="6"/>
        <v>55</v>
      </c>
      <c r="G57" s="147">
        <f t="shared" si="5"/>
        <v>0.04168190128</v>
      </c>
      <c r="H57" s="143">
        <f t="shared" si="2"/>
        <v>4.39119984</v>
      </c>
      <c r="I57" s="144">
        <f t="shared" si="3"/>
        <v>3.011147361</v>
      </c>
      <c r="J57" s="148"/>
      <c r="K57" s="148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</row>
    <row r="58" ht="15.75" customHeight="1">
      <c r="A58" s="134">
        <v>43950.0</v>
      </c>
      <c r="B58" s="133">
        <f t="shared" si="1"/>
        <v>56</v>
      </c>
      <c r="C58" s="133">
        <v>25572.0</v>
      </c>
      <c r="D58" s="133">
        <v>1093.0</v>
      </c>
      <c r="E58" s="145">
        <f t="shared" si="4"/>
        <v>957</v>
      </c>
      <c r="F58" s="145">
        <f t="shared" si="6"/>
        <v>67</v>
      </c>
      <c r="G58" s="147">
        <f t="shared" si="5"/>
        <v>0.04274206163</v>
      </c>
      <c r="H58" s="143">
        <f t="shared" si="2"/>
        <v>4.407764696</v>
      </c>
      <c r="I58" s="144">
        <f t="shared" si="3"/>
        <v>3.038620162</v>
      </c>
      <c r="J58" s="148"/>
      <c r="K58" s="148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</row>
    <row r="59" ht="15.75" customHeight="1">
      <c r="A59" s="134">
        <v>43951.0</v>
      </c>
      <c r="B59" s="133">
        <f t="shared" si="1"/>
        <v>57</v>
      </c>
      <c r="C59" s="133">
        <v>26155.0</v>
      </c>
      <c r="D59" s="133">
        <v>1120.0</v>
      </c>
      <c r="E59" s="145">
        <f t="shared" si="4"/>
        <v>583</v>
      </c>
      <c r="F59" s="145">
        <f t="shared" si="6"/>
        <v>27</v>
      </c>
      <c r="G59" s="147">
        <f t="shared" si="5"/>
        <v>0.04282164022</v>
      </c>
      <c r="H59" s="143">
        <f t="shared" si="2"/>
        <v>4.417554724</v>
      </c>
      <c r="I59" s="144">
        <f t="shared" si="3"/>
        <v>3.049218023</v>
      </c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</row>
    <row r="60" ht="15.75" customHeight="1">
      <c r="A60" s="134">
        <v>43952.0</v>
      </c>
      <c r="B60" s="133">
        <f t="shared" si="1"/>
        <v>58</v>
      </c>
      <c r="C60" s="133">
        <v>27270.0</v>
      </c>
      <c r="D60" s="133">
        <v>1154.0</v>
      </c>
      <c r="E60" s="145">
        <f t="shared" si="4"/>
        <v>1115</v>
      </c>
      <c r="F60" s="145">
        <f t="shared" si="6"/>
        <v>34</v>
      </c>
      <c r="G60" s="147">
        <f t="shared" si="5"/>
        <v>0.04231756509</v>
      </c>
      <c r="H60" s="143">
        <f t="shared" si="2"/>
        <v>4.435685138</v>
      </c>
      <c r="I60" s="144">
        <f t="shared" si="3"/>
        <v>3.062205809</v>
      </c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</row>
    <row r="61" ht="15.75" customHeight="1">
      <c r="A61" s="134">
        <v>43953.0</v>
      </c>
      <c r="B61" s="133">
        <f t="shared" si="1"/>
        <v>59</v>
      </c>
      <c r="C61" s="133">
        <v>28306.0</v>
      </c>
      <c r="D61" s="133">
        <v>1174.0</v>
      </c>
      <c r="E61" s="145">
        <f t="shared" si="4"/>
        <v>1036</v>
      </c>
      <c r="F61" s="145">
        <f t="shared" si="6"/>
        <v>20</v>
      </c>
      <c r="G61" s="147">
        <f t="shared" si="5"/>
        <v>0.04147530559</v>
      </c>
      <c r="H61" s="143">
        <f t="shared" si="2"/>
        <v>4.451878502</v>
      </c>
      <c r="I61" s="144">
        <f t="shared" si="3"/>
        <v>3.069668097</v>
      </c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</row>
    <row r="62" ht="15.75" customHeight="1">
      <c r="A62" s="134">
        <v>43954.0</v>
      </c>
      <c r="B62" s="133">
        <f t="shared" si="1"/>
        <v>60</v>
      </c>
      <c r="C62" s="133">
        <v>28602.0</v>
      </c>
      <c r="D62" s="133">
        <v>1177.0</v>
      </c>
      <c r="E62" s="145">
        <f t="shared" si="4"/>
        <v>296</v>
      </c>
      <c r="F62" s="145">
        <f t="shared" si="6"/>
        <v>3</v>
      </c>
      <c r="G62" s="147">
        <f t="shared" si="5"/>
        <v>0.04115096846</v>
      </c>
      <c r="H62" s="143">
        <f t="shared" si="2"/>
        <v>4.456396402</v>
      </c>
      <c r="I62" s="144">
        <f t="shared" si="3"/>
        <v>3.070776463</v>
      </c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</row>
    <row r="63" ht="15.75" customHeight="1">
      <c r="A63" s="134">
        <v>43955.0</v>
      </c>
      <c r="B63" s="133">
        <f t="shared" si="1"/>
        <v>61</v>
      </c>
      <c r="C63" s="133">
        <v>29368.0</v>
      </c>
      <c r="D63" s="133">
        <v>1222.0</v>
      </c>
      <c r="E63" s="145">
        <f t="shared" si="4"/>
        <v>766</v>
      </c>
      <c r="F63" s="145">
        <f t="shared" si="6"/>
        <v>45</v>
      </c>
      <c r="G63" s="147">
        <f t="shared" si="5"/>
        <v>0.04160991555</v>
      </c>
      <c r="H63" s="143">
        <f t="shared" si="2"/>
        <v>4.467874371</v>
      </c>
      <c r="I63" s="144">
        <f t="shared" si="3"/>
        <v>3.087071206</v>
      </c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</row>
    <row r="64" ht="15.75" customHeight="1">
      <c r="A64" s="134">
        <v>43956.0</v>
      </c>
      <c r="B64" s="133">
        <f t="shared" si="1"/>
        <v>62</v>
      </c>
      <c r="C64" s="133">
        <v>29711.0</v>
      </c>
      <c r="D64" s="133">
        <v>1288.0</v>
      </c>
      <c r="E64" s="145">
        <f t="shared" si="4"/>
        <v>343</v>
      </c>
      <c r="F64" s="145">
        <f t="shared" si="6"/>
        <v>66</v>
      </c>
      <c r="G64" s="147">
        <f t="shared" si="5"/>
        <v>0.04335094746</v>
      </c>
      <c r="H64" s="143">
        <f t="shared" si="2"/>
        <v>4.472917269</v>
      </c>
      <c r="I64" s="144">
        <f t="shared" si="3"/>
        <v>3.109915863</v>
      </c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</row>
    <row r="65" ht="15.75" customHeight="1">
      <c r="A65" s="134">
        <v>43957.0</v>
      </c>
      <c r="B65" s="133">
        <f t="shared" si="1"/>
        <v>63</v>
      </c>
      <c r="C65" s="149">
        <v>30696.0</v>
      </c>
      <c r="D65" s="150">
        <v>1311.0</v>
      </c>
      <c r="E65" s="145">
        <f t="shared" si="4"/>
        <v>985</v>
      </c>
      <c r="F65" s="145">
        <f t="shared" si="6"/>
        <v>23</v>
      </c>
      <c r="G65" s="147">
        <f t="shared" si="5"/>
        <v>0.04270914777</v>
      </c>
      <c r="H65" s="143">
        <f t="shared" si="2"/>
        <v>4.487081786</v>
      </c>
      <c r="I65" s="144">
        <f t="shared" si="3"/>
        <v>3.117602692</v>
      </c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</row>
    <row r="66" ht="15.75" customHeight="1">
      <c r="A66" s="151">
        <v>43958.0</v>
      </c>
      <c r="B66" s="133">
        <f t="shared" si="1"/>
        <v>64</v>
      </c>
      <c r="C66" s="149">
        <v>31439.0</v>
      </c>
      <c r="D66" s="150">
        <v>1336.0</v>
      </c>
      <c r="E66" s="145">
        <f t="shared" si="4"/>
        <v>743</v>
      </c>
      <c r="F66" s="145">
        <f t="shared" si="6"/>
        <v>25</v>
      </c>
      <c r="G66" s="147">
        <f t="shared" si="5"/>
        <v>0.0424949903</v>
      </c>
      <c r="H66" s="143">
        <f t="shared" si="2"/>
        <v>4.497468724</v>
      </c>
      <c r="I66" s="144">
        <f t="shared" si="3"/>
        <v>3.125806458</v>
      </c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</row>
    <row r="67" ht="15.75" customHeight="1">
      <c r="A67" s="151">
        <v>43959.0</v>
      </c>
      <c r="B67" s="133">
        <f t="shared" si="1"/>
        <v>65</v>
      </c>
      <c r="C67" s="149">
        <v>32106.0</v>
      </c>
      <c r="D67" s="150">
        <v>1377.0</v>
      </c>
      <c r="E67" s="145">
        <f t="shared" si="4"/>
        <v>667</v>
      </c>
      <c r="F67" s="145">
        <f t="shared" si="6"/>
        <v>41</v>
      </c>
      <c r="G67" s="147">
        <f t="shared" si="5"/>
        <v>0.04288917959</v>
      </c>
      <c r="H67" s="143">
        <f t="shared" si="2"/>
        <v>4.506586201</v>
      </c>
      <c r="I67" s="144">
        <f t="shared" si="3"/>
        <v>3.13893394</v>
      </c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</row>
    <row r="68" ht="15.75" customHeight="1">
      <c r="A68" s="151">
        <v>43960.0</v>
      </c>
      <c r="B68" s="133">
        <f t="shared" si="1"/>
        <v>66</v>
      </c>
      <c r="C68" s="149">
        <v>32532.0</v>
      </c>
      <c r="D68" s="150">
        <v>1400.0</v>
      </c>
      <c r="E68" s="145">
        <f t="shared" si="4"/>
        <v>426</v>
      </c>
      <c r="F68" s="145">
        <f t="shared" si="6"/>
        <v>23</v>
      </c>
      <c r="G68" s="147">
        <f t="shared" si="5"/>
        <v>0.0430345506</v>
      </c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</row>
    <row r="69" ht="15.75" customHeight="1">
      <c r="A69" s="152"/>
      <c r="B69" s="153"/>
      <c r="C69" s="153"/>
      <c r="D69" s="93"/>
      <c r="E69" s="93"/>
      <c r="F69" s="93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</row>
    <row r="70" ht="15.75" customHeight="1">
      <c r="A70" s="152"/>
      <c r="B70" s="153"/>
      <c r="C70" s="153"/>
      <c r="D70" s="93"/>
      <c r="E70" s="93"/>
      <c r="F70" s="93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</row>
    <row r="71" ht="15.75" customHeight="1">
      <c r="A71" s="152"/>
      <c r="B71" s="153"/>
      <c r="C71" s="153"/>
      <c r="D71" s="93"/>
      <c r="E71" s="93"/>
      <c r="F71" s="93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</row>
    <row r="72" ht="15.75" customHeight="1">
      <c r="A72" s="152"/>
      <c r="B72" s="153"/>
      <c r="C72" s="153"/>
      <c r="D72" s="93"/>
      <c r="E72" s="93"/>
      <c r="F72" s="93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</row>
    <row r="73" ht="15.75" customHeight="1">
      <c r="A73" s="152"/>
      <c r="B73" s="153"/>
      <c r="C73" s="153"/>
      <c r="D73" s="93"/>
      <c r="E73" s="93"/>
      <c r="F73" s="93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</row>
    <row r="74" ht="15.75" customHeight="1">
      <c r="A74" s="152"/>
      <c r="B74" s="153"/>
      <c r="C74" s="153"/>
      <c r="D74" s="93"/>
      <c r="E74" s="93"/>
      <c r="F74" s="93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</row>
    <row r="75" ht="15.75" customHeight="1">
      <c r="A75" s="152"/>
      <c r="B75" s="153"/>
      <c r="C75" s="153"/>
      <c r="D75" s="93"/>
      <c r="E75" s="93"/>
      <c r="F75" s="93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</row>
    <row r="76" ht="15.75" customHeight="1">
      <c r="A76" s="152"/>
      <c r="B76" s="153"/>
      <c r="C76" s="153"/>
      <c r="D76" s="93"/>
      <c r="E76" s="93"/>
      <c r="F76" s="93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</row>
    <row r="77" ht="15.75" customHeight="1">
      <c r="A77" s="152"/>
      <c r="B77" s="153"/>
      <c r="C77" s="153"/>
      <c r="D77" s="93"/>
      <c r="E77" s="93"/>
      <c r="F77" s="93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</row>
    <row r="78" ht="15.75" customHeight="1">
      <c r="A78" s="152"/>
      <c r="B78" s="153"/>
      <c r="C78" s="153"/>
      <c r="D78" s="93"/>
      <c r="E78" s="93"/>
      <c r="F78" s="93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</row>
    <row r="79" ht="15.75" customHeight="1">
      <c r="A79" s="152"/>
      <c r="B79" s="153"/>
      <c r="C79" s="153"/>
      <c r="D79" s="93"/>
      <c r="E79" s="93"/>
      <c r="F79" s="93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</row>
    <row r="80" ht="15.75" customHeight="1">
      <c r="A80" s="152"/>
      <c r="B80" s="153"/>
      <c r="C80" s="153"/>
      <c r="D80" s="93"/>
      <c r="E80" s="93"/>
      <c r="F80" s="93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</row>
    <row r="81" ht="15.75" customHeight="1">
      <c r="A81" s="152"/>
      <c r="B81" s="153"/>
      <c r="C81" s="153"/>
      <c r="D81" s="93"/>
      <c r="E81" s="93"/>
      <c r="F81" s="93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</row>
    <row r="82" ht="15.75" customHeight="1">
      <c r="A82" s="152"/>
      <c r="B82" s="153"/>
      <c r="C82" s="153"/>
      <c r="D82" s="93"/>
      <c r="E82" s="93"/>
      <c r="F82" s="93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</row>
    <row r="83" ht="15.75" customHeight="1">
      <c r="A83" s="152"/>
      <c r="B83" s="153"/>
      <c r="C83" s="153"/>
      <c r="D83" s="93"/>
      <c r="E83" s="93"/>
      <c r="F83" s="93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</row>
    <row r="84" ht="15.75" customHeight="1">
      <c r="A84" s="152"/>
      <c r="B84" s="153"/>
      <c r="C84" s="153"/>
      <c r="D84" s="93"/>
      <c r="E84" s="93"/>
      <c r="F84" s="93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</row>
    <row r="85" ht="15.75" customHeight="1">
      <c r="A85" s="152"/>
      <c r="B85" s="153"/>
      <c r="C85" s="153"/>
      <c r="D85" s="93"/>
      <c r="E85" s="93"/>
      <c r="F85" s="93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</row>
    <row r="86" ht="15.75" customHeight="1">
      <c r="A86" s="152"/>
      <c r="B86" s="153"/>
      <c r="C86" s="153"/>
      <c r="D86" s="93"/>
      <c r="E86" s="93"/>
      <c r="F86" s="93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</row>
    <row r="87" ht="15.75" customHeight="1">
      <c r="A87" s="152"/>
      <c r="B87" s="153"/>
      <c r="C87" s="153"/>
      <c r="D87" s="93"/>
      <c r="E87" s="93"/>
      <c r="F87" s="93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</row>
    <row r="88" ht="15.75" customHeight="1">
      <c r="A88" s="152"/>
      <c r="B88" s="153"/>
      <c r="C88" s="153"/>
      <c r="D88" s="93"/>
      <c r="E88" s="93"/>
      <c r="F88" s="93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</row>
    <row r="89" ht="15.75" customHeight="1">
      <c r="A89" s="152"/>
      <c r="B89" s="153"/>
      <c r="C89" s="153"/>
      <c r="D89" s="93"/>
      <c r="E89" s="93"/>
      <c r="F89" s="93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</row>
    <row r="90" ht="15.75" customHeight="1">
      <c r="A90" s="152"/>
      <c r="B90" s="153"/>
      <c r="C90" s="153"/>
      <c r="D90" s="93"/>
      <c r="E90" s="93"/>
      <c r="F90" s="93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</row>
    <row r="91" ht="15.75" customHeight="1">
      <c r="A91" s="152"/>
      <c r="B91" s="153"/>
      <c r="C91" s="153"/>
      <c r="D91" s="93"/>
      <c r="E91" s="93"/>
      <c r="F91" s="93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</row>
    <row r="92" ht="15.75" customHeight="1">
      <c r="A92" s="152"/>
      <c r="B92" s="153"/>
      <c r="C92" s="153"/>
      <c r="D92" s="93"/>
      <c r="E92" s="93"/>
      <c r="F92" s="93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</row>
    <row r="93" ht="15.75" customHeight="1">
      <c r="A93" s="152"/>
      <c r="B93" s="153"/>
      <c r="C93" s="153"/>
      <c r="D93" s="93"/>
      <c r="E93" s="93"/>
      <c r="F93" s="93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</row>
    <row r="94" ht="15.75" customHeight="1">
      <c r="A94" s="152"/>
      <c r="B94" s="153"/>
      <c r="C94" s="153"/>
      <c r="D94" s="93"/>
      <c r="E94" s="93"/>
      <c r="F94" s="93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</row>
    <row r="95" ht="15.75" customHeight="1">
      <c r="A95" s="152"/>
      <c r="B95" s="153"/>
      <c r="C95" s="153"/>
      <c r="D95" s="93"/>
      <c r="E95" s="93"/>
      <c r="F95" s="93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</row>
    <row r="96" ht="15.75" customHeight="1">
      <c r="A96" s="152"/>
      <c r="B96" s="153"/>
      <c r="C96" s="153"/>
      <c r="D96" s="93"/>
      <c r="E96" s="93"/>
      <c r="F96" s="93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</row>
    <row r="97" ht="15.75" customHeight="1">
      <c r="A97" s="152"/>
      <c r="B97" s="153"/>
      <c r="C97" s="153"/>
      <c r="D97" s="93"/>
      <c r="E97" s="93"/>
      <c r="F97" s="93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</row>
    <row r="98" ht="15.75" customHeight="1">
      <c r="A98" s="152"/>
      <c r="B98" s="153"/>
      <c r="C98" s="153"/>
      <c r="D98" s="93"/>
      <c r="E98" s="93"/>
      <c r="F98" s="93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</row>
    <row r="99" ht="15.75" customHeight="1">
      <c r="A99" s="152"/>
      <c r="B99" s="153"/>
      <c r="C99" s="153"/>
      <c r="D99" s="93"/>
      <c r="E99" s="93"/>
      <c r="F99" s="93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</row>
    <row r="100" ht="15.75" customHeight="1">
      <c r="A100" s="152"/>
      <c r="B100" s="153"/>
      <c r="C100" s="153"/>
      <c r="D100" s="93"/>
      <c r="E100" s="93"/>
      <c r="F100" s="93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</row>
    <row r="101" ht="15.75" customHeight="1">
      <c r="A101" s="152"/>
      <c r="B101" s="153"/>
      <c r="C101" s="153"/>
      <c r="D101" s="93"/>
      <c r="E101" s="93"/>
      <c r="F101" s="93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</row>
    <row r="102" ht="15.75" customHeight="1">
      <c r="A102" s="152"/>
      <c r="B102" s="153"/>
      <c r="C102" s="153"/>
      <c r="D102" s="93"/>
      <c r="E102" s="93"/>
      <c r="F102" s="93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</row>
    <row r="103" ht="15.75" customHeight="1">
      <c r="A103" s="152"/>
      <c r="B103" s="153"/>
      <c r="C103" s="153"/>
      <c r="D103" s="93"/>
      <c r="E103" s="93"/>
      <c r="F103" s="93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</row>
    <row r="104" ht="15.75" customHeight="1">
      <c r="A104" s="152"/>
      <c r="B104" s="153"/>
      <c r="C104" s="153"/>
      <c r="D104" s="93"/>
      <c r="E104" s="93"/>
      <c r="F104" s="93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</row>
    <row r="105" ht="15.75" customHeight="1">
      <c r="A105" s="152"/>
      <c r="B105" s="153"/>
      <c r="C105" s="153"/>
      <c r="D105" s="93"/>
      <c r="E105" s="93"/>
      <c r="F105" s="93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</row>
    <row r="106" ht="15.75" customHeight="1">
      <c r="A106" s="152"/>
      <c r="B106" s="153"/>
      <c r="C106" s="153"/>
      <c r="D106" s="93"/>
      <c r="E106" s="93"/>
      <c r="F106" s="93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</row>
    <row r="107" ht="15.75" customHeight="1">
      <c r="A107" s="152"/>
      <c r="B107" s="153"/>
      <c r="C107" s="153"/>
      <c r="D107" s="93"/>
      <c r="E107" s="93"/>
      <c r="F107" s="93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</row>
    <row r="108" ht="15.75" customHeight="1">
      <c r="A108" s="152"/>
      <c r="B108" s="153"/>
      <c r="C108" s="153"/>
      <c r="D108" s="93"/>
      <c r="E108" s="93"/>
      <c r="F108" s="93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</row>
    <row r="109" ht="15.75" customHeight="1">
      <c r="A109" s="152"/>
      <c r="B109" s="153"/>
      <c r="C109" s="153"/>
      <c r="D109" s="93"/>
      <c r="E109" s="93"/>
      <c r="F109" s="93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</row>
    <row r="110" ht="15.75" customHeight="1">
      <c r="A110" s="152"/>
      <c r="B110" s="153"/>
      <c r="C110" s="153"/>
      <c r="D110" s="93"/>
      <c r="E110" s="93"/>
      <c r="F110" s="93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</row>
    <row r="111" ht="15.75" customHeight="1">
      <c r="A111" s="152"/>
      <c r="B111" s="153"/>
      <c r="C111" s="153"/>
      <c r="D111" s="93"/>
      <c r="E111" s="93"/>
      <c r="F111" s="93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</row>
    <row r="112" ht="15.75" customHeight="1">
      <c r="A112" s="152"/>
      <c r="B112" s="153"/>
      <c r="C112" s="153"/>
      <c r="D112" s="93"/>
      <c r="E112" s="93"/>
      <c r="F112" s="93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</row>
    <row r="113" ht="15.75" customHeight="1">
      <c r="A113" s="152"/>
      <c r="B113" s="153"/>
      <c r="C113" s="153"/>
      <c r="D113" s="93"/>
      <c r="E113" s="93"/>
      <c r="F113" s="93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</row>
    <row r="114" ht="15.75" customHeight="1">
      <c r="A114" s="152"/>
      <c r="B114" s="153"/>
      <c r="C114" s="153"/>
      <c r="D114" s="93"/>
      <c r="E114" s="93"/>
      <c r="F114" s="93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</row>
    <row r="115" ht="15.75" customHeight="1">
      <c r="A115" s="152"/>
      <c r="B115" s="153"/>
      <c r="C115" s="153"/>
      <c r="D115" s="93"/>
      <c r="E115" s="93"/>
      <c r="F115" s="93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</row>
    <row r="116" ht="15.75" customHeight="1">
      <c r="A116" s="152"/>
      <c r="B116" s="153"/>
      <c r="C116" s="153"/>
      <c r="D116" s="93"/>
      <c r="E116" s="93"/>
      <c r="F116" s="93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</row>
    <row r="117" ht="15.75" customHeight="1">
      <c r="A117" s="152"/>
      <c r="B117" s="153"/>
      <c r="C117" s="153"/>
      <c r="D117" s="93"/>
      <c r="E117" s="93"/>
      <c r="F117" s="93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</row>
    <row r="118" ht="15.75" customHeight="1">
      <c r="A118" s="152"/>
      <c r="B118" s="153"/>
      <c r="C118" s="153"/>
      <c r="D118" s="93"/>
      <c r="E118" s="93"/>
      <c r="F118" s="93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</row>
    <row r="119" ht="15.75" customHeight="1">
      <c r="A119" s="152"/>
      <c r="B119" s="153"/>
      <c r="C119" s="153"/>
      <c r="D119" s="93"/>
      <c r="E119" s="93"/>
      <c r="F119" s="93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</row>
    <row r="120" ht="15.75" customHeight="1">
      <c r="A120" s="152"/>
      <c r="B120" s="153"/>
      <c r="C120" s="153"/>
      <c r="D120" s="93"/>
      <c r="E120" s="93"/>
      <c r="F120" s="93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</row>
    <row r="121" ht="15.75" customHeight="1">
      <c r="A121" s="152"/>
      <c r="B121" s="153"/>
      <c r="C121" s="153"/>
      <c r="D121" s="93"/>
      <c r="E121" s="93"/>
      <c r="F121" s="93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</row>
    <row r="122" ht="15.75" customHeight="1">
      <c r="A122" s="152"/>
      <c r="B122" s="153"/>
      <c r="C122" s="153"/>
      <c r="D122" s="93"/>
      <c r="E122" s="93"/>
      <c r="F122" s="93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</row>
    <row r="123" ht="15.75" customHeight="1">
      <c r="A123" s="152"/>
      <c r="B123" s="153"/>
      <c r="C123" s="153"/>
      <c r="D123" s="93"/>
      <c r="E123" s="93"/>
      <c r="F123" s="93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</row>
    <row r="124" ht="15.75" customHeight="1">
      <c r="A124" s="152"/>
      <c r="B124" s="153"/>
      <c r="C124" s="153"/>
      <c r="D124" s="93"/>
      <c r="E124" s="93"/>
      <c r="F124" s="93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</row>
    <row r="125" ht="15.75" customHeight="1">
      <c r="A125" s="152"/>
      <c r="B125" s="153"/>
      <c r="C125" s="153"/>
      <c r="D125" s="93"/>
      <c r="E125" s="93"/>
      <c r="F125" s="93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</row>
    <row r="126" ht="15.75" customHeight="1">
      <c r="A126" s="152"/>
      <c r="B126" s="153"/>
      <c r="C126" s="153"/>
      <c r="D126" s="93"/>
      <c r="E126" s="93"/>
      <c r="F126" s="93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</row>
    <row r="127" ht="15.75" customHeight="1">
      <c r="A127" s="152"/>
      <c r="B127" s="153"/>
      <c r="C127" s="153"/>
      <c r="D127" s="93"/>
      <c r="E127" s="93"/>
      <c r="F127" s="93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</row>
    <row r="128" ht="15.75" customHeight="1">
      <c r="A128" s="152"/>
      <c r="B128" s="153"/>
      <c r="C128" s="153"/>
      <c r="D128" s="93"/>
      <c r="E128" s="93"/>
      <c r="F128" s="93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</row>
    <row r="129" ht="15.75" customHeight="1">
      <c r="A129" s="152"/>
      <c r="B129" s="153"/>
      <c r="C129" s="153"/>
      <c r="D129" s="93"/>
      <c r="E129" s="93"/>
      <c r="F129" s="93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</row>
    <row r="130" ht="15.75" customHeight="1">
      <c r="A130" s="152"/>
      <c r="B130" s="153"/>
      <c r="C130" s="153"/>
      <c r="D130" s="93"/>
      <c r="E130" s="93"/>
      <c r="F130" s="93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</row>
    <row r="131" ht="15.75" customHeight="1">
      <c r="A131" s="152"/>
      <c r="B131" s="153"/>
      <c r="C131" s="153"/>
      <c r="D131" s="93"/>
      <c r="E131" s="93"/>
      <c r="F131" s="93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</row>
    <row r="132" ht="15.75" customHeight="1">
      <c r="A132" s="152"/>
      <c r="B132" s="153"/>
      <c r="C132" s="153"/>
      <c r="D132" s="93"/>
      <c r="E132" s="93"/>
      <c r="F132" s="93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</row>
    <row r="133" ht="15.75" customHeight="1">
      <c r="A133" s="152"/>
      <c r="B133" s="153"/>
      <c r="C133" s="153"/>
      <c r="D133" s="93"/>
      <c r="E133" s="93"/>
      <c r="F133" s="93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</row>
    <row r="134" ht="15.75" customHeight="1">
      <c r="A134" s="152"/>
      <c r="B134" s="153"/>
      <c r="C134" s="153"/>
      <c r="D134" s="93"/>
      <c r="E134" s="93"/>
      <c r="F134" s="93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</row>
    <row r="135" ht="15.75" customHeight="1">
      <c r="A135" s="152"/>
      <c r="B135" s="153"/>
      <c r="C135" s="153"/>
      <c r="D135" s="93"/>
      <c r="E135" s="93"/>
      <c r="F135" s="93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</row>
    <row r="136" ht="15.75" customHeight="1">
      <c r="A136" s="152"/>
      <c r="B136" s="153"/>
      <c r="C136" s="153"/>
      <c r="D136" s="93"/>
      <c r="E136" s="93"/>
      <c r="F136" s="93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</row>
    <row r="137" ht="15.75" customHeight="1">
      <c r="A137" s="152"/>
      <c r="B137" s="153"/>
      <c r="C137" s="153"/>
      <c r="D137" s="93"/>
      <c r="E137" s="93"/>
      <c r="F137" s="93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</row>
    <row r="138" ht="15.75" customHeight="1">
      <c r="A138" s="152"/>
      <c r="B138" s="153"/>
      <c r="C138" s="153"/>
      <c r="D138" s="93"/>
      <c r="E138" s="93"/>
      <c r="F138" s="93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</row>
    <row r="139" ht="15.75" customHeight="1">
      <c r="A139" s="152"/>
      <c r="B139" s="153"/>
      <c r="C139" s="153"/>
      <c r="D139" s="93"/>
      <c r="E139" s="93"/>
      <c r="F139" s="93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</row>
    <row r="140" ht="15.75" customHeight="1">
      <c r="A140" s="152"/>
      <c r="B140" s="153"/>
      <c r="C140" s="153"/>
      <c r="D140" s="93"/>
      <c r="E140" s="93"/>
      <c r="F140" s="93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</row>
    <row r="141" ht="15.75" customHeight="1">
      <c r="A141" s="152"/>
      <c r="B141" s="153"/>
      <c r="C141" s="153"/>
      <c r="D141" s="93"/>
      <c r="E141" s="93"/>
      <c r="F141" s="93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</row>
    <row r="142" ht="15.75" customHeight="1">
      <c r="A142" s="152"/>
      <c r="B142" s="153"/>
      <c r="C142" s="153"/>
      <c r="D142" s="93"/>
      <c r="E142" s="93"/>
      <c r="F142" s="93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</row>
    <row r="143" ht="15.75" customHeight="1">
      <c r="A143" s="152"/>
      <c r="B143" s="153"/>
      <c r="C143" s="153"/>
      <c r="D143" s="93"/>
      <c r="E143" s="93"/>
      <c r="F143" s="93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</row>
    <row r="144" ht="15.75" customHeight="1">
      <c r="A144" s="152"/>
      <c r="B144" s="153"/>
      <c r="C144" s="153"/>
      <c r="D144" s="93"/>
      <c r="E144" s="93"/>
      <c r="F144" s="93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</row>
    <row r="145" ht="15.75" customHeight="1">
      <c r="A145" s="152"/>
      <c r="B145" s="153"/>
      <c r="C145" s="153"/>
      <c r="D145" s="93"/>
      <c r="E145" s="93"/>
      <c r="F145" s="93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</row>
    <row r="146" ht="15.75" customHeight="1">
      <c r="A146" s="152"/>
      <c r="B146" s="153"/>
      <c r="C146" s="153"/>
      <c r="D146" s="93"/>
      <c r="E146" s="93"/>
      <c r="F146" s="93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</row>
    <row r="147" ht="15.75" customHeight="1">
      <c r="A147" s="152"/>
      <c r="B147" s="153"/>
      <c r="C147" s="153"/>
      <c r="D147" s="93"/>
      <c r="E147" s="93"/>
      <c r="F147" s="93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</row>
    <row r="148" ht="15.75" customHeight="1">
      <c r="A148" s="152"/>
      <c r="B148" s="153"/>
      <c r="C148" s="153"/>
      <c r="D148" s="93"/>
      <c r="E148" s="93"/>
      <c r="F148" s="93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</row>
    <row r="149" ht="15.75" customHeight="1">
      <c r="A149" s="152"/>
      <c r="B149" s="153"/>
      <c r="C149" s="153"/>
      <c r="D149" s="93"/>
      <c r="E149" s="93"/>
      <c r="F149" s="93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</row>
    <row r="150" ht="15.75" customHeight="1">
      <c r="A150" s="152"/>
      <c r="B150" s="153"/>
      <c r="C150" s="153"/>
      <c r="D150" s="93"/>
      <c r="E150" s="93"/>
      <c r="F150" s="93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</row>
    <row r="151" ht="15.75" customHeight="1">
      <c r="A151" s="152"/>
      <c r="B151" s="153"/>
      <c r="C151" s="153"/>
      <c r="D151" s="93"/>
      <c r="E151" s="93"/>
      <c r="F151" s="93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</row>
    <row r="152" ht="15.75" customHeight="1">
      <c r="A152" s="152"/>
      <c r="B152" s="153"/>
      <c r="C152" s="153"/>
      <c r="D152" s="93"/>
      <c r="E152" s="93"/>
      <c r="F152" s="93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</row>
    <row r="153" ht="15.75" customHeight="1">
      <c r="A153" s="152"/>
      <c r="B153" s="153"/>
      <c r="C153" s="153"/>
      <c r="D153" s="93"/>
      <c r="E153" s="93"/>
      <c r="F153" s="93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</row>
    <row r="154" ht="15.75" customHeight="1">
      <c r="A154" s="152"/>
      <c r="B154" s="153"/>
      <c r="C154" s="153"/>
      <c r="D154" s="93"/>
      <c r="E154" s="93"/>
      <c r="F154" s="93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</row>
    <row r="155" ht="15.75" customHeight="1">
      <c r="A155" s="152"/>
      <c r="B155" s="153"/>
      <c r="C155" s="153"/>
      <c r="D155" s="93"/>
      <c r="E155" s="93"/>
      <c r="F155" s="93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</row>
    <row r="156" ht="15.75" customHeight="1">
      <c r="A156" s="152"/>
      <c r="B156" s="153"/>
      <c r="C156" s="153"/>
      <c r="D156" s="93"/>
      <c r="E156" s="93"/>
      <c r="F156" s="93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</row>
    <row r="157" ht="15.75" customHeight="1">
      <c r="A157" s="152"/>
      <c r="B157" s="153"/>
      <c r="C157" s="153"/>
      <c r="D157" s="93"/>
      <c r="E157" s="93"/>
      <c r="F157" s="93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</row>
    <row r="158" ht="15.75" customHeight="1">
      <c r="A158" s="152"/>
      <c r="B158" s="153"/>
      <c r="C158" s="153"/>
      <c r="D158" s="93"/>
      <c r="E158" s="93"/>
      <c r="F158" s="93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</row>
    <row r="159" ht="15.75" customHeight="1">
      <c r="A159" s="152"/>
      <c r="B159" s="153"/>
      <c r="C159" s="153"/>
      <c r="D159" s="93"/>
      <c r="E159" s="93"/>
      <c r="F159" s="93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</row>
    <row r="160" ht="15.75" customHeight="1">
      <c r="A160" s="152"/>
      <c r="B160" s="153"/>
      <c r="C160" s="153"/>
      <c r="D160" s="93"/>
      <c r="E160" s="93"/>
      <c r="F160" s="93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</row>
    <row r="161" ht="15.75" customHeight="1">
      <c r="A161" s="152"/>
      <c r="B161" s="153"/>
      <c r="C161" s="153"/>
      <c r="D161" s="93"/>
      <c r="E161" s="93"/>
      <c r="F161" s="93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</row>
    <row r="162" ht="15.75" customHeight="1">
      <c r="A162" s="152"/>
      <c r="B162" s="153"/>
      <c r="C162" s="153"/>
      <c r="D162" s="93"/>
      <c r="E162" s="93"/>
      <c r="F162" s="93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</row>
    <row r="163" ht="15.75" customHeight="1">
      <c r="A163" s="152"/>
      <c r="B163" s="153"/>
      <c r="C163" s="153"/>
      <c r="D163" s="93"/>
      <c r="E163" s="93"/>
      <c r="F163" s="93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</row>
    <row r="164" ht="15.75" customHeight="1">
      <c r="A164" s="152"/>
      <c r="B164" s="153"/>
      <c r="C164" s="153"/>
      <c r="D164" s="93"/>
      <c r="E164" s="93"/>
      <c r="F164" s="93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</row>
    <row r="165" ht="15.75" customHeight="1">
      <c r="A165" s="152"/>
      <c r="B165" s="153"/>
      <c r="C165" s="153"/>
      <c r="D165" s="93"/>
      <c r="E165" s="93"/>
      <c r="F165" s="93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</row>
    <row r="166" ht="15.75" customHeight="1">
      <c r="A166" s="152"/>
      <c r="B166" s="153"/>
      <c r="C166" s="153"/>
      <c r="D166" s="93"/>
      <c r="E166" s="93"/>
      <c r="F166" s="93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</row>
    <row r="167" ht="15.75" customHeight="1">
      <c r="A167" s="152"/>
      <c r="B167" s="153"/>
      <c r="C167" s="153"/>
      <c r="D167" s="93"/>
      <c r="E167" s="93"/>
      <c r="F167" s="93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</row>
    <row r="168" ht="15.75" customHeight="1">
      <c r="A168" s="152"/>
      <c r="B168" s="153"/>
      <c r="C168" s="153"/>
      <c r="D168" s="93"/>
      <c r="E168" s="93"/>
      <c r="F168" s="93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</row>
    <row r="169" ht="15.75" customHeight="1">
      <c r="A169" s="152"/>
      <c r="B169" s="153"/>
      <c r="C169" s="153"/>
      <c r="D169" s="93"/>
      <c r="E169" s="93"/>
      <c r="F169" s="93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</row>
    <row r="170" ht="15.75" customHeight="1">
      <c r="A170" s="152"/>
      <c r="B170" s="153"/>
      <c r="C170" s="153"/>
      <c r="D170" s="93"/>
      <c r="E170" s="93"/>
      <c r="F170" s="93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</row>
    <row r="171" ht="15.75" customHeight="1">
      <c r="A171" s="152"/>
      <c r="B171" s="153"/>
      <c r="C171" s="153"/>
      <c r="D171" s="93"/>
      <c r="E171" s="93"/>
      <c r="F171" s="93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</row>
    <row r="172" ht="15.75" customHeight="1">
      <c r="A172" s="152"/>
      <c r="B172" s="153"/>
      <c r="C172" s="153"/>
      <c r="D172" s="93"/>
      <c r="E172" s="93"/>
      <c r="F172" s="93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</row>
    <row r="173" ht="15.75" customHeight="1">
      <c r="A173" s="152"/>
      <c r="B173" s="153"/>
      <c r="C173" s="153"/>
      <c r="D173" s="93"/>
      <c r="E173" s="93"/>
      <c r="F173" s="93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</row>
    <row r="174" ht="15.75" customHeight="1">
      <c r="A174" s="152"/>
      <c r="B174" s="153"/>
      <c r="C174" s="153"/>
      <c r="D174" s="93"/>
      <c r="E174" s="93"/>
      <c r="F174" s="93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</row>
    <row r="175" ht="15.75" customHeight="1">
      <c r="A175" s="152"/>
      <c r="B175" s="153"/>
      <c r="C175" s="153"/>
      <c r="D175" s="93"/>
      <c r="E175" s="93"/>
      <c r="F175" s="93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</row>
    <row r="176" ht="15.75" customHeight="1">
      <c r="A176" s="152"/>
      <c r="B176" s="153"/>
      <c r="C176" s="153"/>
      <c r="D176" s="93"/>
      <c r="E176" s="93"/>
      <c r="F176" s="93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</row>
    <row r="177" ht="15.75" customHeight="1">
      <c r="A177" s="152"/>
      <c r="B177" s="153"/>
      <c r="C177" s="153"/>
      <c r="D177" s="93"/>
      <c r="E177" s="93"/>
      <c r="F177" s="93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</row>
    <row r="178" ht="15.75" customHeight="1">
      <c r="A178" s="152"/>
      <c r="B178" s="153"/>
      <c r="C178" s="153"/>
      <c r="D178" s="93"/>
      <c r="E178" s="93"/>
      <c r="F178" s="93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</row>
    <row r="179" ht="15.75" customHeight="1">
      <c r="A179" s="152"/>
      <c r="B179" s="153"/>
      <c r="C179" s="153"/>
      <c r="D179" s="93"/>
      <c r="E179" s="93"/>
      <c r="F179" s="93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</row>
    <row r="180" ht="15.75" customHeight="1">
      <c r="A180" s="152"/>
      <c r="B180" s="153"/>
      <c r="C180" s="153"/>
      <c r="D180" s="93"/>
      <c r="E180" s="93"/>
      <c r="F180" s="93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</row>
    <row r="181" ht="15.75" customHeight="1">
      <c r="A181" s="152"/>
      <c r="B181" s="153"/>
      <c r="C181" s="153"/>
      <c r="D181" s="93"/>
      <c r="E181" s="93"/>
      <c r="F181" s="93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</row>
    <row r="182" ht="15.75" customHeight="1">
      <c r="A182" s="152"/>
      <c r="B182" s="153"/>
      <c r="C182" s="153"/>
      <c r="D182" s="93"/>
      <c r="E182" s="93"/>
      <c r="F182" s="93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</row>
    <row r="183" ht="15.75" customHeight="1">
      <c r="A183" s="152"/>
      <c r="B183" s="153"/>
      <c r="C183" s="153"/>
      <c r="D183" s="93"/>
      <c r="E183" s="93"/>
      <c r="F183" s="93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</row>
    <row r="184" ht="15.75" customHeight="1">
      <c r="A184" s="152"/>
      <c r="B184" s="153"/>
      <c r="C184" s="153"/>
      <c r="D184" s="93"/>
      <c r="E184" s="93"/>
      <c r="F184" s="93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</row>
    <row r="185" ht="15.75" customHeight="1">
      <c r="A185" s="152"/>
      <c r="B185" s="153"/>
      <c r="C185" s="153"/>
      <c r="D185" s="93"/>
      <c r="E185" s="93"/>
      <c r="F185" s="93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</row>
    <row r="186" ht="15.75" customHeight="1">
      <c r="A186" s="152"/>
      <c r="B186" s="153"/>
      <c r="C186" s="153"/>
      <c r="D186" s="93"/>
      <c r="E186" s="93"/>
      <c r="F186" s="93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</row>
    <row r="187" ht="15.75" customHeight="1">
      <c r="A187" s="152"/>
      <c r="B187" s="153"/>
      <c r="C187" s="153"/>
      <c r="D187" s="93"/>
      <c r="E187" s="93"/>
      <c r="F187" s="93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</row>
    <row r="188" ht="15.75" customHeight="1">
      <c r="A188" s="152"/>
      <c r="B188" s="153"/>
      <c r="C188" s="153"/>
      <c r="D188" s="93"/>
      <c r="E188" s="93"/>
      <c r="F188" s="93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</row>
    <row r="189" ht="15.75" customHeight="1">
      <c r="A189" s="152"/>
      <c r="B189" s="153"/>
      <c r="C189" s="153"/>
      <c r="D189" s="93"/>
      <c r="E189" s="93"/>
      <c r="F189" s="93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</row>
    <row r="190" ht="15.75" customHeight="1">
      <c r="A190" s="152"/>
      <c r="B190" s="153"/>
      <c r="C190" s="153"/>
      <c r="D190" s="93"/>
      <c r="E190" s="93"/>
      <c r="F190" s="93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</row>
    <row r="191" ht="15.75" customHeight="1">
      <c r="A191" s="152"/>
      <c r="B191" s="153"/>
      <c r="C191" s="153"/>
      <c r="D191" s="93"/>
      <c r="E191" s="93"/>
      <c r="F191" s="93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</row>
    <row r="192" ht="15.75" customHeight="1">
      <c r="A192" s="152"/>
      <c r="B192" s="153"/>
      <c r="C192" s="153"/>
      <c r="D192" s="93"/>
      <c r="E192" s="93"/>
      <c r="F192" s="93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</row>
    <row r="193" ht="15.75" customHeight="1">
      <c r="A193" s="152"/>
      <c r="B193" s="153"/>
      <c r="C193" s="153"/>
      <c r="D193" s="93"/>
      <c r="E193" s="93"/>
      <c r="F193" s="93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</row>
    <row r="194" ht="15.75" customHeight="1">
      <c r="A194" s="152"/>
      <c r="B194" s="153"/>
      <c r="C194" s="153"/>
      <c r="D194" s="93"/>
      <c r="E194" s="93"/>
      <c r="F194" s="93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</row>
    <row r="195" ht="15.75" customHeight="1">
      <c r="A195" s="152"/>
      <c r="B195" s="153"/>
      <c r="C195" s="153"/>
      <c r="D195" s="93"/>
      <c r="E195" s="93"/>
      <c r="F195" s="93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</row>
    <row r="196" ht="15.75" customHeight="1">
      <c r="A196" s="152"/>
      <c r="B196" s="153"/>
      <c r="C196" s="153"/>
      <c r="D196" s="93"/>
      <c r="E196" s="93"/>
      <c r="F196" s="93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</row>
    <row r="197" ht="15.75" customHeight="1">
      <c r="A197" s="152"/>
      <c r="B197" s="153"/>
      <c r="C197" s="153"/>
      <c r="D197" s="93"/>
      <c r="E197" s="93"/>
      <c r="F197" s="93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</row>
    <row r="198" ht="15.75" customHeight="1">
      <c r="A198" s="152"/>
      <c r="B198" s="153"/>
      <c r="C198" s="153"/>
      <c r="D198" s="93"/>
      <c r="E198" s="93"/>
      <c r="F198" s="93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</row>
    <row r="199" ht="15.75" customHeight="1">
      <c r="A199" s="152"/>
      <c r="B199" s="153"/>
      <c r="C199" s="153"/>
      <c r="D199" s="93"/>
      <c r="E199" s="93"/>
      <c r="F199" s="93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</row>
    <row r="200" ht="15.75" customHeight="1">
      <c r="A200" s="152"/>
      <c r="B200" s="153"/>
      <c r="C200" s="153"/>
      <c r="D200" s="93"/>
      <c r="E200" s="93"/>
      <c r="F200" s="93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</row>
    <row r="201" ht="15.75" customHeight="1">
      <c r="A201" s="152"/>
      <c r="B201" s="153"/>
      <c r="C201" s="153"/>
      <c r="D201" s="93"/>
      <c r="E201" s="93"/>
      <c r="F201" s="93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</row>
    <row r="202" ht="15.75" customHeight="1">
      <c r="A202" s="152"/>
      <c r="B202" s="153"/>
      <c r="C202" s="153"/>
      <c r="D202" s="93"/>
      <c r="E202" s="93"/>
      <c r="F202" s="93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</row>
    <row r="203" ht="15.75" customHeight="1">
      <c r="A203" s="152"/>
      <c r="B203" s="153"/>
      <c r="C203" s="153"/>
      <c r="D203" s="93"/>
      <c r="E203" s="93"/>
      <c r="F203" s="93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</row>
    <row r="204" ht="15.75" customHeight="1">
      <c r="A204" s="152"/>
      <c r="B204" s="153"/>
      <c r="C204" s="153"/>
      <c r="D204" s="93"/>
      <c r="E204" s="93"/>
      <c r="F204" s="93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</row>
    <row r="205" ht="15.75" customHeight="1">
      <c r="A205" s="152"/>
      <c r="B205" s="153"/>
      <c r="C205" s="153"/>
      <c r="D205" s="93"/>
      <c r="E205" s="93"/>
      <c r="F205" s="93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</row>
    <row r="206" ht="15.75" customHeight="1">
      <c r="A206" s="152"/>
      <c r="B206" s="153"/>
      <c r="C206" s="153"/>
      <c r="D206" s="93"/>
      <c r="E206" s="93"/>
      <c r="F206" s="93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</row>
    <row r="207" ht="15.75" customHeight="1">
      <c r="A207" s="152"/>
      <c r="B207" s="153"/>
      <c r="C207" s="153"/>
      <c r="D207" s="93"/>
      <c r="E207" s="93"/>
      <c r="F207" s="93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</row>
    <row r="208" ht="15.75" customHeight="1">
      <c r="A208" s="152"/>
      <c r="B208" s="153"/>
      <c r="C208" s="153"/>
      <c r="D208" s="93"/>
      <c r="E208" s="93"/>
      <c r="F208" s="93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</row>
    <row r="209" ht="15.75" customHeight="1">
      <c r="A209" s="152"/>
      <c r="B209" s="153"/>
      <c r="C209" s="153"/>
      <c r="D209" s="93"/>
      <c r="E209" s="93"/>
      <c r="F209" s="93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</row>
    <row r="210" ht="15.75" customHeight="1">
      <c r="A210" s="152"/>
      <c r="B210" s="153"/>
      <c r="C210" s="153"/>
      <c r="D210" s="93"/>
      <c r="E210" s="93"/>
      <c r="F210" s="93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</row>
    <row r="211" ht="15.75" customHeight="1">
      <c r="A211" s="152"/>
      <c r="B211" s="153"/>
      <c r="C211" s="153"/>
      <c r="D211" s="93"/>
      <c r="E211" s="93"/>
      <c r="F211" s="93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</row>
    <row r="212" ht="15.75" customHeight="1">
      <c r="A212" s="152"/>
      <c r="B212" s="153"/>
      <c r="C212" s="153"/>
      <c r="D212" s="93"/>
      <c r="E212" s="93"/>
      <c r="F212" s="93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</row>
    <row r="213" ht="15.75" customHeight="1">
      <c r="A213" s="152"/>
      <c r="B213" s="153"/>
      <c r="C213" s="153"/>
      <c r="D213" s="93"/>
      <c r="E213" s="93"/>
      <c r="F213" s="93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</row>
    <row r="214" ht="15.75" customHeight="1">
      <c r="A214" s="152"/>
      <c r="B214" s="153"/>
      <c r="C214" s="153"/>
      <c r="D214" s="93"/>
      <c r="E214" s="93"/>
      <c r="F214" s="93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</row>
    <row r="215" ht="15.75" customHeight="1">
      <c r="A215" s="152"/>
      <c r="B215" s="153"/>
      <c r="C215" s="153"/>
      <c r="D215" s="93"/>
      <c r="E215" s="93"/>
      <c r="F215" s="93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</row>
    <row r="216" ht="15.75" customHeight="1">
      <c r="A216" s="152"/>
      <c r="B216" s="153"/>
      <c r="C216" s="153"/>
      <c r="D216" s="93"/>
      <c r="E216" s="93"/>
      <c r="F216" s="93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</row>
    <row r="217" ht="15.75" customHeight="1">
      <c r="A217" s="152"/>
      <c r="B217" s="153"/>
      <c r="C217" s="153"/>
      <c r="D217" s="93"/>
      <c r="E217" s="93"/>
      <c r="F217" s="93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</row>
    <row r="218" ht="15.75" customHeight="1">
      <c r="A218" s="152"/>
      <c r="B218" s="153"/>
      <c r="C218" s="153"/>
      <c r="D218" s="93"/>
      <c r="E218" s="93"/>
      <c r="F218" s="93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</row>
    <row r="219" ht="15.75" customHeight="1">
      <c r="A219" s="152"/>
      <c r="B219" s="153"/>
      <c r="C219" s="153"/>
      <c r="D219" s="93"/>
      <c r="E219" s="93"/>
      <c r="F219" s="93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</row>
    <row r="220" ht="15.75" customHeight="1">
      <c r="A220" s="152"/>
      <c r="B220" s="153"/>
      <c r="C220" s="153"/>
      <c r="D220" s="93"/>
      <c r="E220" s="93"/>
      <c r="F220" s="93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</row>
    <row r="221" ht="15.75" customHeight="1">
      <c r="A221" s="152"/>
      <c r="B221" s="153"/>
      <c r="C221" s="153"/>
      <c r="D221" s="93"/>
      <c r="E221" s="93"/>
      <c r="F221" s="93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</row>
    <row r="222" ht="15.75" customHeight="1">
      <c r="A222" s="152"/>
      <c r="B222" s="153"/>
      <c r="C222" s="153"/>
      <c r="D222" s="93"/>
      <c r="E222" s="93"/>
      <c r="F222" s="93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</row>
    <row r="223" ht="15.75" customHeight="1">
      <c r="A223" s="152"/>
      <c r="B223" s="153"/>
      <c r="C223" s="153"/>
      <c r="D223" s="93"/>
      <c r="E223" s="93"/>
      <c r="F223" s="93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</row>
    <row r="224" ht="15.75" customHeight="1">
      <c r="A224" s="152"/>
      <c r="B224" s="153"/>
      <c r="C224" s="153"/>
      <c r="D224" s="93"/>
      <c r="E224" s="93"/>
      <c r="F224" s="93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</row>
    <row r="225" ht="15.75" customHeight="1">
      <c r="A225" s="152"/>
      <c r="B225" s="153"/>
      <c r="C225" s="153"/>
      <c r="D225" s="93"/>
      <c r="E225" s="93"/>
      <c r="F225" s="93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</row>
    <row r="226" ht="15.75" customHeight="1">
      <c r="A226" s="152"/>
      <c r="B226" s="153"/>
      <c r="C226" s="153"/>
      <c r="D226" s="93"/>
      <c r="E226" s="93"/>
      <c r="F226" s="93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</row>
    <row r="227" ht="15.75" customHeight="1">
      <c r="A227" s="152"/>
      <c r="B227" s="153"/>
      <c r="C227" s="153"/>
      <c r="D227" s="93"/>
      <c r="E227" s="93"/>
      <c r="F227" s="93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</row>
    <row r="228" ht="15.75" customHeight="1">
      <c r="A228" s="152"/>
      <c r="B228" s="153"/>
      <c r="C228" s="153"/>
      <c r="D228" s="93"/>
      <c r="E228" s="93"/>
      <c r="F228" s="93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</row>
    <row r="229" ht="15.75" customHeight="1">
      <c r="A229" s="152"/>
      <c r="B229" s="153"/>
      <c r="C229" s="153"/>
      <c r="D229" s="93"/>
      <c r="E229" s="93"/>
      <c r="F229" s="93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</row>
    <row r="230" ht="15.75" customHeight="1">
      <c r="A230" s="152"/>
      <c r="B230" s="153"/>
      <c r="C230" s="153"/>
      <c r="D230" s="93"/>
      <c r="E230" s="93"/>
      <c r="F230" s="93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</row>
    <row r="231" ht="15.75" customHeight="1">
      <c r="A231" s="152"/>
      <c r="B231" s="153"/>
      <c r="C231" s="153"/>
      <c r="D231" s="93"/>
      <c r="E231" s="93"/>
      <c r="F231" s="93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</row>
    <row r="232" ht="15.75" customHeight="1">
      <c r="A232" s="152"/>
      <c r="B232" s="153"/>
      <c r="C232" s="153"/>
      <c r="D232" s="93"/>
      <c r="E232" s="93"/>
      <c r="F232" s="93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</row>
    <row r="233" ht="15.75" customHeight="1">
      <c r="A233" s="152"/>
      <c r="B233" s="153"/>
      <c r="C233" s="153"/>
      <c r="D233" s="93"/>
      <c r="E233" s="93"/>
      <c r="F233" s="93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</row>
    <row r="234" ht="15.75" customHeight="1">
      <c r="A234" s="152"/>
      <c r="B234" s="153"/>
      <c r="C234" s="153"/>
      <c r="D234" s="93"/>
      <c r="E234" s="93"/>
      <c r="F234" s="93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</row>
    <row r="235" ht="15.75" customHeight="1">
      <c r="A235" s="152"/>
      <c r="B235" s="153"/>
      <c r="C235" s="153"/>
      <c r="D235" s="93"/>
      <c r="E235" s="93"/>
      <c r="F235" s="93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</row>
    <row r="236" ht="15.75" customHeight="1">
      <c r="A236" s="152"/>
      <c r="B236" s="153"/>
      <c r="C236" s="153"/>
      <c r="D236" s="93"/>
      <c r="E236" s="93"/>
      <c r="F236" s="93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</row>
    <row r="237" ht="15.75" customHeight="1">
      <c r="A237" s="152"/>
      <c r="B237" s="153"/>
      <c r="C237" s="153"/>
      <c r="D237" s="93"/>
      <c r="E237" s="93"/>
      <c r="F237" s="93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</row>
    <row r="238" ht="15.75" customHeight="1">
      <c r="A238" s="152"/>
      <c r="B238" s="153"/>
      <c r="C238" s="153"/>
      <c r="D238" s="93"/>
      <c r="E238" s="93"/>
      <c r="F238" s="93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</row>
    <row r="239" ht="15.75" customHeight="1">
      <c r="A239" s="152"/>
      <c r="B239" s="153"/>
      <c r="C239" s="153"/>
      <c r="D239" s="93"/>
      <c r="E239" s="93"/>
      <c r="F239" s="93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</row>
    <row r="240" ht="15.75" customHeight="1">
      <c r="A240" s="152"/>
      <c r="B240" s="153"/>
      <c r="C240" s="153"/>
      <c r="D240" s="93"/>
      <c r="E240" s="93"/>
      <c r="F240" s="93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</row>
    <row r="241" ht="15.75" customHeight="1">
      <c r="A241" s="152"/>
      <c r="B241" s="153"/>
      <c r="C241" s="153"/>
      <c r="D241" s="93"/>
      <c r="E241" s="93"/>
      <c r="F241" s="93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</row>
    <row r="242" ht="15.75" customHeight="1">
      <c r="A242" s="152"/>
      <c r="B242" s="153"/>
      <c r="C242" s="153"/>
      <c r="D242" s="93"/>
      <c r="E242" s="93"/>
      <c r="F242" s="93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</row>
    <row r="243" ht="15.75" customHeight="1">
      <c r="A243" s="152"/>
      <c r="B243" s="153"/>
      <c r="C243" s="153"/>
      <c r="D243" s="93"/>
      <c r="E243" s="93"/>
      <c r="F243" s="93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</row>
    <row r="244" ht="15.75" customHeight="1">
      <c r="A244" s="152"/>
      <c r="B244" s="153"/>
      <c r="C244" s="153"/>
      <c r="D244" s="93"/>
      <c r="E244" s="93"/>
      <c r="F244" s="93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</row>
    <row r="245" ht="15.75" customHeight="1">
      <c r="A245" s="152"/>
      <c r="B245" s="153"/>
      <c r="C245" s="153"/>
      <c r="D245" s="93"/>
      <c r="E245" s="93"/>
      <c r="F245" s="93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</row>
    <row r="246" ht="15.75" customHeight="1">
      <c r="A246" s="152"/>
      <c r="B246" s="153"/>
      <c r="C246" s="153"/>
      <c r="D246" s="93"/>
      <c r="E246" s="93"/>
      <c r="F246" s="93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</row>
    <row r="247" ht="15.75" customHeight="1">
      <c r="A247" s="152"/>
      <c r="B247" s="153"/>
      <c r="C247" s="153"/>
      <c r="D247" s="93"/>
      <c r="E247" s="93"/>
      <c r="F247" s="93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</row>
    <row r="248" ht="15.75" customHeight="1">
      <c r="A248" s="152"/>
      <c r="B248" s="153"/>
      <c r="C248" s="153"/>
      <c r="D248" s="93"/>
      <c r="E248" s="93"/>
      <c r="F248" s="93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</row>
    <row r="249" ht="15.75" customHeight="1">
      <c r="A249" s="152"/>
      <c r="B249" s="153"/>
      <c r="C249" s="153"/>
      <c r="D249" s="93"/>
      <c r="E249" s="93"/>
      <c r="F249" s="93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</row>
    <row r="250" ht="15.75" customHeight="1">
      <c r="A250" s="152"/>
      <c r="B250" s="153"/>
      <c r="C250" s="153"/>
      <c r="D250" s="93"/>
      <c r="E250" s="93"/>
      <c r="F250" s="93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</row>
    <row r="251" ht="15.75" customHeight="1">
      <c r="A251" s="152"/>
      <c r="B251" s="153"/>
      <c r="C251" s="153"/>
      <c r="D251" s="93"/>
      <c r="E251" s="93"/>
      <c r="F251" s="93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</row>
    <row r="252" ht="15.75" customHeight="1">
      <c r="A252" s="152"/>
      <c r="B252" s="153"/>
      <c r="C252" s="153"/>
      <c r="D252" s="93"/>
      <c r="E252" s="93"/>
      <c r="F252" s="93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</row>
    <row r="253" ht="15.75" customHeight="1">
      <c r="A253" s="152"/>
      <c r="B253" s="153"/>
      <c r="C253" s="153"/>
      <c r="D253" s="93"/>
      <c r="E253" s="93"/>
      <c r="F253" s="93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</row>
    <row r="254" ht="15.75" customHeight="1">
      <c r="A254" s="152"/>
      <c r="B254" s="153"/>
      <c r="C254" s="153"/>
      <c r="D254" s="93"/>
      <c r="E254" s="93"/>
      <c r="F254" s="93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</row>
    <row r="255" ht="15.75" customHeight="1">
      <c r="A255" s="152"/>
      <c r="B255" s="153"/>
      <c r="C255" s="153"/>
      <c r="D255" s="93"/>
      <c r="E255" s="93"/>
      <c r="F255" s="93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</row>
    <row r="256" ht="15.75" customHeight="1">
      <c r="A256" s="152"/>
      <c r="B256" s="153"/>
      <c r="C256" s="153"/>
      <c r="D256" s="93"/>
      <c r="E256" s="93"/>
      <c r="F256" s="93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</row>
    <row r="257" ht="15.75" customHeight="1">
      <c r="A257" s="152"/>
      <c r="B257" s="153"/>
      <c r="C257" s="153"/>
      <c r="D257" s="93"/>
      <c r="E257" s="93"/>
      <c r="F257" s="93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</row>
    <row r="258" ht="15.75" customHeight="1">
      <c r="A258" s="152"/>
      <c r="B258" s="153"/>
      <c r="C258" s="153"/>
      <c r="D258" s="93"/>
      <c r="E258" s="93"/>
      <c r="F258" s="93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</row>
    <row r="259" ht="15.75" customHeight="1">
      <c r="A259" s="152"/>
      <c r="B259" s="153"/>
      <c r="C259" s="153"/>
      <c r="D259" s="93"/>
      <c r="E259" s="93"/>
      <c r="F259" s="93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</row>
    <row r="260" ht="15.75" customHeight="1">
      <c r="A260" s="152"/>
      <c r="B260" s="153"/>
      <c r="C260" s="153"/>
      <c r="D260" s="93"/>
      <c r="E260" s="93"/>
      <c r="F260" s="93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</row>
    <row r="261" ht="15.75" customHeight="1">
      <c r="A261" s="152"/>
      <c r="B261" s="153"/>
      <c r="C261" s="153"/>
      <c r="D261" s="93"/>
      <c r="E261" s="93"/>
      <c r="F261" s="93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</row>
    <row r="262" ht="15.75" customHeight="1">
      <c r="A262" s="152"/>
      <c r="B262" s="153"/>
      <c r="C262" s="153"/>
      <c r="D262" s="93"/>
      <c r="E262" s="93"/>
      <c r="F262" s="93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</row>
    <row r="263" ht="15.75" customHeight="1">
      <c r="A263" s="152"/>
      <c r="B263" s="153"/>
      <c r="C263" s="153"/>
      <c r="D263" s="93"/>
      <c r="E263" s="93"/>
      <c r="F263" s="93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</row>
    <row r="264" ht="15.75" customHeight="1">
      <c r="A264" s="152"/>
      <c r="B264" s="153"/>
      <c r="C264" s="153"/>
      <c r="D264" s="93"/>
      <c r="E264" s="93"/>
      <c r="F264" s="93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</row>
    <row r="265" ht="15.75" customHeight="1">
      <c r="A265" s="152"/>
      <c r="B265" s="153"/>
      <c r="C265" s="153"/>
      <c r="D265" s="93"/>
      <c r="E265" s="93"/>
      <c r="F265" s="93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</row>
    <row r="266" ht="15.75" customHeight="1">
      <c r="A266" s="152"/>
      <c r="B266" s="153"/>
      <c r="C266" s="153"/>
      <c r="D266" s="93"/>
      <c r="E266" s="93"/>
      <c r="F266" s="93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</row>
    <row r="267" ht="15.75" customHeight="1">
      <c r="A267" s="152"/>
      <c r="B267" s="153"/>
      <c r="C267" s="153"/>
      <c r="D267" s="93"/>
      <c r="E267" s="93"/>
      <c r="F267" s="93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</row>
    <row r="268" ht="15.75" customHeight="1">
      <c r="A268" s="152"/>
      <c r="B268" s="153"/>
      <c r="C268" s="153"/>
      <c r="D268" s="93"/>
      <c r="E268" s="93"/>
      <c r="F268" s="93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</row>
    <row r="269" ht="15.75" customHeight="1">
      <c r="A269" s="152"/>
      <c r="B269" s="153"/>
      <c r="C269" s="153"/>
      <c r="D269" s="93"/>
      <c r="E269" s="93"/>
      <c r="F269" s="93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</row>
    <row r="270" ht="15.75" customHeight="1">
      <c r="A270" s="152"/>
      <c r="B270" s="153"/>
      <c r="C270" s="153"/>
      <c r="D270" s="93"/>
      <c r="E270" s="93"/>
      <c r="F270" s="93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</row>
    <row r="271" ht="15.75" customHeight="1">
      <c r="A271" s="152"/>
      <c r="B271" s="153"/>
      <c r="C271" s="153"/>
      <c r="D271" s="93"/>
      <c r="E271" s="93"/>
      <c r="F271" s="93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</row>
    <row r="272" ht="15.75" customHeight="1">
      <c r="A272" s="152"/>
      <c r="B272" s="153"/>
      <c r="C272" s="153"/>
      <c r="D272" s="93"/>
      <c r="E272" s="93"/>
      <c r="F272" s="93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</row>
    <row r="273" ht="15.75" customHeight="1">
      <c r="A273" s="152"/>
      <c r="B273" s="153"/>
      <c r="C273" s="153"/>
      <c r="D273" s="93"/>
      <c r="E273" s="93"/>
      <c r="F273" s="93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</row>
    <row r="274" ht="15.75" customHeight="1">
      <c r="A274" s="152"/>
      <c r="B274" s="153"/>
      <c r="C274" s="153"/>
      <c r="D274" s="93"/>
      <c r="E274" s="93"/>
      <c r="F274" s="93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</row>
    <row r="275" ht="15.75" customHeight="1">
      <c r="A275" s="152"/>
      <c r="B275" s="153"/>
      <c r="C275" s="153"/>
      <c r="D275" s="93"/>
      <c r="E275" s="93"/>
      <c r="F275" s="93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</row>
    <row r="276" ht="15.75" customHeight="1">
      <c r="A276" s="152"/>
      <c r="B276" s="153"/>
      <c r="C276" s="153"/>
      <c r="D276" s="93"/>
      <c r="E276" s="93"/>
      <c r="F276" s="93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</row>
    <row r="277" ht="15.75" customHeight="1">
      <c r="A277" s="152"/>
      <c r="B277" s="153"/>
      <c r="C277" s="153"/>
      <c r="D277" s="93"/>
      <c r="E277" s="93"/>
      <c r="F277" s="93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</row>
    <row r="278" ht="15.75" customHeight="1">
      <c r="A278" s="152"/>
      <c r="B278" s="153"/>
      <c r="C278" s="153"/>
      <c r="D278" s="93"/>
      <c r="E278" s="93"/>
      <c r="F278" s="93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</row>
    <row r="279" ht="15.75" customHeight="1">
      <c r="A279" s="152"/>
      <c r="B279" s="153"/>
      <c r="C279" s="153"/>
      <c r="D279" s="93"/>
      <c r="E279" s="93"/>
      <c r="F279" s="93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</row>
    <row r="280" ht="15.75" customHeight="1">
      <c r="A280" s="152"/>
      <c r="B280" s="153"/>
      <c r="C280" s="153"/>
      <c r="D280" s="93"/>
      <c r="E280" s="93"/>
      <c r="F280" s="93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</row>
    <row r="281" ht="15.75" customHeight="1">
      <c r="A281" s="152"/>
      <c r="B281" s="153"/>
      <c r="C281" s="153"/>
      <c r="D281" s="93"/>
      <c r="E281" s="93"/>
      <c r="F281" s="93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</row>
    <row r="282" ht="15.75" customHeight="1">
      <c r="A282" s="152"/>
      <c r="B282" s="153"/>
      <c r="C282" s="153"/>
      <c r="D282" s="93"/>
      <c r="E282" s="93"/>
      <c r="F282" s="93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</row>
    <row r="283" ht="15.75" customHeight="1">
      <c r="A283" s="152"/>
      <c r="B283" s="153"/>
      <c r="C283" s="153"/>
      <c r="D283" s="93"/>
      <c r="E283" s="93"/>
      <c r="F283" s="93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</row>
    <row r="284" ht="15.75" customHeight="1">
      <c r="A284" s="152"/>
      <c r="B284" s="153"/>
      <c r="C284" s="153"/>
      <c r="D284" s="93"/>
      <c r="E284" s="93"/>
      <c r="F284" s="93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</row>
    <row r="285" ht="15.75" customHeight="1">
      <c r="A285" s="152"/>
      <c r="B285" s="153"/>
      <c r="C285" s="153"/>
      <c r="D285" s="93"/>
      <c r="E285" s="93"/>
      <c r="F285" s="93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</row>
    <row r="286" ht="15.75" customHeight="1">
      <c r="A286" s="152"/>
      <c r="B286" s="153"/>
      <c r="C286" s="153"/>
      <c r="D286" s="93"/>
      <c r="E286" s="93"/>
      <c r="F286" s="93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</row>
    <row r="287" ht="15.75" customHeight="1">
      <c r="A287" s="152"/>
      <c r="B287" s="153"/>
      <c r="C287" s="153"/>
      <c r="D287" s="93"/>
      <c r="E287" s="93"/>
      <c r="F287" s="93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</row>
    <row r="288" ht="15.75" customHeight="1">
      <c r="A288" s="152"/>
      <c r="B288" s="153"/>
      <c r="C288" s="153"/>
      <c r="D288" s="93"/>
      <c r="E288" s="93"/>
      <c r="F288" s="93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</row>
    <row r="289" ht="15.75" customHeight="1">
      <c r="A289" s="152"/>
      <c r="B289" s="153"/>
      <c r="C289" s="153"/>
      <c r="D289" s="93"/>
      <c r="E289" s="93"/>
      <c r="F289" s="93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</row>
    <row r="290" ht="15.75" customHeight="1">
      <c r="A290" s="152"/>
      <c r="B290" s="153"/>
      <c r="C290" s="153"/>
      <c r="D290" s="93"/>
      <c r="E290" s="93"/>
      <c r="F290" s="93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</row>
    <row r="291" ht="15.75" customHeight="1">
      <c r="A291" s="152"/>
      <c r="B291" s="153"/>
      <c r="C291" s="153"/>
      <c r="D291" s="93"/>
      <c r="E291" s="93"/>
      <c r="F291" s="93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</row>
    <row r="292" ht="15.75" customHeight="1">
      <c r="A292" s="152"/>
      <c r="B292" s="153"/>
      <c r="C292" s="153"/>
      <c r="D292" s="93"/>
      <c r="E292" s="93"/>
      <c r="F292" s="93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</row>
    <row r="293" ht="15.75" customHeight="1">
      <c r="A293" s="152"/>
      <c r="B293" s="153"/>
      <c r="C293" s="153"/>
      <c r="D293" s="93"/>
      <c r="E293" s="93"/>
      <c r="F293" s="93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</row>
    <row r="294" ht="15.75" customHeight="1">
      <c r="A294" s="152"/>
      <c r="B294" s="153"/>
      <c r="C294" s="153"/>
      <c r="D294" s="93"/>
      <c r="E294" s="93"/>
      <c r="F294" s="93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</row>
    <row r="295" ht="15.75" customHeight="1">
      <c r="A295" s="152"/>
      <c r="B295" s="153"/>
      <c r="C295" s="153"/>
      <c r="D295" s="93"/>
      <c r="E295" s="93"/>
      <c r="F295" s="93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</row>
    <row r="296" ht="15.75" customHeight="1">
      <c r="A296" s="152"/>
      <c r="B296" s="153"/>
      <c r="C296" s="153"/>
      <c r="D296" s="93"/>
      <c r="E296" s="93"/>
      <c r="F296" s="93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</row>
    <row r="297" ht="15.75" customHeight="1">
      <c r="A297" s="152"/>
      <c r="B297" s="153"/>
      <c r="C297" s="153"/>
      <c r="D297" s="93"/>
      <c r="E297" s="93"/>
      <c r="F297" s="93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</row>
    <row r="298" ht="15.75" customHeight="1">
      <c r="A298" s="152"/>
      <c r="B298" s="153"/>
      <c r="C298" s="153"/>
      <c r="D298" s="93"/>
      <c r="E298" s="93"/>
      <c r="F298" s="93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</row>
    <row r="299" ht="15.75" customHeight="1">
      <c r="A299" s="152"/>
      <c r="B299" s="153"/>
      <c r="C299" s="153"/>
      <c r="D299" s="93"/>
      <c r="E299" s="93"/>
      <c r="F299" s="93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</row>
    <row r="300" ht="15.75" customHeight="1">
      <c r="A300" s="152"/>
      <c r="B300" s="153"/>
      <c r="C300" s="153"/>
      <c r="D300" s="93"/>
      <c r="E300" s="93"/>
      <c r="F300" s="93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</row>
    <row r="301" ht="15.75" customHeight="1">
      <c r="A301" s="152"/>
      <c r="B301" s="153"/>
      <c r="C301" s="153"/>
      <c r="D301" s="93"/>
      <c r="E301" s="93"/>
      <c r="F301" s="93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</row>
    <row r="302" ht="15.75" customHeight="1">
      <c r="A302" s="152"/>
      <c r="B302" s="153"/>
      <c r="C302" s="153"/>
      <c r="D302" s="93"/>
      <c r="E302" s="93"/>
      <c r="F302" s="93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</row>
    <row r="303" ht="15.75" customHeight="1">
      <c r="A303" s="152"/>
      <c r="B303" s="153"/>
      <c r="C303" s="153"/>
      <c r="D303" s="93"/>
      <c r="E303" s="93"/>
      <c r="F303" s="93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</row>
    <row r="304" ht="15.75" customHeight="1">
      <c r="A304" s="152"/>
      <c r="B304" s="153"/>
      <c r="C304" s="153"/>
      <c r="D304" s="93"/>
      <c r="E304" s="93"/>
      <c r="F304" s="93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</row>
    <row r="305" ht="15.75" customHeight="1">
      <c r="A305" s="152"/>
      <c r="B305" s="153"/>
      <c r="C305" s="153"/>
      <c r="D305" s="93"/>
      <c r="E305" s="93"/>
      <c r="F305" s="93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</row>
    <row r="306" ht="15.75" customHeight="1">
      <c r="A306" s="152"/>
      <c r="B306" s="153"/>
      <c r="C306" s="153"/>
      <c r="D306" s="93"/>
      <c r="E306" s="93"/>
      <c r="F306" s="93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</row>
    <row r="307" ht="15.75" customHeight="1">
      <c r="A307" s="152"/>
      <c r="B307" s="153"/>
      <c r="C307" s="153"/>
      <c r="D307" s="93"/>
      <c r="E307" s="93"/>
      <c r="F307" s="93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</row>
    <row r="308" ht="15.75" customHeight="1">
      <c r="A308" s="152"/>
      <c r="B308" s="153"/>
      <c r="C308" s="153"/>
      <c r="D308" s="93"/>
      <c r="E308" s="93"/>
      <c r="F308" s="93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</row>
    <row r="309" ht="15.75" customHeight="1">
      <c r="A309" s="152"/>
      <c r="B309" s="153"/>
      <c r="C309" s="153"/>
      <c r="D309" s="93"/>
      <c r="E309" s="93"/>
      <c r="F309" s="93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</row>
    <row r="310" ht="15.75" customHeight="1">
      <c r="A310" s="152"/>
      <c r="B310" s="153"/>
      <c r="C310" s="153"/>
      <c r="D310" s="93"/>
      <c r="E310" s="93"/>
      <c r="F310" s="93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</row>
    <row r="311" ht="15.75" customHeight="1">
      <c r="A311" s="152"/>
      <c r="B311" s="153"/>
      <c r="C311" s="153"/>
      <c r="D311" s="93"/>
      <c r="E311" s="93"/>
      <c r="F311" s="93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</row>
    <row r="312" ht="15.75" customHeight="1">
      <c r="A312" s="152"/>
      <c r="B312" s="153"/>
      <c r="C312" s="153"/>
      <c r="D312" s="93"/>
      <c r="E312" s="93"/>
      <c r="F312" s="93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</row>
    <row r="313" ht="15.75" customHeight="1">
      <c r="A313" s="152"/>
      <c r="B313" s="153"/>
      <c r="C313" s="153"/>
      <c r="D313" s="93"/>
      <c r="E313" s="93"/>
      <c r="F313" s="93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</row>
    <row r="314" ht="15.75" customHeight="1">
      <c r="A314" s="152"/>
      <c r="B314" s="153"/>
      <c r="C314" s="153"/>
      <c r="D314" s="93"/>
      <c r="E314" s="93"/>
      <c r="F314" s="93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</row>
    <row r="315" ht="15.75" customHeight="1">
      <c r="A315" s="152"/>
      <c r="B315" s="153"/>
      <c r="C315" s="153"/>
      <c r="D315" s="93"/>
      <c r="E315" s="93"/>
      <c r="F315" s="93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</row>
    <row r="316" ht="15.75" customHeight="1">
      <c r="A316" s="152"/>
      <c r="B316" s="153"/>
      <c r="C316" s="153"/>
      <c r="D316" s="93"/>
      <c r="E316" s="93"/>
      <c r="F316" s="93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</row>
    <row r="317" ht="15.75" customHeight="1">
      <c r="A317" s="152"/>
      <c r="B317" s="153"/>
      <c r="C317" s="153"/>
      <c r="D317" s="93"/>
      <c r="E317" s="93"/>
      <c r="F317" s="93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</row>
    <row r="318" ht="15.75" customHeight="1">
      <c r="A318" s="152"/>
      <c r="B318" s="153"/>
      <c r="C318" s="153"/>
      <c r="D318" s="93"/>
      <c r="E318" s="93"/>
      <c r="F318" s="93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</row>
    <row r="319" ht="15.75" customHeight="1">
      <c r="A319" s="152"/>
      <c r="B319" s="153"/>
      <c r="C319" s="153"/>
      <c r="D319" s="93"/>
      <c r="E319" s="93"/>
      <c r="F319" s="93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</row>
    <row r="320" ht="15.75" customHeight="1">
      <c r="A320" s="152"/>
      <c r="B320" s="153"/>
      <c r="C320" s="153"/>
      <c r="D320" s="93"/>
      <c r="E320" s="93"/>
      <c r="F320" s="93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</row>
    <row r="321" ht="15.75" customHeight="1">
      <c r="A321" s="152"/>
      <c r="B321" s="153"/>
      <c r="C321" s="153"/>
      <c r="D321" s="93"/>
      <c r="E321" s="93"/>
      <c r="F321" s="93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</row>
    <row r="322" ht="15.75" customHeight="1">
      <c r="A322" s="152"/>
      <c r="B322" s="153"/>
      <c r="C322" s="153"/>
      <c r="D322" s="93"/>
      <c r="E322" s="93"/>
      <c r="F322" s="93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</row>
    <row r="323" ht="15.75" customHeight="1">
      <c r="A323" s="152"/>
      <c r="B323" s="153"/>
      <c r="C323" s="153"/>
      <c r="D323" s="93"/>
      <c r="E323" s="93"/>
      <c r="F323" s="93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</row>
    <row r="324" ht="15.75" customHeight="1">
      <c r="A324" s="152"/>
      <c r="B324" s="153"/>
      <c r="C324" s="153"/>
      <c r="D324" s="93"/>
      <c r="E324" s="93"/>
      <c r="F324" s="93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</row>
    <row r="325" ht="15.75" customHeight="1">
      <c r="A325" s="152"/>
      <c r="B325" s="153"/>
      <c r="C325" s="153"/>
      <c r="D325" s="93"/>
      <c r="E325" s="93"/>
      <c r="F325" s="93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</row>
    <row r="326" ht="15.75" customHeight="1">
      <c r="A326" s="152"/>
      <c r="B326" s="153"/>
      <c r="C326" s="153"/>
      <c r="D326" s="93"/>
      <c r="E326" s="93"/>
      <c r="F326" s="93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</row>
    <row r="327" ht="15.75" customHeight="1">
      <c r="A327" s="152"/>
      <c r="B327" s="153"/>
      <c r="C327" s="153"/>
      <c r="D327" s="93"/>
      <c r="E327" s="93"/>
      <c r="F327" s="93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</row>
    <row r="328" ht="15.75" customHeight="1">
      <c r="A328" s="152"/>
      <c r="B328" s="153"/>
      <c r="C328" s="153"/>
      <c r="D328" s="93"/>
      <c r="E328" s="93"/>
      <c r="F328" s="93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</row>
    <row r="329" ht="15.75" customHeight="1">
      <c r="A329" s="152"/>
      <c r="B329" s="153"/>
      <c r="C329" s="153"/>
      <c r="D329" s="93"/>
      <c r="E329" s="93"/>
      <c r="F329" s="93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</row>
    <row r="330" ht="15.75" customHeight="1">
      <c r="A330" s="152"/>
      <c r="B330" s="153"/>
      <c r="C330" s="153"/>
      <c r="D330" s="93"/>
      <c r="E330" s="93"/>
      <c r="F330" s="93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</row>
    <row r="331" ht="15.75" customHeight="1">
      <c r="A331" s="152"/>
      <c r="B331" s="153"/>
      <c r="C331" s="153"/>
      <c r="D331" s="93"/>
      <c r="E331" s="93"/>
      <c r="F331" s="93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</row>
    <row r="332" ht="15.75" customHeight="1">
      <c r="A332" s="152"/>
      <c r="B332" s="153"/>
      <c r="C332" s="153"/>
      <c r="D332" s="93"/>
      <c r="E332" s="93"/>
      <c r="F332" s="93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</row>
    <row r="333" ht="15.75" customHeight="1">
      <c r="A333" s="152"/>
      <c r="B333" s="153"/>
      <c r="C333" s="153"/>
      <c r="D333" s="93"/>
      <c r="E333" s="93"/>
      <c r="F333" s="93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</row>
    <row r="334" ht="15.75" customHeight="1">
      <c r="A334" s="152"/>
      <c r="B334" s="153"/>
      <c r="C334" s="153"/>
      <c r="D334" s="93"/>
      <c r="E334" s="93"/>
      <c r="F334" s="93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</row>
    <row r="335" ht="15.75" customHeight="1">
      <c r="A335" s="152"/>
      <c r="B335" s="153"/>
      <c r="C335" s="153"/>
      <c r="D335" s="93"/>
      <c r="E335" s="93"/>
      <c r="F335" s="93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</row>
    <row r="336" ht="15.75" customHeight="1">
      <c r="A336" s="152"/>
      <c r="B336" s="153"/>
      <c r="C336" s="153"/>
      <c r="D336" s="93"/>
      <c r="E336" s="93"/>
      <c r="F336" s="93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</row>
    <row r="337" ht="15.75" customHeight="1">
      <c r="A337" s="152"/>
      <c r="B337" s="153"/>
      <c r="C337" s="153"/>
      <c r="D337" s="93"/>
      <c r="E337" s="93"/>
      <c r="F337" s="93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</row>
    <row r="338" ht="15.75" customHeight="1">
      <c r="A338" s="152"/>
      <c r="B338" s="153"/>
      <c r="C338" s="153"/>
      <c r="D338" s="93"/>
      <c r="E338" s="93"/>
      <c r="F338" s="93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</row>
    <row r="339" ht="15.75" customHeight="1">
      <c r="A339" s="152"/>
      <c r="B339" s="153"/>
      <c r="C339" s="153"/>
      <c r="D339" s="93"/>
      <c r="E339" s="93"/>
      <c r="F339" s="93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</row>
    <row r="340" ht="15.75" customHeight="1">
      <c r="A340" s="152"/>
      <c r="B340" s="153"/>
      <c r="C340" s="153"/>
      <c r="D340" s="93"/>
      <c r="E340" s="93"/>
      <c r="F340" s="93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</row>
    <row r="341" ht="15.75" customHeight="1">
      <c r="A341" s="152"/>
      <c r="B341" s="153"/>
      <c r="C341" s="153"/>
      <c r="D341" s="93"/>
      <c r="E341" s="93"/>
      <c r="F341" s="93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</row>
    <row r="342" ht="15.75" customHeight="1">
      <c r="A342" s="152"/>
      <c r="B342" s="153"/>
      <c r="C342" s="153"/>
      <c r="D342" s="93"/>
      <c r="E342" s="93"/>
      <c r="F342" s="93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</row>
    <row r="343" ht="15.75" customHeight="1">
      <c r="A343" s="152"/>
      <c r="B343" s="153"/>
      <c r="C343" s="153"/>
      <c r="D343" s="93"/>
      <c r="E343" s="93"/>
      <c r="F343" s="93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</row>
    <row r="344" ht="15.75" customHeight="1">
      <c r="A344" s="152"/>
      <c r="B344" s="153"/>
      <c r="C344" s="153"/>
      <c r="D344" s="93"/>
      <c r="E344" s="93"/>
      <c r="F344" s="93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</row>
    <row r="345" ht="15.75" customHeight="1">
      <c r="A345" s="152"/>
      <c r="B345" s="153"/>
      <c r="C345" s="153"/>
      <c r="D345" s="93"/>
      <c r="E345" s="93"/>
      <c r="F345" s="93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</row>
    <row r="346" ht="15.75" customHeight="1">
      <c r="A346" s="152"/>
      <c r="B346" s="153"/>
      <c r="C346" s="153"/>
      <c r="D346" s="93"/>
      <c r="E346" s="93"/>
      <c r="F346" s="93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</row>
    <row r="347" ht="15.75" customHeight="1">
      <c r="A347" s="152"/>
      <c r="B347" s="153"/>
      <c r="C347" s="153"/>
      <c r="D347" s="93"/>
      <c r="E347" s="93"/>
      <c r="F347" s="93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</row>
    <row r="348" ht="15.75" customHeight="1">
      <c r="A348" s="152"/>
      <c r="B348" s="153"/>
      <c r="C348" s="153"/>
      <c r="D348" s="93"/>
      <c r="E348" s="93"/>
      <c r="F348" s="93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</row>
    <row r="349" ht="15.75" customHeight="1">
      <c r="A349" s="152"/>
      <c r="B349" s="153"/>
      <c r="C349" s="153"/>
      <c r="D349" s="93"/>
      <c r="E349" s="93"/>
      <c r="F349" s="93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</row>
    <row r="350" ht="15.75" customHeight="1">
      <c r="A350" s="152"/>
      <c r="B350" s="153"/>
      <c r="C350" s="153"/>
      <c r="D350" s="93"/>
      <c r="E350" s="93"/>
      <c r="F350" s="93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</row>
    <row r="351" ht="15.75" customHeight="1">
      <c r="A351" s="152"/>
      <c r="B351" s="153"/>
      <c r="C351" s="153"/>
      <c r="D351" s="93"/>
      <c r="E351" s="93"/>
      <c r="F351" s="93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</row>
    <row r="352" ht="15.75" customHeight="1">
      <c r="A352" s="152"/>
      <c r="B352" s="153"/>
      <c r="C352" s="153"/>
      <c r="D352" s="93"/>
      <c r="E352" s="93"/>
      <c r="F352" s="93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</row>
    <row r="353" ht="15.75" customHeight="1">
      <c r="A353" s="152"/>
      <c r="B353" s="153"/>
      <c r="C353" s="153"/>
      <c r="D353" s="93"/>
      <c r="E353" s="93"/>
      <c r="F353" s="93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</row>
    <row r="354" ht="15.75" customHeight="1">
      <c r="A354" s="152"/>
      <c r="B354" s="153"/>
      <c r="C354" s="153"/>
      <c r="D354" s="93"/>
      <c r="E354" s="93"/>
      <c r="F354" s="93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</row>
    <row r="355" ht="15.75" customHeight="1">
      <c r="A355" s="152"/>
      <c r="B355" s="153"/>
      <c r="C355" s="153"/>
      <c r="D355" s="93"/>
      <c r="E355" s="93"/>
      <c r="F355" s="93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</row>
    <row r="356" ht="15.75" customHeight="1">
      <c r="A356" s="152"/>
      <c r="B356" s="153"/>
      <c r="C356" s="153"/>
      <c r="D356" s="93"/>
      <c r="E356" s="93"/>
      <c r="F356" s="93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</row>
    <row r="357" ht="15.75" customHeight="1">
      <c r="A357" s="152"/>
      <c r="B357" s="153"/>
      <c r="C357" s="153"/>
      <c r="D357" s="93"/>
      <c r="E357" s="93"/>
      <c r="F357" s="93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</row>
    <row r="358" ht="15.75" customHeight="1">
      <c r="A358" s="152"/>
      <c r="B358" s="153"/>
      <c r="C358" s="153"/>
      <c r="D358" s="93"/>
      <c r="E358" s="93"/>
      <c r="F358" s="93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</row>
    <row r="359" ht="15.75" customHeight="1">
      <c r="A359" s="152"/>
      <c r="B359" s="153"/>
      <c r="C359" s="153"/>
      <c r="D359" s="93"/>
      <c r="E359" s="93"/>
      <c r="F359" s="93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</row>
    <row r="360" ht="15.75" customHeight="1">
      <c r="A360" s="152"/>
      <c r="B360" s="153"/>
      <c r="C360" s="153"/>
      <c r="D360" s="93"/>
      <c r="E360" s="93"/>
      <c r="F360" s="93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</row>
    <row r="361" ht="15.75" customHeight="1">
      <c r="A361" s="152"/>
      <c r="B361" s="153"/>
      <c r="C361" s="153"/>
      <c r="D361" s="93"/>
      <c r="E361" s="93"/>
      <c r="F361" s="93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</row>
    <row r="362" ht="15.75" customHeight="1">
      <c r="A362" s="152"/>
      <c r="B362" s="153"/>
      <c r="C362" s="153"/>
      <c r="D362" s="93"/>
      <c r="E362" s="93"/>
      <c r="F362" s="93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</row>
    <row r="363" ht="15.75" customHeight="1">
      <c r="A363" s="152"/>
      <c r="B363" s="153"/>
      <c r="C363" s="153"/>
      <c r="D363" s="93"/>
      <c r="E363" s="93"/>
      <c r="F363" s="93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</row>
    <row r="364" ht="15.75" customHeight="1">
      <c r="A364" s="152"/>
      <c r="B364" s="153"/>
      <c r="C364" s="153"/>
      <c r="D364" s="93"/>
      <c r="E364" s="93"/>
      <c r="F364" s="93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</row>
    <row r="365" ht="15.75" customHeight="1">
      <c r="A365" s="152"/>
      <c r="B365" s="153"/>
      <c r="C365" s="153"/>
      <c r="D365" s="93"/>
      <c r="E365" s="93"/>
      <c r="F365" s="93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</row>
    <row r="366" ht="15.75" customHeight="1">
      <c r="A366" s="152"/>
      <c r="B366" s="153"/>
      <c r="C366" s="153"/>
      <c r="D366" s="93"/>
      <c r="E366" s="93"/>
      <c r="F366" s="93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</row>
    <row r="367" ht="15.75" customHeight="1">
      <c r="A367" s="152"/>
      <c r="B367" s="153"/>
      <c r="C367" s="153"/>
      <c r="D367" s="93"/>
      <c r="E367" s="93"/>
      <c r="F367" s="93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</row>
    <row r="368" ht="15.75" customHeight="1">
      <c r="A368" s="152"/>
      <c r="B368" s="153"/>
      <c r="C368" s="153"/>
      <c r="D368" s="93"/>
      <c r="E368" s="93"/>
      <c r="F368" s="93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</row>
    <row r="369" ht="15.75" customHeight="1">
      <c r="A369" s="152"/>
      <c r="B369" s="153"/>
      <c r="C369" s="153"/>
      <c r="D369" s="93"/>
      <c r="E369" s="93"/>
      <c r="F369" s="93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</row>
    <row r="370" ht="15.75" customHeight="1">
      <c r="A370" s="152"/>
      <c r="B370" s="153"/>
      <c r="C370" s="153"/>
      <c r="D370" s="93"/>
      <c r="E370" s="93"/>
      <c r="F370" s="93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</row>
    <row r="371" ht="15.75" customHeight="1">
      <c r="A371" s="152"/>
      <c r="B371" s="153"/>
      <c r="C371" s="153"/>
      <c r="D371" s="93"/>
      <c r="E371" s="93"/>
      <c r="F371" s="93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</row>
    <row r="372" ht="15.75" customHeight="1">
      <c r="A372" s="152"/>
      <c r="B372" s="153"/>
      <c r="C372" s="153"/>
      <c r="D372" s="93"/>
      <c r="E372" s="93"/>
      <c r="F372" s="93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</row>
    <row r="373" ht="15.75" customHeight="1">
      <c r="A373" s="152"/>
      <c r="B373" s="153"/>
      <c r="C373" s="153"/>
      <c r="D373" s="93"/>
      <c r="E373" s="93"/>
      <c r="F373" s="93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</row>
    <row r="374" ht="15.75" customHeight="1">
      <c r="A374" s="152"/>
      <c r="B374" s="153"/>
      <c r="C374" s="153"/>
      <c r="D374" s="93"/>
      <c r="E374" s="93"/>
      <c r="F374" s="93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</row>
    <row r="375" ht="15.75" customHeight="1">
      <c r="A375" s="152"/>
      <c r="B375" s="153"/>
      <c r="C375" s="153"/>
      <c r="D375" s="93"/>
      <c r="E375" s="93"/>
      <c r="F375" s="93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</row>
    <row r="376" ht="15.75" customHeight="1">
      <c r="A376" s="152"/>
      <c r="B376" s="153"/>
      <c r="C376" s="153"/>
      <c r="D376" s="93"/>
      <c r="E376" s="93"/>
      <c r="F376" s="93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</row>
    <row r="377" ht="15.75" customHeight="1">
      <c r="A377" s="152"/>
      <c r="B377" s="153"/>
      <c r="C377" s="153"/>
      <c r="D377" s="93"/>
      <c r="E377" s="93"/>
      <c r="F377" s="93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</row>
    <row r="378" ht="15.75" customHeight="1">
      <c r="A378" s="152"/>
      <c r="B378" s="153"/>
      <c r="C378" s="153"/>
      <c r="D378" s="93"/>
      <c r="E378" s="93"/>
      <c r="F378" s="93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</row>
    <row r="379" ht="15.75" customHeight="1">
      <c r="A379" s="152"/>
      <c r="B379" s="153"/>
      <c r="C379" s="153"/>
      <c r="D379" s="93"/>
      <c r="E379" s="93"/>
      <c r="F379" s="93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</row>
    <row r="380" ht="15.75" customHeight="1">
      <c r="A380" s="152"/>
      <c r="B380" s="153"/>
      <c r="C380" s="153"/>
      <c r="D380" s="93"/>
      <c r="E380" s="93"/>
      <c r="F380" s="93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</row>
    <row r="381" ht="15.75" customHeight="1">
      <c r="A381" s="152"/>
      <c r="B381" s="153"/>
      <c r="C381" s="153"/>
      <c r="D381" s="93"/>
      <c r="E381" s="93"/>
      <c r="F381" s="93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</row>
    <row r="382" ht="15.75" customHeight="1">
      <c r="A382" s="152"/>
      <c r="B382" s="153"/>
      <c r="C382" s="153"/>
      <c r="D382" s="93"/>
      <c r="E382" s="93"/>
      <c r="F382" s="93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</row>
    <row r="383" ht="15.75" customHeight="1">
      <c r="A383" s="152"/>
      <c r="B383" s="153"/>
      <c r="C383" s="153"/>
      <c r="D383" s="93"/>
      <c r="E383" s="93"/>
      <c r="F383" s="93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</row>
    <row r="384" ht="15.75" customHeight="1">
      <c r="A384" s="152"/>
      <c r="B384" s="153"/>
      <c r="C384" s="153"/>
      <c r="D384" s="93"/>
      <c r="E384" s="93"/>
      <c r="F384" s="93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</row>
    <row r="385" ht="15.75" customHeight="1">
      <c r="A385" s="152"/>
      <c r="B385" s="153"/>
      <c r="C385" s="153"/>
      <c r="D385" s="93"/>
      <c r="E385" s="93"/>
      <c r="F385" s="93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</row>
    <row r="386" ht="15.75" customHeight="1">
      <c r="A386" s="152"/>
      <c r="B386" s="153"/>
      <c r="C386" s="153"/>
      <c r="D386" s="93"/>
      <c r="E386" s="93"/>
      <c r="F386" s="93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</row>
    <row r="387" ht="15.75" customHeight="1">
      <c r="A387" s="152"/>
      <c r="B387" s="153"/>
      <c r="C387" s="153"/>
      <c r="D387" s="93"/>
      <c r="E387" s="93"/>
      <c r="F387" s="93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</row>
    <row r="388" ht="15.75" customHeight="1">
      <c r="A388" s="152"/>
      <c r="B388" s="153"/>
      <c r="C388" s="153"/>
      <c r="D388" s="93"/>
      <c r="E388" s="93"/>
      <c r="F388" s="93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</row>
    <row r="389" ht="15.75" customHeight="1">
      <c r="A389" s="152"/>
      <c r="B389" s="153"/>
      <c r="C389" s="153"/>
      <c r="D389" s="93"/>
      <c r="E389" s="93"/>
      <c r="F389" s="93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</row>
    <row r="390" ht="15.75" customHeight="1">
      <c r="A390" s="152"/>
      <c r="B390" s="153"/>
      <c r="C390" s="153"/>
      <c r="D390" s="93"/>
      <c r="E390" s="93"/>
      <c r="F390" s="93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</row>
    <row r="391" ht="15.75" customHeight="1">
      <c r="A391" s="152"/>
      <c r="B391" s="153"/>
      <c r="C391" s="153"/>
      <c r="D391" s="93"/>
      <c r="E391" s="93"/>
      <c r="F391" s="93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</row>
    <row r="392" ht="15.75" customHeight="1">
      <c r="A392" s="152"/>
      <c r="B392" s="153"/>
      <c r="C392" s="153"/>
      <c r="D392" s="93"/>
      <c r="E392" s="93"/>
      <c r="F392" s="93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</row>
    <row r="393" ht="15.75" customHeight="1">
      <c r="A393" s="152"/>
      <c r="B393" s="153"/>
      <c r="C393" s="153"/>
      <c r="D393" s="93"/>
      <c r="E393" s="93"/>
      <c r="F393" s="93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</row>
    <row r="394" ht="15.75" customHeight="1">
      <c r="A394" s="152"/>
      <c r="B394" s="153"/>
      <c r="C394" s="153"/>
      <c r="D394" s="93"/>
      <c r="E394" s="93"/>
      <c r="F394" s="93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</row>
    <row r="395" ht="15.75" customHeight="1">
      <c r="A395" s="152"/>
      <c r="B395" s="153"/>
      <c r="C395" s="153"/>
      <c r="D395" s="93"/>
      <c r="E395" s="93"/>
      <c r="F395" s="93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</row>
    <row r="396" ht="15.75" customHeight="1">
      <c r="A396" s="152"/>
      <c r="B396" s="153"/>
      <c r="C396" s="153"/>
      <c r="D396" s="93"/>
      <c r="E396" s="93"/>
      <c r="F396" s="93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</row>
    <row r="397" ht="15.75" customHeight="1">
      <c r="A397" s="152"/>
      <c r="B397" s="153"/>
      <c r="C397" s="153"/>
      <c r="D397" s="93"/>
      <c r="E397" s="93"/>
      <c r="F397" s="93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</row>
    <row r="398" ht="15.75" customHeight="1">
      <c r="A398" s="152"/>
      <c r="B398" s="153"/>
      <c r="C398" s="153"/>
      <c r="D398" s="93"/>
      <c r="E398" s="93"/>
      <c r="F398" s="93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</row>
    <row r="399" ht="15.75" customHeight="1">
      <c r="A399" s="152"/>
      <c r="B399" s="153"/>
      <c r="C399" s="153"/>
      <c r="D399" s="93"/>
      <c r="E399" s="93"/>
      <c r="F399" s="93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</row>
    <row r="400" ht="15.75" customHeight="1">
      <c r="A400" s="152"/>
      <c r="B400" s="153"/>
      <c r="C400" s="153"/>
      <c r="D400" s="93"/>
      <c r="E400" s="93"/>
      <c r="F400" s="93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</row>
    <row r="401" ht="15.75" customHeight="1">
      <c r="A401" s="152"/>
      <c r="B401" s="153"/>
      <c r="C401" s="153"/>
      <c r="D401" s="93"/>
      <c r="E401" s="93"/>
      <c r="F401" s="93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</row>
    <row r="402" ht="15.75" customHeight="1">
      <c r="A402" s="152"/>
      <c r="B402" s="153"/>
      <c r="C402" s="153"/>
      <c r="D402" s="93"/>
      <c r="E402" s="93"/>
      <c r="F402" s="93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</row>
    <row r="403" ht="15.75" customHeight="1">
      <c r="A403" s="152"/>
      <c r="B403" s="153"/>
      <c r="C403" s="153"/>
      <c r="D403" s="93"/>
      <c r="E403" s="93"/>
      <c r="F403" s="93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</row>
    <row r="404" ht="15.75" customHeight="1">
      <c r="A404" s="152"/>
      <c r="B404" s="153"/>
      <c r="C404" s="153"/>
      <c r="D404" s="93"/>
      <c r="E404" s="93"/>
      <c r="F404" s="93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</row>
    <row r="405" ht="15.75" customHeight="1">
      <c r="A405" s="152"/>
      <c r="B405" s="153"/>
      <c r="C405" s="153"/>
      <c r="D405" s="93"/>
      <c r="E405" s="93"/>
      <c r="F405" s="93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</row>
    <row r="406" ht="15.75" customHeight="1">
      <c r="A406" s="152"/>
      <c r="B406" s="153"/>
      <c r="C406" s="153"/>
      <c r="D406" s="93"/>
      <c r="E406" s="93"/>
      <c r="F406" s="93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</row>
    <row r="407" ht="15.75" customHeight="1">
      <c r="A407" s="152"/>
      <c r="B407" s="153"/>
      <c r="C407" s="153"/>
      <c r="D407" s="93"/>
      <c r="E407" s="93"/>
      <c r="F407" s="93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</row>
    <row r="408" ht="15.75" customHeight="1">
      <c r="A408" s="152"/>
      <c r="B408" s="153"/>
      <c r="C408" s="153"/>
      <c r="D408" s="93"/>
      <c r="E408" s="93"/>
      <c r="F408" s="93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</row>
    <row r="409" ht="15.75" customHeight="1">
      <c r="A409" s="152"/>
      <c r="B409" s="153"/>
      <c r="C409" s="153"/>
      <c r="D409" s="93"/>
      <c r="E409" s="93"/>
      <c r="F409" s="93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</row>
    <row r="410" ht="15.75" customHeight="1">
      <c r="A410" s="152"/>
      <c r="B410" s="153"/>
      <c r="C410" s="153"/>
      <c r="D410" s="93"/>
      <c r="E410" s="93"/>
      <c r="F410" s="93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</row>
    <row r="411" ht="15.75" customHeight="1">
      <c r="A411" s="152"/>
      <c r="B411" s="153"/>
      <c r="C411" s="153"/>
      <c r="D411" s="93"/>
      <c r="E411" s="93"/>
      <c r="F411" s="93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</row>
    <row r="412" ht="15.75" customHeight="1">
      <c r="A412" s="152"/>
      <c r="B412" s="153"/>
      <c r="C412" s="153"/>
      <c r="D412" s="93"/>
      <c r="E412" s="93"/>
      <c r="F412" s="93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</row>
    <row r="413" ht="15.75" customHeight="1">
      <c r="A413" s="152"/>
      <c r="B413" s="153"/>
      <c r="C413" s="153"/>
      <c r="D413" s="93"/>
      <c r="E413" s="93"/>
      <c r="F413" s="93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</row>
    <row r="414" ht="15.75" customHeight="1">
      <c r="A414" s="152"/>
      <c r="B414" s="153"/>
      <c r="C414" s="153"/>
      <c r="D414" s="93"/>
      <c r="E414" s="93"/>
      <c r="F414" s="93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</row>
    <row r="415" ht="15.75" customHeight="1">
      <c r="A415" s="152"/>
      <c r="B415" s="153"/>
      <c r="C415" s="153"/>
      <c r="D415" s="93"/>
      <c r="E415" s="93"/>
      <c r="F415" s="93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</row>
    <row r="416" ht="15.75" customHeight="1">
      <c r="A416" s="152"/>
      <c r="B416" s="153"/>
      <c r="C416" s="153"/>
      <c r="D416" s="93"/>
      <c r="E416" s="93"/>
      <c r="F416" s="93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</row>
    <row r="417" ht="15.75" customHeight="1">
      <c r="A417" s="152"/>
      <c r="B417" s="153"/>
      <c r="C417" s="153"/>
      <c r="D417" s="93"/>
      <c r="E417" s="93"/>
      <c r="F417" s="93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</row>
    <row r="418" ht="15.75" customHeight="1">
      <c r="A418" s="152"/>
      <c r="B418" s="153"/>
      <c r="C418" s="153"/>
      <c r="D418" s="93"/>
      <c r="E418" s="93"/>
      <c r="F418" s="93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</row>
    <row r="419" ht="15.75" customHeight="1">
      <c r="A419" s="152"/>
      <c r="B419" s="153"/>
      <c r="C419" s="153"/>
      <c r="D419" s="93"/>
      <c r="E419" s="93"/>
      <c r="F419" s="93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</row>
    <row r="420" ht="15.75" customHeight="1">
      <c r="A420" s="152"/>
      <c r="B420" s="153"/>
      <c r="C420" s="153"/>
      <c r="D420" s="93"/>
      <c r="E420" s="93"/>
      <c r="F420" s="93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</row>
    <row r="421" ht="15.75" customHeight="1">
      <c r="A421" s="152"/>
      <c r="B421" s="153"/>
      <c r="C421" s="153"/>
      <c r="D421" s="93"/>
      <c r="E421" s="93"/>
      <c r="F421" s="93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</row>
    <row r="422" ht="15.75" customHeight="1">
      <c r="A422" s="152"/>
      <c r="B422" s="153"/>
      <c r="C422" s="153"/>
      <c r="D422" s="93"/>
      <c r="E422" s="93"/>
      <c r="F422" s="93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</row>
    <row r="423" ht="15.75" customHeight="1">
      <c r="A423" s="152"/>
      <c r="B423" s="153"/>
      <c r="C423" s="153"/>
      <c r="D423" s="93"/>
      <c r="E423" s="93"/>
      <c r="F423" s="93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</row>
    <row r="424" ht="15.75" customHeight="1">
      <c r="A424" s="152"/>
      <c r="B424" s="153"/>
      <c r="C424" s="153"/>
      <c r="D424" s="93"/>
      <c r="E424" s="93"/>
      <c r="F424" s="93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</row>
    <row r="425" ht="15.75" customHeight="1">
      <c r="A425" s="152"/>
      <c r="B425" s="153"/>
      <c r="C425" s="153"/>
      <c r="D425" s="93"/>
      <c r="E425" s="93"/>
      <c r="F425" s="93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</row>
    <row r="426" ht="15.75" customHeight="1">
      <c r="A426" s="152"/>
      <c r="B426" s="153"/>
      <c r="C426" s="153"/>
      <c r="D426" s="93"/>
      <c r="E426" s="93"/>
      <c r="F426" s="93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</row>
    <row r="427" ht="15.75" customHeight="1">
      <c r="A427" s="152"/>
      <c r="B427" s="153"/>
      <c r="C427" s="153"/>
      <c r="D427" s="93"/>
      <c r="E427" s="93"/>
      <c r="F427" s="93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</row>
    <row r="428" ht="15.75" customHeight="1">
      <c r="A428" s="152"/>
      <c r="B428" s="153"/>
      <c r="C428" s="153"/>
      <c r="D428" s="93"/>
      <c r="E428" s="93"/>
      <c r="F428" s="93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</row>
    <row r="429" ht="15.75" customHeight="1">
      <c r="A429" s="152"/>
      <c r="B429" s="153"/>
      <c r="C429" s="153"/>
      <c r="D429" s="93"/>
      <c r="E429" s="93"/>
      <c r="F429" s="93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</row>
    <row r="430" ht="15.75" customHeight="1">
      <c r="A430" s="152"/>
      <c r="B430" s="153"/>
      <c r="C430" s="153"/>
      <c r="D430" s="93"/>
      <c r="E430" s="93"/>
      <c r="F430" s="93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</row>
    <row r="431" ht="15.75" customHeight="1">
      <c r="A431" s="152"/>
      <c r="B431" s="153"/>
      <c r="C431" s="153"/>
      <c r="D431" s="93"/>
      <c r="E431" s="93"/>
      <c r="F431" s="93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</row>
    <row r="432" ht="15.75" customHeight="1">
      <c r="A432" s="152"/>
      <c r="B432" s="153"/>
      <c r="C432" s="153"/>
      <c r="D432" s="93"/>
      <c r="E432" s="93"/>
      <c r="F432" s="93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</row>
    <row r="433" ht="15.75" customHeight="1">
      <c r="A433" s="152"/>
      <c r="B433" s="153"/>
      <c r="C433" s="153"/>
      <c r="D433" s="93"/>
      <c r="E433" s="93"/>
      <c r="F433" s="93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</row>
    <row r="434" ht="15.75" customHeight="1">
      <c r="A434" s="152"/>
      <c r="B434" s="153"/>
      <c r="C434" s="153"/>
      <c r="D434" s="93"/>
      <c r="E434" s="93"/>
      <c r="F434" s="93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</row>
    <row r="435" ht="15.75" customHeight="1">
      <c r="A435" s="152"/>
      <c r="B435" s="153"/>
      <c r="C435" s="153"/>
      <c r="D435" s="93"/>
      <c r="E435" s="93"/>
      <c r="F435" s="93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</row>
    <row r="436" ht="15.75" customHeight="1">
      <c r="A436" s="152"/>
      <c r="B436" s="153"/>
      <c r="C436" s="153"/>
      <c r="D436" s="93"/>
      <c r="E436" s="93"/>
      <c r="F436" s="93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</row>
    <row r="437" ht="15.75" customHeight="1">
      <c r="A437" s="152"/>
      <c r="B437" s="153"/>
      <c r="C437" s="153"/>
      <c r="D437" s="93"/>
      <c r="E437" s="93"/>
      <c r="F437" s="93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</row>
    <row r="438" ht="15.75" customHeight="1">
      <c r="A438" s="152"/>
      <c r="B438" s="153"/>
      <c r="C438" s="153"/>
      <c r="D438" s="93"/>
      <c r="E438" s="93"/>
      <c r="F438" s="93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</row>
    <row r="439" ht="15.75" customHeight="1">
      <c r="A439" s="152"/>
      <c r="B439" s="153"/>
      <c r="C439" s="153"/>
      <c r="D439" s="93"/>
      <c r="E439" s="93"/>
      <c r="F439" s="93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</row>
    <row r="440" ht="15.75" customHeight="1">
      <c r="A440" s="152"/>
      <c r="B440" s="153"/>
      <c r="C440" s="153"/>
      <c r="D440" s="93"/>
      <c r="E440" s="93"/>
      <c r="F440" s="93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</row>
    <row r="441" ht="15.75" customHeight="1">
      <c r="A441" s="152"/>
      <c r="B441" s="153"/>
      <c r="C441" s="153"/>
      <c r="D441" s="93"/>
      <c r="E441" s="93"/>
      <c r="F441" s="93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</row>
    <row r="442" ht="15.75" customHeight="1">
      <c r="A442" s="152"/>
      <c r="B442" s="153"/>
      <c r="C442" s="153"/>
      <c r="D442" s="93"/>
      <c r="E442" s="93"/>
      <c r="F442" s="93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</row>
    <row r="443" ht="15.75" customHeight="1">
      <c r="A443" s="152"/>
      <c r="B443" s="153"/>
      <c r="C443" s="153"/>
      <c r="D443" s="93"/>
      <c r="E443" s="93"/>
      <c r="F443" s="93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</row>
    <row r="444" ht="15.75" customHeight="1">
      <c r="A444" s="152"/>
      <c r="B444" s="153"/>
      <c r="C444" s="153"/>
      <c r="D444" s="93"/>
      <c r="E444" s="93"/>
      <c r="F444" s="93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</row>
    <row r="445" ht="15.75" customHeight="1">
      <c r="A445" s="152"/>
      <c r="B445" s="153"/>
      <c r="C445" s="153"/>
      <c r="D445" s="93"/>
      <c r="E445" s="93"/>
      <c r="F445" s="93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</row>
    <row r="446" ht="15.75" customHeight="1">
      <c r="A446" s="152"/>
      <c r="B446" s="153"/>
      <c r="C446" s="153"/>
      <c r="D446" s="93"/>
      <c r="E446" s="93"/>
      <c r="F446" s="93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</row>
    <row r="447" ht="15.75" customHeight="1">
      <c r="A447" s="152"/>
      <c r="B447" s="153"/>
      <c r="C447" s="153"/>
      <c r="D447" s="93"/>
      <c r="E447" s="93"/>
      <c r="F447" s="93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</row>
    <row r="448" ht="15.75" customHeight="1">
      <c r="A448" s="152"/>
      <c r="B448" s="153"/>
      <c r="C448" s="153"/>
      <c r="D448" s="93"/>
      <c r="E448" s="93"/>
      <c r="F448" s="93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</row>
    <row r="449" ht="15.75" customHeight="1">
      <c r="A449" s="152"/>
      <c r="B449" s="153"/>
      <c r="C449" s="153"/>
      <c r="D449" s="93"/>
      <c r="E449" s="93"/>
      <c r="F449" s="93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</row>
    <row r="450" ht="15.75" customHeight="1">
      <c r="A450" s="152"/>
      <c r="B450" s="153"/>
      <c r="C450" s="153"/>
      <c r="D450" s="93"/>
      <c r="E450" s="93"/>
      <c r="F450" s="93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</row>
    <row r="451" ht="15.75" customHeight="1">
      <c r="A451" s="152"/>
      <c r="B451" s="153"/>
      <c r="C451" s="153"/>
      <c r="D451" s="93"/>
      <c r="E451" s="93"/>
      <c r="F451" s="93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</row>
    <row r="452" ht="15.75" customHeight="1">
      <c r="A452" s="152"/>
      <c r="B452" s="153"/>
      <c r="C452" s="153"/>
      <c r="D452" s="93"/>
      <c r="E452" s="93"/>
      <c r="F452" s="93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</row>
    <row r="453" ht="15.75" customHeight="1">
      <c r="A453" s="152"/>
      <c r="B453" s="153"/>
      <c r="C453" s="153"/>
      <c r="D453" s="93"/>
      <c r="E453" s="93"/>
      <c r="F453" s="93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</row>
    <row r="454" ht="15.75" customHeight="1">
      <c r="A454" s="152"/>
      <c r="B454" s="153"/>
      <c r="C454" s="153"/>
      <c r="D454" s="93"/>
      <c r="E454" s="93"/>
      <c r="F454" s="93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</row>
    <row r="455" ht="15.75" customHeight="1">
      <c r="A455" s="152"/>
      <c r="B455" s="153"/>
      <c r="C455" s="153"/>
      <c r="D455" s="93"/>
      <c r="E455" s="93"/>
      <c r="F455" s="93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</row>
    <row r="456" ht="15.75" customHeight="1">
      <c r="A456" s="152"/>
      <c r="B456" s="153"/>
      <c r="C456" s="153"/>
      <c r="D456" s="93"/>
      <c r="E456" s="93"/>
      <c r="F456" s="93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</row>
    <row r="457" ht="15.75" customHeight="1">
      <c r="A457" s="152"/>
      <c r="B457" s="153"/>
      <c r="C457" s="153"/>
      <c r="D457" s="93"/>
      <c r="E457" s="93"/>
      <c r="F457" s="93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</row>
    <row r="458" ht="15.75" customHeight="1">
      <c r="A458" s="152"/>
      <c r="B458" s="153"/>
      <c r="C458" s="153"/>
      <c r="D458" s="93"/>
      <c r="E458" s="93"/>
      <c r="F458" s="93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</row>
    <row r="459" ht="15.75" customHeight="1">
      <c r="A459" s="152"/>
      <c r="B459" s="153"/>
      <c r="C459" s="153"/>
      <c r="D459" s="93"/>
      <c r="E459" s="93"/>
      <c r="F459" s="93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</row>
    <row r="460" ht="15.75" customHeight="1">
      <c r="A460" s="152"/>
      <c r="B460" s="153"/>
      <c r="C460" s="153"/>
      <c r="D460" s="93"/>
      <c r="E460" s="93"/>
      <c r="F460" s="93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</row>
    <row r="461" ht="15.75" customHeight="1">
      <c r="A461" s="152"/>
      <c r="B461" s="153"/>
      <c r="C461" s="153"/>
      <c r="D461" s="93"/>
      <c r="E461" s="93"/>
      <c r="F461" s="93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</row>
    <row r="462" ht="15.75" customHeight="1">
      <c r="A462" s="152"/>
      <c r="B462" s="153"/>
      <c r="C462" s="153"/>
      <c r="D462" s="93"/>
      <c r="E462" s="93"/>
      <c r="F462" s="93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</row>
    <row r="463" ht="15.75" customHeight="1">
      <c r="A463" s="152"/>
      <c r="B463" s="153"/>
      <c r="C463" s="153"/>
      <c r="D463" s="93"/>
      <c r="E463" s="93"/>
      <c r="F463" s="93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</row>
    <row r="464" ht="15.75" customHeight="1">
      <c r="A464" s="152"/>
      <c r="B464" s="153"/>
      <c r="C464" s="153"/>
      <c r="D464" s="93"/>
      <c r="E464" s="93"/>
      <c r="F464" s="93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</row>
    <row r="465" ht="15.75" customHeight="1">
      <c r="A465" s="152"/>
      <c r="B465" s="153"/>
      <c r="C465" s="153"/>
      <c r="D465" s="93"/>
      <c r="E465" s="93"/>
      <c r="F465" s="93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</row>
    <row r="466" ht="15.75" customHeight="1">
      <c r="A466" s="152"/>
      <c r="B466" s="153"/>
      <c r="C466" s="153"/>
      <c r="D466" s="93"/>
      <c r="E466" s="93"/>
      <c r="F466" s="93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</row>
    <row r="467" ht="15.75" customHeight="1">
      <c r="A467" s="152"/>
      <c r="B467" s="153"/>
      <c r="C467" s="153"/>
      <c r="D467" s="93"/>
      <c r="E467" s="93"/>
      <c r="F467" s="93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</row>
    <row r="468" ht="15.75" customHeight="1">
      <c r="A468" s="152"/>
      <c r="B468" s="153"/>
      <c r="C468" s="153"/>
      <c r="D468" s="93"/>
      <c r="E468" s="93"/>
      <c r="F468" s="93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</row>
    <row r="469" ht="15.75" customHeight="1">
      <c r="A469" s="152"/>
      <c r="B469" s="153"/>
      <c r="C469" s="153"/>
      <c r="D469" s="93"/>
      <c r="E469" s="93"/>
      <c r="F469" s="93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</row>
    <row r="470" ht="15.75" customHeight="1">
      <c r="A470" s="152"/>
      <c r="B470" s="153"/>
      <c r="C470" s="153"/>
      <c r="D470" s="93"/>
      <c r="E470" s="93"/>
      <c r="F470" s="93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</row>
    <row r="471" ht="15.75" customHeight="1">
      <c r="A471" s="152"/>
      <c r="B471" s="153"/>
      <c r="C471" s="153"/>
      <c r="D471" s="93"/>
      <c r="E471" s="93"/>
      <c r="F471" s="93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</row>
    <row r="472" ht="15.75" customHeight="1">
      <c r="A472" s="152"/>
      <c r="B472" s="153"/>
      <c r="C472" s="153"/>
      <c r="D472" s="93"/>
      <c r="E472" s="93"/>
      <c r="F472" s="93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</row>
    <row r="473" ht="15.75" customHeight="1">
      <c r="A473" s="152"/>
      <c r="B473" s="153"/>
      <c r="C473" s="153"/>
      <c r="D473" s="93"/>
      <c r="E473" s="93"/>
      <c r="F473" s="93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</row>
    <row r="474" ht="15.75" customHeight="1">
      <c r="A474" s="152"/>
      <c r="B474" s="153"/>
      <c r="C474" s="153"/>
      <c r="D474" s="93"/>
      <c r="E474" s="93"/>
      <c r="F474" s="93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</row>
    <row r="475" ht="15.75" customHeight="1">
      <c r="A475" s="152"/>
      <c r="B475" s="153"/>
      <c r="C475" s="153"/>
      <c r="D475" s="93"/>
      <c r="E475" s="93"/>
      <c r="F475" s="93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</row>
    <row r="476" ht="15.75" customHeight="1">
      <c r="A476" s="152"/>
      <c r="B476" s="153"/>
      <c r="C476" s="153"/>
      <c r="D476" s="93"/>
      <c r="E476" s="93"/>
      <c r="F476" s="93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</row>
    <row r="477" ht="15.75" customHeight="1">
      <c r="A477" s="152"/>
      <c r="B477" s="153"/>
      <c r="C477" s="153"/>
      <c r="D477" s="93"/>
      <c r="E477" s="93"/>
      <c r="F477" s="93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</row>
    <row r="478" ht="15.75" customHeight="1">
      <c r="A478" s="152"/>
      <c r="B478" s="153"/>
      <c r="C478" s="153"/>
      <c r="D478" s="93"/>
      <c r="E478" s="93"/>
      <c r="F478" s="93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</row>
    <row r="479" ht="15.75" customHeight="1">
      <c r="A479" s="152"/>
      <c r="B479" s="153"/>
      <c r="C479" s="153"/>
      <c r="D479" s="93"/>
      <c r="E479" s="93"/>
      <c r="F479" s="93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</row>
    <row r="480" ht="15.75" customHeight="1">
      <c r="A480" s="152"/>
      <c r="B480" s="153"/>
      <c r="C480" s="153"/>
      <c r="D480" s="93"/>
      <c r="E480" s="93"/>
      <c r="F480" s="93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</row>
    <row r="481" ht="15.75" customHeight="1">
      <c r="A481" s="152"/>
      <c r="B481" s="153"/>
      <c r="C481" s="153"/>
      <c r="D481" s="93"/>
      <c r="E481" s="93"/>
      <c r="F481" s="93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</row>
    <row r="482" ht="15.75" customHeight="1">
      <c r="A482" s="152"/>
      <c r="B482" s="153"/>
      <c r="C482" s="153"/>
      <c r="D482" s="93"/>
      <c r="E482" s="93"/>
      <c r="F482" s="93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</row>
    <row r="483" ht="15.75" customHeight="1">
      <c r="A483" s="152"/>
      <c r="B483" s="153"/>
      <c r="C483" s="153"/>
      <c r="D483" s="93"/>
      <c r="E483" s="93"/>
      <c r="F483" s="93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</row>
    <row r="484" ht="15.75" customHeight="1">
      <c r="A484" s="152"/>
      <c r="B484" s="153"/>
      <c r="C484" s="153"/>
      <c r="D484" s="93"/>
      <c r="E484" s="93"/>
      <c r="F484" s="93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</row>
    <row r="485" ht="15.75" customHeight="1">
      <c r="A485" s="152"/>
      <c r="B485" s="153"/>
      <c r="C485" s="153"/>
      <c r="D485" s="93"/>
      <c r="E485" s="93"/>
      <c r="F485" s="93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</row>
    <row r="486" ht="15.75" customHeight="1">
      <c r="A486" s="152"/>
      <c r="B486" s="153"/>
      <c r="C486" s="153"/>
      <c r="D486" s="93"/>
      <c r="E486" s="93"/>
      <c r="F486" s="93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</row>
    <row r="487" ht="15.75" customHeight="1">
      <c r="A487" s="152"/>
      <c r="B487" s="153"/>
      <c r="C487" s="153"/>
      <c r="D487" s="93"/>
      <c r="E487" s="93"/>
      <c r="F487" s="93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</row>
    <row r="488" ht="15.75" customHeight="1">
      <c r="A488" s="152"/>
      <c r="B488" s="153"/>
      <c r="C488" s="153"/>
      <c r="D488" s="93"/>
      <c r="E488" s="93"/>
      <c r="F488" s="93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</row>
    <row r="489" ht="15.75" customHeight="1">
      <c r="A489" s="152"/>
      <c r="B489" s="153"/>
      <c r="C489" s="153"/>
      <c r="D489" s="93"/>
      <c r="E489" s="93"/>
      <c r="F489" s="93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</row>
    <row r="490" ht="15.75" customHeight="1">
      <c r="A490" s="152"/>
      <c r="B490" s="153"/>
      <c r="C490" s="153"/>
      <c r="D490" s="93"/>
      <c r="E490" s="93"/>
      <c r="F490" s="93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</row>
    <row r="491" ht="15.75" customHeight="1">
      <c r="A491" s="152"/>
      <c r="B491" s="153"/>
      <c r="C491" s="153"/>
      <c r="D491" s="93"/>
      <c r="E491" s="93"/>
      <c r="F491" s="93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</row>
    <row r="492" ht="15.75" customHeight="1">
      <c r="A492" s="152"/>
      <c r="B492" s="153"/>
      <c r="C492" s="153"/>
      <c r="D492" s="93"/>
      <c r="E492" s="93"/>
      <c r="F492" s="93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</row>
    <row r="493" ht="15.75" customHeight="1">
      <c r="A493" s="152"/>
      <c r="B493" s="153"/>
      <c r="C493" s="153"/>
      <c r="D493" s="93"/>
      <c r="E493" s="93"/>
      <c r="F493" s="93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</row>
    <row r="494" ht="15.75" customHeight="1">
      <c r="A494" s="152"/>
      <c r="B494" s="153"/>
      <c r="C494" s="153"/>
      <c r="D494" s="93"/>
      <c r="E494" s="93"/>
      <c r="F494" s="93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</row>
    <row r="495" ht="15.75" customHeight="1">
      <c r="A495" s="152"/>
      <c r="B495" s="153"/>
      <c r="C495" s="153"/>
      <c r="D495" s="93"/>
      <c r="E495" s="93"/>
      <c r="F495" s="93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</row>
    <row r="496" ht="15.75" customHeight="1">
      <c r="A496" s="152"/>
      <c r="B496" s="153"/>
      <c r="C496" s="153"/>
      <c r="D496" s="93"/>
      <c r="E496" s="93"/>
      <c r="F496" s="93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</row>
    <row r="497" ht="15.75" customHeight="1">
      <c r="A497" s="152"/>
      <c r="B497" s="153"/>
      <c r="C497" s="153"/>
      <c r="D497" s="93"/>
      <c r="E497" s="93"/>
      <c r="F497" s="93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</row>
    <row r="498" ht="15.75" customHeight="1">
      <c r="A498" s="152"/>
      <c r="B498" s="153"/>
      <c r="C498" s="153"/>
      <c r="D498" s="93"/>
      <c r="E498" s="93"/>
      <c r="F498" s="93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</row>
    <row r="499" ht="15.75" customHeight="1">
      <c r="A499" s="152"/>
      <c r="B499" s="153"/>
      <c r="C499" s="153"/>
      <c r="D499" s="93"/>
      <c r="E499" s="93"/>
      <c r="F499" s="93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</row>
    <row r="500" ht="15.75" customHeight="1">
      <c r="A500" s="152"/>
      <c r="B500" s="153"/>
      <c r="C500" s="153"/>
      <c r="D500" s="93"/>
      <c r="E500" s="93"/>
      <c r="F500" s="93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</row>
    <row r="501" ht="15.75" customHeight="1">
      <c r="A501" s="152"/>
      <c r="B501" s="153"/>
      <c r="C501" s="153"/>
      <c r="D501" s="93"/>
      <c r="E501" s="93"/>
      <c r="F501" s="93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</row>
    <row r="502" ht="15.75" customHeight="1">
      <c r="A502" s="152"/>
      <c r="B502" s="153"/>
      <c r="C502" s="153"/>
      <c r="D502" s="93"/>
      <c r="E502" s="93"/>
      <c r="F502" s="93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</row>
    <row r="503" ht="15.75" customHeight="1">
      <c r="A503" s="152"/>
      <c r="B503" s="153"/>
      <c r="C503" s="153"/>
      <c r="D503" s="93"/>
      <c r="E503" s="93"/>
      <c r="F503" s="93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</row>
    <row r="504" ht="15.75" customHeight="1">
      <c r="A504" s="152"/>
      <c r="B504" s="153"/>
      <c r="C504" s="153"/>
      <c r="D504" s="93"/>
      <c r="E504" s="93"/>
      <c r="F504" s="93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</row>
    <row r="505" ht="15.75" customHeight="1">
      <c r="A505" s="152"/>
      <c r="B505" s="153"/>
      <c r="C505" s="153"/>
      <c r="D505" s="93"/>
      <c r="E505" s="93"/>
      <c r="F505" s="93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</row>
    <row r="506" ht="15.75" customHeight="1">
      <c r="A506" s="152"/>
      <c r="B506" s="153"/>
      <c r="C506" s="153"/>
      <c r="D506" s="93"/>
      <c r="E506" s="93"/>
      <c r="F506" s="93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</row>
    <row r="507" ht="15.75" customHeight="1">
      <c r="A507" s="152"/>
      <c r="B507" s="153"/>
      <c r="C507" s="153"/>
      <c r="D507" s="93"/>
      <c r="E507" s="93"/>
      <c r="F507" s="93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</row>
    <row r="508" ht="15.75" customHeight="1">
      <c r="A508" s="152"/>
      <c r="B508" s="153"/>
      <c r="C508" s="153"/>
      <c r="D508" s="93"/>
      <c r="E508" s="93"/>
      <c r="F508" s="93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</row>
    <row r="509" ht="15.75" customHeight="1">
      <c r="A509" s="152"/>
      <c r="B509" s="153"/>
      <c r="C509" s="153"/>
      <c r="D509" s="93"/>
      <c r="E509" s="93"/>
      <c r="F509" s="93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</row>
    <row r="510" ht="15.75" customHeight="1">
      <c r="A510" s="152"/>
      <c r="B510" s="153"/>
      <c r="C510" s="153"/>
      <c r="D510" s="93"/>
      <c r="E510" s="93"/>
      <c r="F510" s="93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</row>
    <row r="511" ht="15.75" customHeight="1">
      <c r="A511" s="152"/>
      <c r="B511" s="153"/>
      <c r="C511" s="153"/>
      <c r="D511" s="93"/>
      <c r="E511" s="93"/>
      <c r="F511" s="93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</row>
    <row r="512" ht="15.75" customHeight="1">
      <c r="A512" s="152"/>
      <c r="B512" s="153"/>
      <c r="C512" s="153"/>
      <c r="D512" s="93"/>
      <c r="E512" s="93"/>
      <c r="F512" s="93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</row>
    <row r="513" ht="15.75" customHeight="1">
      <c r="A513" s="152"/>
      <c r="B513" s="153"/>
      <c r="C513" s="153"/>
      <c r="D513" s="93"/>
      <c r="E513" s="93"/>
      <c r="F513" s="93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</row>
    <row r="514" ht="15.75" customHeight="1">
      <c r="A514" s="152"/>
      <c r="B514" s="153"/>
      <c r="C514" s="153"/>
      <c r="D514" s="93"/>
      <c r="E514" s="93"/>
      <c r="F514" s="93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</row>
    <row r="515" ht="15.75" customHeight="1">
      <c r="A515" s="152"/>
      <c r="B515" s="153"/>
      <c r="C515" s="153"/>
      <c r="D515" s="93"/>
      <c r="E515" s="93"/>
      <c r="F515" s="93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</row>
    <row r="516" ht="15.75" customHeight="1">
      <c r="A516" s="152"/>
      <c r="B516" s="153"/>
      <c r="C516" s="153"/>
      <c r="D516" s="93"/>
      <c r="E516" s="93"/>
      <c r="F516" s="93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</row>
    <row r="517" ht="15.75" customHeight="1">
      <c r="A517" s="152"/>
      <c r="B517" s="153"/>
      <c r="C517" s="153"/>
      <c r="D517" s="93"/>
      <c r="E517" s="93"/>
      <c r="F517" s="93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</row>
    <row r="518" ht="15.75" customHeight="1">
      <c r="A518" s="152"/>
      <c r="B518" s="153"/>
      <c r="C518" s="153"/>
      <c r="D518" s="93"/>
      <c r="E518" s="93"/>
      <c r="F518" s="93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</row>
    <row r="519" ht="15.75" customHeight="1">
      <c r="A519" s="152"/>
      <c r="B519" s="153"/>
      <c r="C519" s="153"/>
      <c r="D519" s="93"/>
      <c r="E519" s="93"/>
      <c r="F519" s="93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</row>
    <row r="520" ht="15.75" customHeight="1">
      <c r="A520" s="152"/>
      <c r="B520" s="153"/>
      <c r="C520" s="153"/>
      <c r="D520" s="93"/>
      <c r="E520" s="93"/>
      <c r="F520" s="93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</row>
    <row r="521" ht="15.75" customHeight="1">
      <c r="A521" s="152"/>
      <c r="B521" s="153"/>
      <c r="C521" s="153"/>
      <c r="D521" s="93"/>
      <c r="E521" s="93"/>
      <c r="F521" s="93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</row>
    <row r="522" ht="15.75" customHeight="1">
      <c r="A522" s="152"/>
      <c r="B522" s="153"/>
      <c r="C522" s="153"/>
      <c r="D522" s="93"/>
      <c r="E522" s="93"/>
      <c r="F522" s="93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</row>
    <row r="523" ht="15.75" customHeight="1">
      <c r="A523" s="152"/>
      <c r="B523" s="153"/>
      <c r="C523" s="153"/>
      <c r="D523" s="93"/>
      <c r="E523" s="93"/>
      <c r="F523" s="93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</row>
    <row r="524" ht="15.75" customHeight="1">
      <c r="A524" s="152"/>
      <c r="B524" s="153"/>
      <c r="C524" s="153"/>
      <c r="D524" s="93"/>
      <c r="E524" s="93"/>
      <c r="F524" s="93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</row>
    <row r="525" ht="15.75" customHeight="1">
      <c r="A525" s="152"/>
      <c r="B525" s="153"/>
      <c r="C525" s="153"/>
      <c r="D525" s="93"/>
      <c r="E525" s="93"/>
      <c r="F525" s="93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</row>
    <row r="526" ht="15.75" customHeight="1">
      <c r="A526" s="152"/>
      <c r="B526" s="153"/>
      <c r="C526" s="153"/>
      <c r="D526" s="93"/>
      <c r="E526" s="93"/>
      <c r="F526" s="93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</row>
    <row r="527" ht="15.75" customHeight="1">
      <c r="A527" s="152"/>
      <c r="B527" s="153"/>
      <c r="C527" s="153"/>
      <c r="D527" s="93"/>
      <c r="E527" s="93"/>
      <c r="F527" s="93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</row>
    <row r="528" ht="15.75" customHeight="1">
      <c r="A528" s="152"/>
      <c r="B528" s="153"/>
      <c r="C528" s="153"/>
      <c r="D528" s="93"/>
      <c r="E528" s="93"/>
      <c r="F528" s="93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</row>
    <row r="529" ht="15.75" customHeight="1">
      <c r="A529" s="152"/>
      <c r="B529" s="153"/>
      <c r="C529" s="153"/>
      <c r="D529" s="93"/>
      <c r="E529" s="93"/>
      <c r="F529" s="93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</row>
    <row r="530" ht="15.75" customHeight="1">
      <c r="A530" s="152"/>
      <c r="B530" s="153"/>
      <c r="C530" s="153"/>
      <c r="D530" s="93"/>
      <c r="E530" s="93"/>
      <c r="F530" s="93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</row>
    <row r="531" ht="15.75" customHeight="1">
      <c r="A531" s="152"/>
      <c r="B531" s="153"/>
      <c r="C531" s="153"/>
      <c r="D531" s="93"/>
      <c r="E531" s="93"/>
      <c r="F531" s="93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</row>
    <row r="532" ht="15.75" customHeight="1">
      <c r="A532" s="152"/>
      <c r="B532" s="153"/>
      <c r="C532" s="153"/>
      <c r="D532" s="93"/>
      <c r="E532" s="93"/>
      <c r="F532" s="93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</row>
    <row r="533" ht="15.75" customHeight="1">
      <c r="A533" s="152"/>
      <c r="B533" s="153"/>
      <c r="C533" s="153"/>
      <c r="D533" s="93"/>
      <c r="E533" s="93"/>
      <c r="F533" s="93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</row>
    <row r="534" ht="15.75" customHeight="1">
      <c r="A534" s="152"/>
      <c r="B534" s="153"/>
      <c r="C534" s="153"/>
      <c r="D534" s="93"/>
      <c r="E534" s="93"/>
      <c r="F534" s="93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</row>
    <row r="535" ht="15.75" customHeight="1">
      <c r="A535" s="152"/>
      <c r="B535" s="153"/>
      <c r="C535" s="153"/>
      <c r="D535" s="93"/>
      <c r="E535" s="93"/>
      <c r="F535" s="93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</row>
    <row r="536" ht="15.75" customHeight="1">
      <c r="A536" s="152"/>
      <c r="B536" s="153"/>
      <c r="C536" s="153"/>
      <c r="D536" s="93"/>
      <c r="E536" s="93"/>
      <c r="F536" s="93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</row>
    <row r="537" ht="15.75" customHeight="1">
      <c r="A537" s="152"/>
      <c r="B537" s="153"/>
      <c r="C537" s="153"/>
      <c r="D537" s="93"/>
      <c r="E537" s="93"/>
      <c r="F537" s="93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</row>
    <row r="538" ht="15.75" customHeight="1">
      <c r="A538" s="152"/>
      <c r="B538" s="153"/>
      <c r="C538" s="153"/>
      <c r="D538" s="93"/>
      <c r="E538" s="93"/>
      <c r="F538" s="93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</row>
    <row r="539" ht="15.75" customHeight="1">
      <c r="A539" s="152"/>
      <c r="B539" s="153"/>
      <c r="C539" s="153"/>
      <c r="D539" s="93"/>
      <c r="E539" s="93"/>
      <c r="F539" s="93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</row>
    <row r="540" ht="15.75" customHeight="1">
      <c r="A540" s="152"/>
      <c r="B540" s="153"/>
      <c r="C540" s="153"/>
      <c r="D540" s="93"/>
      <c r="E540" s="93"/>
      <c r="F540" s="93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</row>
    <row r="541" ht="15.75" customHeight="1">
      <c r="A541" s="152"/>
      <c r="B541" s="153"/>
      <c r="C541" s="153"/>
      <c r="D541" s="93"/>
      <c r="E541" s="93"/>
      <c r="F541" s="93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</row>
    <row r="542" ht="15.75" customHeight="1">
      <c r="A542" s="152"/>
      <c r="B542" s="153"/>
      <c r="C542" s="153"/>
      <c r="D542" s="93"/>
      <c r="E542" s="93"/>
      <c r="F542" s="93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</row>
    <row r="543" ht="15.75" customHeight="1">
      <c r="A543" s="152"/>
      <c r="B543" s="153"/>
      <c r="C543" s="153"/>
      <c r="D543" s="93"/>
      <c r="E543" s="93"/>
      <c r="F543" s="93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</row>
    <row r="544" ht="15.75" customHeight="1">
      <c r="A544" s="152"/>
      <c r="B544" s="153"/>
      <c r="C544" s="153"/>
      <c r="D544" s="93"/>
      <c r="E544" s="93"/>
      <c r="F544" s="93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</row>
    <row r="545" ht="15.75" customHeight="1">
      <c r="A545" s="152"/>
      <c r="B545" s="153"/>
      <c r="C545" s="153"/>
      <c r="D545" s="93"/>
      <c r="E545" s="93"/>
      <c r="F545" s="93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</row>
    <row r="546" ht="15.75" customHeight="1">
      <c r="A546" s="152"/>
      <c r="B546" s="153"/>
      <c r="C546" s="153"/>
      <c r="D546" s="93"/>
      <c r="E546" s="93"/>
      <c r="F546" s="93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</row>
    <row r="547" ht="15.75" customHeight="1">
      <c r="A547" s="152"/>
      <c r="B547" s="153"/>
      <c r="C547" s="153"/>
      <c r="D547" s="93"/>
      <c r="E547" s="93"/>
      <c r="F547" s="93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</row>
    <row r="548" ht="15.75" customHeight="1">
      <c r="A548" s="152"/>
      <c r="B548" s="153"/>
      <c r="C548" s="153"/>
      <c r="D548" s="93"/>
      <c r="E548" s="93"/>
      <c r="F548" s="93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</row>
    <row r="549" ht="15.75" customHeight="1">
      <c r="A549" s="152"/>
      <c r="B549" s="153"/>
      <c r="C549" s="153"/>
      <c r="D549" s="93"/>
      <c r="E549" s="93"/>
      <c r="F549" s="93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</row>
    <row r="550" ht="15.75" customHeight="1">
      <c r="A550" s="152"/>
      <c r="B550" s="153"/>
      <c r="C550" s="153"/>
      <c r="D550" s="93"/>
      <c r="E550" s="93"/>
      <c r="F550" s="93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</row>
    <row r="551" ht="15.75" customHeight="1">
      <c r="A551" s="152"/>
      <c r="B551" s="153"/>
      <c r="C551" s="153"/>
      <c r="D551" s="93"/>
      <c r="E551" s="93"/>
      <c r="F551" s="93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</row>
    <row r="552" ht="15.75" customHeight="1">
      <c r="A552" s="152"/>
      <c r="B552" s="153"/>
      <c r="C552" s="153"/>
      <c r="D552" s="93"/>
      <c r="E552" s="93"/>
      <c r="F552" s="93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</row>
    <row r="553" ht="15.75" customHeight="1">
      <c r="A553" s="152"/>
      <c r="B553" s="153"/>
      <c r="C553" s="153"/>
      <c r="D553" s="93"/>
      <c r="E553" s="93"/>
      <c r="F553" s="93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</row>
    <row r="554" ht="15.75" customHeight="1">
      <c r="A554" s="152"/>
      <c r="B554" s="153"/>
      <c r="C554" s="153"/>
      <c r="D554" s="93"/>
      <c r="E554" s="93"/>
      <c r="F554" s="93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</row>
    <row r="555" ht="15.75" customHeight="1">
      <c r="A555" s="152"/>
      <c r="B555" s="153"/>
      <c r="C555" s="153"/>
      <c r="D555" s="93"/>
      <c r="E555" s="93"/>
      <c r="F555" s="93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</row>
    <row r="556" ht="15.75" customHeight="1">
      <c r="A556" s="152"/>
      <c r="B556" s="153"/>
      <c r="C556" s="153"/>
      <c r="D556" s="93"/>
      <c r="E556" s="93"/>
      <c r="F556" s="93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</row>
    <row r="557" ht="15.75" customHeight="1">
      <c r="A557" s="152"/>
      <c r="B557" s="153"/>
      <c r="C557" s="153"/>
      <c r="D557" s="93"/>
      <c r="E557" s="93"/>
      <c r="F557" s="93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</row>
    <row r="558" ht="15.75" customHeight="1">
      <c r="A558" s="152"/>
      <c r="B558" s="153"/>
      <c r="C558" s="153"/>
      <c r="D558" s="93"/>
      <c r="E558" s="93"/>
      <c r="F558" s="93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</row>
    <row r="559" ht="15.75" customHeight="1">
      <c r="A559" s="152"/>
      <c r="B559" s="153"/>
      <c r="C559" s="153"/>
      <c r="D559" s="93"/>
      <c r="E559" s="93"/>
      <c r="F559" s="93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</row>
    <row r="560" ht="15.75" customHeight="1">
      <c r="A560" s="152"/>
      <c r="B560" s="153"/>
      <c r="C560" s="153"/>
      <c r="D560" s="93"/>
      <c r="E560" s="93"/>
      <c r="F560" s="93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</row>
    <row r="561" ht="15.75" customHeight="1">
      <c r="A561" s="152"/>
      <c r="B561" s="153"/>
      <c r="C561" s="153"/>
      <c r="D561" s="93"/>
      <c r="E561" s="93"/>
      <c r="F561" s="93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</row>
    <row r="562" ht="15.75" customHeight="1">
      <c r="A562" s="152"/>
      <c r="B562" s="153"/>
      <c r="C562" s="153"/>
      <c r="D562" s="93"/>
      <c r="E562" s="93"/>
      <c r="F562" s="93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</row>
    <row r="563" ht="15.75" customHeight="1">
      <c r="A563" s="152"/>
      <c r="B563" s="153"/>
      <c r="C563" s="153"/>
      <c r="D563" s="93"/>
      <c r="E563" s="93"/>
      <c r="F563" s="93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</row>
    <row r="564" ht="15.75" customHeight="1">
      <c r="A564" s="152"/>
      <c r="B564" s="153"/>
      <c r="C564" s="153"/>
      <c r="D564" s="93"/>
      <c r="E564" s="93"/>
      <c r="F564" s="93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</row>
    <row r="565" ht="15.75" customHeight="1">
      <c r="A565" s="152"/>
      <c r="B565" s="153"/>
      <c r="C565" s="153"/>
      <c r="D565" s="93"/>
      <c r="E565" s="93"/>
      <c r="F565" s="93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</row>
    <row r="566" ht="15.75" customHeight="1">
      <c r="A566" s="152"/>
      <c r="B566" s="153"/>
      <c r="C566" s="153"/>
      <c r="D566" s="93"/>
      <c r="E566" s="93"/>
      <c r="F566" s="93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</row>
    <row r="567" ht="15.75" customHeight="1">
      <c r="A567" s="152"/>
      <c r="B567" s="153"/>
      <c r="C567" s="153"/>
      <c r="D567" s="93"/>
      <c r="E567" s="93"/>
      <c r="F567" s="93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</row>
    <row r="568" ht="15.75" customHeight="1">
      <c r="A568" s="152"/>
      <c r="B568" s="153"/>
      <c r="C568" s="153"/>
      <c r="D568" s="93"/>
      <c r="E568" s="93"/>
      <c r="F568" s="93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</row>
    <row r="569" ht="15.75" customHeight="1">
      <c r="A569" s="152"/>
      <c r="B569" s="153"/>
      <c r="C569" s="153"/>
      <c r="D569" s="93"/>
      <c r="E569" s="93"/>
      <c r="F569" s="93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</row>
    <row r="570" ht="15.75" customHeight="1">
      <c r="A570" s="152"/>
      <c r="B570" s="153"/>
      <c r="C570" s="153"/>
      <c r="D570" s="93"/>
      <c r="E570" s="93"/>
      <c r="F570" s="93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</row>
    <row r="571" ht="15.75" customHeight="1">
      <c r="A571" s="152"/>
      <c r="B571" s="153"/>
      <c r="C571" s="153"/>
      <c r="D571" s="93"/>
      <c r="E571" s="93"/>
      <c r="F571" s="93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</row>
    <row r="572" ht="15.75" customHeight="1">
      <c r="A572" s="152"/>
      <c r="B572" s="153"/>
      <c r="C572" s="153"/>
      <c r="D572" s="93"/>
      <c r="E572" s="93"/>
      <c r="F572" s="93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</row>
    <row r="573" ht="15.75" customHeight="1">
      <c r="A573" s="152"/>
      <c r="B573" s="153"/>
      <c r="C573" s="153"/>
      <c r="D573" s="93"/>
      <c r="E573" s="93"/>
      <c r="F573" s="93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</row>
    <row r="574" ht="15.75" customHeight="1">
      <c r="A574" s="152"/>
      <c r="B574" s="153"/>
      <c r="C574" s="153"/>
      <c r="D574" s="93"/>
      <c r="E574" s="93"/>
      <c r="F574" s="93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</row>
    <row r="575" ht="15.75" customHeight="1">
      <c r="A575" s="152"/>
      <c r="B575" s="153"/>
      <c r="C575" s="153"/>
      <c r="D575" s="93"/>
      <c r="E575" s="93"/>
      <c r="F575" s="93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</row>
    <row r="576" ht="15.75" customHeight="1">
      <c r="A576" s="152"/>
      <c r="B576" s="153"/>
      <c r="C576" s="153"/>
      <c r="D576" s="93"/>
      <c r="E576" s="93"/>
      <c r="F576" s="93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</row>
    <row r="577" ht="15.75" customHeight="1">
      <c r="A577" s="152"/>
      <c r="B577" s="153"/>
      <c r="C577" s="153"/>
      <c r="D577" s="93"/>
      <c r="E577" s="93"/>
      <c r="F577" s="93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</row>
    <row r="578" ht="15.75" customHeight="1">
      <c r="A578" s="152"/>
      <c r="B578" s="153"/>
      <c r="C578" s="153"/>
      <c r="D578" s="93"/>
      <c r="E578" s="93"/>
      <c r="F578" s="93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</row>
    <row r="579" ht="15.75" customHeight="1">
      <c r="A579" s="152"/>
      <c r="B579" s="153"/>
      <c r="C579" s="153"/>
      <c r="D579" s="93"/>
      <c r="E579" s="93"/>
      <c r="F579" s="93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</row>
    <row r="580" ht="15.75" customHeight="1">
      <c r="A580" s="152"/>
      <c r="B580" s="153"/>
      <c r="C580" s="153"/>
      <c r="D580" s="93"/>
      <c r="E580" s="93"/>
      <c r="F580" s="93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</row>
    <row r="581" ht="15.75" customHeight="1">
      <c r="A581" s="152"/>
      <c r="B581" s="153"/>
      <c r="C581" s="153"/>
      <c r="D581" s="93"/>
      <c r="E581" s="93"/>
      <c r="F581" s="93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</row>
    <row r="582" ht="15.75" customHeight="1">
      <c r="A582" s="152"/>
      <c r="B582" s="153"/>
      <c r="C582" s="153"/>
      <c r="D582" s="93"/>
      <c r="E582" s="93"/>
      <c r="F582" s="93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</row>
    <row r="583" ht="15.75" customHeight="1">
      <c r="A583" s="152"/>
      <c r="B583" s="153"/>
      <c r="C583" s="153"/>
      <c r="D583" s="93"/>
      <c r="E583" s="93"/>
      <c r="F583" s="93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</row>
    <row r="584" ht="15.75" customHeight="1">
      <c r="A584" s="152"/>
      <c r="B584" s="153"/>
      <c r="C584" s="153"/>
      <c r="D584" s="93"/>
      <c r="E584" s="93"/>
      <c r="F584" s="93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</row>
    <row r="585" ht="15.75" customHeight="1">
      <c r="A585" s="152"/>
      <c r="B585" s="153"/>
      <c r="C585" s="153"/>
      <c r="D585" s="93"/>
      <c r="E585" s="93"/>
      <c r="F585" s="93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</row>
    <row r="586" ht="15.75" customHeight="1">
      <c r="A586" s="152"/>
      <c r="B586" s="153"/>
      <c r="C586" s="153"/>
      <c r="D586" s="93"/>
      <c r="E586" s="93"/>
      <c r="F586" s="93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</row>
    <row r="587" ht="15.75" customHeight="1">
      <c r="A587" s="152"/>
      <c r="B587" s="153"/>
      <c r="C587" s="153"/>
      <c r="D587" s="93"/>
      <c r="E587" s="93"/>
      <c r="F587" s="93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</row>
    <row r="588" ht="15.75" customHeight="1">
      <c r="A588" s="152"/>
      <c r="B588" s="153"/>
      <c r="C588" s="153"/>
      <c r="D588" s="93"/>
      <c r="E588" s="93"/>
      <c r="F588" s="93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</row>
    <row r="589" ht="15.75" customHeight="1">
      <c r="A589" s="152"/>
      <c r="B589" s="153"/>
      <c r="C589" s="153"/>
      <c r="D589" s="93"/>
      <c r="E589" s="93"/>
      <c r="F589" s="93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</row>
    <row r="590" ht="15.75" customHeight="1">
      <c r="A590" s="152"/>
      <c r="B590" s="153"/>
      <c r="C590" s="153"/>
      <c r="D590" s="93"/>
      <c r="E590" s="93"/>
      <c r="F590" s="93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</row>
    <row r="591" ht="15.75" customHeight="1">
      <c r="A591" s="152"/>
      <c r="B591" s="153"/>
      <c r="C591" s="153"/>
      <c r="D591" s="93"/>
      <c r="E591" s="93"/>
      <c r="F591" s="93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</row>
    <row r="592" ht="15.75" customHeight="1">
      <c r="A592" s="152"/>
      <c r="B592" s="153"/>
      <c r="C592" s="153"/>
      <c r="D592" s="93"/>
      <c r="E592" s="93"/>
      <c r="F592" s="93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</row>
    <row r="593" ht="15.75" customHeight="1">
      <c r="A593" s="152"/>
      <c r="B593" s="153"/>
      <c r="C593" s="153"/>
      <c r="D593" s="93"/>
      <c r="E593" s="93"/>
      <c r="F593" s="93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</row>
    <row r="594" ht="15.75" customHeight="1">
      <c r="A594" s="152"/>
      <c r="B594" s="153"/>
      <c r="C594" s="153"/>
      <c r="D594" s="93"/>
      <c r="E594" s="93"/>
      <c r="F594" s="93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</row>
    <row r="595" ht="15.75" customHeight="1">
      <c r="A595" s="152"/>
      <c r="B595" s="153"/>
      <c r="C595" s="153"/>
      <c r="D595" s="93"/>
      <c r="E595" s="93"/>
      <c r="F595" s="93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</row>
    <row r="596" ht="15.75" customHeight="1">
      <c r="A596" s="152"/>
      <c r="B596" s="153"/>
      <c r="C596" s="153"/>
      <c r="D596" s="93"/>
      <c r="E596" s="93"/>
      <c r="F596" s="93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</row>
    <row r="597" ht="15.75" customHeight="1">
      <c r="A597" s="152"/>
      <c r="B597" s="153"/>
      <c r="C597" s="153"/>
      <c r="D597" s="93"/>
      <c r="E597" s="93"/>
      <c r="F597" s="93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</row>
    <row r="598" ht="15.75" customHeight="1">
      <c r="A598" s="152"/>
      <c r="B598" s="153"/>
      <c r="C598" s="153"/>
      <c r="D598" s="93"/>
      <c r="E598" s="93"/>
      <c r="F598" s="93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</row>
    <row r="599" ht="15.75" customHeight="1">
      <c r="A599" s="152"/>
      <c r="B599" s="153"/>
      <c r="C599" s="153"/>
      <c r="D599" s="93"/>
      <c r="E599" s="93"/>
      <c r="F599" s="93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</row>
    <row r="600" ht="15.75" customHeight="1">
      <c r="A600" s="152"/>
      <c r="B600" s="153"/>
      <c r="C600" s="153"/>
      <c r="D600" s="93"/>
      <c r="E600" s="93"/>
      <c r="F600" s="93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</row>
    <row r="601" ht="15.75" customHeight="1">
      <c r="A601" s="152"/>
      <c r="B601" s="153"/>
      <c r="C601" s="153"/>
      <c r="D601" s="93"/>
      <c r="E601" s="93"/>
      <c r="F601" s="93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</row>
    <row r="602" ht="15.75" customHeight="1">
      <c r="A602" s="152"/>
      <c r="B602" s="153"/>
      <c r="C602" s="153"/>
      <c r="D602" s="93"/>
      <c r="E602" s="93"/>
      <c r="F602" s="93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</row>
    <row r="603" ht="15.75" customHeight="1">
      <c r="A603" s="152"/>
      <c r="B603" s="153"/>
      <c r="C603" s="153"/>
      <c r="D603" s="93"/>
      <c r="E603" s="93"/>
      <c r="F603" s="93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</row>
    <row r="604" ht="15.75" customHeight="1">
      <c r="A604" s="152"/>
      <c r="B604" s="153"/>
      <c r="C604" s="153"/>
      <c r="D604" s="93"/>
      <c r="E604" s="93"/>
      <c r="F604" s="93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</row>
    <row r="605" ht="15.75" customHeight="1">
      <c r="A605" s="152"/>
      <c r="B605" s="153"/>
      <c r="C605" s="153"/>
      <c r="D605" s="93"/>
      <c r="E605" s="93"/>
      <c r="F605" s="93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</row>
    <row r="606" ht="15.75" customHeight="1">
      <c r="A606" s="152"/>
      <c r="B606" s="153"/>
      <c r="C606" s="153"/>
      <c r="D606" s="93"/>
      <c r="E606" s="93"/>
      <c r="F606" s="93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</row>
    <row r="607" ht="15.75" customHeight="1">
      <c r="A607" s="152"/>
      <c r="B607" s="153"/>
      <c r="C607" s="153"/>
      <c r="D607" s="93"/>
      <c r="E607" s="93"/>
      <c r="F607" s="93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</row>
    <row r="608" ht="15.75" customHeight="1">
      <c r="A608" s="152"/>
      <c r="B608" s="153"/>
      <c r="C608" s="153"/>
      <c r="D608" s="93"/>
      <c r="E608" s="93"/>
      <c r="F608" s="93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</row>
    <row r="609" ht="15.75" customHeight="1">
      <c r="A609" s="152"/>
      <c r="B609" s="153"/>
      <c r="C609" s="153"/>
      <c r="D609" s="93"/>
      <c r="E609" s="93"/>
      <c r="F609" s="93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</row>
    <row r="610" ht="15.75" customHeight="1">
      <c r="A610" s="152"/>
      <c r="B610" s="153"/>
      <c r="C610" s="153"/>
      <c r="D610" s="93"/>
      <c r="E610" s="93"/>
      <c r="F610" s="93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</row>
    <row r="611" ht="15.75" customHeight="1">
      <c r="A611" s="152"/>
      <c r="B611" s="153"/>
      <c r="C611" s="153"/>
      <c r="D611" s="93"/>
      <c r="E611" s="93"/>
      <c r="F611" s="93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</row>
    <row r="612" ht="15.75" customHeight="1">
      <c r="A612" s="152"/>
      <c r="B612" s="153"/>
      <c r="C612" s="153"/>
      <c r="D612" s="93"/>
      <c r="E612" s="93"/>
      <c r="F612" s="93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</row>
    <row r="613" ht="15.75" customHeight="1">
      <c r="A613" s="152"/>
      <c r="B613" s="153"/>
      <c r="C613" s="153"/>
      <c r="D613" s="93"/>
      <c r="E613" s="93"/>
      <c r="F613" s="93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</row>
    <row r="614" ht="15.75" customHeight="1">
      <c r="A614" s="152"/>
      <c r="B614" s="153"/>
      <c r="C614" s="153"/>
      <c r="D614" s="93"/>
      <c r="E614" s="93"/>
      <c r="F614" s="93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</row>
    <row r="615" ht="15.75" customHeight="1">
      <c r="A615" s="152"/>
      <c r="B615" s="153"/>
      <c r="C615" s="153"/>
      <c r="D615" s="93"/>
      <c r="E615" s="93"/>
      <c r="F615" s="93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</row>
    <row r="616" ht="15.75" customHeight="1">
      <c r="A616" s="152"/>
      <c r="B616" s="153"/>
      <c r="C616" s="153"/>
      <c r="D616" s="93"/>
      <c r="E616" s="93"/>
      <c r="F616" s="93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</row>
    <row r="617" ht="15.75" customHeight="1">
      <c r="A617" s="152"/>
      <c r="B617" s="153"/>
      <c r="C617" s="153"/>
      <c r="D617" s="93"/>
      <c r="E617" s="93"/>
      <c r="F617" s="93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</row>
    <row r="618" ht="15.75" customHeight="1">
      <c r="A618" s="152"/>
      <c r="B618" s="153"/>
      <c r="C618" s="153"/>
      <c r="D618" s="93"/>
      <c r="E618" s="93"/>
      <c r="F618" s="93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</row>
    <row r="619" ht="15.75" customHeight="1">
      <c r="A619" s="152"/>
      <c r="B619" s="153"/>
      <c r="C619" s="153"/>
      <c r="D619" s="93"/>
      <c r="E619" s="93"/>
      <c r="F619" s="93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</row>
    <row r="620" ht="15.75" customHeight="1">
      <c r="A620" s="152"/>
      <c r="B620" s="153"/>
      <c r="C620" s="153"/>
      <c r="D620" s="93"/>
      <c r="E620" s="93"/>
      <c r="F620" s="93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</row>
    <row r="621" ht="15.75" customHeight="1">
      <c r="A621" s="152"/>
      <c r="B621" s="153"/>
      <c r="C621" s="153"/>
      <c r="D621" s="93"/>
      <c r="E621" s="93"/>
      <c r="F621" s="93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</row>
    <row r="622" ht="15.75" customHeight="1">
      <c r="A622" s="152"/>
      <c r="B622" s="153"/>
      <c r="C622" s="153"/>
      <c r="D622" s="93"/>
      <c r="E622" s="93"/>
      <c r="F622" s="93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</row>
    <row r="623" ht="15.75" customHeight="1">
      <c r="A623" s="152"/>
      <c r="B623" s="153"/>
      <c r="C623" s="153"/>
      <c r="D623" s="93"/>
      <c r="E623" s="93"/>
      <c r="F623" s="93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</row>
    <row r="624" ht="15.75" customHeight="1">
      <c r="A624" s="152"/>
      <c r="B624" s="153"/>
      <c r="C624" s="153"/>
      <c r="D624" s="93"/>
      <c r="E624" s="93"/>
      <c r="F624" s="93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</row>
    <row r="625" ht="15.75" customHeight="1">
      <c r="A625" s="152"/>
      <c r="B625" s="153"/>
      <c r="C625" s="153"/>
      <c r="D625" s="93"/>
      <c r="E625" s="93"/>
      <c r="F625" s="93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</row>
    <row r="626" ht="15.75" customHeight="1">
      <c r="A626" s="152"/>
      <c r="B626" s="153"/>
      <c r="C626" s="153"/>
      <c r="D626" s="93"/>
      <c r="E626" s="93"/>
      <c r="F626" s="93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</row>
    <row r="627" ht="15.75" customHeight="1">
      <c r="A627" s="152"/>
      <c r="B627" s="153"/>
      <c r="C627" s="153"/>
      <c r="D627" s="93"/>
      <c r="E627" s="93"/>
      <c r="F627" s="93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</row>
    <row r="628" ht="15.75" customHeight="1">
      <c r="A628" s="152"/>
      <c r="B628" s="153"/>
      <c r="C628" s="153"/>
      <c r="D628" s="93"/>
      <c r="E628" s="93"/>
      <c r="F628" s="93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</row>
    <row r="629" ht="15.75" customHeight="1">
      <c r="A629" s="152"/>
      <c r="B629" s="153"/>
      <c r="C629" s="153"/>
      <c r="D629" s="93"/>
      <c r="E629" s="93"/>
      <c r="F629" s="93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</row>
    <row r="630" ht="15.75" customHeight="1">
      <c r="A630" s="152"/>
      <c r="B630" s="153"/>
      <c r="C630" s="153"/>
      <c r="D630" s="93"/>
      <c r="E630" s="93"/>
      <c r="F630" s="93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</row>
    <row r="631" ht="15.75" customHeight="1">
      <c r="A631" s="152"/>
      <c r="B631" s="153"/>
      <c r="C631" s="153"/>
      <c r="D631" s="93"/>
      <c r="E631" s="93"/>
      <c r="F631" s="93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</row>
    <row r="632" ht="15.75" customHeight="1">
      <c r="A632" s="152"/>
      <c r="B632" s="153"/>
      <c r="C632" s="153"/>
      <c r="D632" s="93"/>
      <c r="E632" s="93"/>
      <c r="F632" s="93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</row>
    <row r="633" ht="15.75" customHeight="1">
      <c r="A633" s="152"/>
      <c r="B633" s="153"/>
      <c r="C633" s="153"/>
      <c r="D633" s="93"/>
      <c r="E633" s="93"/>
      <c r="F633" s="93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</row>
    <row r="634" ht="15.75" customHeight="1">
      <c r="A634" s="152"/>
      <c r="B634" s="153"/>
      <c r="C634" s="153"/>
      <c r="D634" s="93"/>
      <c r="E634" s="93"/>
      <c r="F634" s="93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</row>
    <row r="635" ht="15.75" customHeight="1">
      <c r="A635" s="152"/>
      <c r="B635" s="153"/>
      <c r="C635" s="153"/>
      <c r="D635" s="93"/>
      <c r="E635" s="93"/>
      <c r="F635" s="93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</row>
    <row r="636" ht="15.75" customHeight="1">
      <c r="A636" s="152"/>
      <c r="B636" s="153"/>
      <c r="C636" s="153"/>
      <c r="D636" s="93"/>
      <c r="E636" s="93"/>
      <c r="F636" s="93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</row>
    <row r="637" ht="15.75" customHeight="1">
      <c r="A637" s="152"/>
      <c r="B637" s="153"/>
      <c r="C637" s="153"/>
      <c r="D637" s="93"/>
      <c r="E637" s="93"/>
      <c r="F637" s="93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</row>
    <row r="638" ht="15.75" customHeight="1">
      <c r="A638" s="152"/>
      <c r="B638" s="153"/>
      <c r="C638" s="153"/>
      <c r="D638" s="93"/>
      <c r="E638" s="93"/>
      <c r="F638" s="93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</row>
    <row r="639" ht="15.75" customHeight="1">
      <c r="A639" s="152"/>
      <c r="B639" s="153"/>
      <c r="C639" s="153"/>
      <c r="D639" s="93"/>
      <c r="E639" s="93"/>
      <c r="F639" s="93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</row>
    <row r="640" ht="15.75" customHeight="1">
      <c r="A640" s="152"/>
      <c r="B640" s="153"/>
      <c r="C640" s="153"/>
      <c r="D640" s="93"/>
      <c r="E640" s="93"/>
      <c r="F640" s="93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</row>
    <row r="641" ht="15.75" customHeight="1">
      <c r="A641" s="152"/>
      <c r="B641" s="153"/>
      <c r="C641" s="153"/>
      <c r="D641" s="93"/>
      <c r="E641" s="93"/>
      <c r="F641" s="93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</row>
    <row r="642" ht="15.75" customHeight="1">
      <c r="A642" s="152"/>
      <c r="B642" s="153"/>
      <c r="C642" s="153"/>
      <c r="D642" s="93"/>
      <c r="E642" s="93"/>
      <c r="F642" s="93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</row>
    <row r="643" ht="15.75" customHeight="1">
      <c r="A643" s="152"/>
      <c r="B643" s="153"/>
      <c r="C643" s="153"/>
      <c r="D643" s="93"/>
      <c r="E643" s="93"/>
      <c r="F643" s="93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</row>
    <row r="644" ht="15.75" customHeight="1">
      <c r="A644" s="152"/>
      <c r="B644" s="153"/>
      <c r="C644" s="153"/>
      <c r="D644" s="93"/>
      <c r="E644" s="93"/>
      <c r="F644" s="93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</row>
    <row r="645" ht="15.75" customHeight="1">
      <c r="A645" s="152"/>
      <c r="B645" s="153"/>
      <c r="C645" s="153"/>
      <c r="D645" s="93"/>
      <c r="E645" s="93"/>
      <c r="F645" s="93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</row>
    <row r="646" ht="15.75" customHeight="1">
      <c r="A646" s="152"/>
      <c r="B646" s="153"/>
      <c r="C646" s="153"/>
      <c r="D646" s="93"/>
      <c r="E646" s="93"/>
      <c r="F646" s="93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</row>
    <row r="647" ht="15.75" customHeight="1">
      <c r="A647" s="152"/>
      <c r="B647" s="153"/>
      <c r="C647" s="153"/>
      <c r="D647" s="93"/>
      <c r="E647" s="93"/>
      <c r="F647" s="93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</row>
    <row r="648" ht="15.75" customHeight="1">
      <c r="A648" s="152"/>
      <c r="B648" s="153"/>
      <c r="C648" s="153"/>
      <c r="D648" s="93"/>
      <c r="E648" s="93"/>
      <c r="F648" s="93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</row>
    <row r="649" ht="15.75" customHeight="1">
      <c r="A649" s="152"/>
      <c r="B649" s="153"/>
      <c r="C649" s="153"/>
      <c r="D649" s="93"/>
      <c r="E649" s="93"/>
      <c r="F649" s="93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</row>
    <row r="650" ht="15.75" customHeight="1">
      <c r="A650" s="152"/>
      <c r="B650" s="153"/>
      <c r="C650" s="153"/>
      <c r="D650" s="93"/>
      <c r="E650" s="93"/>
      <c r="F650" s="93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</row>
    <row r="651" ht="15.75" customHeight="1">
      <c r="A651" s="152"/>
      <c r="B651" s="153"/>
      <c r="C651" s="153"/>
      <c r="D651" s="93"/>
      <c r="E651" s="93"/>
      <c r="F651" s="93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</row>
    <row r="652" ht="15.75" customHeight="1">
      <c r="A652" s="152"/>
      <c r="B652" s="153"/>
      <c r="C652" s="153"/>
      <c r="D652" s="93"/>
      <c r="E652" s="93"/>
      <c r="F652" s="93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</row>
    <row r="653" ht="15.75" customHeight="1">
      <c r="A653" s="152"/>
      <c r="B653" s="153"/>
      <c r="C653" s="153"/>
      <c r="D653" s="93"/>
      <c r="E653" s="93"/>
      <c r="F653" s="93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</row>
    <row r="654" ht="15.75" customHeight="1">
      <c r="A654" s="152"/>
      <c r="B654" s="153"/>
      <c r="C654" s="153"/>
      <c r="D654" s="93"/>
      <c r="E654" s="93"/>
      <c r="F654" s="93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</row>
    <row r="655" ht="15.75" customHeight="1">
      <c r="A655" s="152"/>
      <c r="B655" s="153"/>
      <c r="C655" s="153"/>
      <c r="D655" s="93"/>
      <c r="E655" s="93"/>
      <c r="F655" s="93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</row>
    <row r="656" ht="15.75" customHeight="1">
      <c r="A656" s="152"/>
      <c r="B656" s="153"/>
      <c r="C656" s="153"/>
      <c r="D656" s="93"/>
      <c r="E656" s="93"/>
      <c r="F656" s="93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</row>
    <row r="657" ht="15.75" customHeight="1">
      <c r="A657" s="152"/>
      <c r="B657" s="153"/>
      <c r="C657" s="153"/>
      <c r="D657" s="93"/>
      <c r="E657" s="93"/>
      <c r="F657" s="93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</row>
    <row r="658" ht="15.75" customHeight="1">
      <c r="A658" s="152"/>
      <c r="B658" s="153"/>
      <c r="C658" s="153"/>
      <c r="D658" s="93"/>
      <c r="E658" s="93"/>
      <c r="F658" s="93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</row>
    <row r="659" ht="15.75" customHeight="1">
      <c r="A659" s="152"/>
      <c r="B659" s="153"/>
      <c r="C659" s="153"/>
      <c r="D659" s="93"/>
      <c r="E659" s="93"/>
      <c r="F659" s="93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</row>
    <row r="660" ht="15.75" customHeight="1">
      <c r="A660" s="152"/>
      <c r="B660" s="153"/>
      <c r="C660" s="153"/>
      <c r="D660" s="93"/>
      <c r="E660" s="93"/>
      <c r="F660" s="93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</row>
    <row r="661" ht="15.75" customHeight="1">
      <c r="A661" s="152"/>
      <c r="B661" s="153"/>
      <c r="C661" s="153"/>
      <c r="D661" s="93"/>
      <c r="E661" s="93"/>
      <c r="F661" s="93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</row>
    <row r="662" ht="15.75" customHeight="1">
      <c r="A662" s="152"/>
      <c r="B662" s="153"/>
      <c r="C662" s="153"/>
      <c r="D662" s="93"/>
      <c r="E662" s="93"/>
      <c r="F662" s="93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</row>
    <row r="663" ht="15.75" customHeight="1">
      <c r="A663" s="152"/>
      <c r="B663" s="153"/>
      <c r="C663" s="153"/>
      <c r="D663" s="93"/>
      <c r="E663" s="93"/>
      <c r="F663" s="93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</row>
    <row r="664" ht="15.75" customHeight="1">
      <c r="A664" s="152"/>
      <c r="B664" s="153"/>
      <c r="C664" s="153"/>
      <c r="D664" s="93"/>
      <c r="E664" s="93"/>
      <c r="F664" s="93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</row>
    <row r="665" ht="15.75" customHeight="1">
      <c r="A665" s="152"/>
      <c r="B665" s="153"/>
      <c r="C665" s="153"/>
      <c r="D665" s="93"/>
      <c r="E665" s="93"/>
      <c r="F665" s="93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</row>
    <row r="666" ht="15.75" customHeight="1">
      <c r="A666" s="152"/>
      <c r="B666" s="153"/>
      <c r="C666" s="153"/>
      <c r="D666" s="93"/>
      <c r="E666" s="93"/>
      <c r="F666" s="93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</row>
    <row r="667" ht="15.75" customHeight="1">
      <c r="A667" s="152"/>
      <c r="B667" s="153"/>
      <c r="C667" s="153"/>
      <c r="D667" s="93"/>
      <c r="E667" s="93"/>
      <c r="F667" s="93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</row>
    <row r="668" ht="15.75" customHeight="1">
      <c r="A668" s="152"/>
      <c r="B668" s="153"/>
      <c r="C668" s="153"/>
      <c r="D668" s="93"/>
      <c r="E668" s="93"/>
      <c r="F668" s="93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</row>
    <row r="669" ht="15.75" customHeight="1">
      <c r="A669" s="152"/>
      <c r="B669" s="153"/>
      <c r="C669" s="153"/>
      <c r="D669" s="93"/>
      <c r="E669" s="93"/>
      <c r="F669" s="93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</row>
    <row r="670" ht="15.75" customHeight="1">
      <c r="A670" s="152"/>
      <c r="B670" s="153"/>
      <c r="C670" s="153"/>
      <c r="D670" s="93"/>
      <c r="E670" s="93"/>
      <c r="F670" s="93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</row>
    <row r="671" ht="15.75" customHeight="1">
      <c r="A671" s="152"/>
      <c r="B671" s="153"/>
      <c r="C671" s="153"/>
      <c r="D671" s="93"/>
      <c r="E671" s="93"/>
      <c r="F671" s="93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</row>
    <row r="672" ht="15.75" customHeight="1">
      <c r="A672" s="152"/>
      <c r="B672" s="153"/>
      <c r="C672" s="153"/>
      <c r="D672" s="93"/>
      <c r="E672" s="93"/>
      <c r="F672" s="93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</row>
    <row r="673" ht="15.75" customHeight="1">
      <c r="A673" s="152"/>
      <c r="B673" s="153"/>
      <c r="C673" s="153"/>
      <c r="D673" s="93"/>
      <c r="E673" s="93"/>
      <c r="F673" s="93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</row>
    <row r="674" ht="15.75" customHeight="1">
      <c r="A674" s="152"/>
      <c r="B674" s="153"/>
      <c r="C674" s="153"/>
      <c r="D674" s="93"/>
      <c r="E674" s="93"/>
      <c r="F674" s="93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</row>
    <row r="675" ht="15.75" customHeight="1">
      <c r="A675" s="152"/>
      <c r="B675" s="153"/>
      <c r="C675" s="153"/>
      <c r="D675" s="93"/>
      <c r="E675" s="93"/>
      <c r="F675" s="93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</row>
    <row r="676" ht="15.75" customHeight="1">
      <c r="A676" s="152"/>
      <c r="B676" s="153"/>
      <c r="C676" s="153"/>
      <c r="D676" s="93"/>
      <c r="E676" s="93"/>
      <c r="F676" s="93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</row>
    <row r="677" ht="15.75" customHeight="1">
      <c r="A677" s="152"/>
      <c r="B677" s="153"/>
      <c r="C677" s="153"/>
      <c r="D677" s="93"/>
      <c r="E677" s="93"/>
      <c r="F677" s="93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</row>
    <row r="678" ht="15.75" customHeight="1">
      <c r="A678" s="152"/>
      <c r="B678" s="153"/>
      <c r="C678" s="153"/>
      <c r="D678" s="93"/>
      <c r="E678" s="93"/>
      <c r="F678" s="93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</row>
    <row r="679" ht="15.75" customHeight="1">
      <c r="A679" s="152"/>
      <c r="B679" s="153"/>
      <c r="C679" s="153"/>
      <c r="D679" s="93"/>
      <c r="E679" s="93"/>
      <c r="F679" s="93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</row>
    <row r="680" ht="15.75" customHeight="1">
      <c r="A680" s="152"/>
      <c r="B680" s="153"/>
      <c r="C680" s="153"/>
      <c r="D680" s="93"/>
      <c r="E680" s="93"/>
      <c r="F680" s="93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</row>
    <row r="681" ht="15.75" customHeight="1">
      <c r="A681" s="152"/>
      <c r="B681" s="153"/>
      <c r="C681" s="153"/>
      <c r="D681" s="93"/>
      <c r="E681" s="93"/>
      <c r="F681" s="93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</row>
    <row r="682" ht="15.75" customHeight="1">
      <c r="A682" s="152"/>
      <c r="B682" s="153"/>
      <c r="C682" s="153"/>
      <c r="D682" s="93"/>
      <c r="E682" s="93"/>
      <c r="F682" s="93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</row>
    <row r="683" ht="15.75" customHeight="1">
      <c r="A683" s="152"/>
      <c r="B683" s="153"/>
      <c r="C683" s="153"/>
      <c r="D683" s="93"/>
      <c r="E683" s="93"/>
      <c r="F683" s="93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</row>
    <row r="684" ht="15.75" customHeight="1">
      <c r="A684" s="152"/>
      <c r="B684" s="153"/>
      <c r="C684" s="153"/>
      <c r="D684" s="93"/>
      <c r="E684" s="93"/>
      <c r="F684" s="93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</row>
    <row r="685" ht="15.75" customHeight="1">
      <c r="A685" s="152"/>
      <c r="B685" s="153"/>
      <c r="C685" s="153"/>
      <c r="D685" s="93"/>
      <c r="E685" s="93"/>
      <c r="F685" s="93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</row>
    <row r="686" ht="15.75" customHeight="1">
      <c r="A686" s="152"/>
      <c r="B686" s="153"/>
      <c r="C686" s="153"/>
      <c r="D686" s="93"/>
      <c r="E686" s="93"/>
      <c r="F686" s="93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</row>
    <row r="687" ht="15.75" customHeight="1">
      <c r="A687" s="152"/>
      <c r="B687" s="153"/>
      <c r="C687" s="153"/>
      <c r="D687" s="93"/>
      <c r="E687" s="93"/>
      <c r="F687" s="93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</row>
    <row r="688" ht="15.75" customHeight="1">
      <c r="A688" s="152"/>
      <c r="B688" s="153"/>
      <c r="C688" s="153"/>
      <c r="D688" s="93"/>
      <c r="E688" s="93"/>
      <c r="F688" s="93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</row>
    <row r="689" ht="15.75" customHeight="1">
      <c r="A689" s="152"/>
      <c r="B689" s="153"/>
      <c r="C689" s="153"/>
      <c r="D689" s="93"/>
      <c r="E689" s="93"/>
      <c r="F689" s="93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</row>
    <row r="690" ht="15.75" customHeight="1">
      <c r="A690" s="152"/>
      <c r="B690" s="153"/>
      <c r="C690" s="153"/>
      <c r="D690" s="93"/>
      <c r="E690" s="93"/>
      <c r="F690" s="93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</row>
    <row r="691" ht="15.75" customHeight="1">
      <c r="A691" s="152"/>
      <c r="B691" s="153"/>
      <c r="C691" s="153"/>
      <c r="D691" s="93"/>
      <c r="E691" s="93"/>
      <c r="F691" s="93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</row>
    <row r="692" ht="15.75" customHeight="1">
      <c r="A692" s="152"/>
      <c r="B692" s="153"/>
      <c r="C692" s="153"/>
      <c r="D692" s="93"/>
      <c r="E692" s="93"/>
      <c r="F692" s="93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</row>
    <row r="693" ht="15.75" customHeight="1">
      <c r="A693" s="152"/>
      <c r="B693" s="153"/>
      <c r="C693" s="153"/>
      <c r="D693" s="93"/>
      <c r="E693" s="93"/>
      <c r="F693" s="93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</row>
    <row r="694" ht="15.75" customHeight="1">
      <c r="A694" s="152"/>
      <c r="B694" s="153"/>
      <c r="C694" s="153"/>
      <c r="D694" s="93"/>
      <c r="E694" s="93"/>
      <c r="F694" s="93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</row>
    <row r="695" ht="15.75" customHeight="1">
      <c r="A695" s="152"/>
      <c r="B695" s="153"/>
      <c r="C695" s="153"/>
      <c r="D695" s="93"/>
      <c r="E695" s="93"/>
      <c r="F695" s="93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</row>
    <row r="696" ht="15.75" customHeight="1">
      <c r="A696" s="152"/>
      <c r="B696" s="153"/>
      <c r="C696" s="153"/>
      <c r="D696" s="93"/>
      <c r="E696" s="93"/>
      <c r="F696" s="93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</row>
    <row r="697" ht="15.75" customHeight="1">
      <c r="A697" s="152"/>
      <c r="B697" s="153"/>
      <c r="C697" s="153"/>
      <c r="D697" s="93"/>
      <c r="E697" s="93"/>
      <c r="F697" s="93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</row>
    <row r="698" ht="15.75" customHeight="1">
      <c r="A698" s="152"/>
      <c r="B698" s="153"/>
      <c r="C698" s="153"/>
      <c r="D698" s="93"/>
      <c r="E698" s="93"/>
      <c r="F698" s="93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</row>
    <row r="699" ht="15.75" customHeight="1">
      <c r="A699" s="152"/>
      <c r="B699" s="153"/>
      <c r="C699" s="153"/>
      <c r="D699" s="93"/>
      <c r="E699" s="93"/>
      <c r="F699" s="93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</row>
    <row r="700" ht="15.75" customHeight="1">
      <c r="A700" s="152"/>
      <c r="B700" s="153"/>
      <c r="C700" s="153"/>
      <c r="D700" s="93"/>
      <c r="E700" s="93"/>
      <c r="F700" s="93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</row>
    <row r="701" ht="15.75" customHeight="1">
      <c r="A701" s="152"/>
      <c r="B701" s="153"/>
      <c r="C701" s="153"/>
      <c r="D701" s="93"/>
      <c r="E701" s="93"/>
      <c r="F701" s="93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</row>
    <row r="702" ht="15.75" customHeight="1">
      <c r="A702" s="152"/>
      <c r="B702" s="153"/>
      <c r="C702" s="153"/>
      <c r="D702" s="93"/>
      <c r="E702" s="93"/>
      <c r="F702" s="93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</row>
    <row r="703" ht="15.75" customHeight="1">
      <c r="A703" s="152"/>
      <c r="B703" s="153"/>
      <c r="C703" s="153"/>
      <c r="D703" s="93"/>
      <c r="E703" s="93"/>
      <c r="F703" s="93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</row>
    <row r="704" ht="15.75" customHeight="1">
      <c r="A704" s="152"/>
      <c r="B704" s="153"/>
      <c r="C704" s="153"/>
      <c r="D704" s="93"/>
      <c r="E704" s="93"/>
      <c r="F704" s="93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</row>
    <row r="705" ht="15.75" customHeight="1">
      <c r="A705" s="152"/>
      <c r="B705" s="153"/>
      <c r="C705" s="153"/>
      <c r="D705" s="93"/>
      <c r="E705" s="93"/>
      <c r="F705" s="93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</row>
    <row r="706" ht="15.75" customHeight="1">
      <c r="A706" s="152"/>
      <c r="B706" s="153"/>
      <c r="C706" s="153"/>
      <c r="D706" s="93"/>
      <c r="E706" s="93"/>
      <c r="F706" s="93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</row>
    <row r="707" ht="15.75" customHeight="1">
      <c r="A707" s="152"/>
      <c r="B707" s="153"/>
      <c r="C707" s="153"/>
      <c r="D707" s="93"/>
      <c r="E707" s="93"/>
      <c r="F707" s="93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</row>
    <row r="708" ht="15.75" customHeight="1">
      <c r="A708" s="152"/>
      <c r="B708" s="153"/>
      <c r="C708" s="153"/>
      <c r="D708" s="93"/>
      <c r="E708" s="93"/>
      <c r="F708" s="93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</row>
    <row r="709" ht="15.75" customHeight="1">
      <c r="A709" s="152"/>
      <c r="B709" s="153"/>
      <c r="C709" s="153"/>
      <c r="D709" s="93"/>
      <c r="E709" s="93"/>
      <c r="F709" s="93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</row>
    <row r="710" ht="15.75" customHeight="1">
      <c r="A710" s="152"/>
      <c r="B710" s="153"/>
      <c r="C710" s="153"/>
      <c r="D710" s="93"/>
      <c r="E710" s="93"/>
      <c r="F710" s="93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</row>
    <row r="711" ht="15.75" customHeight="1">
      <c r="A711" s="152"/>
      <c r="B711" s="153"/>
      <c r="C711" s="153"/>
      <c r="D711" s="93"/>
      <c r="E711" s="93"/>
      <c r="F711" s="93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</row>
    <row r="712" ht="15.75" customHeight="1">
      <c r="A712" s="152"/>
      <c r="B712" s="153"/>
      <c r="C712" s="153"/>
      <c r="D712" s="93"/>
      <c r="E712" s="93"/>
      <c r="F712" s="93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</row>
    <row r="713" ht="15.75" customHeight="1">
      <c r="A713" s="152"/>
      <c r="B713" s="153"/>
      <c r="C713" s="153"/>
      <c r="D713" s="93"/>
      <c r="E713" s="93"/>
      <c r="F713" s="93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</row>
    <row r="714" ht="15.75" customHeight="1">
      <c r="A714" s="152"/>
      <c r="B714" s="153"/>
      <c r="C714" s="153"/>
      <c r="D714" s="93"/>
      <c r="E714" s="93"/>
      <c r="F714" s="93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</row>
    <row r="715" ht="15.75" customHeight="1">
      <c r="A715" s="152"/>
      <c r="B715" s="153"/>
      <c r="C715" s="153"/>
      <c r="D715" s="93"/>
      <c r="E715" s="93"/>
      <c r="F715" s="93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</row>
    <row r="716" ht="15.75" customHeight="1">
      <c r="A716" s="152"/>
      <c r="B716" s="153"/>
      <c r="C716" s="153"/>
      <c r="D716" s="93"/>
      <c r="E716" s="93"/>
      <c r="F716" s="93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</row>
    <row r="717" ht="15.75" customHeight="1">
      <c r="A717" s="152"/>
      <c r="B717" s="153"/>
      <c r="C717" s="153"/>
      <c r="D717" s="93"/>
      <c r="E717" s="93"/>
      <c r="F717" s="93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</row>
    <row r="718" ht="15.75" customHeight="1">
      <c r="A718" s="152"/>
      <c r="B718" s="153"/>
      <c r="C718" s="153"/>
      <c r="D718" s="93"/>
      <c r="E718" s="93"/>
      <c r="F718" s="93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</row>
    <row r="719" ht="15.75" customHeight="1">
      <c r="A719" s="152"/>
      <c r="B719" s="153"/>
      <c r="C719" s="153"/>
      <c r="D719" s="93"/>
      <c r="E719" s="93"/>
      <c r="F719" s="93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</row>
    <row r="720" ht="15.75" customHeight="1">
      <c r="A720" s="152"/>
      <c r="B720" s="153"/>
      <c r="C720" s="153"/>
      <c r="D720" s="93"/>
      <c r="E720" s="93"/>
      <c r="F720" s="93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</row>
    <row r="721" ht="15.75" customHeight="1">
      <c r="A721" s="152"/>
      <c r="B721" s="153"/>
      <c r="C721" s="153"/>
      <c r="D721" s="93"/>
      <c r="E721" s="93"/>
      <c r="F721" s="93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</row>
    <row r="722" ht="15.75" customHeight="1">
      <c r="A722" s="152"/>
      <c r="B722" s="153"/>
      <c r="C722" s="153"/>
      <c r="D722" s="93"/>
      <c r="E722" s="93"/>
      <c r="F722" s="93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</row>
    <row r="723" ht="15.75" customHeight="1">
      <c r="A723" s="152"/>
      <c r="B723" s="153"/>
      <c r="C723" s="153"/>
      <c r="D723" s="93"/>
      <c r="E723" s="93"/>
      <c r="F723" s="93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</row>
    <row r="724" ht="15.75" customHeight="1">
      <c r="A724" s="152"/>
      <c r="B724" s="153"/>
      <c r="C724" s="153"/>
      <c r="D724" s="93"/>
      <c r="E724" s="93"/>
      <c r="F724" s="93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</row>
    <row r="725" ht="15.75" customHeight="1">
      <c r="A725" s="152"/>
      <c r="B725" s="153"/>
      <c r="C725" s="153"/>
      <c r="D725" s="93"/>
      <c r="E725" s="93"/>
      <c r="F725" s="93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</row>
    <row r="726" ht="15.75" customHeight="1">
      <c r="A726" s="152"/>
      <c r="B726" s="153"/>
      <c r="C726" s="153"/>
      <c r="D726" s="93"/>
      <c r="E726" s="93"/>
      <c r="F726" s="93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</row>
    <row r="727" ht="15.75" customHeight="1">
      <c r="A727" s="152"/>
      <c r="B727" s="153"/>
      <c r="C727" s="153"/>
      <c r="D727" s="93"/>
      <c r="E727" s="93"/>
      <c r="F727" s="93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</row>
    <row r="728" ht="15.75" customHeight="1">
      <c r="A728" s="152"/>
      <c r="B728" s="153"/>
      <c r="C728" s="153"/>
      <c r="D728" s="93"/>
      <c r="E728" s="93"/>
      <c r="F728" s="93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</row>
    <row r="729" ht="15.75" customHeight="1">
      <c r="A729" s="152"/>
      <c r="B729" s="153"/>
      <c r="C729" s="153"/>
      <c r="D729" s="93"/>
      <c r="E729" s="93"/>
      <c r="F729" s="93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</row>
    <row r="730" ht="15.75" customHeight="1">
      <c r="A730" s="152"/>
      <c r="B730" s="153"/>
      <c r="C730" s="153"/>
      <c r="D730" s="93"/>
      <c r="E730" s="93"/>
      <c r="F730" s="93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</row>
    <row r="731" ht="15.75" customHeight="1">
      <c r="A731" s="152"/>
      <c r="B731" s="153"/>
      <c r="C731" s="153"/>
      <c r="D731" s="93"/>
      <c r="E731" s="93"/>
      <c r="F731" s="93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</row>
    <row r="732" ht="15.75" customHeight="1">
      <c r="A732" s="152"/>
      <c r="B732" s="153"/>
      <c r="C732" s="153"/>
      <c r="D732" s="93"/>
      <c r="E732" s="93"/>
      <c r="F732" s="93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</row>
    <row r="733" ht="15.75" customHeight="1">
      <c r="A733" s="152"/>
      <c r="B733" s="153"/>
      <c r="C733" s="153"/>
      <c r="D733" s="93"/>
      <c r="E733" s="93"/>
      <c r="F733" s="93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</row>
    <row r="734" ht="15.75" customHeight="1">
      <c r="A734" s="152"/>
      <c r="B734" s="153"/>
      <c r="C734" s="153"/>
      <c r="D734" s="93"/>
      <c r="E734" s="93"/>
      <c r="F734" s="93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</row>
    <row r="735" ht="15.75" customHeight="1">
      <c r="A735" s="152"/>
      <c r="B735" s="153"/>
      <c r="C735" s="153"/>
      <c r="D735" s="93"/>
      <c r="E735" s="93"/>
      <c r="F735" s="93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</row>
    <row r="736" ht="15.75" customHeight="1">
      <c r="A736" s="152"/>
      <c r="B736" s="153"/>
      <c r="C736" s="153"/>
      <c r="D736" s="93"/>
      <c r="E736" s="93"/>
      <c r="F736" s="93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</row>
    <row r="737" ht="15.75" customHeight="1">
      <c r="A737" s="152"/>
      <c r="B737" s="153"/>
      <c r="C737" s="153"/>
      <c r="D737" s="93"/>
      <c r="E737" s="93"/>
      <c r="F737" s="93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</row>
    <row r="738" ht="15.75" customHeight="1">
      <c r="A738" s="152"/>
      <c r="B738" s="153"/>
      <c r="C738" s="153"/>
      <c r="D738" s="93"/>
      <c r="E738" s="93"/>
      <c r="F738" s="93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</row>
    <row r="739" ht="15.75" customHeight="1">
      <c r="A739" s="152"/>
      <c r="B739" s="153"/>
      <c r="C739" s="153"/>
      <c r="D739" s="93"/>
      <c r="E739" s="93"/>
      <c r="F739" s="93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</row>
    <row r="740" ht="15.75" customHeight="1">
      <c r="A740" s="152"/>
      <c r="B740" s="153"/>
      <c r="C740" s="153"/>
      <c r="D740" s="93"/>
      <c r="E740" s="93"/>
      <c r="F740" s="93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</row>
    <row r="741" ht="15.75" customHeight="1">
      <c r="A741" s="152"/>
      <c r="B741" s="153"/>
      <c r="C741" s="153"/>
      <c r="D741" s="93"/>
      <c r="E741" s="93"/>
      <c r="F741" s="93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</row>
    <row r="742" ht="15.75" customHeight="1">
      <c r="A742" s="152"/>
      <c r="B742" s="153"/>
      <c r="C742" s="153"/>
      <c r="D742" s="93"/>
      <c r="E742" s="93"/>
      <c r="F742" s="93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</row>
    <row r="743" ht="15.75" customHeight="1">
      <c r="A743" s="152"/>
      <c r="B743" s="153"/>
      <c r="C743" s="153"/>
      <c r="D743" s="93"/>
      <c r="E743" s="93"/>
      <c r="F743" s="93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</row>
    <row r="744" ht="15.75" customHeight="1">
      <c r="A744" s="152"/>
      <c r="B744" s="153"/>
      <c r="C744" s="153"/>
      <c r="D744" s="93"/>
      <c r="E744" s="93"/>
      <c r="F744" s="93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</row>
    <row r="745" ht="15.75" customHeight="1">
      <c r="A745" s="152"/>
      <c r="B745" s="153"/>
      <c r="C745" s="153"/>
      <c r="D745" s="93"/>
      <c r="E745" s="93"/>
      <c r="F745" s="93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</row>
    <row r="746" ht="15.75" customHeight="1">
      <c r="A746" s="152"/>
      <c r="B746" s="153"/>
      <c r="C746" s="153"/>
      <c r="D746" s="93"/>
      <c r="E746" s="93"/>
      <c r="F746" s="93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</row>
    <row r="747" ht="15.75" customHeight="1">
      <c r="A747" s="152"/>
      <c r="B747" s="153"/>
      <c r="C747" s="153"/>
      <c r="D747" s="93"/>
      <c r="E747" s="93"/>
      <c r="F747" s="93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</row>
    <row r="748" ht="15.75" customHeight="1">
      <c r="A748" s="152"/>
      <c r="B748" s="153"/>
      <c r="C748" s="153"/>
      <c r="D748" s="93"/>
      <c r="E748" s="93"/>
      <c r="F748" s="93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</row>
    <row r="749" ht="15.75" customHeight="1">
      <c r="A749" s="152"/>
      <c r="B749" s="153"/>
      <c r="C749" s="153"/>
      <c r="D749" s="93"/>
      <c r="E749" s="93"/>
      <c r="F749" s="93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</row>
    <row r="750" ht="15.75" customHeight="1">
      <c r="A750" s="152"/>
      <c r="B750" s="153"/>
      <c r="C750" s="153"/>
      <c r="D750" s="93"/>
      <c r="E750" s="93"/>
      <c r="F750" s="93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</row>
    <row r="751" ht="15.75" customHeight="1">
      <c r="A751" s="152"/>
      <c r="B751" s="153"/>
      <c r="C751" s="153"/>
      <c r="D751" s="93"/>
      <c r="E751" s="93"/>
      <c r="F751" s="93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</row>
    <row r="752" ht="15.75" customHeight="1">
      <c r="A752" s="152"/>
      <c r="B752" s="153"/>
      <c r="C752" s="153"/>
      <c r="D752" s="93"/>
      <c r="E752" s="93"/>
      <c r="F752" s="93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</row>
    <row r="753" ht="15.75" customHeight="1">
      <c r="A753" s="152"/>
      <c r="B753" s="153"/>
      <c r="C753" s="153"/>
      <c r="D753" s="93"/>
      <c r="E753" s="93"/>
      <c r="F753" s="93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</row>
    <row r="754" ht="15.75" customHeight="1">
      <c r="A754" s="152"/>
      <c r="B754" s="153"/>
      <c r="C754" s="153"/>
      <c r="D754" s="93"/>
      <c r="E754" s="93"/>
      <c r="F754" s="93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</row>
    <row r="755" ht="15.75" customHeight="1">
      <c r="A755" s="152"/>
      <c r="B755" s="153"/>
      <c r="C755" s="153"/>
      <c r="D755" s="93"/>
      <c r="E755" s="93"/>
      <c r="F755" s="93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</row>
    <row r="756" ht="15.75" customHeight="1">
      <c r="A756" s="152"/>
      <c r="B756" s="153"/>
      <c r="C756" s="153"/>
      <c r="D756" s="93"/>
      <c r="E756" s="93"/>
      <c r="F756" s="93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</row>
    <row r="757" ht="15.75" customHeight="1">
      <c r="A757" s="152"/>
      <c r="B757" s="153"/>
      <c r="C757" s="153"/>
      <c r="D757" s="93"/>
      <c r="E757" s="93"/>
      <c r="F757" s="93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</row>
    <row r="758" ht="15.75" customHeight="1">
      <c r="A758" s="152"/>
      <c r="B758" s="153"/>
      <c r="C758" s="153"/>
      <c r="D758" s="93"/>
      <c r="E758" s="93"/>
      <c r="F758" s="93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</row>
    <row r="759" ht="15.75" customHeight="1">
      <c r="A759" s="152"/>
      <c r="B759" s="153"/>
      <c r="C759" s="153"/>
      <c r="D759" s="93"/>
      <c r="E759" s="93"/>
      <c r="F759" s="93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</row>
    <row r="760" ht="15.75" customHeight="1">
      <c r="A760" s="152"/>
      <c r="B760" s="153"/>
      <c r="C760" s="153"/>
      <c r="D760" s="93"/>
      <c r="E760" s="93"/>
      <c r="F760" s="93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</row>
    <row r="761" ht="15.75" customHeight="1">
      <c r="A761" s="152"/>
      <c r="B761" s="153"/>
      <c r="C761" s="153"/>
      <c r="D761" s="93"/>
      <c r="E761" s="93"/>
      <c r="F761" s="93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</row>
    <row r="762" ht="15.75" customHeight="1">
      <c r="A762" s="152"/>
      <c r="B762" s="153"/>
      <c r="C762" s="153"/>
      <c r="D762" s="93"/>
      <c r="E762" s="93"/>
      <c r="F762" s="93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</row>
    <row r="763" ht="15.75" customHeight="1">
      <c r="A763" s="152"/>
      <c r="B763" s="153"/>
      <c r="C763" s="153"/>
      <c r="D763" s="93"/>
      <c r="E763" s="93"/>
      <c r="F763" s="93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</row>
    <row r="764" ht="15.75" customHeight="1">
      <c r="A764" s="152"/>
      <c r="B764" s="153"/>
      <c r="C764" s="153"/>
      <c r="D764" s="93"/>
      <c r="E764" s="93"/>
      <c r="F764" s="93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</row>
    <row r="765" ht="15.75" customHeight="1">
      <c r="A765" s="152"/>
      <c r="B765" s="153"/>
      <c r="C765" s="153"/>
      <c r="D765" s="93"/>
      <c r="E765" s="93"/>
      <c r="F765" s="93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</row>
    <row r="766" ht="15.75" customHeight="1">
      <c r="A766" s="152"/>
      <c r="B766" s="153"/>
      <c r="C766" s="153"/>
      <c r="D766" s="93"/>
      <c r="E766" s="93"/>
      <c r="F766" s="93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</row>
    <row r="767" ht="15.75" customHeight="1">
      <c r="A767" s="152"/>
      <c r="B767" s="153"/>
      <c r="C767" s="153"/>
      <c r="D767" s="93"/>
      <c r="E767" s="93"/>
      <c r="F767" s="93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</row>
    <row r="768" ht="15.75" customHeight="1">
      <c r="A768" s="152"/>
      <c r="B768" s="153"/>
      <c r="C768" s="153"/>
      <c r="D768" s="93"/>
      <c r="E768" s="93"/>
      <c r="F768" s="93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</row>
    <row r="769" ht="15.75" customHeight="1">
      <c r="A769" s="152"/>
      <c r="B769" s="153"/>
      <c r="C769" s="153"/>
      <c r="D769" s="93"/>
      <c r="E769" s="93"/>
      <c r="F769" s="93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</row>
    <row r="770" ht="15.75" customHeight="1">
      <c r="A770" s="152"/>
      <c r="B770" s="153"/>
      <c r="C770" s="153"/>
      <c r="D770" s="93"/>
      <c r="E770" s="93"/>
      <c r="F770" s="93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</row>
    <row r="771" ht="15.75" customHeight="1">
      <c r="A771" s="152"/>
      <c r="B771" s="153"/>
      <c r="C771" s="153"/>
      <c r="D771" s="93"/>
      <c r="E771" s="93"/>
      <c r="F771" s="93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</row>
    <row r="772" ht="15.75" customHeight="1">
      <c r="A772" s="152"/>
      <c r="B772" s="153"/>
      <c r="C772" s="153"/>
      <c r="D772" s="93"/>
      <c r="E772" s="93"/>
      <c r="F772" s="93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</row>
    <row r="773" ht="15.75" customHeight="1">
      <c r="A773" s="152"/>
      <c r="B773" s="153"/>
      <c r="C773" s="153"/>
      <c r="D773" s="93"/>
      <c r="E773" s="93"/>
      <c r="F773" s="93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</row>
    <row r="774" ht="15.75" customHeight="1">
      <c r="A774" s="152"/>
      <c r="B774" s="153"/>
      <c r="C774" s="153"/>
      <c r="D774" s="93"/>
      <c r="E774" s="93"/>
      <c r="F774" s="93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</row>
    <row r="775" ht="15.75" customHeight="1">
      <c r="A775" s="152"/>
      <c r="B775" s="153"/>
      <c r="C775" s="153"/>
      <c r="D775" s="93"/>
      <c r="E775" s="93"/>
      <c r="F775" s="93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</row>
    <row r="776" ht="15.75" customHeight="1">
      <c r="A776" s="152"/>
      <c r="B776" s="153"/>
      <c r="C776" s="153"/>
      <c r="D776" s="93"/>
      <c r="E776" s="93"/>
      <c r="F776" s="93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</row>
    <row r="777" ht="15.75" customHeight="1">
      <c r="A777" s="152"/>
      <c r="B777" s="153"/>
      <c r="C777" s="153"/>
      <c r="D777" s="93"/>
      <c r="E777" s="93"/>
      <c r="F777" s="93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</row>
    <row r="778" ht="15.75" customHeight="1">
      <c r="A778" s="152"/>
      <c r="B778" s="153"/>
      <c r="C778" s="153"/>
      <c r="D778" s="93"/>
      <c r="E778" s="93"/>
      <c r="F778" s="93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</row>
    <row r="779" ht="15.75" customHeight="1">
      <c r="A779" s="152"/>
      <c r="B779" s="153"/>
      <c r="C779" s="153"/>
      <c r="D779" s="93"/>
      <c r="E779" s="93"/>
      <c r="F779" s="93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</row>
    <row r="780" ht="15.75" customHeight="1">
      <c r="A780" s="152"/>
      <c r="B780" s="153"/>
      <c r="C780" s="153"/>
      <c r="D780" s="93"/>
      <c r="E780" s="93"/>
      <c r="F780" s="93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</row>
    <row r="781" ht="15.75" customHeight="1">
      <c r="A781" s="152"/>
      <c r="B781" s="153"/>
      <c r="C781" s="153"/>
      <c r="D781" s="93"/>
      <c r="E781" s="93"/>
      <c r="F781" s="93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</row>
    <row r="782" ht="15.75" customHeight="1">
      <c r="A782" s="152"/>
      <c r="B782" s="153"/>
      <c r="C782" s="153"/>
      <c r="D782" s="93"/>
      <c r="E782" s="93"/>
      <c r="F782" s="93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</row>
    <row r="783" ht="15.75" customHeight="1">
      <c r="A783" s="152"/>
      <c r="B783" s="153"/>
      <c r="C783" s="153"/>
      <c r="D783" s="93"/>
      <c r="E783" s="93"/>
      <c r="F783" s="93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</row>
    <row r="784" ht="15.75" customHeight="1">
      <c r="A784" s="152"/>
      <c r="B784" s="153"/>
      <c r="C784" s="153"/>
      <c r="D784" s="93"/>
      <c r="E784" s="93"/>
      <c r="F784" s="93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</row>
    <row r="785" ht="15.75" customHeight="1">
      <c r="A785" s="152"/>
      <c r="B785" s="153"/>
      <c r="C785" s="153"/>
      <c r="D785" s="93"/>
      <c r="E785" s="93"/>
      <c r="F785" s="93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</row>
    <row r="786" ht="15.75" customHeight="1">
      <c r="A786" s="152"/>
      <c r="B786" s="153"/>
      <c r="C786" s="153"/>
      <c r="D786" s="93"/>
      <c r="E786" s="93"/>
      <c r="F786" s="93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</row>
    <row r="787" ht="15.75" customHeight="1">
      <c r="A787" s="152"/>
      <c r="B787" s="153"/>
      <c r="C787" s="153"/>
      <c r="D787" s="93"/>
      <c r="E787" s="93"/>
      <c r="F787" s="93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</row>
    <row r="788" ht="15.75" customHeight="1">
      <c r="A788" s="152"/>
      <c r="B788" s="153"/>
      <c r="C788" s="153"/>
      <c r="D788" s="93"/>
      <c r="E788" s="93"/>
      <c r="F788" s="93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</row>
    <row r="789" ht="15.75" customHeight="1">
      <c r="A789" s="152"/>
      <c r="B789" s="153"/>
      <c r="C789" s="153"/>
      <c r="D789" s="93"/>
      <c r="E789" s="93"/>
      <c r="F789" s="93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</row>
    <row r="790" ht="15.75" customHeight="1">
      <c r="A790" s="152"/>
      <c r="B790" s="153"/>
      <c r="C790" s="153"/>
      <c r="D790" s="93"/>
      <c r="E790" s="93"/>
      <c r="F790" s="93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</row>
    <row r="791" ht="15.75" customHeight="1">
      <c r="A791" s="152"/>
      <c r="B791" s="153"/>
      <c r="C791" s="153"/>
      <c r="D791" s="93"/>
      <c r="E791" s="93"/>
      <c r="F791" s="93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</row>
    <row r="792" ht="15.75" customHeight="1">
      <c r="A792" s="152"/>
      <c r="B792" s="153"/>
      <c r="C792" s="153"/>
      <c r="D792" s="93"/>
      <c r="E792" s="93"/>
      <c r="F792" s="93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</row>
    <row r="793" ht="15.75" customHeight="1">
      <c r="A793" s="152"/>
      <c r="B793" s="153"/>
      <c r="C793" s="153"/>
      <c r="D793" s="93"/>
      <c r="E793" s="93"/>
      <c r="F793" s="93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</row>
    <row r="794" ht="15.75" customHeight="1">
      <c r="A794" s="152"/>
      <c r="B794" s="153"/>
      <c r="C794" s="153"/>
      <c r="D794" s="93"/>
      <c r="E794" s="93"/>
      <c r="F794" s="93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</row>
    <row r="795" ht="15.75" customHeight="1">
      <c r="A795" s="152"/>
      <c r="B795" s="153"/>
      <c r="C795" s="153"/>
      <c r="D795" s="93"/>
      <c r="E795" s="93"/>
      <c r="F795" s="93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</row>
    <row r="796" ht="15.75" customHeight="1">
      <c r="A796" s="152"/>
      <c r="B796" s="153"/>
      <c r="C796" s="153"/>
      <c r="D796" s="93"/>
      <c r="E796" s="93"/>
      <c r="F796" s="93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</row>
    <row r="797" ht="15.75" customHeight="1">
      <c r="A797" s="152"/>
      <c r="B797" s="153"/>
      <c r="C797" s="153"/>
      <c r="D797" s="93"/>
      <c r="E797" s="93"/>
      <c r="F797" s="93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</row>
    <row r="798" ht="15.75" customHeight="1">
      <c r="A798" s="152"/>
      <c r="B798" s="153"/>
      <c r="C798" s="153"/>
      <c r="D798" s="93"/>
      <c r="E798" s="93"/>
      <c r="F798" s="93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</row>
    <row r="799" ht="15.75" customHeight="1">
      <c r="A799" s="152"/>
      <c r="B799" s="153"/>
      <c r="C799" s="153"/>
      <c r="D799" s="93"/>
      <c r="E799" s="93"/>
      <c r="F799" s="93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</row>
    <row r="800" ht="15.75" customHeight="1">
      <c r="A800" s="152"/>
      <c r="B800" s="153"/>
      <c r="C800" s="153"/>
      <c r="D800" s="93"/>
      <c r="E800" s="93"/>
      <c r="F800" s="93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</row>
    <row r="801" ht="15.75" customHeight="1">
      <c r="A801" s="152"/>
      <c r="B801" s="153"/>
      <c r="C801" s="153"/>
      <c r="D801" s="93"/>
      <c r="E801" s="93"/>
      <c r="F801" s="93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</row>
    <row r="802" ht="15.75" customHeight="1">
      <c r="A802" s="152"/>
      <c r="B802" s="153"/>
      <c r="C802" s="153"/>
      <c r="D802" s="93"/>
      <c r="E802" s="93"/>
      <c r="F802" s="93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</row>
    <row r="803" ht="15.75" customHeight="1">
      <c r="A803" s="152"/>
      <c r="B803" s="153"/>
      <c r="C803" s="153"/>
      <c r="D803" s="93"/>
      <c r="E803" s="93"/>
      <c r="F803" s="93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</row>
    <row r="804" ht="15.75" customHeight="1">
      <c r="A804" s="152"/>
      <c r="B804" s="153"/>
      <c r="C804" s="153"/>
      <c r="D804" s="93"/>
      <c r="E804" s="93"/>
      <c r="F804" s="93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</row>
    <row r="805" ht="15.75" customHeight="1">
      <c r="A805" s="152"/>
      <c r="B805" s="153"/>
      <c r="C805" s="153"/>
      <c r="D805" s="93"/>
      <c r="E805" s="93"/>
      <c r="F805" s="93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</row>
    <row r="806" ht="15.75" customHeight="1">
      <c r="A806" s="152"/>
      <c r="B806" s="153"/>
      <c r="C806" s="153"/>
      <c r="D806" s="93"/>
      <c r="E806" s="93"/>
      <c r="F806" s="93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</row>
    <row r="807" ht="15.75" customHeight="1">
      <c r="A807" s="152"/>
      <c r="B807" s="153"/>
      <c r="C807" s="153"/>
      <c r="D807" s="93"/>
      <c r="E807" s="93"/>
      <c r="F807" s="93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</row>
    <row r="808" ht="15.75" customHeight="1">
      <c r="A808" s="152"/>
      <c r="B808" s="153"/>
      <c r="C808" s="153"/>
      <c r="D808" s="93"/>
      <c r="E808" s="93"/>
      <c r="F808" s="93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</row>
    <row r="809" ht="15.75" customHeight="1">
      <c r="A809" s="152"/>
      <c r="B809" s="153"/>
      <c r="C809" s="153"/>
      <c r="D809" s="93"/>
      <c r="E809" s="93"/>
      <c r="F809" s="93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</row>
    <row r="810" ht="15.75" customHeight="1">
      <c r="A810" s="152"/>
      <c r="B810" s="153"/>
      <c r="C810" s="153"/>
      <c r="D810" s="93"/>
      <c r="E810" s="93"/>
      <c r="F810" s="93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</row>
    <row r="811" ht="15.75" customHeight="1">
      <c r="A811" s="152"/>
      <c r="B811" s="153"/>
      <c r="C811" s="153"/>
      <c r="D811" s="93"/>
      <c r="E811" s="93"/>
      <c r="F811" s="93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</row>
    <row r="812" ht="15.75" customHeight="1">
      <c r="A812" s="152"/>
      <c r="B812" s="153"/>
      <c r="C812" s="153"/>
      <c r="D812" s="93"/>
      <c r="E812" s="93"/>
      <c r="F812" s="93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</row>
    <row r="813" ht="15.75" customHeight="1">
      <c r="A813" s="152"/>
      <c r="B813" s="153"/>
      <c r="C813" s="153"/>
      <c r="D813" s="93"/>
      <c r="E813" s="93"/>
      <c r="F813" s="93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</row>
    <row r="814" ht="15.75" customHeight="1">
      <c r="A814" s="152"/>
      <c r="B814" s="153"/>
      <c r="C814" s="153"/>
      <c r="D814" s="93"/>
      <c r="E814" s="93"/>
      <c r="F814" s="93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</row>
    <row r="815" ht="15.75" customHeight="1">
      <c r="A815" s="152"/>
      <c r="B815" s="153"/>
      <c r="C815" s="153"/>
      <c r="D815" s="93"/>
      <c r="E815" s="93"/>
      <c r="F815" s="93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</row>
    <row r="816" ht="15.75" customHeight="1">
      <c r="A816" s="152"/>
      <c r="B816" s="153"/>
      <c r="C816" s="153"/>
      <c r="D816" s="93"/>
      <c r="E816" s="93"/>
      <c r="F816" s="93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</row>
    <row r="817" ht="15.75" customHeight="1">
      <c r="A817" s="152"/>
      <c r="B817" s="153"/>
      <c r="C817" s="153"/>
      <c r="D817" s="93"/>
      <c r="E817" s="93"/>
      <c r="F817" s="93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</row>
    <row r="818" ht="15.75" customHeight="1">
      <c r="A818" s="152"/>
      <c r="B818" s="153"/>
      <c r="C818" s="153"/>
      <c r="D818" s="93"/>
      <c r="E818" s="93"/>
      <c r="F818" s="93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</row>
    <row r="819" ht="15.75" customHeight="1">
      <c r="A819" s="152"/>
      <c r="B819" s="153"/>
      <c r="C819" s="153"/>
      <c r="D819" s="93"/>
      <c r="E819" s="93"/>
      <c r="F819" s="93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</row>
    <row r="820" ht="15.75" customHeight="1">
      <c r="A820" s="152"/>
      <c r="B820" s="153"/>
      <c r="C820" s="153"/>
      <c r="D820" s="93"/>
      <c r="E820" s="93"/>
      <c r="F820" s="93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</row>
    <row r="821" ht="15.75" customHeight="1">
      <c r="A821" s="152"/>
      <c r="B821" s="153"/>
      <c r="C821" s="153"/>
      <c r="D821" s="93"/>
      <c r="E821" s="93"/>
      <c r="F821" s="93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</row>
    <row r="822" ht="15.75" customHeight="1">
      <c r="A822" s="152"/>
      <c r="B822" s="153"/>
      <c r="C822" s="153"/>
      <c r="D822" s="93"/>
      <c r="E822" s="93"/>
      <c r="F822" s="93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</row>
    <row r="823" ht="15.75" customHeight="1">
      <c r="A823" s="152"/>
      <c r="B823" s="153"/>
      <c r="C823" s="153"/>
      <c r="D823" s="93"/>
      <c r="E823" s="93"/>
      <c r="F823" s="93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</row>
    <row r="824" ht="15.75" customHeight="1">
      <c r="A824" s="152"/>
      <c r="B824" s="153"/>
      <c r="C824" s="153"/>
      <c r="D824" s="93"/>
      <c r="E824" s="93"/>
      <c r="F824" s="93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</row>
    <row r="825" ht="15.75" customHeight="1">
      <c r="A825" s="152"/>
      <c r="B825" s="153"/>
      <c r="C825" s="153"/>
      <c r="D825" s="93"/>
      <c r="E825" s="93"/>
      <c r="F825" s="93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</row>
    <row r="826" ht="15.75" customHeight="1">
      <c r="A826" s="152"/>
      <c r="B826" s="153"/>
      <c r="C826" s="153"/>
      <c r="D826" s="93"/>
      <c r="E826" s="93"/>
      <c r="F826" s="93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</row>
    <row r="827" ht="15.75" customHeight="1">
      <c r="A827" s="152"/>
      <c r="B827" s="153"/>
      <c r="C827" s="153"/>
      <c r="D827" s="93"/>
      <c r="E827" s="93"/>
      <c r="F827" s="93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</row>
    <row r="828" ht="15.75" customHeight="1">
      <c r="A828" s="152"/>
      <c r="B828" s="153"/>
      <c r="C828" s="153"/>
      <c r="D828" s="93"/>
      <c r="E828" s="93"/>
      <c r="F828" s="93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</row>
    <row r="829" ht="15.75" customHeight="1">
      <c r="A829" s="152"/>
      <c r="B829" s="153"/>
      <c r="C829" s="153"/>
      <c r="D829" s="93"/>
      <c r="E829" s="93"/>
      <c r="F829" s="93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</row>
    <row r="830" ht="15.75" customHeight="1">
      <c r="A830" s="152"/>
      <c r="B830" s="153"/>
      <c r="C830" s="153"/>
      <c r="D830" s="93"/>
      <c r="E830" s="93"/>
      <c r="F830" s="93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</row>
    <row r="831" ht="15.75" customHeight="1">
      <c r="A831" s="152"/>
      <c r="B831" s="153"/>
      <c r="C831" s="153"/>
      <c r="D831" s="93"/>
      <c r="E831" s="93"/>
      <c r="F831" s="93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</row>
    <row r="832" ht="15.75" customHeight="1">
      <c r="A832" s="152"/>
      <c r="B832" s="153"/>
      <c r="C832" s="153"/>
      <c r="D832" s="93"/>
      <c r="E832" s="93"/>
      <c r="F832" s="93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</row>
    <row r="833" ht="15.75" customHeight="1">
      <c r="A833" s="152"/>
      <c r="B833" s="153"/>
      <c r="C833" s="153"/>
      <c r="D833" s="93"/>
      <c r="E833" s="93"/>
      <c r="F833" s="93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</row>
    <row r="834" ht="15.75" customHeight="1">
      <c r="A834" s="152"/>
      <c r="B834" s="153"/>
      <c r="C834" s="153"/>
      <c r="D834" s="93"/>
      <c r="E834" s="93"/>
      <c r="F834" s="93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</row>
    <row r="835" ht="15.75" customHeight="1">
      <c r="A835" s="152"/>
      <c r="B835" s="153"/>
      <c r="C835" s="153"/>
      <c r="D835" s="93"/>
      <c r="E835" s="93"/>
      <c r="F835" s="93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</row>
    <row r="836" ht="15.75" customHeight="1">
      <c r="A836" s="152"/>
      <c r="B836" s="153"/>
      <c r="C836" s="153"/>
      <c r="D836" s="93"/>
      <c r="E836" s="93"/>
      <c r="F836" s="93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</row>
    <row r="837" ht="15.75" customHeight="1">
      <c r="A837" s="152"/>
      <c r="B837" s="153"/>
      <c r="C837" s="153"/>
      <c r="D837" s="93"/>
      <c r="E837" s="93"/>
      <c r="F837" s="93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</row>
    <row r="838" ht="15.75" customHeight="1">
      <c r="A838" s="152"/>
      <c r="B838" s="153"/>
      <c r="C838" s="153"/>
      <c r="D838" s="93"/>
      <c r="E838" s="93"/>
      <c r="F838" s="93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</row>
    <row r="839" ht="15.75" customHeight="1">
      <c r="A839" s="152"/>
      <c r="B839" s="153"/>
      <c r="C839" s="153"/>
      <c r="D839" s="93"/>
      <c r="E839" s="93"/>
      <c r="F839" s="93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</row>
    <row r="840" ht="15.75" customHeight="1">
      <c r="A840" s="152"/>
      <c r="B840" s="153"/>
      <c r="C840" s="153"/>
      <c r="D840" s="93"/>
      <c r="E840" s="93"/>
      <c r="F840" s="93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</row>
    <row r="841" ht="15.75" customHeight="1">
      <c r="A841" s="152"/>
      <c r="B841" s="153"/>
      <c r="C841" s="153"/>
      <c r="D841" s="93"/>
      <c r="E841" s="93"/>
      <c r="F841" s="93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</row>
    <row r="842" ht="15.75" customHeight="1">
      <c r="A842" s="152"/>
      <c r="B842" s="153"/>
      <c r="C842" s="153"/>
      <c r="D842" s="93"/>
      <c r="E842" s="93"/>
      <c r="F842" s="93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</row>
    <row r="843" ht="15.75" customHeight="1">
      <c r="A843" s="152"/>
      <c r="B843" s="153"/>
      <c r="C843" s="153"/>
      <c r="D843" s="93"/>
      <c r="E843" s="93"/>
      <c r="F843" s="93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</row>
    <row r="844" ht="15.75" customHeight="1">
      <c r="A844" s="152"/>
      <c r="B844" s="153"/>
      <c r="C844" s="153"/>
      <c r="D844" s="93"/>
      <c r="E844" s="93"/>
      <c r="F844" s="93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</row>
    <row r="845" ht="15.75" customHeight="1">
      <c r="A845" s="152"/>
      <c r="B845" s="153"/>
      <c r="C845" s="153"/>
      <c r="D845" s="93"/>
      <c r="E845" s="93"/>
      <c r="F845" s="93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</row>
    <row r="846" ht="15.75" customHeight="1">
      <c r="A846" s="152"/>
      <c r="B846" s="153"/>
      <c r="C846" s="153"/>
      <c r="D846" s="93"/>
      <c r="E846" s="93"/>
      <c r="F846" s="93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</row>
    <row r="847" ht="15.75" customHeight="1">
      <c r="A847" s="152"/>
      <c r="B847" s="153"/>
      <c r="C847" s="153"/>
      <c r="D847" s="93"/>
      <c r="E847" s="93"/>
      <c r="F847" s="93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</row>
    <row r="848" ht="15.75" customHeight="1">
      <c r="A848" s="152"/>
      <c r="B848" s="153"/>
      <c r="C848" s="153"/>
      <c r="D848" s="93"/>
      <c r="E848" s="93"/>
      <c r="F848" s="93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</row>
    <row r="849" ht="15.75" customHeight="1">
      <c r="A849" s="152"/>
      <c r="B849" s="153"/>
      <c r="C849" s="153"/>
      <c r="D849" s="93"/>
      <c r="E849" s="93"/>
      <c r="F849" s="93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</row>
    <row r="850" ht="15.75" customHeight="1">
      <c r="A850" s="152"/>
      <c r="B850" s="153"/>
      <c r="C850" s="153"/>
      <c r="D850" s="93"/>
      <c r="E850" s="93"/>
      <c r="F850" s="93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</row>
    <row r="851" ht="15.75" customHeight="1">
      <c r="A851" s="152"/>
      <c r="B851" s="153"/>
      <c r="C851" s="153"/>
      <c r="D851" s="93"/>
      <c r="E851" s="93"/>
      <c r="F851" s="93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</row>
    <row r="852" ht="15.75" customHeight="1">
      <c r="A852" s="152"/>
      <c r="B852" s="153"/>
      <c r="C852" s="153"/>
      <c r="D852" s="93"/>
      <c r="E852" s="93"/>
      <c r="F852" s="93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</row>
    <row r="853" ht="15.75" customHeight="1">
      <c r="A853" s="152"/>
      <c r="B853" s="153"/>
      <c r="C853" s="153"/>
      <c r="D853" s="93"/>
      <c r="E853" s="93"/>
      <c r="F853" s="93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</row>
    <row r="854" ht="15.75" customHeight="1">
      <c r="A854" s="152"/>
      <c r="B854" s="153"/>
      <c r="C854" s="153"/>
      <c r="D854" s="93"/>
      <c r="E854" s="93"/>
      <c r="F854" s="93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</row>
    <row r="855" ht="15.75" customHeight="1">
      <c r="A855" s="152"/>
      <c r="B855" s="153"/>
      <c r="C855" s="153"/>
      <c r="D855" s="93"/>
      <c r="E855" s="93"/>
      <c r="F855" s="93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</row>
    <row r="856" ht="15.75" customHeight="1">
      <c r="A856" s="152"/>
      <c r="B856" s="153"/>
      <c r="C856" s="153"/>
      <c r="D856" s="93"/>
      <c r="E856" s="93"/>
      <c r="F856" s="93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</row>
    <row r="857" ht="15.75" customHeight="1">
      <c r="A857" s="152"/>
      <c r="B857" s="153"/>
      <c r="C857" s="153"/>
      <c r="D857" s="93"/>
      <c r="E857" s="93"/>
      <c r="F857" s="93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</row>
    <row r="858" ht="15.75" customHeight="1">
      <c r="A858" s="152"/>
      <c r="B858" s="153"/>
      <c r="C858" s="153"/>
      <c r="D858" s="93"/>
      <c r="E858" s="93"/>
      <c r="F858" s="93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</row>
    <row r="859" ht="15.75" customHeight="1">
      <c r="A859" s="152"/>
      <c r="B859" s="153"/>
      <c r="C859" s="153"/>
      <c r="D859" s="93"/>
      <c r="E859" s="93"/>
      <c r="F859" s="93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</row>
    <row r="860" ht="15.75" customHeight="1">
      <c r="A860" s="152"/>
      <c r="B860" s="153"/>
      <c r="C860" s="153"/>
      <c r="D860" s="93"/>
      <c r="E860" s="93"/>
      <c r="F860" s="93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</row>
    <row r="861" ht="15.75" customHeight="1">
      <c r="A861" s="152"/>
      <c r="B861" s="153"/>
      <c r="C861" s="153"/>
      <c r="D861" s="93"/>
      <c r="E861" s="93"/>
      <c r="F861" s="93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</row>
    <row r="862" ht="15.75" customHeight="1">
      <c r="A862" s="152"/>
      <c r="B862" s="153"/>
      <c r="C862" s="153"/>
      <c r="D862" s="93"/>
      <c r="E862" s="93"/>
      <c r="F862" s="93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</row>
    <row r="863" ht="15.75" customHeight="1">
      <c r="A863" s="152"/>
      <c r="B863" s="153"/>
      <c r="C863" s="153"/>
      <c r="D863" s="93"/>
      <c r="E863" s="93"/>
      <c r="F863" s="93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</row>
    <row r="864" ht="15.75" customHeight="1">
      <c r="A864" s="152"/>
      <c r="B864" s="153"/>
      <c r="C864" s="153"/>
      <c r="D864" s="93"/>
      <c r="E864" s="93"/>
      <c r="F864" s="93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</row>
    <row r="865" ht="15.75" customHeight="1">
      <c r="A865" s="152"/>
      <c r="B865" s="153"/>
      <c r="C865" s="153"/>
      <c r="D865" s="93"/>
      <c r="E865" s="93"/>
      <c r="F865" s="93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</row>
    <row r="866" ht="15.75" customHeight="1">
      <c r="A866" s="152"/>
      <c r="B866" s="153"/>
      <c r="C866" s="153"/>
      <c r="D866" s="93"/>
      <c r="E866" s="93"/>
      <c r="F866" s="93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</row>
    <row r="867" ht="15.75" customHeight="1">
      <c r="A867" s="152"/>
      <c r="B867" s="153"/>
      <c r="C867" s="153"/>
      <c r="D867" s="93"/>
      <c r="E867" s="93"/>
      <c r="F867" s="93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</row>
    <row r="868" ht="15.75" customHeight="1">
      <c r="A868" s="152"/>
      <c r="B868" s="153"/>
      <c r="C868" s="153"/>
      <c r="D868" s="93"/>
      <c r="E868" s="93"/>
      <c r="F868" s="93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</row>
    <row r="869" ht="15.75" customHeight="1">
      <c r="A869" s="152"/>
      <c r="B869" s="153"/>
      <c r="C869" s="153"/>
      <c r="D869" s="93"/>
      <c r="E869" s="93"/>
      <c r="F869" s="93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</row>
    <row r="870" ht="15.75" customHeight="1">
      <c r="A870" s="152"/>
      <c r="B870" s="153"/>
      <c r="C870" s="153"/>
      <c r="D870" s="93"/>
      <c r="E870" s="93"/>
      <c r="F870" s="93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</row>
    <row r="871" ht="15.75" customHeight="1">
      <c r="A871" s="152"/>
      <c r="B871" s="153"/>
      <c r="C871" s="153"/>
      <c r="D871" s="93"/>
      <c r="E871" s="93"/>
      <c r="F871" s="93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</row>
    <row r="872" ht="15.75" customHeight="1">
      <c r="A872" s="152"/>
      <c r="B872" s="153"/>
      <c r="C872" s="153"/>
      <c r="D872" s="93"/>
      <c r="E872" s="93"/>
      <c r="F872" s="93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</row>
    <row r="873" ht="15.75" customHeight="1">
      <c r="A873" s="152"/>
      <c r="B873" s="153"/>
      <c r="C873" s="153"/>
      <c r="D873" s="93"/>
      <c r="E873" s="93"/>
      <c r="F873" s="93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</row>
    <row r="874" ht="15.75" customHeight="1">
      <c r="A874" s="152"/>
      <c r="B874" s="153"/>
      <c r="C874" s="153"/>
      <c r="D874" s="93"/>
      <c r="E874" s="93"/>
      <c r="F874" s="93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</row>
    <row r="875" ht="15.75" customHeight="1">
      <c r="A875" s="152"/>
      <c r="B875" s="153"/>
      <c r="C875" s="153"/>
      <c r="D875" s="93"/>
      <c r="E875" s="93"/>
      <c r="F875" s="93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</row>
    <row r="876" ht="15.75" customHeight="1">
      <c r="A876" s="152"/>
      <c r="B876" s="153"/>
      <c r="C876" s="153"/>
      <c r="D876" s="93"/>
      <c r="E876" s="93"/>
      <c r="F876" s="93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</row>
    <row r="877" ht="15.75" customHeight="1">
      <c r="A877" s="152"/>
      <c r="B877" s="153"/>
      <c r="C877" s="153"/>
      <c r="D877" s="93"/>
      <c r="E877" s="93"/>
      <c r="F877" s="93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</row>
    <row r="878" ht="15.75" customHeight="1">
      <c r="A878" s="152"/>
      <c r="B878" s="153"/>
      <c r="C878" s="153"/>
      <c r="D878" s="93"/>
      <c r="E878" s="93"/>
      <c r="F878" s="93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</row>
    <row r="879" ht="15.75" customHeight="1">
      <c r="A879" s="152"/>
      <c r="B879" s="153"/>
      <c r="C879" s="153"/>
      <c r="D879" s="93"/>
      <c r="E879" s="93"/>
      <c r="F879" s="93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</row>
    <row r="880" ht="15.75" customHeight="1">
      <c r="A880" s="152"/>
      <c r="B880" s="153"/>
      <c r="C880" s="153"/>
      <c r="D880" s="93"/>
      <c r="E880" s="93"/>
      <c r="F880" s="93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</row>
    <row r="881" ht="15.75" customHeight="1">
      <c r="A881" s="152"/>
      <c r="B881" s="153"/>
      <c r="C881" s="153"/>
      <c r="D881" s="93"/>
      <c r="E881" s="93"/>
      <c r="F881" s="93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</row>
    <row r="882" ht="15.75" customHeight="1">
      <c r="A882" s="152"/>
      <c r="B882" s="153"/>
      <c r="C882" s="153"/>
      <c r="D882" s="93"/>
      <c r="E882" s="93"/>
      <c r="F882" s="93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</row>
    <row r="883" ht="15.75" customHeight="1">
      <c r="A883" s="152"/>
      <c r="B883" s="153"/>
      <c r="C883" s="153"/>
      <c r="D883" s="93"/>
      <c r="E883" s="93"/>
      <c r="F883" s="93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</row>
    <row r="884" ht="15.75" customHeight="1">
      <c r="A884" s="152"/>
      <c r="B884" s="153"/>
      <c r="C884" s="153"/>
      <c r="D884" s="93"/>
      <c r="E884" s="93"/>
      <c r="F884" s="93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</row>
    <row r="885" ht="15.75" customHeight="1">
      <c r="A885" s="152"/>
      <c r="B885" s="153"/>
      <c r="C885" s="153"/>
      <c r="D885" s="93"/>
      <c r="E885" s="93"/>
      <c r="F885" s="93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</row>
    <row r="886" ht="15.75" customHeight="1">
      <c r="A886" s="152"/>
      <c r="B886" s="153"/>
      <c r="C886" s="153"/>
      <c r="D886" s="93"/>
      <c r="E886" s="93"/>
      <c r="F886" s="93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</row>
    <row r="887" ht="15.75" customHeight="1">
      <c r="A887" s="152"/>
      <c r="B887" s="153"/>
      <c r="C887" s="153"/>
      <c r="D887" s="93"/>
      <c r="E887" s="93"/>
      <c r="F887" s="93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</row>
    <row r="888" ht="15.75" customHeight="1">
      <c r="A888" s="152"/>
      <c r="B888" s="153"/>
      <c r="C888" s="153"/>
      <c r="D888" s="93"/>
      <c r="E888" s="93"/>
      <c r="F888" s="93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</row>
    <row r="889" ht="15.75" customHeight="1">
      <c r="A889" s="152"/>
      <c r="B889" s="153"/>
      <c r="C889" s="153"/>
      <c r="D889" s="93"/>
      <c r="E889" s="93"/>
      <c r="F889" s="93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</row>
    <row r="890" ht="15.75" customHeight="1">
      <c r="A890" s="152"/>
      <c r="B890" s="153"/>
      <c r="C890" s="153"/>
      <c r="D890" s="93"/>
      <c r="E890" s="93"/>
      <c r="F890" s="93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</row>
    <row r="891" ht="15.75" customHeight="1">
      <c r="A891" s="152"/>
      <c r="B891" s="153"/>
      <c r="C891" s="153"/>
      <c r="D891" s="93"/>
      <c r="E891" s="93"/>
      <c r="F891" s="93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</row>
    <row r="892" ht="15.75" customHeight="1">
      <c r="A892" s="152"/>
      <c r="B892" s="153"/>
      <c r="C892" s="153"/>
      <c r="D892" s="93"/>
      <c r="E892" s="93"/>
      <c r="F892" s="93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</row>
    <row r="893" ht="15.75" customHeight="1">
      <c r="A893" s="152"/>
      <c r="B893" s="153"/>
      <c r="C893" s="153"/>
      <c r="D893" s="93"/>
      <c r="E893" s="93"/>
      <c r="F893" s="93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</row>
    <row r="894" ht="15.75" customHeight="1">
      <c r="A894" s="152"/>
      <c r="B894" s="153"/>
      <c r="C894" s="153"/>
      <c r="D894" s="93"/>
      <c r="E894" s="93"/>
      <c r="F894" s="93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</row>
    <row r="895" ht="15.75" customHeight="1">
      <c r="A895" s="152"/>
      <c r="B895" s="153"/>
      <c r="C895" s="153"/>
      <c r="D895" s="93"/>
      <c r="E895" s="93"/>
      <c r="F895" s="93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</row>
    <row r="896" ht="15.75" customHeight="1">
      <c r="A896" s="152"/>
      <c r="B896" s="153"/>
      <c r="C896" s="153"/>
      <c r="D896" s="93"/>
      <c r="E896" s="93"/>
      <c r="F896" s="93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</row>
    <row r="897" ht="15.75" customHeight="1">
      <c r="A897" s="152"/>
      <c r="B897" s="153"/>
      <c r="C897" s="153"/>
      <c r="D897" s="93"/>
      <c r="E897" s="93"/>
      <c r="F897" s="93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</row>
    <row r="898" ht="15.75" customHeight="1">
      <c r="A898" s="152"/>
      <c r="B898" s="153"/>
      <c r="C898" s="153"/>
      <c r="D898" s="93"/>
      <c r="E898" s="93"/>
      <c r="F898" s="93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</row>
    <row r="899" ht="15.75" customHeight="1">
      <c r="A899" s="152"/>
      <c r="B899" s="153"/>
      <c r="C899" s="153"/>
      <c r="D899" s="93"/>
      <c r="E899" s="93"/>
      <c r="F899" s="93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</row>
    <row r="900" ht="15.75" customHeight="1">
      <c r="A900" s="152"/>
      <c r="B900" s="153"/>
      <c r="C900" s="153"/>
      <c r="D900" s="93"/>
      <c r="E900" s="93"/>
      <c r="F900" s="93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</row>
    <row r="901" ht="15.75" customHeight="1">
      <c r="A901" s="152"/>
      <c r="B901" s="153"/>
      <c r="C901" s="153"/>
      <c r="D901" s="93"/>
      <c r="E901" s="93"/>
      <c r="F901" s="93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</row>
    <row r="902" ht="15.75" customHeight="1">
      <c r="A902" s="152"/>
      <c r="B902" s="153"/>
      <c r="C902" s="153"/>
      <c r="D902" s="93"/>
      <c r="E902" s="93"/>
      <c r="F902" s="93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</row>
    <row r="903" ht="15.75" customHeight="1">
      <c r="A903" s="152"/>
      <c r="B903" s="153"/>
      <c r="C903" s="153"/>
      <c r="D903" s="93"/>
      <c r="E903" s="93"/>
      <c r="F903" s="93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</row>
    <row r="904" ht="15.75" customHeight="1">
      <c r="A904" s="152"/>
      <c r="B904" s="153"/>
      <c r="C904" s="153"/>
      <c r="D904" s="93"/>
      <c r="E904" s="93"/>
      <c r="F904" s="93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</row>
    <row r="905" ht="15.75" customHeight="1">
      <c r="A905" s="152"/>
      <c r="B905" s="153"/>
      <c r="C905" s="153"/>
      <c r="D905" s="93"/>
      <c r="E905" s="93"/>
      <c r="F905" s="93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</row>
    <row r="906" ht="15.75" customHeight="1">
      <c r="A906" s="152"/>
      <c r="B906" s="153"/>
      <c r="C906" s="153"/>
      <c r="D906" s="93"/>
      <c r="E906" s="93"/>
      <c r="F906" s="93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</row>
    <row r="907" ht="15.75" customHeight="1">
      <c r="A907" s="152"/>
      <c r="B907" s="153"/>
      <c r="C907" s="153"/>
      <c r="D907" s="93"/>
      <c r="E907" s="93"/>
      <c r="F907" s="93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</row>
    <row r="908" ht="15.75" customHeight="1">
      <c r="A908" s="152"/>
      <c r="B908" s="153"/>
      <c r="C908" s="153"/>
      <c r="D908" s="93"/>
      <c r="E908" s="93"/>
      <c r="F908" s="93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</row>
    <row r="909" ht="15.75" customHeight="1">
      <c r="A909" s="152"/>
      <c r="B909" s="153"/>
      <c r="C909" s="153"/>
      <c r="D909" s="93"/>
      <c r="E909" s="93"/>
      <c r="F909" s="93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</row>
    <row r="910" ht="15.75" customHeight="1">
      <c r="A910" s="152"/>
      <c r="B910" s="153"/>
      <c r="C910" s="153"/>
      <c r="D910" s="93"/>
      <c r="E910" s="93"/>
      <c r="F910" s="93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</row>
    <row r="911" ht="15.75" customHeight="1">
      <c r="A911" s="152"/>
      <c r="B911" s="153"/>
      <c r="C911" s="153"/>
      <c r="D911" s="93"/>
      <c r="E911" s="93"/>
      <c r="F911" s="93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</row>
    <row r="912" ht="15.75" customHeight="1">
      <c r="A912" s="152"/>
      <c r="B912" s="153"/>
      <c r="C912" s="153"/>
      <c r="D912" s="93"/>
      <c r="E912" s="93"/>
      <c r="F912" s="93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</row>
    <row r="913" ht="15.75" customHeight="1">
      <c r="A913" s="152"/>
      <c r="B913" s="153"/>
      <c r="C913" s="153"/>
      <c r="D913" s="93"/>
      <c r="E913" s="93"/>
      <c r="F913" s="93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</row>
    <row r="914" ht="15.75" customHeight="1">
      <c r="A914" s="152"/>
      <c r="B914" s="153"/>
      <c r="C914" s="153"/>
      <c r="D914" s="93"/>
      <c r="E914" s="93"/>
      <c r="F914" s="93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</row>
    <row r="915" ht="15.75" customHeight="1">
      <c r="A915" s="152"/>
      <c r="B915" s="153"/>
      <c r="C915" s="153"/>
      <c r="D915" s="93"/>
      <c r="E915" s="93"/>
      <c r="F915" s="93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</row>
    <row r="916" ht="15.75" customHeight="1">
      <c r="A916" s="152"/>
      <c r="B916" s="153"/>
      <c r="C916" s="153"/>
      <c r="D916" s="93"/>
      <c r="E916" s="93"/>
      <c r="F916" s="93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</row>
    <row r="917" ht="15.75" customHeight="1">
      <c r="A917" s="152"/>
      <c r="B917" s="153"/>
      <c r="C917" s="153"/>
      <c r="D917" s="93"/>
      <c r="E917" s="93"/>
      <c r="F917" s="93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</row>
    <row r="918" ht="15.75" customHeight="1">
      <c r="A918" s="152"/>
      <c r="B918" s="153"/>
      <c r="C918" s="153"/>
      <c r="D918" s="93"/>
      <c r="E918" s="93"/>
      <c r="F918" s="93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</row>
    <row r="919" ht="15.75" customHeight="1">
      <c r="A919" s="152"/>
      <c r="B919" s="153"/>
      <c r="C919" s="153"/>
      <c r="D919" s="93"/>
      <c r="E919" s="93"/>
      <c r="F919" s="93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</row>
    <row r="920" ht="15.75" customHeight="1">
      <c r="A920" s="152"/>
      <c r="B920" s="153"/>
      <c r="C920" s="153"/>
      <c r="D920" s="93"/>
      <c r="E920" s="93"/>
      <c r="F920" s="93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</row>
    <row r="921" ht="15.75" customHeight="1">
      <c r="A921" s="152"/>
      <c r="B921" s="153"/>
      <c r="C921" s="153"/>
      <c r="D921" s="93"/>
      <c r="E921" s="93"/>
      <c r="F921" s="93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</row>
    <row r="922" ht="15.75" customHeight="1">
      <c r="A922" s="152"/>
      <c r="B922" s="153"/>
      <c r="C922" s="153"/>
      <c r="D922" s="93"/>
      <c r="E922" s="93"/>
      <c r="F922" s="93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</row>
    <row r="923" ht="15.75" customHeight="1">
      <c r="A923" s="152"/>
      <c r="B923" s="153"/>
      <c r="C923" s="153"/>
      <c r="D923" s="93"/>
      <c r="E923" s="93"/>
      <c r="F923" s="93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</row>
    <row r="924" ht="15.75" customHeight="1">
      <c r="A924" s="152"/>
      <c r="B924" s="153"/>
      <c r="C924" s="153"/>
      <c r="D924" s="93"/>
      <c r="E924" s="93"/>
      <c r="F924" s="93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</row>
    <row r="925" ht="15.75" customHeight="1">
      <c r="A925" s="152"/>
      <c r="B925" s="153"/>
      <c r="C925" s="153"/>
      <c r="D925" s="93"/>
      <c r="E925" s="93"/>
      <c r="F925" s="93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</row>
    <row r="926" ht="15.75" customHeight="1">
      <c r="A926" s="152"/>
      <c r="B926" s="153"/>
      <c r="C926" s="153"/>
      <c r="D926" s="93"/>
      <c r="E926" s="93"/>
      <c r="F926" s="93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</row>
    <row r="927" ht="15.75" customHeight="1">
      <c r="A927" s="152"/>
      <c r="B927" s="153"/>
      <c r="C927" s="153"/>
      <c r="D927" s="93"/>
      <c r="E927" s="93"/>
      <c r="F927" s="93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</row>
    <row r="928" ht="15.75" customHeight="1">
      <c r="A928" s="152"/>
      <c r="B928" s="153"/>
      <c r="C928" s="153"/>
      <c r="D928" s="93"/>
      <c r="E928" s="93"/>
      <c r="F928" s="93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</row>
    <row r="929" ht="15.75" customHeight="1">
      <c r="A929" s="152"/>
      <c r="B929" s="153"/>
      <c r="C929" s="153"/>
      <c r="D929" s="93"/>
      <c r="E929" s="93"/>
      <c r="F929" s="93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</row>
    <row r="930" ht="15.75" customHeight="1">
      <c r="A930" s="152"/>
      <c r="B930" s="153"/>
      <c r="C930" s="153"/>
      <c r="D930" s="93"/>
      <c r="E930" s="93"/>
      <c r="F930" s="93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</row>
    <row r="931" ht="15.75" customHeight="1">
      <c r="A931" s="152"/>
      <c r="B931" s="153"/>
      <c r="C931" s="153"/>
      <c r="D931" s="93"/>
      <c r="E931" s="93"/>
      <c r="F931" s="93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</row>
    <row r="932" ht="15.75" customHeight="1">
      <c r="A932" s="152"/>
      <c r="B932" s="153"/>
      <c r="C932" s="153"/>
      <c r="D932" s="93"/>
      <c r="E932" s="93"/>
      <c r="F932" s="93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</row>
    <row r="933" ht="15.75" customHeight="1">
      <c r="A933" s="152"/>
      <c r="B933" s="153"/>
      <c r="C933" s="153"/>
      <c r="D933" s="93"/>
      <c r="E933" s="93"/>
      <c r="F933" s="93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</row>
    <row r="934" ht="15.75" customHeight="1">
      <c r="A934" s="152"/>
      <c r="B934" s="153"/>
      <c r="C934" s="153"/>
      <c r="D934" s="93"/>
      <c r="E934" s="93"/>
      <c r="F934" s="93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</row>
    <row r="935" ht="15.75" customHeight="1">
      <c r="A935" s="152"/>
      <c r="B935" s="153"/>
      <c r="C935" s="153"/>
      <c r="D935" s="93"/>
      <c r="E935" s="93"/>
      <c r="F935" s="93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</row>
    <row r="936" ht="15.75" customHeight="1">
      <c r="A936" s="152"/>
      <c r="B936" s="153"/>
      <c r="C936" s="153"/>
      <c r="D936" s="93"/>
      <c r="E936" s="93"/>
      <c r="F936" s="93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</row>
    <row r="937" ht="15.75" customHeight="1">
      <c r="A937" s="152"/>
      <c r="B937" s="153"/>
      <c r="C937" s="153"/>
      <c r="D937" s="93"/>
      <c r="E937" s="93"/>
      <c r="F937" s="93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</row>
    <row r="938" ht="15.75" customHeight="1">
      <c r="A938" s="152"/>
      <c r="B938" s="153"/>
      <c r="C938" s="153"/>
      <c r="D938" s="93"/>
      <c r="E938" s="93"/>
      <c r="F938" s="93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</row>
    <row r="939" ht="15.75" customHeight="1">
      <c r="A939" s="152"/>
      <c r="B939" s="153"/>
      <c r="C939" s="153"/>
      <c r="D939" s="93"/>
      <c r="E939" s="93"/>
      <c r="F939" s="93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</row>
    <row r="940" ht="15.75" customHeight="1">
      <c r="A940" s="152"/>
      <c r="B940" s="153"/>
      <c r="C940" s="153"/>
      <c r="D940" s="93"/>
      <c r="E940" s="93"/>
      <c r="F940" s="93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</row>
    <row r="941" ht="15.75" customHeight="1">
      <c r="A941" s="152"/>
      <c r="B941" s="153"/>
      <c r="C941" s="153"/>
      <c r="D941" s="93"/>
      <c r="E941" s="93"/>
      <c r="F941" s="93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</row>
    <row r="942" ht="15.75" customHeight="1">
      <c r="A942" s="152"/>
      <c r="B942" s="153"/>
      <c r="C942" s="153"/>
      <c r="D942" s="93"/>
      <c r="E942" s="93"/>
      <c r="F942" s="93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</row>
    <row r="943" ht="15.75" customHeight="1">
      <c r="A943" s="152"/>
      <c r="B943" s="153"/>
      <c r="C943" s="153"/>
      <c r="D943" s="93"/>
      <c r="E943" s="93"/>
      <c r="F943" s="93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</row>
    <row r="944" ht="15.75" customHeight="1">
      <c r="A944" s="152"/>
      <c r="B944" s="153"/>
      <c r="C944" s="153"/>
      <c r="D944" s="93"/>
      <c r="E944" s="93"/>
      <c r="F944" s="93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</row>
    <row r="945" ht="15.75" customHeight="1">
      <c r="A945" s="152"/>
      <c r="B945" s="153"/>
      <c r="C945" s="153"/>
      <c r="D945" s="93"/>
      <c r="E945" s="93"/>
      <c r="F945" s="93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</row>
    <row r="946" ht="15.75" customHeight="1">
      <c r="A946" s="152"/>
      <c r="B946" s="153"/>
      <c r="C946" s="153"/>
      <c r="D946" s="93"/>
      <c r="E946" s="93"/>
      <c r="F946" s="93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</row>
    <row r="947" ht="15.75" customHeight="1">
      <c r="A947" s="152"/>
      <c r="B947" s="153"/>
      <c r="C947" s="153"/>
      <c r="D947" s="93"/>
      <c r="E947" s="93"/>
      <c r="F947" s="93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</row>
    <row r="948" ht="15.75" customHeight="1">
      <c r="A948" s="152"/>
      <c r="B948" s="153"/>
      <c r="C948" s="153"/>
      <c r="D948" s="93"/>
      <c r="E948" s="93"/>
      <c r="F948" s="93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</row>
    <row r="949" ht="15.75" customHeight="1">
      <c r="A949" s="152"/>
      <c r="B949" s="153"/>
      <c r="C949" s="153"/>
      <c r="D949" s="93"/>
      <c r="E949" s="93"/>
      <c r="F949" s="93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</row>
    <row r="950" ht="15.75" customHeight="1">
      <c r="A950" s="152"/>
      <c r="B950" s="153"/>
      <c r="C950" s="153"/>
      <c r="D950" s="93"/>
      <c r="E950" s="93"/>
      <c r="F950" s="93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</row>
    <row r="951" ht="15.75" customHeight="1">
      <c r="A951" s="152"/>
      <c r="B951" s="153"/>
      <c r="C951" s="153"/>
      <c r="D951" s="93"/>
      <c r="E951" s="93"/>
      <c r="F951" s="93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</row>
    <row r="952" ht="15.75" customHeight="1">
      <c r="A952" s="152"/>
      <c r="B952" s="153"/>
      <c r="C952" s="153"/>
      <c r="D952" s="93"/>
      <c r="E952" s="93"/>
      <c r="F952" s="93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</row>
    <row r="953" ht="15.75" customHeight="1">
      <c r="A953" s="152"/>
      <c r="B953" s="153"/>
      <c r="C953" s="153"/>
      <c r="D953" s="93"/>
      <c r="E953" s="93"/>
      <c r="F953" s="93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</row>
    <row r="954" ht="15.75" customHeight="1">
      <c r="A954" s="152"/>
      <c r="B954" s="153"/>
      <c r="C954" s="153"/>
      <c r="D954" s="93"/>
      <c r="E954" s="93"/>
      <c r="F954" s="93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</row>
    <row r="955" ht="15.75" customHeight="1">
      <c r="A955" s="152"/>
      <c r="B955" s="153"/>
      <c r="C955" s="153"/>
      <c r="D955" s="93"/>
      <c r="E955" s="93"/>
      <c r="F955" s="93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</row>
    <row r="956" ht="15.75" customHeight="1">
      <c r="A956" s="152"/>
      <c r="B956" s="153"/>
      <c r="C956" s="153"/>
      <c r="D956" s="93"/>
      <c r="E956" s="93"/>
      <c r="F956" s="93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</row>
    <row r="957" ht="15.75" customHeight="1">
      <c r="A957" s="152"/>
      <c r="B957" s="153"/>
      <c r="C957" s="153"/>
      <c r="D957" s="93"/>
      <c r="E957" s="93"/>
      <c r="F957" s="93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</row>
    <row r="958" ht="15.75" customHeight="1">
      <c r="A958" s="152"/>
      <c r="B958" s="153"/>
      <c r="C958" s="153"/>
      <c r="D958" s="93"/>
      <c r="E958" s="93"/>
      <c r="F958" s="93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</row>
    <row r="959" ht="15.75" customHeight="1">
      <c r="A959" s="152"/>
      <c r="B959" s="153"/>
      <c r="C959" s="153"/>
      <c r="D959" s="93"/>
      <c r="E959" s="93"/>
      <c r="F959" s="93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</row>
    <row r="960" ht="15.75" customHeight="1">
      <c r="A960" s="152"/>
      <c r="B960" s="153"/>
      <c r="C960" s="153"/>
      <c r="D960" s="93"/>
      <c r="E960" s="93"/>
      <c r="F960" s="93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</row>
    <row r="961" ht="15.75" customHeight="1">
      <c r="A961" s="152"/>
      <c r="B961" s="153"/>
      <c r="C961" s="153"/>
      <c r="D961" s="93"/>
      <c r="E961" s="93"/>
      <c r="F961" s="93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</row>
    <row r="962" ht="15.75" customHeight="1">
      <c r="A962" s="152"/>
      <c r="B962" s="153"/>
      <c r="C962" s="153"/>
      <c r="D962" s="93"/>
      <c r="E962" s="93"/>
      <c r="F962" s="93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</row>
    <row r="963" ht="15.75" customHeight="1">
      <c r="A963" s="152"/>
      <c r="B963" s="153"/>
      <c r="C963" s="153"/>
      <c r="D963" s="93"/>
      <c r="E963" s="93"/>
      <c r="F963" s="93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</row>
    <row r="964" ht="15.75" customHeight="1">
      <c r="A964" s="152"/>
      <c r="B964" s="153"/>
      <c r="C964" s="153"/>
      <c r="D964" s="93"/>
      <c r="E964" s="93"/>
      <c r="F964" s="93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</row>
    <row r="965" ht="15.75" customHeight="1">
      <c r="A965" s="152"/>
      <c r="B965" s="153"/>
      <c r="C965" s="153"/>
      <c r="D965" s="93"/>
      <c r="E965" s="93"/>
      <c r="F965" s="93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</row>
    <row r="966" ht="15.75" customHeight="1">
      <c r="A966" s="152"/>
      <c r="B966" s="153"/>
      <c r="C966" s="153"/>
      <c r="D966" s="93"/>
      <c r="E966" s="93"/>
      <c r="F966" s="93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</row>
    <row r="967" ht="15.75" customHeight="1">
      <c r="A967" s="152"/>
      <c r="B967" s="153"/>
      <c r="C967" s="153"/>
      <c r="D967" s="93"/>
      <c r="E967" s="93"/>
      <c r="F967" s="93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</row>
    <row r="968" ht="15.75" customHeight="1">
      <c r="A968" s="152"/>
      <c r="B968" s="153"/>
      <c r="C968" s="153"/>
      <c r="D968" s="93"/>
      <c r="E968" s="93"/>
      <c r="F968" s="93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</row>
    <row r="969" ht="15.75" customHeight="1">
      <c r="A969" s="152"/>
      <c r="B969" s="153"/>
      <c r="C969" s="153"/>
      <c r="D969" s="93"/>
      <c r="E969" s="93"/>
      <c r="F969" s="93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</row>
    <row r="970" ht="15.75" customHeight="1">
      <c r="A970" s="152"/>
      <c r="B970" s="153"/>
      <c r="C970" s="153"/>
      <c r="D970" s="93"/>
      <c r="E970" s="93"/>
      <c r="F970" s="93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</row>
    <row r="971" ht="15.75" customHeight="1">
      <c r="A971" s="152"/>
      <c r="B971" s="153"/>
      <c r="C971" s="153"/>
      <c r="D971" s="93"/>
      <c r="E971" s="93"/>
      <c r="F971" s="93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</row>
    <row r="972" ht="15.75" customHeight="1">
      <c r="A972" s="152"/>
      <c r="B972" s="153"/>
      <c r="C972" s="153"/>
      <c r="D972" s="93"/>
      <c r="E972" s="93"/>
      <c r="F972" s="93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</row>
    <row r="973" ht="15.75" customHeight="1">
      <c r="A973" s="152"/>
      <c r="B973" s="153"/>
      <c r="C973" s="153"/>
      <c r="D973" s="93"/>
      <c r="E973" s="93"/>
      <c r="F973" s="93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</row>
    <row r="974" ht="15.75" customHeight="1">
      <c r="A974" s="152"/>
      <c r="B974" s="153"/>
      <c r="C974" s="153"/>
      <c r="D974" s="93"/>
      <c r="E974" s="93"/>
      <c r="F974" s="93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</row>
    <row r="975" ht="15.75" customHeight="1">
      <c r="A975" s="152"/>
      <c r="B975" s="153"/>
      <c r="C975" s="153"/>
      <c r="D975" s="93"/>
      <c r="E975" s="93"/>
      <c r="F975" s="93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</row>
    <row r="976" ht="15.75" customHeight="1">
      <c r="A976" s="152"/>
      <c r="B976" s="153"/>
      <c r="C976" s="153"/>
      <c r="D976" s="93"/>
      <c r="E976" s="93"/>
      <c r="F976" s="93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</row>
    <row r="977" ht="15.75" customHeight="1">
      <c r="A977" s="152"/>
      <c r="B977" s="153"/>
      <c r="C977" s="153"/>
      <c r="D977" s="93"/>
      <c r="E977" s="93"/>
      <c r="F977" s="93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</row>
    <row r="978" ht="15.75" customHeight="1">
      <c r="A978" s="152"/>
      <c r="B978" s="153"/>
      <c r="C978" s="153"/>
      <c r="D978" s="93"/>
      <c r="E978" s="93"/>
      <c r="F978" s="93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</row>
    <row r="979" ht="15.75" customHeight="1">
      <c r="A979" s="152"/>
      <c r="B979" s="153"/>
      <c r="C979" s="153"/>
      <c r="D979" s="93"/>
      <c r="E979" s="93"/>
      <c r="F979" s="93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</row>
    <row r="980" ht="15.75" customHeight="1">
      <c r="A980" s="152"/>
      <c r="B980" s="153"/>
      <c r="C980" s="153"/>
      <c r="D980" s="93"/>
      <c r="E980" s="93"/>
      <c r="F980" s="93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</row>
    <row r="981" ht="15.75" customHeight="1">
      <c r="A981" s="152"/>
      <c r="B981" s="153"/>
      <c r="C981" s="153"/>
      <c r="D981" s="93"/>
      <c r="E981" s="93"/>
      <c r="F981" s="93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</row>
    <row r="982" ht="15.75" customHeight="1">
      <c r="A982" s="152"/>
      <c r="B982" s="153"/>
      <c r="C982" s="153"/>
      <c r="D982" s="93"/>
      <c r="E982" s="93"/>
      <c r="F982" s="93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</row>
    <row r="983" ht="15.75" customHeight="1">
      <c r="A983" s="152"/>
      <c r="B983" s="153"/>
      <c r="C983" s="153"/>
      <c r="D983" s="93"/>
      <c r="E983" s="93"/>
      <c r="F983" s="93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</row>
    <row r="984" ht="15.75" customHeight="1">
      <c r="A984" s="152"/>
      <c r="B984" s="153"/>
      <c r="C984" s="153"/>
      <c r="D984" s="93"/>
      <c r="E984" s="93"/>
      <c r="F984" s="93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</row>
    <row r="985" ht="15.75" customHeight="1">
      <c r="A985" s="152"/>
      <c r="B985" s="153"/>
      <c r="C985" s="153"/>
      <c r="D985" s="93"/>
      <c r="E985" s="93"/>
      <c r="F985" s="93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</row>
    <row r="986" ht="15.75" customHeight="1">
      <c r="A986" s="152"/>
      <c r="B986" s="153"/>
      <c r="C986" s="153"/>
      <c r="D986" s="93"/>
      <c r="E986" s="93"/>
      <c r="F986" s="93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</row>
    <row r="987" ht="15.75" customHeight="1">
      <c r="A987" s="152"/>
      <c r="B987" s="153"/>
      <c r="C987" s="153"/>
      <c r="D987" s="93"/>
      <c r="E987" s="93"/>
      <c r="F987" s="93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</row>
    <row r="988" ht="15.75" customHeight="1">
      <c r="A988" s="152"/>
      <c r="B988" s="153"/>
      <c r="C988" s="153"/>
      <c r="D988" s="93"/>
      <c r="E988" s="93"/>
      <c r="F988" s="93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</row>
    <row r="989" ht="15.75" customHeight="1">
      <c r="A989" s="152"/>
      <c r="B989" s="153"/>
      <c r="C989" s="153"/>
      <c r="D989" s="93"/>
      <c r="E989" s="93"/>
      <c r="F989" s="93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</row>
    <row r="990" ht="15.75" customHeight="1">
      <c r="A990" s="152"/>
      <c r="B990" s="153"/>
      <c r="C990" s="153"/>
      <c r="D990" s="93"/>
      <c r="E990" s="93"/>
      <c r="F990" s="93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</row>
    <row r="991" ht="15.75" customHeight="1">
      <c r="A991" s="152"/>
      <c r="B991" s="153"/>
      <c r="C991" s="153"/>
      <c r="D991" s="93"/>
      <c r="E991" s="93"/>
      <c r="F991" s="93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</row>
    <row r="992" ht="15.75" customHeight="1">
      <c r="A992" s="152"/>
      <c r="B992" s="153"/>
      <c r="C992" s="153"/>
      <c r="D992" s="93"/>
      <c r="E992" s="93"/>
      <c r="F992" s="93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</row>
    <row r="993" ht="15.75" customHeight="1">
      <c r="A993" s="152"/>
      <c r="B993" s="153"/>
      <c r="C993" s="153"/>
      <c r="D993" s="93"/>
      <c r="E993" s="93"/>
      <c r="F993" s="93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</row>
    <row r="994" ht="15.75" customHeight="1">
      <c r="A994" s="152"/>
      <c r="B994" s="153"/>
      <c r="C994" s="153"/>
      <c r="D994" s="93"/>
      <c r="E994" s="93"/>
      <c r="F994" s="93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</row>
    <row r="995" ht="15.75" customHeight="1">
      <c r="A995" s="152"/>
      <c r="B995" s="153"/>
      <c r="C995" s="153"/>
      <c r="D995" s="93"/>
      <c r="E995" s="93"/>
      <c r="F995" s="93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</row>
    <row r="996" ht="15.75" customHeight="1">
      <c r="A996" s="152"/>
      <c r="B996" s="153"/>
      <c r="C996" s="153"/>
      <c r="D996" s="93"/>
      <c r="E996" s="93"/>
      <c r="F996" s="93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</row>
    <row r="997" ht="15.75" customHeight="1">
      <c r="A997" s="152"/>
      <c r="B997" s="153"/>
      <c r="C997" s="153"/>
      <c r="D997" s="93"/>
      <c r="E997" s="93"/>
      <c r="F997" s="93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</row>
    <row r="998" ht="15.75" customHeight="1">
      <c r="A998" s="152"/>
      <c r="B998" s="153"/>
      <c r="C998" s="153"/>
      <c r="D998" s="93"/>
      <c r="E998" s="93"/>
      <c r="F998" s="93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</row>
    <row r="999" ht="15.75" customHeight="1">
      <c r="A999" s="152"/>
      <c r="B999" s="153"/>
      <c r="C999" s="153"/>
      <c r="D999" s="93"/>
      <c r="E999" s="93"/>
      <c r="F999" s="93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</row>
    <row r="1000" ht="15.75" customHeight="1">
      <c r="B1000" s="84"/>
      <c r="C1000" s="84"/>
      <c r="D1000" s="84"/>
      <c r="E1000" s="84"/>
      <c r="F1000" s="84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</row>
  </sheetData>
  <autoFilter ref="$A$1:$I$68"/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0" max="10" width="17.0"/>
    <col customWidth="1" min="13" max="13" width="14.67"/>
  </cols>
  <sheetData>
    <row r="1">
      <c r="A1" s="154" t="s">
        <v>0</v>
      </c>
      <c r="B1" s="155" t="s">
        <v>2</v>
      </c>
      <c r="C1" s="155" t="s">
        <v>3</v>
      </c>
      <c r="D1" s="156" t="s">
        <v>7</v>
      </c>
      <c r="E1" s="156" t="s">
        <v>8</v>
      </c>
      <c r="F1" s="157" t="s">
        <v>5</v>
      </c>
      <c r="G1" s="156" t="s">
        <v>6</v>
      </c>
      <c r="H1" s="158" t="s">
        <v>9</v>
      </c>
      <c r="I1" s="156" t="s">
        <v>10</v>
      </c>
      <c r="J1" s="156" t="s">
        <v>14</v>
      </c>
      <c r="K1" s="156" t="s">
        <v>15</v>
      </c>
      <c r="L1" s="156" t="s">
        <v>1941</v>
      </c>
      <c r="M1" s="156" t="s">
        <v>1942</v>
      </c>
      <c r="N1" s="156" t="s">
        <v>16</v>
      </c>
      <c r="O1" s="156" t="s">
        <v>17</v>
      </c>
      <c r="P1" s="156" t="s">
        <v>1943</v>
      </c>
      <c r="Q1" s="82" t="s">
        <v>1944</v>
      </c>
    </row>
    <row r="2">
      <c r="A2" s="159">
        <v>43892.0</v>
      </c>
      <c r="B2" s="156">
        <v>2.0</v>
      </c>
      <c r="C2" s="156">
        <v>0.0</v>
      </c>
      <c r="D2" s="160"/>
      <c r="E2" s="160"/>
      <c r="F2" s="148">
        <f t="shared" ref="F2:F70" si="2">log(B2)</f>
        <v>0.3010299957</v>
      </c>
      <c r="G2" s="148" t="str">
        <f t="shared" ref="G2:G70" si="3">if(C2=0,"",log(C2))</f>
        <v/>
      </c>
      <c r="H2" s="161"/>
      <c r="I2" s="160"/>
      <c r="J2" s="160"/>
      <c r="K2" s="162">
        <f>'GA over time (NYT)'!C2</f>
        <v>2</v>
      </c>
      <c r="L2" s="160"/>
      <c r="M2" s="160"/>
      <c r="N2" s="160"/>
      <c r="O2" s="93">
        <f>'GA over time (NYT)'!D2</f>
        <v>0</v>
      </c>
      <c r="P2" s="160"/>
    </row>
    <row r="3">
      <c r="A3" s="159">
        <v>43893.0</v>
      </c>
      <c r="B3" s="156">
        <v>2.0</v>
      </c>
      <c r="C3" s="156">
        <v>0.0</v>
      </c>
      <c r="D3" s="160">
        <f t="shared" ref="D3:E3" si="1">B3-B2</f>
        <v>0</v>
      </c>
      <c r="E3" s="160">
        <f t="shared" si="1"/>
        <v>0</v>
      </c>
      <c r="F3" s="148">
        <f t="shared" si="2"/>
        <v>0.3010299957</v>
      </c>
      <c r="G3" s="148" t="str">
        <f t="shared" si="3"/>
        <v/>
      </c>
      <c r="H3" s="161">
        <f t="shared" ref="H3:H70" si="5">D3/B2</f>
        <v>0</v>
      </c>
      <c r="I3" s="161"/>
      <c r="J3" s="160"/>
      <c r="K3" s="162">
        <f>'GA over time (NYT)'!C3</f>
        <v>2</v>
      </c>
      <c r="L3" s="160"/>
      <c r="M3" s="160"/>
      <c r="N3" s="160"/>
      <c r="O3" s="93">
        <f>'GA over time (NYT)'!D3</f>
        <v>0</v>
      </c>
      <c r="P3" s="160"/>
    </row>
    <row r="4">
      <c r="A4" s="159">
        <v>43894.0</v>
      </c>
      <c r="B4" s="93">
        <f>average('GA over time (NYT)'!C4,'GA over time (COVID tracker)'!C2)</f>
        <v>2</v>
      </c>
      <c r="C4" s="93">
        <f>average('GA over time (NYT)'!D4,'GA over time (COVID tracker)'!D2)</f>
        <v>0</v>
      </c>
      <c r="D4" s="93">
        <f t="shared" ref="D4:E4" si="4">B4-B3</f>
        <v>0</v>
      </c>
      <c r="E4" s="93">
        <f t="shared" si="4"/>
        <v>0</v>
      </c>
      <c r="F4" s="148">
        <f t="shared" si="2"/>
        <v>0.3010299957</v>
      </c>
      <c r="G4" s="148" t="str">
        <f t="shared" si="3"/>
        <v/>
      </c>
      <c r="H4" s="161">
        <f t="shared" si="5"/>
        <v>0</v>
      </c>
      <c r="I4" s="160"/>
      <c r="J4" s="160">
        <f>'GA over time (COVID tracker)'!C2</f>
        <v>2</v>
      </c>
      <c r="K4" s="162">
        <f>'GA over time (NYT)'!C4</f>
        <v>2</v>
      </c>
      <c r="L4" s="93">
        <f t="shared" ref="L4:L69" si="7">J4-K4</f>
        <v>0</v>
      </c>
      <c r="M4" s="163">
        <f t="shared" ref="M4:M69" si="8">if(L4=0,0%,if(J4&gt;K4,L4/J4,L4/K4))</f>
        <v>0</v>
      </c>
      <c r="N4" s="160"/>
      <c r="O4" s="93">
        <f>'GA over time (NYT)'!D4</f>
        <v>0</v>
      </c>
      <c r="P4" s="160"/>
      <c r="Q4" s="64" t="str">
        <f t="shared" ref="Q4:Q69" si="9">if(P4="","",if(P4=0,0%,if(N4&gt;O4,P4/N4,P4/O4)))</f>
        <v/>
      </c>
      <c r="S4" s="64"/>
      <c r="T4" s="64"/>
    </row>
    <row r="5">
      <c r="A5" s="159">
        <v>43895.0</v>
      </c>
      <c r="B5" s="93">
        <f>average('GA over time (NYT)'!C5,'GA over time (COVID tracker)'!C3)</f>
        <v>2</v>
      </c>
      <c r="C5" s="93">
        <f>average('GA over time (NYT)'!D5,'GA over time (COVID tracker)'!D3)</f>
        <v>0</v>
      </c>
      <c r="D5" s="93">
        <f t="shared" ref="D5:E5" si="6">B5-B4</f>
        <v>0</v>
      </c>
      <c r="E5" s="93">
        <f t="shared" si="6"/>
        <v>0</v>
      </c>
      <c r="F5" s="148">
        <f t="shared" si="2"/>
        <v>0.3010299957</v>
      </c>
      <c r="G5" s="148" t="str">
        <f t="shared" si="3"/>
        <v/>
      </c>
      <c r="H5" s="161">
        <f t="shared" si="5"/>
        <v>0</v>
      </c>
      <c r="I5" s="160"/>
      <c r="J5" s="160">
        <f>'GA over time (COVID tracker)'!C3</f>
        <v>2</v>
      </c>
      <c r="K5" s="162">
        <f>'GA over time (NYT)'!C5</f>
        <v>2</v>
      </c>
      <c r="L5" s="93">
        <f t="shared" si="7"/>
        <v>0</v>
      </c>
      <c r="M5" s="163">
        <f t="shared" si="8"/>
        <v>0</v>
      </c>
      <c r="N5" s="160"/>
      <c r="O5" s="93">
        <f>'GA over time (NYT)'!D5</f>
        <v>0</v>
      </c>
      <c r="P5" s="160"/>
      <c r="Q5" s="64" t="str">
        <f t="shared" si="9"/>
        <v/>
      </c>
    </row>
    <row r="6">
      <c r="A6" s="159">
        <v>43896.0</v>
      </c>
      <c r="B6" s="93">
        <f>average('GA over time (NYT)'!C6,'GA over time (COVID tracker)'!C4)</f>
        <v>2.5</v>
      </c>
      <c r="C6" s="93">
        <f>average('GA over time (NYT)'!D6,'GA over time (COVID tracker)'!D4)</f>
        <v>0</v>
      </c>
      <c r="D6" s="93">
        <f t="shared" ref="D6:E6" si="10">B6-B5</f>
        <v>0.5</v>
      </c>
      <c r="E6" s="93">
        <f t="shared" si="10"/>
        <v>0</v>
      </c>
      <c r="F6" s="148">
        <f t="shared" si="2"/>
        <v>0.3979400087</v>
      </c>
      <c r="G6" s="148" t="str">
        <f t="shared" si="3"/>
        <v/>
      </c>
      <c r="H6" s="161">
        <f t="shared" si="5"/>
        <v>0.25</v>
      </c>
      <c r="I6" s="160"/>
      <c r="J6" s="160">
        <f>'GA over time (COVID tracker)'!C4</f>
        <v>2</v>
      </c>
      <c r="K6" s="162">
        <f>'GA over time (NYT)'!C6</f>
        <v>3</v>
      </c>
      <c r="L6" s="93">
        <f t="shared" si="7"/>
        <v>-1</v>
      </c>
      <c r="M6" s="163">
        <f t="shared" si="8"/>
        <v>-0.3333333333</v>
      </c>
      <c r="N6" s="160"/>
      <c r="O6" s="93">
        <f>'GA over time (NYT)'!D6</f>
        <v>0</v>
      </c>
      <c r="P6" s="160"/>
      <c r="Q6" s="64" t="str">
        <f t="shared" si="9"/>
        <v/>
      </c>
    </row>
    <row r="7">
      <c r="A7" s="159">
        <v>43897.0</v>
      </c>
      <c r="B7" s="93">
        <f>average('GA over time (NYT)'!C7,'GA over time (COVID tracker)'!C5)</f>
        <v>6.5</v>
      </c>
      <c r="C7" s="93">
        <f>average('GA over time (NYT)'!D7,'GA over time (COVID tracker)'!D5)</f>
        <v>0</v>
      </c>
      <c r="D7" s="93">
        <f t="shared" ref="D7:E7" si="11">B7-B6</f>
        <v>4</v>
      </c>
      <c r="E7" s="93">
        <f t="shared" si="11"/>
        <v>0</v>
      </c>
      <c r="F7" s="148">
        <f t="shared" si="2"/>
        <v>0.8129133566</v>
      </c>
      <c r="G7" s="148" t="str">
        <f t="shared" si="3"/>
        <v/>
      </c>
      <c r="H7" s="161">
        <f t="shared" si="5"/>
        <v>1.6</v>
      </c>
      <c r="I7" s="160"/>
      <c r="J7" s="160">
        <f>'GA over time (COVID tracker)'!C5</f>
        <v>6</v>
      </c>
      <c r="K7" s="162">
        <f>'GA over time (NYT)'!C7</f>
        <v>7</v>
      </c>
      <c r="L7" s="93">
        <f t="shared" si="7"/>
        <v>-1</v>
      </c>
      <c r="M7" s="163">
        <f t="shared" si="8"/>
        <v>-0.1428571429</v>
      </c>
      <c r="N7" s="160"/>
      <c r="O7" s="93">
        <f>'GA over time (NYT)'!D7</f>
        <v>0</v>
      </c>
      <c r="P7" s="160"/>
      <c r="Q7" s="64" t="str">
        <f t="shared" si="9"/>
        <v/>
      </c>
    </row>
    <row r="8">
      <c r="A8" s="159">
        <v>43898.0</v>
      </c>
      <c r="B8" s="93">
        <f>average('GA over time (NYT)'!C8,'GA over time (COVID tracker)'!C6)</f>
        <v>9</v>
      </c>
      <c r="C8" s="93">
        <f>average('GA over time (NYT)'!D8,'GA over time (COVID tracker)'!D6)</f>
        <v>0</v>
      </c>
      <c r="D8" s="93">
        <f t="shared" ref="D8:E8" si="12">B8-B7</f>
        <v>2.5</v>
      </c>
      <c r="E8" s="93">
        <f t="shared" si="12"/>
        <v>0</v>
      </c>
      <c r="F8" s="148">
        <f t="shared" si="2"/>
        <v>0.9542425094</v>
      </c>
      <c r="G8" s="148" t="str">
        <f t="shared" si="3"/>
        <v/>
      </c>
      <c r="H8" s="161">
        <f t="shared" si="5"/>
        <v>0.3846153846</v>
      </c>
      <c r="I8" s="160"/>
      <c r="J8" s="160">
        <f>'GA over time (COVID tracker)'!C6</f>
        <v>7</v>
      </c>
      <c r="K8" s="162">
        <f>'GA over time (NYT)'!C8</f>
        <v>11</v>
      </c>
      <c r="L8" s="93">
        <f t="shared" si="7"/>
        <v>-4</v>
      </c>
      <c r="M8" s="163">
        <f t="shared" si="8"/>
        <v>-0.3636363636</v>
      </c>
      <c r="N8" s="160"/>
      <c r="O8" s="93">
        <f>'GA over time (NYT)'!D8</f>
        <v>0</v>
      </c>
      <c r="P8" s="160"/>
      <c r="Q8" s="64" t="str">
        <f t="shared" si="9"/>
        <v/>
      </c>
    </row>
    <row r="9">
      <c r="A9" s="159">
        <v>43899.0</v>
      </c>
      <c r="B9" s="93">
        <f>average('GA over time (NYT)'!C9,'GA over time (COVID tracker)'!C7)</f>
        <v>14.5</v>
      </c>
      <c r="C9" s="93">
        <f>average('GA over time (NYT)'!D9,'GA over time (COVID tracker)'!D7)</f>
        <v>0</v>
      </c>
      <c r="D9" s="93">
        <f t="shared" ref="D9:E9" si="13">B9-B8</f>
        <v>5.5</v>
      </c>
      <c r="E9" s="93">
        <f t="shared" si="13"/>
        <v>0</v>
      </c>
      <c r="F9" s="148">
        <f t="shared" si="2"/>
        <v>1.161368002</v>
      </c>
      <c r="G9" s="148" t="str">
        <f t="shared" si="3"/>
        <v/>
      </c>
      <c r="H9" s="161">
        <f t="shared" si="5"/>
        <v>0.6111111111</v>
      </c>
      <c r="I9" s="160"/>
      <c r="J9" s="160">
        <f>'GA over time (COVID tracker)'!C7</f>
        <v>12</v>
      </c>
      <c r="K9" s="162">
        <f>'GA over time (NYT)'!C9</f>
        <v>17</v>
      </c>
      <c r="L9" s="93">
        <f t="shared" si="7"/>
        <v>-5</v>
      </c>
      <c r="M9" s="163">
        <f t="shared" si="8"/>
        <v>-0.2941176471</v>
      </c>
      <c r="N9" s="160"/>
      <c r="O9" s="93">
        <f>'GA over time (NYT)'!D9</f>
        <v>0</v>
      </c>
      <c r="P9" s="160"/>
      <c r="Q9" s="64" t="str">
        <f t="shared" si="9"/>
        <v/>
      </c>
    </row>
    <row r="10">
      <c r="A10" s="159">
        <v>43900.0</v>
      </c>
      <c r="B10" s="93">
        <f>average('GA over time (NYT)'!C10,'GA over time (COVID tracker)'!C8)</f>
        <v>19.5</v>
      </c>
      <c r="C10" s="93">
        <f>average('GA over time (NYT)'!D10,'GA over time (COVID tracker)'!D8)</f>
        <v>0</v>
      </c>
      <c r="D10" s="93">
        <f t="shared" ref="D10:E10" si="14">B10-B9</f>
        <v>5</v>
      </c>
      <c r="E10" s="93">
        <f t="shared" si="14"/>
        <v>0</v>
      </c>
      <c r="F10" s="148">
        <f t="shared" si="2"/>
        <v>1.290034611</v>
      </c>
      <c r="G10" s="148" t="str">
        <f t="shared" si="3"/>
        <v/>
      </c>
      <c r="H10" s="161">
        <f t="shared" si="5"/>
        <v>0.3448275862</v>
      </c>
      <c r="I10" s="160"/>
      <c r="J10" s="160">
        <f>'GA over time (COVID tracker)'!C8</f>
        <v>17</v>
      </c>
      <c r="K10" s="162">
        <f>'GA over time (NYT)'!C10</f>
        <v>22</v>
      </c>
      <c r="L10" s="93">
        <f t="shared" si="7"/>
        <v>-5</v>
      </c>
      <c r="M10" s="163">
        <f t="shared" si="8"/>
        <v>-0.2272727273</v>
      </c>
      <c r="N10" s="160"/>
      <c r="O10" s="93">
        <f>'GA over time (NYT)'!D10</f>
        <v>0</v>
      </c>
      <c r="P10" s="160"/>
      <c r="Q10" s="64" t="str">
        <f t="shared" si="9"/>
        <v/>
      </c>
    </row>
    <row r="11">
      <c r="A11" s="159">
        <v>43901.0</v>
      </c>
      <c r="B11" s="93">
        <f>average('GA over time (NYT)'!C11,'GA over time (COVID tracker)'!C9)</f>
        <v>26.5</v>
      </c>
      <c r="C11" s="93">
        <f>average('GA over time (NYT)'!D11,'GA over time (COVID tracker)'!D9)</f>
        <v>0</v>
      </c>
      <c r="D11" s="93">
        <f t="shared" ref="D11:E11" si="15">B11-B10</f>
        <v>7</v>
      </c>
      <c r="E11" s="93">
        <f t="shared" si="15"/>
        <v>0</v>
      </c>
      <c r="F11" s="148">
        <f t="shared" si="2"/>
        <v>1.423245874</v>
      </c>
      <c r="G11" s="148" t="str">
        <f t="shared" si="3"/>
        <v/>
      </c>
      <c r="H11" s="161">
        <f t="shared" si="5"/>
        <v>0.358974359</v>
      </c>
      <c r="I11" s="160"/>
      <c r="J11" s="160">
        <f>'GA over time (COVID tracker)'!C9</f>
        <v>22</v>
      </c>
      <c r="K11" s="162">
        <f>'GA over time (NYT)'!C11</f>
        <v>31</v>
      </c>
      <c r="L11" s="93">
        <f t="shared" si="7"/>
        <v>-9</v>
      </c>
      <c r="M11" s="163">
        <f t="shared" si="8"/>
        <v>-0.2903225806</v>
      </c>
      <c r="N11" s="160"/>
      <c r="O11" s="93">
        <f>'GA over time (NYT)'!D11</f>
        <v>0</v>
      </c>
      <c r="P11" s="160"/>
      <c r="Q11" s="64" t="str">
        <f t="shared" si="9"/>
        <v/>
      </c>
    </row>
    <row r="12">
      <c r="A12" s="159">
        <v>43902.0</v>
      </c>
      <c r="B12" s="93">
        <f>average('GA over time (NYT)'!C12,'GA over time (COVID tracker)'!C10)</f>
        <v>31</v>
      </c>
      <c r="C12" s="93">
        <f>average('GA over time (NYT)'!D12,'GA over time (COVID tracker)'!D10)</f>
        <v>1</v>
      </c>
      <c r="D12" s="93">
        <f t="shared" ref="D12:E12" si="16">B12-B11</f>
        <v>4.5</v>
      </c>
      <c r="E12" s="93">
        <f t="shared" si="16"/>
        <v>1</v>
      </c>
      <c r="F12" s="148">
        <f t="shared" si="2"/>
        <v>1.491361694</v>
      </c>
      <c r="G12" s="148">
        <f t="shared" si="3"/>
        <v>0</v>
      </c>
      <c r="H12" s="161">
        <f t="shared" si="5"/>
        <v>0.1698113208</v>
      </c>
      <c r="I12" s="161"/>
      <c r="J12" s="160">
        <f>'GA over time (COVID tracker)'!C10</f>
        <v>31</v>
      </c>
      <c r="K12" s="162">
        <f>'GA over time (NYT)'!C12</f>
        <v>31</v>
      </c>
      <c r="L12" s="93">
        <f t="shared" si="7"/>
        <v>0</v>
      </c>
      <c r="M12" s="163">
        <f t="shared" si="8"/>
        <v>0</v>
      </c>
      <c r="N12" s="160"/>
      <c r="O12" s="93">
        <f>'GA over time (NYT)'!D12</f>
        <v>1</v>
      </c>
      <c r="P12" s="160"/>
      <c r="Q12" s="64" t="str">
        <f t="shared" si="9"/>
        <v/>
      </c>
    </row>
    <row r="13">
      <c r="A13" s="159">
        <v>43903.0</v>
      </c>
      <c r="B13" s="93">
        <f>average('GA over time (NYT)'!C13,'GA over time (COVID tracker)'!C11)</f>
        <v>41.5</v>
      </c>
      <c r="C13" s="93">
        <f>average('GA over time (NYT)'!D13,'GA over time (COVID tracker)'!D11)</f>
        <v>1</v>
      </c>
      <c r="D13" s="93">
        <f t="shared" ref="D13:E13" si="17">B13-B12</f>
        <v>10.5</v>
      </c>
      <c r="E13" s="93">
        <f t="shared" si="17"/>
        <v>0</v>
      </c>
      <c r="F13" s="148">
        <f t="shared" si="2"/>
        <v>1.618048097</v>
      </c>
      <c r="G13" s="148">
        <f t="shared" si="3"/>
        <v>0</v>
      </c>
      <c r="H13" s="161">
        <f t="shared" si="5"/>
        <v>0.3387096774</v>
      </c>
      <c r="I13" s="161">
        <f t="shared" ref="I13:I70" si="19">E13/C12</f>
        <v>0</v>
      </c>
      <c r="J13" s="160">
        <f>'GA over time (COVID tracker)'!C11</f>
        <v>42</v>
      </c>
      <c r="K13" s="162">
        <f>'GA over time (NYT)'!C13</f>
        <v>41</v>
      </c>
      <c r="L13" s="93">
        <f t="shared" si="7"/>
        <v>1</v>
      </c>
      <c r="M13" s="163">
        <f t="shared" si="8"/>
        <v>0.02380952381</v>
      </c>
      <c r="N13" s="160">
        <f>'GA over time (COVID tracker)'!D11</f>
        <v>1</v>
      </c>
      <c r="O13" s="93">
        <f>'GA over time (NYT)'!D13</f>
        <v>1</v>
      </c>
      <c r="P13" s="93">
        <f t="shared" ref="P13:P69" si="20">N13-O13</f>
        <v>0</v>
      </c>
      <c r="Q13" s="64">
        <f t="shared" si="9"/>
        <v>0</v>
      </c>
    </row>
    <row r="14">
      <c r="A14" s="159">
        <v>43904.0</v>
      </c>
      <c r="B14" s="93">
        <f>average('GA over time (NYT)'!C14,'GA over time (COVID tracker)'!C12)</f>
        <v>65.5</v>
      </c>
      <c r="C14" s="93">
        <f>average('GA over time (NYT)'!D14,'GA over time (COVID tracker)'!D12)</f>
        <v>1</v>
      </c>
      <c r="D14" s="93">
        <f t="shared" ref="D14:E14" si="18">B14-B13</f>
        <v>24</v>
      </c>
      <c r="E14" s="93">
        <f t="shared" si="18"/>
        <v>0</v>
      </c>
      <c r="F14" s="148">
        <f t="shared" si="2"/>
        <v>1.8162413</v>
      </c>
      <c r="G14" s="148">
        <f t="shared" si="3"/>
        <v>0</v>
      </c>
      <c r="H14" s="161">
        <f t="shared" si="5"/>
        <v>0.578313253</v>
      </c>
      <c r="I14" s="161">
        <f t="shared" si="19"/>
        <v>0</v>
      </c>
      <c r="J14" s="160">
        <f>'GA over time (COVID tracker)'!C12</f>
        <v>66</v>
      </c>
      <c r="K14" s="162">
        <f>'GA over time (NYT)'!C14</f>
        <v>65</v>
      </c>
      <c r="L14" s="93">
        <f t="shared" si="7"/>
        <v>1</v>
      </c>
      <c r="M14" s="163">
        <f t="shared" si="8"/>
        <v>0.01515151515</v>
      </c>
      <c r="N14" s="160">
        <f>'GA over time (COVID tracker)'!D12</f>
        <v>1</v>
      </c>
      <c r="O14" s="93">
        <f>'GA over time (NYT)'!D14</f>
        <v>1</v>
      </c>
      <c r="P14" s="93">
        <f t="shared" si="20"/>
        <v>0</v>
      </c>
      <c r="Q14" s="64">
        <f t="shared" si="9"/>
        <v>0</v>
      </c>
    </row>
    <row r="15">
      <c r="A15" s="159">
        <v>43905.0</v>
      </c>
      <c r="B15" s="93">
        <f>average('GA over time (NYT)'!C15,'GA over time (COVID tracker)'!C13)</f>
        <v>98</v>
      </c>
      <c r="C15" s="93">
        <f>average('GA over time (NYT)'!D15,'GA over time (COVID tracker)'!D13)</f>
        <v>1</v>
      </c>
      <c r="D15" s="93">
        <f t="shared" ref="D15:E15" si="21">B15-B14</f>
        <v>32.5</v>
      </c>
      <c r="E15" s="93">
        <f t="shared" si="21"/>
        <v>0</v>
      </c>
      <c r="F15" s="148">
        <f t="shared" si="2"/>
        <v>1.991226076</v>
      </c>
      <c r="G15" s="148">
        <f t="shared" si="3"/>
        <v>0</v>
      </c>
      <c r="H15" s="161">
        <f t="shared" si="5"/>
        <v>0.4961832061</v>
      </c>
      <c r="I15" s="161">
        <f t="shared" si="19"/>
        <v>0</v>
      </c>
      <c r="J15" s="160">
        <f>'GA over time (COVID tracker)'!C13</f>
        <v>99</v>
      </c>
      <c r="K15" s="162">
        <f>'GA over time (NYT)'!C15</f>
        <v>97</v>
      </c>
      <c r="L15" s="93">
        <f t="shared" si="7"/>
        <v>2</v>
      </c>
      <c r="M15" s="163">
        <f t="shared" si="8"/>
        <v>0.0202020202</v>
      </c>
      <c r="N15" s="160">
        <f>'GA over time (COVID tracker)'!D13</f>
        <v>1</v>
      </c>
      <c r="O15" s="93">
        <f>'GA over time (NYT)'!D15</f>
        <v>1</v>
      </c>
      <c r="P15" s="93">
        <f t="shared" si="20"/>
        <v>0</v>
      </c>
      <c r="Q15" s="64">
        <f t="shared" si="9"/>
        <v>0</v>
      </c>
    </row>
    <row r="16">
      <c r="A16" s="159">
        <v>43906.0</v>
      </c>
      <c r="B16" s="93">
        <f>average('GA over time (NYT)'!C16,'GA over time (COVID tracker)'!C14)</f>
        <v>119.5</v>
      </c>
      <c r="C16" s="93">
        <f>average('GA over time (NYT)'!D16,'GA over time (COVID tracker)'!D14)</f>
        <v>1</v>
      </c>
      <c r="D16" s="93">
        <f t="shared" ref="D16:E16" si="22">B16-B15</f>
        <v>21.5</v>
      </c>
      <c r="E16" s="93">
        <f t="shared" si="22"/>
        <v>0</v>
      </c>
      <c r="F16" s="148">
        <f t="shared" si="2"/>
        <v>2.077367905</v>
      </c>
      <c r="G16" s="148">
        <f t="shared" si="3"/>
        <v>0</v>
      </c>
      <c r="H16" s="161">
        <f t="shared" si="5"/>
        <v>0.2193877551</v>
      </c>
      <c r="I16" s="161">
        <f t="shared" si="19"/>
        <v>0</v>
      </c>
      <c r="J16" s="160">
        <f>'GA over time (COVID tracker)'!C14</f>
        <v>121</v>
      </c>
      <c r="K16" s="162">
        <f>'GA over time (NYT)'!C16</f>
        <v>118</v>
      </c>
      <c r="L16" s="93">
        <f t="shared" si="7"/>
        <v>3</v>
      </c>
      <c r="M16" s="163">
        <f t="shared" si="8"/>
        <v>0.02479338843</v>
      </c>
      <c r="N16" s="160">
        <f>'GA over time (COVID tracker)'!D14</f>
        <v>1</v>
      </c>
      <c r="O16" s="93">
        <f>'GA over time (NYT)'!D16</f>
        <v>1</v>
      </c>
      <c r="P16" s="93">
        <f t="shared" si="20"/>
        <v>0</v>
      </c>
      <c r="Q16" s="64">
        <f t="shared" si="9"/>
        <v>0</v>
      </c>
    </row>
    <row r="17">
      <c r="A17" s="159">
        <v>43907.0</v>
      </c>
      <c r="B17" s="93">
        <f>average('GA over time (NYT)'!C17,'GA over time (COVID tracker)'!C15)</f>
        <v>144</v>
      </c>
      <c r="C17" s="93">
        <f>average('GA over time (NYT)'!D17,'GA over time (COVID tracker)'!D15)</f>
        <v>1</v>
      </c>
      <c r="D17" s="93">
        <f t="shared" ref="D17:E17" si="23">B17-B16</f>
        <v>24.5</v>
      </c>
      <c r="E17" s="93">
        <f t="shared" si="23"/>
        <v>0</v>
      </c>
      <c r="F17" s="148">
        <f t="shared" si="2"/>
        <v>2.158362492</v>
      </c>
      <c r="G17" s="148">
        <f t="shared" si="3"/>
        <v>0</v>
      </c>
      <c r="H17" s="161">
        <f t="shared" si="5"/>
        <v>0.2050209205</v>
      </c>
      <c r="I17" s="161">
        <f t="shared" si="19"/>
        <v>0</v>
      </c>
      <c r="J17" s="160">
        <f>'GA over time (COVID tracker)'!C15</f>
        <v>146</v>
      </c>
      <c r="K17" s="162">
        <f>'GA over time (NYT)'!C17</f>
        <v>142</v>
      </c>
      <c r="L17" s="93">
        <f t="shared" si="7"/>
        <v>4</v>
      </c>
      <c r="M17" s="163">
        <f t="shared" si="8"/>
        <v>0.02739726027</v>
      </c>
      <c r="N17" s="160">
        <f>'GA over time (COVID tracker)'!D15</f>
        <v>1</v>
      </c>
      <c r="O17" s="93">
        <f>'GA over time (NYT)'!D17</f>
        <v>1</v>
      </c>
      <c r="P17" s="93">
        <f t="shared" si="20"/>
        <v>0</v>
      </c>
      <c r="Q17" s="64">
        <f t="shared" si="9"/>
        <v>0</v>
      </c>
    </row>
    <row r="18">
      <c r="A18" s="159">
        <v>43908.0</v>
      </c>
      <c r="B18" s="93">
        <f>average('GA over time (NYT)'!C18,'GA over time (COVID tracker)'!C16)</f>
        <v>195</v>
      </c>
      <c r="C18" s="93">
        <f>average('GA over time (NYT)'!D18,'GA over time (COVID tracker)'!D16)</f>
        <v>2</v>
      </c>
      <c r="D18" s="93">
        <f t="shared" ref="D18:E18" si="24">B18-B17</f>
        <v>51</v>
      </c>
      <c r="E18" s="93">
        <f t="shared" si="24"/>
        <v>1</v>
      </c>
      <c r="F18" s="148">
        <f t="shared" si="2"/>
        <v>2.290034611</v>
      </c>
      <c r="G18" s="148">
        <f t="shared" si="3"/>
        <v>0.3010299957</v>
      </c>
      <c r="H18" s="161">
        <f t="shared" si="5"/>
        <v>0.3541666667</v>
      </c>
      <c r="I18" s="161">
        <f t="shared" si="19"/>
        <v>1</v>
      </c>
      <c r="J18" s="160">
        <f>'GA over time (COVID tracker)'!C16</f>
        <v>197</v>
      </c>
      <c r="K18" s="162">
        <f>'GA over time (NYT)'!C18</f>
        <v>193</v>
      </c>
      <c r="L18" s="93">
        <f t="shared" si="7"/>
        <v>4</v>
      </c>
      <c r="M18" s="163">
        <f t="shared" si="8"/>
        <v>0.02030456853</v>
      </c>
      <c r="N18" s="160">
        <f>'GA over time (COVID tracker)'!D16</f>
        <v>1</v>
      </c>
      <c r="O18" s="93">
        <f>'GA over time (NYT)'!D18</f>
        <v>3</v>
      </c>
      <c r="P18" s="93">
        <f t="shared" si="20"/>
        <v>-2</v>
      </c>
      <c r="Q18" s="64">
        <f t="shared" si="9"/>
        <v>-0.6666666667</v>
      </c>
    </row>
    <row r="19">
      <c r="A19" s="159">
        <v>43909.0</v>
      </c>
      <c r="B19" s="93">
        <f>average('GA over time (NYT)'!C19,'GA over time (COVID tracker)'!C17)</f>
        <v>284.5</v>
      </c>
      <c r="C19" s="93">
        <f>average('GA over time (NYT)'!D19,'GA over time (COVID tracker)'!D17)</f>
        <v>10</v>
      </c>
      <c r="D19" s="93">
        <f t="shared" ref="D19:E19" si="25">B19-B18</f>
        <v>89.5</v>
      </c>
      <c r="E19" s="93">
        <f t="shared" si="25"/>
        <v>8</v>
      </c>
      <c r="F19" s="148">
        <f t="shared" si="2"/>
        <v>2.454082271</v>
      </c>
      <c r="G19" s="148">
        <f t="shared" si="3"/>
        <v>1</v>
      </c>
      <c r="H19" s="161">
        <f t="shared" si="5"/>
        <v>0.458974359</v>
      </c>
      <c r="I19" s="161">
        <f t="shared" si="19"/>
        <v>4</v>
      </c>
      <c r="J19" s="160">
        <f>'GA over time (COVID tracker)'!C17</f>
        <v>287</v>
      </c>
      <c r="K19" s="162">
        <f>'GA over time (NYT)'!C19</f>
        <v>282</v>
      </c>
      <c r="L19" s="93">
        <f t="shared" si="7"/>
        <v>5</v>
      </c>
      <c r="M19" s="163">
        <f t="shared" si="8"/>
        <v>0.01742160279</v>
      </c>
      <c r="N19" s="160">
        <f>'GA over time (COVID tracker)'!D17</f>
        <v>10</v>
      </c>
      <c r="O19" s="93">
        <f>'GA over time (NYT)'!D19</f>
        <v>10</v>
      </c>
      <c r="P19" s="93">
        <f t="shared" si="20"/>
        <v>0</v>
      </c>
      <c r="Q19" s="64">
        <f t="shared" si="9"/>
        <v>0</v>
      </c>
    </row>
    <row r="20">
      <c r="A20" s="159">
        <v>43910.0</v>
      </c>
      <c r="B20" s="93">
        <f>average('GA over time (NYT)'!C20,'GA over time (COVID tracker)'!C18)</f>
        <v>451</v>
      </c>
      <c r="C20" s="93">
        <f>average('GA over time (NYT)'!D20,'GA over time (COVID tracker)'!D18)</f>
        <v>13.5</v>
      </c>
      <c r="D20" s="93">
        <f t="shared" ref="D20:E20" si="26">B20-B19</f>
        <v>166.5</v>
      </c>
      <c r="E20" s="93">
        <f t="shared" si="26"/>
        <v>3.5</v>
      </c>
      <c r="F20" s="148">
        <f t="shared" si="2"/>
        <v>2.654176542</v>
      </c>
      <c r="G20" s="148">
        <f t="shared" si="3"/>
        <v>1.130333768</v>
      </c>
      <c r="H20" s="161">
        <f t="shared" si="5"/>
        <v>0.5852372583</v>
      </c>
      <c r="I20" s="161">
        <f t="shared" si="19"/>
        <v>0.35</v>
      </c>
      <c r="J20" s="160">
        <f>'GA over time (COVID tracker)'!C18</f>
        <v>420</v>
      </c>
      <c r="K20" s="162">
        <f>'GA over time (NYT)'!C20</f>
        <v>482</v>
      </c>
      <c r="L20" s="93">
        <f t="shared" si="7"/>
        <v>-62</v>
      </c>
      <c r="M20" s="163">
        <f t="shared" si="8"/>
        <v>-0.1286307054</v>
      </c>
      <c r="N20" s="160">
        <f>'GA over time (COVID tracker)'!D18</f>
        <v>13</v>
      </c>
      <c r="O20" s="93">
        <f>'GA over time (NYT)'!D20</f>
        <v>14</v>
      </c>
      <c r="P20" s="93">
        <f t="shared" si="20"/>
        <v>-1</v>
      </c>
      <c r="Q20" s="64">
        <f t="shared" si="9"/>
        <v>-0.07142857143</v>
      </c>
    </row>
    <row r="21">
      <c r="A21" s="159">
        <v>43911.0</v>
      </c>
      <c r="B21" s="93">
        <f>average('GA over time (NYT)'!C21,'GA over time (COVID tracker)'!C19)</f>
        <v>529.5</v>
      </c>
      <c r="C21" s="93">
        <f>average('GA over time (NYT)'!D21,'GA over time (COVID tracker)'!D19)</f>
        <v>17</v>
      </c>
      <c r="D21" s="93">
        <f t="shared" ref="D21:E21" si="27">B21-B20</f>
        <v>78.5</v>
      </c>
      <c r="E21" s="93">
        <f t="shared" si="27"/>
        <v>3.5</v>
      </c>
      <c r="F21" s="148">
        <f t="shared" si="2"/>
        <v>2.723865964</v>
      </c>
      <c r="G21" s="148">
        <f t="shared" si="3"/>
        <v>1.230448921</v>
      </c>
      <c r="H21" s="161">
        <f t="shared" si="5"/>
        <v>0.1740576497</v>
      </c>
      <c r="I21" s="161">
        <f t="shared" si="19"/>
        <v>0.2592592593</v>
      </c>
      <c r="J21" s="160">
        <f>'GA over time (COVID tracker)'!C19</f>
        <v>507</v>
      </c>
      <c r="K21" s="162">
        <f>'GA over time (NYT)'!C21</f>
        <v>552</v>
      </c>
      <c r="L21" s="93">
        <f t="shared" si="7"/>
        <v>-45</v>
      </c>
      <c r="M21" s="163">
        <f t="shared" si="8"/>
        <v>-0.08152173913</v>
      </c>
      <c r="N21" s="160">
        <f>'GA over time (COVID tracker)'!D19</f>
        <v>14</v>
      </c>
      <c r="O21" s="93">
        <f>'GA over time (NYT)'!D21</f>
        <v>20</v>
      </c>
      <c r="P21" s="93">
        <f t="shared" si="20"/>
        <v>-6</v>
      </c>
      <c r="Q21" s="64">
        <f t="shared" si="9"/>
        <v>-0.3</v>
      </c>
    </row>
    <row r="22">
      <c r="A22" s="159">
        <v>43912.0</v>
      </c>
      <c r="B22" s="93">
        <f>average('GA over time (NYT)'!C22,'GA over time (COVID tracker)'!C20)</f>
        <v>610</v>
      </c>
      <c r="C22" s="93">
        <f>average('GA over time (NYT)'!D22,'GA over time (COVID tracker)'!D20)</f>
        <v>24</v>
      </c>
      <c r="D22" s="93">
        <f t="shared" ref="D22:E22" si="28">B22-B21</f>
        <v>80.5</v>
      </c>
      <c r="E22" s="93">
        <f t="shared" si="28"/>
        <v>7</v>
      </c>
      <c r="F22" s="148">
        <f t="shared" si="2"/>
        <v>2.785329835</v>
      </c>
      <c r="G22" s="148">
        <f t="shared" si="3"/>
        <v>1.380211242</v>
      </c>
      <c r="H22" s="161">
        <f t="shared" si="5"/>
        <v>0.1520302172</v>
      </c>
      <c r="I22" s="161">
        <f t="shared" si="19"/>
        <v>0.4117647059</v>
      </c>
      <c r="J22" s="160">
        <f>'GA over time (COVID tracker)'!C20</f>
        <v>600</v>
      </c>
      <c r="K22" s="162">
        <f>'GA over time (NYT)'!C22</f>
        <v>620</v>
      </c>
      <c r="L22" s="93">
        <f t="shared" si="7"/>
        <v>-20</v>
      </c>
      <c r="M22" s="163">
        <f t="shared" si="8"/>
        <v>-0.03225806452</v>
      </c>
      <c r="N22" s="160">
        <f>'GA over time (COVID tracker)'!D20</f>
        <v>23</v>
      </c>
      <c r="O22" s="93">
        <f>'GA over time (NYT)'!D22</f>
        <v>25</v>
      </c>
      <c r="P22" s="93">
        <f t="shared" si="20"/>
        <v>-2</v>
      </c>
      <c r="Q22" s="64">
        <f t="shared" si="9"/>
        <v>-0.08</v>
      </c>
    </row>
    <row r="23">
      <c r="A23" s="159">
        <v>43913.0</v>
      </c>
      <c r="B23" s="93">
        <f>average('GA over time (NYT)'!C23,'GA over time (COVID tracker)'!C21)</f>
        <v>786</v>
      </c>
      <c r="C23" s="93">
        <f>average('GA over time (NYT)'!D23,'GA over time (COVID tracker)'!D21)</f>
        <v>25</v>
      </c>
      <c r="D23" s="93">
        <f t="shared" ref="D23:E23" si="29">B23-B22</f>
        <v>176</v>
      </c>
      <c r="E23" s="93">
        <f t="shared" si="29"/>
        <v>1</v>
      </c>
      <c r="F23" s="148">
        <f t="shared" si="2"/>
        <v>2.895422546</v>
      </c>
      <c r="G23" s="148">
        <f t="shared" si="3"/>
        <v>1.397940009</v>
      </c>
      <c r="H23" s="161">
        <f t="shared" si="5"/>
        <v>0.2885245902</v>
      </c>
      <c r="I23" s="161">
        <f t="shared" si="19"/>
        <v>0.04166666667</v>
      </c>
      <c r="J23" s="160">
        <f>'GA over time (COVID tracker)'!C21</f>
        <v>772</v>
      </c>
      <c r="K23" s="162">
        <f>'GA over time (NYT)'!C23</f>
        <v>800</v>
      </c>
      <c r="L23" s="93">
        <f t="shared" si="7"/>
        <v>-28</v>
      </c>
      <c r="M23" s="163">
        <f t="shared" si="8"/>
        <v>-0.035</v>
      </c>
      <c r="N23" s="160">
        <f>'GA over time (COVID tracker)'!D21</f>
        <v>25</v>
      </c>
      <c r="O23" s="93">
        <f>'GA over time (NYT)'!D23</f>
        <v>25</v>
      </c>
      <c r="P23" s="93">
        <f t="shared" si="20"/>
        <v>0</v>
      </c>
      <c r="Q23" s="64">
        <f t="shared" si="9"/>
        <v>0</v>
      </c>
    </row>
    <row r="24">
      <c r="A24" s="159">
        <v>43914.0</v>
      </c>
      <c r="B24" s="93">
        <f>average('GA over time (NYT)'!C24,'GA over time (COVID tracker)'!C22)</f>
        <v>1061.5</v>
      </c>
      <c r="C24" s="93">
        <f>average('GA over time (NYT)'!D24,'GA over time (COVID tracker)'!D22)</f>
        <v>35</v>
      </c>
      <c r="D24" s="93">
        <f t="shared" ref="D24:E24" si="30">B24-B23</f>
        <v>275.5</v>
      </c>
      <c r="E24" s="93">
        <f t="shared" si="30"/>
        <v>10</v>
      </c>
      <c r="F24" s="148">
        <f t="shared" si="2"/>
        <v>3.025919999</v>
      </c>
      <c r="G24" s="148">
        <f t="shared" si="3"/>
        <v>1.544068044</v>
      </c>
      <c r="H24" s="161">
        <f t="shared" si="5"/>
        <v>0.3505089059</v>
      </c>
      <c r="I24" s="161">
        <f t="shared" si="19"/>
        <v>0.4</v>
      </c>
      <c r="J24" s="93">
        <f>'GA over time (COVID tracker)'!C22</f>
        <v>1026</v>
      </c>
      <c r="K24" s="162">
        <f>'GA over time (NYT)'!C24</f>
        <v>1097</v>
      </c>
      <c r="L24" s="93">
        <f t="shared" si="7"/>
        <v>-71</v>
      </c>
      <c r="M24" s="163">
        <f t="shared" si="8"/>
        <v>-0.06472196901</v>
      </c>
      <c r="N24" s="160">
        <f>'GA over time (COVID tracker)'!D22</f>
        <v>32</v>
      </c>
      <c r="O24" s="93">
        <f>'GA over time (NYT)'!D24</f>
        <v>38</v>
      </c>
      <c r="P24" s="93">
        <f t="shared" si="20"/>
        <v>-6</v>
      </c>
      <c r="Q24" s="64">
        <f t="shared" si="9"/>
        <v>-0.1578947368</v>
      </c>
    </row>
    <row r="25">
      <c r="A25" s="159">
        <v>43915.0</v>
      </c>
      <c r="B25" s="93">
        <f>average('GA over time (NYT)'!C25,'GA over time (COVID tracker)'!C23)</f>
        <v>1317</v>
      </c>
      <c r="C25" s="93">
        <f>average('GA over time (NYT)'!D25,'GA over time (COVID tracker)'!D23)</f>
        <v>43.5</v>
      </c>
      <c r="D25" s="93">
        <f t="shared" ref="D25:E25" si="31">B25-B24</f>
        <v>255.5</v>
      </c>
      <c r="E25" s="93">
        <f t="shared" si="31"/>
        <v>8.5</v>
      </c>
      <c r="F25" s="148">
        <f t="shared" si="2"/>
        <v>3.119585775</v>
      </c>
      <c r="G25" s="148">
        <f t="shared" si="3"/>
        <v>1.638489257</v>
      </c>
      <c r="H25" s="161">
        <f t="shared" si="5"/>
        <v>0.2406971267</v>
      </c>
      <c r="I25" s="161">
        <f t="shared" si="19"/>
        <v>0.2428571429</v>
      </c>
      <c r="J25" s="93">
        <f>'GA over time (COVID tracker)'!C23</f>
        <v>1247</v>
      </c>
      <c r="K25" s="162">
        <f>'GA over time (NYT)'!C25</f>
        <v>1387</v>
      </c>
      <c r="L25" s="93">
        <f t="shared" si="7"/>
        <v>-140</v>
      </c>
      <c r="M25" s="163">
        <f t="shared" si="8"/>
        <v>-0.1009372747</v>
      </c>
      <c r="N25" s="160">
        <f>'GA over time (COVID tracker)'!D23</f>
        <v>40</v>
      </c>
      <c r="O25" s="93">
        <f>'GA over time (NYT)'!D25</f>
        <v>47</v>
      </c>
      <c r="P25" s="93">
        <f t="shared" si="20"/>
        <v>-7</v>
      </c>
      <c r="Q25" s="64">
        <f t="shared" si="9"/>
        <v>-0.1489361702</v>
      </c>
    </row>
    <row r="26">
      <c r="A26" s="159">
        <v>43916.0</v>
      </c>
      <c r="B26" s="93">
        <f>average('GA over time (NYT)'!C26,'GA over time (COVID tracker)'!C24)</f>
        <v>1584</v>
      </c>
      <c r="C26" s="93">
        <f>average('GA over time (NYT)'!D26,'GA over time (COVID tracker)'!D24)</f>
        <v>52</v>
      </c>
      <c r="D26" s="93">
        <f t="shared" ref="D26:E26" si="32">B26-B25</f>
        <v>267</v>
      </c>
      <c r="E26" s="93">
        <f t="shared" si="32"/>
        <v>8.5</v>
      </c>
      <c r="F26" s="148">
        <f t="shared" si="2"/>
        <v>3.199755177</v>
      </c>
      <c r="G26" s="148">
        <f t="shared" si="3"/>
        <v>1.716003344</v>
      </c>
      <c r="H26" s="161">
        <f t="shared" si="5"/>
        <v>0.2027334852</v>
      </c>
      <c r="I26" s="161">
        <f t="shared" si="19"/>
        <v>0.1954022989</v>
      </c>
      <c r="J26" s="93">
        <f>'GA over time (COVID tracker)'!C24</f>
        <v>1525</v>
      </c>
      <c r="K26" s="162">
        <f>'GA over time (NYT)'!C26</f>
        <v>1643</v>
      </c>
      <c r="L26" s="93">
        <f t="shared" si="7"/>
        <v>-118</v>
      </c>
      <c r="M26" s="163">
        <f t="shared" si="8"/>
        <v>-0.07181984175</v>
      </c>
      <c r="N26" s="160">
        <f>'GA over time (COVID tracker)'!D24</f>
        <v>48</v>
      </c>
      <c r="O26" s="93">
        <f>'GA over time (NYT)'!D26</f>
        <v>56</v>
      </c>
      <c r="P26" s="93">
        <f t="shared" si="20"/>
        <v>-8</v>
      </c>
      <c r="Q26" s="64">
        <f t="shared" si="9"/>
        <v>-0.1428571429</v>
      </c>
    </row>
    <row r="27">
      <c r="A27" s="159">
        <v>43917.0</v>
      </c>
      <c r="B27" s="93">
        <f>average('GA over time (NYT)'!C27,'GA over time (COVID tracker)'!C25)</f>
        <v>2099.5</v>
      </c>
      <c r="C27" s="93">
        <f>average('GA over time (NYT)'!D27,'GA over time (COVID tracker)'!D25)</f>
        <v>64</v>
      </c>
      <c r="D27" s="93">
        <f t="shared" ref="D27:E27" si="33">B27-B26</f>
        <v>515.5</v>
      </c>
      <c r="E27" s="93">
        <f t="shared" si="33"/>
        <v>12</v>
      </c>
      <c r="F27" s="148">
        <f t="shared" si="2"/>
        <v>3.322115879</v>
      </c>
      <c r="G27" s="148">
        <f t="shared" si="3"/>
        <v>1.806179974</v>
      </c>
      <c r="H27" s="161">
        <f t="shared" si="5"/>
        <v>0.3254419192</v>
      </c>
      <c r="I27" s="161">
        <f t="shared" si="19"/>
        <v>0.2307692308</v>
      </c>
      <c r="J27" s="93">
        <f>'GA over time (COVID tracker)'!C25</f>
        <v>2001</v>
      </c>
      <c r="K27" s="162">
        <f>'GA over time (NYT)'!C27</f>
        <v>2198</v>
      </c>
      <c r="L27" s="93">
        <f t="shared" si="7"/>
        <v>-197</v>
      </c>
      <c r="M27" s="163">
        <f t="shared" si="8"/>
        <v>-0.08962693358</v>
      </c>
      <c r="N27" s="160">
        <f>'GA over time (COVID tracker)'!D25</f>
        <v>64</v>
      </c>
      <c r="O27" s="93">
        <f>'GA over time (NYT)'!D27</f>
        <v>64</v>
      </c>
      <c r="P27" s="93">
        <f t="shared" si="20"/>
        <v>0</v>
      </c>
      <c r="Q27" s="64">
        <f t="shared" si="9"/>
        <v>0</v>
      </c>
    </row>
    <row r="28">
      <c r="A28" s="159">
        <v>43918.0</v>
      </c>
      <c r="B28" s="93">
        <f>average('GA over time (NYT)'!C28,'GA over time (COVID tracker)'!C26)</f>
        <v>2406.5</v>
      </c>
      <c r="C28" s="93">
        <f>average('GA over time (NYT)'!D28,'GA over time (COVID tracker)'!D26)</f>
        <v>74</v>
      </c>
      <c r="D28" s="93">
        <f t="shared" ref="D28:E28" si="34">B28-B27</f>
        <v>307</v>
      </c>
      <c r="E28" s="93">
        <f t="shared" si="34"/>
        <v>10</v>
      </c>
      <c r="F28" s="148">
        <f t="shared" si="2"/>
        <v>3.381385866</v>
      </c>
      <c r="G28" s="148">
        <f t="shared" si="3"/>
        <v>1.86923172</v>
      </c>
      <c r="H28" s="161">
        <f t="shared" si="5"/>
        <v>0.1462252917</v>
      </c>
      <c r="I28" s="161">
        <f t="shared" si="19"/>
        <v>0.15625</v>
      </c>
      <c r="J28" s="93">
        <f>'GA over time (COVID tracker)'!C26</f>
        <v>2366</v>
      </c>
      <c r="K28" s="162">
        <f>'GA over time (NYT)'!C28</f>
        <v>2447</v>
      </c>
      <c r="L28" s="93">
        <f t="shared" si="7"/>
        <v>-81</v>
      </c>
      <c r="M28" s="163">
        <f t="shared" si="8"/>
        <v>-0.03310175725</v>
      </c>
      <c r="N28" s="160">
        <f>'GA over time (COVID tracker)'!D26</f>
        <v>69</v>
      </c>
      <c r="O28" s="93">
        <f>'GA over time (NYT)'!D28</f>
        <v>79</v>
      </c>
      <c r="P28" s="93">
        <f t="shared" si="20"/>
        <v>-10</v>
      </c>
      <c r="Q28" s="64">
        <f t="shared" si="9"/>
        <v>-0.1265822785</v>
      </c>
    </row>
    <row r="29">
      <c r="A29" s="159">
        <v>43919.0</v>
      </c>
      <c r="B29" s="93">
        <f>average('GA over time (NYT)'!C29,'GA over time (COVID tracker)'!C27)</f>
        <v>2667</v>
      </c>
      <c r="C29" s="93">
        <f>average('GA over time (NYT)'!D29,'GA over time (COVID tracker)'!D27)</f>
        <v>81.5</v>
      </c>
      <c r="D29" s="93">
        <f t="shared" ref="D29:E29" si="35">B29-B28</f>
        <v>260.5</v>
      </c>
      <c r="E29" s="93">
        <f t="shared" si="35"/>
        <v>7.5</v>
      </c>
      <c r="F29" s="148">
        <f t="shared" si="2"/>
        <v>3.426023016</v>
      </c>
      <c r="G29" s="148">
        <f t="shared" si="3"/>
        <v>1.911157609</v>
      </c>
      <c r="H29" s="161">
        <f t="shared" si="5"/>
        <v>0.1082484937</v>
      </c>
      <c r="I29" s="161">
        <f t="shared" si="19"/>
        <v>0.1013513514</v>
      </c>
      <c r="J29" s="93">
        <f>'GA over time (COVID tracker)'!C27</f>
        <v>2651</v>
      </c>
      <c r="K29" s="162">
        <f>'GA over time (NYT)'!C29</f>
        <v>2683</v>
      </c>
      <c r="L29" s="93">
        <f t="shared" si="7"/>
        <v>-32</v>
      </c>
      <c r="M29" s="163">
        <f t="shared" si="8"/>
        <v>-0.01192694745</v>
      </c>
      <c r="N29" s="160">
        <f>'GA over time (COVID tracker)'!D27</f>
        <v>80</v>
      </c>
      <c r="O29" s="93">
        <f>'GA over time (NYT)'!D29</f>
        <v>83</v>
      </c>
      <c r="P29" s="93">
        <f t="shared" si="20"/>
        <v>-3</v>
      </c>
      <c r="Q29" s="64">
        <f t="shared" si="9"/>
        <v>-0.03614457831</v>
      </c>
    </row>
    <row r="30">
      <c r="A30" s="159">
        <v>43920.0</v>
      </c>
      <c r="B30" s="93">
        <f>average('GA over time (NYT)'!C30,'GA over time (COVID tracker)'!C28)</f>
        <v>2920.5</v>
      </c>
      <c r="C30" s="93">
        <f>average('GA over time (NYT)'!D30,'GA over time (COVID tracker)'!D28)</f>
        <v>94.5</v>
      </c>
      <c r="D30" s="93">
        <f t="shared" ref="D30:E30" si="36">B30-B29</f>
        <v>253.5</v>
      </c>
      <c r="E30" s="93">
        <f t="shared" si="36"/>
        <v>13</v>
      </c>
      <c r="F30" s="148">
        <f t="shared" si="2"/>
        <v>3.465457211</v>
      </c>
      <c r="G30" s="148">
        <f t="shared" si="3"/>
        <v>1.975431809</v>
      </c>
      <c r="H30" s="161">
        <f t="shared" si="5"/>
        <v>0.09505061867</v>
      </c>
      <c r="I30" s="161">
        <f t="shared" si="19"/>
        <v>0.1595092025</v>
      </c>
      <c r="J30" s="93">
        <f>'GA over time (COVID tracker)'!C28</f>
        <v>2809</v>
      </c>
      <c r="K30" s="162">
        <f>'GA over time (NYT)'!C30</f>
        <v>3032</v>
      </c>
      <c r="L30" s="93">
        <f t="shared" si="7"/>
        <v>-223</v>
      </c>
      <c r="M30" s="163">
        <f t="shared" si="8"/>
        <v>-0.07354881266</v>
      </c>
      <c r="N30" s="160">
        <f>'GA over time (COVID tracker)'!D28</f>
        <v>87</v>
      </c>
      <c r="O30" s="93">
        <f>'GA over time (NYT)'!D30</f>
        <v>102</v>
      </c>
      <c r="P30" s="93">
        <f t="shared" si="20"/>
        <v>-15</v>
      </c>
      <c r="Q30" s="64">
        <f t="shared" si="9"/>
        <v>-0.1470588235</v>
      </c>
    </row>
    <row r="31">
      <c r="A31" s="159">
        <v>43921.0</v>
      </c>
      <c r="B31" s="93">
        <f>average('GA over time (NYT)'!C31,'GA over time (COVID tracker)'!C29)</f>
        <v>4023</v>
      </c>
      <c r="C31" s="93">
        <f>average('GA over time (NYT)'!D31,'GA over time (COVID tracker)'!D29)</f>
        <v>118</v>
      </c>
      <c r="D31" s="93">
        <f t="shared" ref="D31:E31" si="37">B31-B30</f>
        <v>1102.5</v>
      </c>
      <c r="E31" s="93">
        <f t="shared" si="37"/>
        <v>23.5</v>
      </c>
      <c r="F31" s="148">
        <f t="shared" si="2"/>
        <v>3.604550033</v>
      </c>
      <c r="G31" s="148">
        <f t="shared" si="3"/>
        <v>2.071882007</v>
      </c>
      <c r="H31" s="161">
        <f t="shared" si="5"/>
        <v>0.3775038521</v>
      </c>
      <c r="I31" s="161">
        <f t="shared" si="19"/>
        <v>0.2486772487</v>
      </c>
      <c r="J31" s="93">
        <f>'GA over time (COVID tracker)'!C29</f>
        <v>3929</v>
      </c>
      <c r="K31" s="162">
        <f>'GA over time (NYT)'!C31</f>
        <v>4117</v>
      </c>
      <c r="L31" s="93">
        <f t="shared" si="7"/>
        <v>-188</v>
      </c>
      <c r="M31" s="163">
        <f t="shared" si="8"/>
        <v>-0.04566431868</v>
      </c>
      <c r="N31" s="160">
        <f>'GA over time (COVID tracker)'!D29</f>
        <v>111</v>
      </c>
      <c r="O31" s="93">
        <f>'GA over time (NYT)'!D31</f>
        <v>125</v>
      </c>
      <c r="P31" s="93">
        <f t="shared" si="20"/>
        <v>-14</v>
      </c>
      <c r="Q31" s="64">
        <f t="shared" si="9"/>
        <v>-0.112</v>
      </c>
    </row>
    <row r="32">
      <c r="A32" s="159">
        <v>43922.0</v>
      </c>
      <c r="B32" s="93">
        <f>average('GA over time (NYT)'!C32,'GA over time (COVID tracker)'!C30)</f>
        <v>4693</v>
      </c>
      <c r="C32" s="93">
        <f>average('GA over time (NYT)'!D32,'GA over time (COVID tracker)'!D30)</f>
        <v>146.5</v>
      </c>
      <c r="D32" s="93">
        <f t="shared" ref="D32:E32" si="38">B32-B31</f>
        <v>670</v>
      </c>
      <c r="E32" s="93">
        <f t="shared" si="38"/>
        <v>28.5</v>
      </c>
      <c r="F32" s="148">
        <f t="shared" si="2"/>
        <v>3.671450554</v>
      </c>
      <c r="G32" s="148">
        <f t="shared" si="3"/>
        <v>2.165837625</v>
      </c>
      <c r="H32" s="161">
        <f t="shared" si="5"/>
        <v>0.1665423813</v>
      </c>
      <c r="I32" s="161">
        <f t="shared" si="19"/>
        <v>0.2415254237</v>
      </c>
      <c r="J32" s="93">
        <f>'GA over time (COVID tracker)'!C30</f>
        <v>4638</v>
      </c>
      <c r="K32" s="162">
        <f>'GA over time (NYT)'!C32</f>
        <v>4748</v>
      </c>
      <c r="L32" s="93">
        <f t="shared" si="7"/>
        <v>-110</v>
      </c>
      <c r="M32" s="163">
        <f t="shared" si="8"/>
        <v>-0.02316764954</v>
      </c>
      <c r="N32" s="160">
        <f>'GA over time (COVID tracker)'!D30</f>
        <v>139</v>
      </c>
      <c r="O32" s="93">
        <f>'GA over time (NYT)'!D32</f>
        <v>154</v>
      </c>
      <c r="P32" s="93">
        <f t="shared" si="20"/>
        <v>-15</v>
      </c>
      <c r="Q32" s="64">
        <f t="shared" si="9"/>
        <v>-0.0974025974</v>
      </c>
    </row>
    <row r="33">
      <c r="A33" s="159">
        <v>43923.0</v>
      </c>
      <c r="B33" s="93">
        <f>average('GA over time (NYT)'!C33,'GA over time (COVID tracker)'!C31)</f>
        <v>5396</v>
      </c>
      <c r="C33" s="93">
        <f>average('GA over time (NYT)'!D33,'GA over time (COVID tracker)'!D31)</f>
        <v>169.5</v>
      </c>
      <c r="D33" s="93">
        <f t="shared" ref="D33:E33" si="39">B33-B32</f>
        <v>703</v>
      </c>
      <c r="E33" s="93">
        <f t="shared" si="39"/>
        <v>23</v>
      </c>
      <c r="F33" s="148">
        <f t="shared" si="2"/>
        <v>3.732071941</v>
      </c>
      <c r="G33" s="148">
        <f t="shared" si="3"/>
        <v>2.229169703</v>
      </c>
      <c r="H33" s="161">
        <f t="shared" si="5"/>
        <v>0.1497975709</v>
      </c>
      <c r="I33" s="161">
        <f t="shared" si="19"/>
        <v>0.156996587</v>
      </c>
      <c r="J33" s="93">
        <f>'GA over time (COVID tracker)'!C31</f>
        <v>5348</v>
      </c>
      <c r="K33" s="162">
        <f>'GA over time (NYT)'!C33</f>
        <v>5444</v>
      </c>
      <c r="L33" s="93">
        <f t="shared" si="7"/>
        <v>-96</v>
      </c>
      <c r="M33" s="163">
        <f t="shared" si="8"/>
        <v>-0.01763409258</v>
      </c>
      <c r="N33" s="160">
        <f>'GA over time (COVID tracker)'!D31</f>
        <v>163</v>
      </c>
      <c r="O33" s="93">
        <f>'GA over time (NYT)'!D33</f>
        <v>176</v>
      </c>
      <c r="P33" s="93">
        <f t="shared" si="20"/>
        <v>-13</v>
      </c>
      <c r="Q33" s="64">
        <f t="shared" si="9"/>
        <v>-0.07386363636</v>
      </c>
    </row>
    <row r="34">
      <c r="A34" s="159">
        <v>43924.0</v>
      </c>
      <c r="B34" s="93">
        <f>average('GA over time (NYT)'!C34,'GA over time (COVID tracker)'!C32)</f>
        <v>5899</v>
      </c>
      <c r="C34" s="93">
        <f>average('GA over time (NYT)'!D34,'GA over time (COVID tracker)'!D32)</f>
        <v>191</v>
      </c>
      <c r="D34" s="93">
        <f t="shared" ref="D34:E34" si="40">B34-B33</f>
        <v>503</v>
      </c>
      <c r="E34" s="93">
        <f t="shared" si="40"/>
        <v>21.5</v>
      </c>
      <c r="F34" s="148">
        <f t="shared" si="2"/>
        <v>3.770778396</v>
      </c>
      <c r="G34" s="148">
        <f t="shared" si="3"/>
        <v>2.281033367</v>
      </c>
      <c r="H34" s="161">
        <f t="shared" si="5"/>
        <v>0.09321719792</v>
      </c>
      <c r="I34" s="161">
        <f t="shared" si="19"/>
        <v>0.1268436578</v>
      </c>
      <c r="J34" s="93">
        <f>'GA over time (COVID tracker)'!C32</f>
        <v>5831</v>
      </c>
      <c r="K34" s="162">
        <f>'GA over time (NYT)'!C34</f>
        <v>5967</v>
      </c>
      <c r="L34" s="93">
        <f t="shared" si="7"/>
        <v>-136</v>
      </c>
      <c r="M34" s="163">
        <f t="shared" si="8"/>
        <v>-0.02279202279</v>
      </c>
      <c r="N34" s="160">
        <f>'GA over time (COVID tracker)'!D32</f>
        <v>184</v>
      </c>
      <c r="O34" s="93">
        <f>'GA over time (NYT)'!D34</f>
        <v>198</v>
      </c>
      <c r="P34" s="93">
        <f t="shared" si="20"/>
        <v>-14</v>
      </c>
      <c r="Q34" s="64">
        <f t="shared" si="9"/>
        <v>-0.07070707071</v>
      </c>
    </row>
    <row r="35">
      <c r="A35" s="159">
        <v>43925.0</v>
      </c>
      <c r="B35" s="93">
        <f>average('GA over time (NYT)'!C35,'GA over time (COVID tracker)'!C33)</f>
        <v>6271.5</v>
      </c>
      <c r="C35" s="93">
        <f>average('GA over time (NYT)'!D35,'GA over time (COVID tracker)'!D33)</f>
        <v>204.5</v>
      </c>
      <c r="D35" s="93">
        <f t="shared" ref="D35:E35" si="41">B35-B34</f>
        <v>372.5</v>
      </c>
      <c r="E35" s="93">
        <f t="shared" si="41"/>
        <v>13.5</v>
      </c>
      <c r="F35" s="148">
        <f t="shared" si="2"/>
        <v>3.797371427</v>
      </c>
      <c r="G35" s="148">
        <f t="shared" si="3"/>
        <v>2.310693312</v>
      </c>
      <c r="H35" s="161">
        <f t="shared" si="5"/>
        <v>0.06314629598</v>
      </c>
      <c r="I35" s="161">
        <f t="shared" si="19"/>
        <v>0.07068062827</v>
      </c>
      <c r="J35" s="93">
        <f>'GA over time (COVID tracker)'!C33</f>
        <v>6160</v>
      </c>
      <c r="K35" s="162">
        <f>'GA over time (NYT)'!C35</f>
        <v>6383</v>
      </c>
      <c r="L35" s="93">
        <f t="shared" si="7"/>
        <v>-223</v>
      </c>
      <c r="M35" s="163">
        <f t="shared" si="8"/>
        <v>-0.03493655021</v>
      </c>
      <c r="N35" s="160">
        <f>'GA over time (COVID tracker)'!D33</f>
        <v>201</v>
      </c>
      <c r="O35" s="93">
        <f>'GA over time (NYT)'!D35</f>
        <v>208</v>
      </c>
      <c r="P35" s="93">
        <f t="shared" si="20"/>
        <v>-7</v>
      </c>
      <c r="Q35" s="64">
        <f t="shared" si="9"/>
        <v>-0.03365384615</v>
      </c>
    </row>
    <row r="36">
      <c r="A36" s="159">
        <v>43926.0</v>
      </c>
      <c r="B36" s="93">
        <f>average('GA over time (NYT)'!C36,'GA over time (COVID tracker)'!C34)</f>
        <v>6694.5</v>
      </c>
      <c r="C36" s="93">
        <f>average('GA over time (NYT)'!D36,'GA over time (COVID tracker)'!D34)</f>
        <v>215</v>
      </c>
      <c r="D36" s="93">
        <f t="shared" ref="D36:E36" si="42">B36-B35</f>
        <v>423</v>
      </c>
      <c r="E36" s="93">
        <f t="shared" si="42"/>
        <v>10.5</v>
      </c>
      <c r="F36" s="148">
        <f t="shared" si="2"/>
        <v>3.825718146</v>
      </c>
      <c r="G36" s="148">
        <f t="shared" si="3"/>
        <v>2.33243846</v>
      </c>
      <c r="H36" s="161">
        <f t="shared" si="5"/>
        <v>0.06744797895</v>
      </c>
      <c r="I36" s="161">
        <f t="shared" si="19"/>
        <v>0.05134474328</v>
      </c>
      <c r="J36" s="93">
        <f>'GA over time (COVID tracker)'!C34</f>
        <v>6647</v>
      </c>
      <c r="K36" s="162">
        <f>'GA over time (NYT)'!C36</f>
        <v>6742</v>
      </c>
      <c r="L36" s="93">
        <f t="shared" si="7"/>
        <v>-95</v>
      </c>
      <c r="M36" s="163">
        <f t="shared" si="8"/>
        <v>-0.01409077425</v>
      </c>
      <c r="N36" s="160">
        <f>'GA over time (COVID tracker)'!D34</f>
        <v>211</v>
      </c>
      <c r="O36" s="93">
        <f>'GA over time (NYT)'!D36</f>
        <v>219</v>
      </c>
      <c r="P36" s="93">
        <f t="shared" si="20"/>
        <v>-8</v>
      </c>
      <c r="Q36" s="64">
        <f t="shared" si="9"/>
        <v>-0.03652968037</v>
      </c>
    </row>
    <row r="37">
      <c r="A37" s="159">
        <v>43927.0</v>
      </c>
      <c r="B37" s="93">
        <f>average('GA over time (NYT)'!C37,'GA over time (COVID tracker)'!C35)</f>
        <v>7436</v>
      </c>
      <c r="C37" s="93">
        <f>average('GA over time (NYT)'!D37,'GA over time (COVID tracker)'!D35)</f>
        <v>261.5</v>
      </c>
      <c r="D37" s="93">
        <f t="shared" ref="D37:E37" si="43">B37-B36</f>
        <v>741.5</v>
      </c>
      <c r="E37" s="93">
        <f t="shared" si="43"/>
        <v>46.5</v>
      </c>
      <c r="F37" s="148">
        <f t="shared" si="2"/>
        <v>3.871339381</v>
      </c>
      <c r="G37" s="148">
        <f t="shared" si="3"/>
        <v>2.417471693</v>
      </c>
      <c r="H37" s="161">
        <f t="shared" si="5"/>
        <v>0.1107625663</v>
      </c>
      <c r="I37" s="161">
        <f t="shared" si="19"/>
        <v>0.2162790698</v>
      </c>
      <c r="J37" s="93">
        <f>'GA over time (COVID tracker)'!C35</f>
        <v>7314</v>
      </c>
      <c r="K37" s="162">
        <f>'GA over time (NYT)'!C37</f>
        <v>7558</v>
      </c>
      <c r="L37" s="93">
        <f t="shared" si="7"/>
        <v>-244</v>
      </c>
      <c r="M37" s="163">
        <f t="shared" si="8"/>
        <v>-0.03228367293</v>
      </c>
      <c r="N37" s="160">
        <f>'GA over time (COVID tracker)'!D35</f>
        <v>229</v>
      </c>
      <c r="O37" s="93">
        <f>'GA over time (NYT)'!D37</f>
        <v>294</v>
      </c>
      <c r="P37" s="93">
        <f t="shared" si="20"/>
        <v>-65</v>
      </c>
      <c r="Q37" s="64">
        <f t="shared" si="9"/>
        <v>-0.2210884354</v>
      </c>
    </row>
    <row r="38">
      <c r="A38" s="159">
        <v>43928.0</v>
      </c>
      <c r="B38" s="93">
        <f>average('GA over time (NYT)'!C38,'GA over time (COVID tracker)'!C36)</f>
        <v>8987</v>
      </c>
      <c r="C38" s="93">
        <f>average('GA over time (NYT)'!D38,'GA over time (COVID tracker)'!D36)</f>
        <v>338.5</v>
      </c>
      <c r="D38" s="93">
        <f t="shared" ref="D38:E38" si="44">B38-B37</f>
        <v>1551</v>
      </c>
      <c r="E38" s="93">
        <f t="shared" si="44"/>
        <v>77</v>
      </c>
      <c r="F38" s="148">
        <f t="shared" si="2"/>
        <v>3.953614742</v>
      </c>
      <c r="G38" s="148">
        <f t="shared" si="3"/>
        <v>2.529558673</v>
      </c>
      <c r="H38" s="161">
        <f t="shared" si="5"/>
        <v>0.2085798817</v>
      </c>
      <c r="I38" s="161">
        <f t="shared" si="19"/>
        <v>0.2944550669</v>
      </c>
      <c r="J38" s="93">
        <f>'GA over time (COVID tracker)'!C36</f>
        <v>8818</v>
      </c>
      <c r="K38" s="162">
        <f>'GA over time (NYT)'!C38</f>
        <v>9156</v>
      </c>
      <c r="L38" s="93">
        <f t="shared" si="7"/>
        <v>-338</v>
      </c>
      <c r="M38" s="163">
        <f t="shared" si="8"/>
        <v>-0.0369156837</v>
      </c>
      <c r="N38" s="160">
        <f>'GA over time (COVID tracker)'!D36</f>
        <v>329</v>
      </c>
      <c r="O38" s="93">
        <f>'GA over time (NYT)'!D38</f>
        <v>348</v>
      </c>
      <c r="P38" s="93">
        <f t="shared" si="20"/>
        <v>-19</v>
      </c>
      <c r="Q38" s="64">
        <f t="shared" si="9"/>
        <v>-0.05459770115</v>
      </c>
    </row>
    <row r="39">
      <c r="A39" s="159">
        <v>43929.0</v>
      </c>
      <c r="B39" s="93">
        <f>average('GA over time (NYT)'!C39,'GA over time (COVID tracker)'!C37)</f>
        <v>10052.5</v>
      </c>
      <c r="C39" s="93">
        <f>average('GA over time (NYT)'!D39,'GA over time (COVID tracker)'!D37)</f>
        <v>366</v>
      </c>
      <c r="D39" s="93">
        <f t="shared" ref="D39:E39" si="45">B39-B38</f>
        <v>1065.5</v>
      </c>
      <c r="E39" s="93">
        <f t="shared" si="45"/>
        <v>27.5</v>
      </c>
      <c r="F39" s="148">
        <f t="shared" si="2"/>
        <v>4.002274082</v>
      </c>
      <c r="G39" s="148">
        <f t="shared" si="3"/>
        <v>2.563481085</v>
      </c>
      <c r="H39" s="161">
        <f t="shared" si="5"/>
        <v>0.1185601424</v>
      </c>
      <c r="I39" s="161">
        <f t="shared" si="19"/>
        <v>0.08124076809</v>
      </c>
      <c r="J39" s="93">
        <f>'GA over time (COVID tracker)'!C37</f>
        <v>9901</v>
      </c>
      <c r="K39" s="162">
        <f>'GA over time (NYT)'!C39</f>
        <v>10204</v>
      </c>
      <c r="L39" s="93">
        <f t="shared" si="7"/>
        <v>-303</v>
      </c>
      <c r="M39" s="163">
        <f t="shared" si="8"/>
        <v>-0.02969423755</v>
      </c>
      <c r="N39" s="160">
        <f>'GA over time (COVID tracker)'!D37</f>
        <v>362</v>
      </c>
      <c r="O39" s="93">
        <f>'GA over time (NYT)'!D39</f>
        <v>370</v>
      </c>
      <c r="P39" s="93">
        <f t="shared" si="20"/>
        <v>-8</v>
      </c>
      <c r="Q39" s="64">
        <f t="shared" si="9"/>
        <v>-0.02162162162</v>
      </c>
    </row>
    <row r="40">
      <c r="A40" s="159">
        <v>43930.0</v>
      </c>
      <c r="B40" s="93">
        <f>average('GA over time (NYT)'!C40,'GA over time (COVID tracker)'!C38)</f>
        <v>10725.5</v>
      </c>
      <c r="C40" s="93">
        <f>average('GA over time (NYT)'!D40,'GA over time (COVID tracker)'!D38)</f>
        <v>395.5</v>
      </c>
      <c r="D40" s="93">
        <f t="shared" ref="D40:E40" si="46">B40-B39</f>
        <v>673</v>
      </c>
      <c r="E40" s="93">
        <f t="shared" si="46"/>
        <v>29.5</v>
      </c>
      <c r="F40" s="148">
        <f t="shared" si="2"/>
        <v>4.030417547</v>
      </c>
      <c r="G40" s="148">
        <f t="shared" si="3"/>
        <v>2.597146488</v>
      </c>
      <c r="H40" s="161">
        <f t="shared" si="5"/>
        <v>0.06694852027</v>
      </c>
      <c r="I40" s="161">
        <f t="shared" si="19"/>
        <v>0.0806010929</v>
      </c>
      <c r="J40" s="93">
        <f>'GA over time (COVID tracker)'!C38</f>
        <v>10566</v>
      </c>
      <c r="K40" s="162">
        <f>'GA over time (NYT)'!C40</f>
        <v>10885</v>
      </c>
      <c r="L40" s="93">
        <f t="shared" si="7"/>
        <v>-319</v>
      </c>
      <c r="M40" s="163">
        <f t="shared" si="8"/>
        <v>-0.02930638493</v>
      </c>
      <c r="N40" s="160">
        <f>'GA over time (COVID tracker)'!D38</f>
        <v>379</v>
      </c>
      <c r="O40" s="93">
        <f>'GA over time (NYT)'!D40</f>
        <v>412</v>
      </c>
      <c r="P40" s="93">
        <f t="shared" si="20"/>
        <v>-33</v>
      </c>
      <c r="Q40" s="64">
        <f t="shared" si="9"/>
        <v>-0.08009708738</v>
      </c>
    </row>
    <row r="41">
      <c r="A41" s="159">
        <v>43931.0</v>
      </c>
      <c r="B41" s="93">
        <f>average('GA over time (NYT)'!C41,'GA over time (COVID tracker)'!C39)</f>
        <v>11671</v>
      </c>
      <c r="C41" s="93">
        <f>average('GA over time (NYT)'!D41,'GA over time (COVID tracker)'!D39)</f>
        <v>420.5</v>
      </c>
      <c r="D41" s="93">
        <f t="shared" ref="D41:E41" si="47">B41-B40</f>
        <v>945.5</v>
      </c>
      <c r="E41" s="93">
        <f t="shared" si="47"/>
        <v>25</v>
      </c>
      <c r="F41" s="148">
        <f t="shared" si="2"/>
        <v>4.067108069</v>
      </c>
      <c r="G41" s="148">
        <f t="shared" si="3"/>
        <v>2.623766</v>
      </c>
      <c r="H41" s="161">
        <f t="shared" si="5"/>
        <v>0.0881543984</v>
      </c>
      <c r="I41" s="161">
        <f t="shared" si="19"/>
        <v>0.06321112516</v>
      </c>
      <c r="J41" s="93">
        <f>'GA over time (COVID tracker)'!C39</f>
        <v>11483</v>
      </c>
      <c r="K41" s="162">
        <f>'GA over time (NYT)'!C41</f>
        <v>11859</v>
      </c>
      <c r="L41" s="93">
        <f t="shared" si="7"/>
        <v>-376</v>
      </c>
      <c r="M41" s="163">
        <f t="shared" si="8"/>
        <v>-0.03170587739</v>
      </c>
      <c r="N41" s="160">
        <f>'GA over time (COVID tracker)'!D39</f>
        <v>416</v>
      </c>
      <c r="O41" s="93">
        <f>'GA over time (NYT)'!D41</f>
        <v>425</v>
      </c>
      <c r="P41" s="93">
        <f t="shared" si="20"/>
        <v>-9</v>
      </c>
      <c r="Q41" s="64">
        <f t="shared" si="9"/>
        <v>-0.02117647059</v>
      </c>
    </row>
    <row r="42">
      <c r="A42" s="159">
        <v>43932.0</v>
      </c>
      <c r="B42" s="93">
        <f>average('GA over time (NYT)'!C42,'GA over time (COVID tracker)'!C40)</f>
        <v>12210</v>
      </c>
      <c r="C42" s="93">
        <f>average('GA over time (NYT)'!D42,'GA over time (COVID tracker)'!D40)</f>
        <v>430</v>
      </c>
      <c r="D42" s="93">
        <f t="shared" ref="D42:E42" si="48">B42-B41</f>
        <v>539</v>
      </c>
      <c r="E42" s="93">
        <f t="shared" si="48"/>
        <v>9.5</v>
      </c>
      <c r="F42" s="148">
        <f t="shared" si="2"/>
        <v>4.086715664</v>
      </c>
      <c r="G42" s="148">
        <f t="shared" si="3"/>
        <v>2.633468456</v>
      </c>
      <c r="H42" s="161">
        <f t="shared" si="5"/>
        <v>0.04618284637</v>
      </c>
      <c r="I42" s="161">
        <f t="shared" si="19"/>
        <v>0.0225921522</v>
      </c>
      <c r="J42" s="93">
        <f>'GA over time (COVID tracker)'!C40</f>
        <v>12159</v>
      </c>
      <c r="K42" s="162">
        <f>'GA over time (NYT)'!C42</f>
        <v>12261</v>
      </c>
      <c r="L42" s="93">
        <f t="shared" si="7"/>
        <v>-102</v>
      </c>
      <c r="M42" s="163">
        <f t="shared" si="8"/>
        <v>-0.008319060436</v>
      </c>
      <c r="N42" s="160">
        <f>'GA over time (COVID tracker)'!D40</f>
        <v>428</v>
      </c>
      <c r="O42" s="93">
        <f>'GA over time (NYT)'!D42</f>
        <v>432</v>
      </c>
      <c r="P42" s="93">
        <f t="shared" si="20"/>
        <v>-4</v>
      </c>
      <c r="Q42" s="64">
        <f t="shared" si="9"/>
        <v>-0.009259259259</v>
      </c>
    </row>
    <row r="43">
      <c r="A43" s="159">
        <v>43933.0</v>
      </c>
      <c r="B43" s="93">
        <f>average('GA over time (NYT)'!C43,'GA over time (COVID tracker)'!C41)</f>
        <v>12277.5</v>
      </c>
      <c r="C43" s="93">
        <f>average('GA over time (NYT)'!D43,'GA over time (COVID tracker)'!D41)</f>
        <v>435.5</v>
      </c>
      <c r="D43" s="93">
        <f t="shared" ref="D43:E43" si="49">B43-B42</f>
        <v>67.5</v>
      </c>
      <c r="E43" s="93">
        <f t="shared" si="49"/>
        <v>5.5</v>
      </c>
      <c r="F43" s="148">
        <f t="shared" si="2"/>
        <v>4.089109943</v>
      </c>
      <c r="G43" s="148">
        <f t="shared" si="3"/>
        <v>2.638988159</v>
      </c>
      <c r="H43" s="161">
        <f t="shared" si="5"/>
        <v>0.005528255528</v>
      </c>
      <c r="I43" s="161">
        <f t="shared" si="19"/>
        <v>0.01279069767</v>
      </c>
      <c r="J43" s="93">
        <f>'GA over time (COVID tracker)'!C41</f>
        <v>12452</v>
      </c>
      <c r="K43" s="162">
        <f>'GA over time (NYT)'!C43</f>
        <v>12103</v>
      </c>
      <c r="L43" s="93">
        <f t="shared" si="7"/>
        <v>349</v>
      </c>
      <c r="M43" s="163">
        <f t="shared" si="8"/>
        <v>0.02802762608</v>
      </c>
      <c r="N43" s="160">
        <f>'GA over time (COVID tracker)'!D41</f>
        <v>433</v>
      </c>
      <c r="O43" s="93">
        <f>'GA over time (NYT)'!D43</f>
        <v>438</v>
      </c>
      <c r="P43" s="93">
        <f t="shared" si="20"/>
        <v>-5</v>
      </c>
      <c r="Q43" s="64">
        <f t="shared" si="9"/>
        <v>-0.01141552511</v>
      </c>
    </row>
    <row r="44">
      <c r="A44" s="159">
        <v>43934.0</v>
      </c>
      <c r="B44" s="93">
        <f>average('GA over time (NYT)'!C44,'GA over time (COVID tracker)'!C42)</f>
        <v>13220</v>
      </c>
      <c r="C44" s="93">
        <f>average('GA over time (NYT)'!D44,'GA over time (COVID tracker)'!D42)</f>
        <v>471.5</v>
      </c>
      <c r="D44" s="93">
        <f t="shared" ref="D44:E44" si="50">B44-B43</f>
        <v>942.5</v>
      </c>
      <c r="E44" s="93">
        <f t="shared" si="50"/>
        <v>36</v>
      </c>
      <c r="F44" s="148">
        <f t="shared" si="2"/>
        <v>4.121231455</v>
      </c>
      <c r="G44" s="148">
        <f t="shared" si="3"/>
        <v>2.673481697</v>
      </c>
      <c r="H44" s="161">
        <f t="shared" si="5"/>
        <v>0.07676644268</v>
      </c>
      <c r="I44" s="161">
        <f t="shared" si="19"/>
        <v>0.08266360505</v>
      </c>
      <c r="J44" s="93">
        <f>'GA over time (COVID tracker)'!C42</f>
        <v>13315</v>
      </c>
      <c r="K44" s="162">
        <f>'GA over time (NYT)'!C44</f>
        <v>13125</v>
      </c>
      <c r="L44" s="93">
        <f t="shared" si="7"/>
        <v>190</v>
      </c>
      <c r="M44" s="163">
        <f t="shared" si="8"/>
        <v>0.01426962073</v>
      </c>
      <c r="N44" s="160">
        <f>'GA over time (COVID tracker)'!D42</f>
        <v>464</v>
      </c>
      <c r="O44" s="93">
        <f>'GA over time (NYT)'!D44</f>
        <v>479</v>
      </c>
      <c r="P44" s="93">
        <f t="shared" si="20"/>
        <v>-15</v>
      </c>
      <c r="Q44" s="64">
        <f t="shared" si="9"/>
        <v>-0.03131524008</v>
      </c>
    </row>
    <row r="45">
      <c r="A45" s="159">
        <v>43935.0</v>
      </c>
      <c r="B45" s="93">
        <f>average('GA over time (NYT)'!C45,'GA over time (COVID tracker)'!C43)</f>
        <v>14068</v>
      </c>
      <c r="C45" s="93">
        <f>average('GA over time (NYT)'!D45,'GA over time (COVID tracker)'!D43)</f>
        <v>509</v>
      </c>
      <c r="D45" s="93">
        <f t="shared" ref="D45:E45" si="51">B45-B44</f>
        <v>848</v>
      </c>
      <c r="E45" s="93">
        <f t="shared" si="51"/>
        <v>37.5</v>
      </c>
      <c r="F45" s="148">
        <f t="shared" si="2"/>
        <v>4.14823236</v>
      </c>
      <c r="G45" s="148">
        <f t="shared" si="3"/>
        <v>2.706717782</v>
      </c>
      <c r="H45" s="161">
        <f t="shared" si="5"/>
        <v>0.06414523449</v>
      </c>
      <c r="I45" s="161">
        <f t="shared" si="19"/>
        <v>0.07953340403</v>
      </c>
      <c r="J45" s="93">
        <f>'GA over time (COVID tracker)'!C43</f>
        <v>14223</v>
      </c>
      <c r="K45" s="162">
        <f>'GA over time (NYT)'!C45</f>
        <v>13913</v>
      </c>
      <c r="L45" s="93">
        <f t="shared" si="7"/>
        <v>310</v>
      </c>
      <c r="M45" s="163">
        <f t="shared" si="8"/>
        <v>0.02179568305</v>
      </c>
      <c r="N45" s="160">
        <f>'GA over time (COVID tracker)'!D43</f>
        <v>501</v>
      </c>
      <c r="O45" s="93">
        <f>'GA over time (NYT)'!D45</f>
        <v>517</v>
      </c>
      <c r="P45" s="93">
        <f t="shared" si="20"/>
        <v>-16</v>
      </c>
      <c r="Q45" s="64">
        <f t="shared" si="9"/>
        <v>-0.03094777563</v>
      </c>
    </row>
    <row r="46">
      <c r="A46" s="159">
        <v>43936.0</v>
      </c>
      <c r="B46" s="93">
        <f>average('GA over time (NYT)'!C46,'GA over time (COVID tracker)'!C44)</f>
        <v>14785</v>
      </c>
      <c r="C46" s="93">
        <f>average('GA over time (NYT)'!D46,'GA over time (COVID tracker)'!D44)</f>
        <v>560.5</v>
      </c>
      <c r="D46" s="93">
        <f t="shared" ref="D46:E46" si="52">B46-B45</f>
        <v>717</v>
      </c>
      <c r="E46" s="93">
        <f t="shared" si="52"/>
        <v>51.5</v>
      </c>
      <c r="F46" s="148">
        <f t="shared" si="2"/>
        <v>4.169821329</v>
      </c>
      <c r="G46" s="148">
        <f t="shared" si="3"/>
        <v>2.748575617</v>
      </c>
      <c r="H46" s="161">
        <f t="shared" si="5"/>
        <v>0.05096673301</v>
      </c>
      <c r="I46" s="161">
        <f t="shared" si="19"/>
        <v>0.1011787819</v>
      </c>
      <c r="J46" s="93">
        <f>'GA over time (COVID tracker)'!C44</f>
        <v>14987</v>
      </c>
      <c r="K46" s="162">
        <f>'GA over time (NYT)'!C46</f>
        <v>14583</v>
      </c>
      <c r="L46" s="93">
        <f t="shared" si="7"/>
        <v>404</v>
      </c>
      <c r="M46" s="163">
        <f t="shared" si="8"/>
        <v>0.0269566958</v>
      </c>
      <c r="N46" s="160">
        <f>'GA over time (COVID tracker)'!D44</f>
        <v>552</v>
      </c>
      <c r="O46" s="93">
        <f>'GA over time (NYT)'!D46</f>
        <v>569</v>
      </c>
      <c r="P46" s="93">
        <f t="shared" si="20"/>
        <v>-17</v>
      </c>
      <c r="Q46" s="64">
        <f t="shared" si="9"/>
        <v>-0.02987697715</v>
      </c>
    </row>
    <row r="47">
      <c r="A47" s="159">
        <v>43937.0</v>
      </c>
      <c r="B47" s="93">
        <f>average('GA over time (NYT)'!C47,'GA over time (COVID tracker)'!C45)</f>
        <v>15656.5</v>
      </c>
      <c r="C47" s="93">
        <f>average('GA over time (NYT)'!D47,'GA over time (COVID tracker)'!D45)</f>
        <v>599</v>
      </c>
      <c r="D47" s="93">
        <f t="shared" ref="D47:E47" si="53">B47-B46</f>
        <v>871.5</v>
      </c>
      <c r="E47" s="93">
        <f t="shared" si="53"/>
        <v>38.5</v>
      </c>
      <c r="F47" s="148">
        <f t="shared" si="2"/>
        <v>4.194694682</v>
      </c>
      <c r="G47" s="148">
        <f t="shared" si="3"/>
        <v>2.777426822</v>
      </c>
      <c r="H47" s="161">
        <f t="shared" si="5"/>
        <v>0.05894487656</v>
      </c>
      <c r="I47" s="161">
        <f t="shared" si="19"/>
        <v>0.06868867083</v>
      </c>
      <c r="J47" s="93">
        <f>'GA over time (COVID tracker)'!C45</f>
        <v>15669</v>
      </c>
      <c r="K47" s="162">
        <f>'GA over time (NYT)'!C47</f>
        <v>15644</v>
      </c>
      <c r="L47" s="93">
        <f t="shared" si="7"/>
        <v>25</v>
      </c>
      <c r="M47" s="163">
        <f t="shared" si="8"/>
        <v>0.001595507052</v>
      </c>
      <c r="N47" s="160">
        <f>'GA over time (COVID tracker)'!D45</f>
        <v>587</v>
      </c>
      <c r="O47" s="93">
        <f>'GA over time (NYT)'!D47</f>
        <v>611</v>
      </c>
      <c r="P47" s="93">
        <f t="shared" si="20"/>
        <v>-24</v>
      </c>
      <c r="Q47" s="64">
        <f t="shared" si="9"/>
        <v>-0.03927986907</v>
      </c>
    </row>
    <row r="48">
      <c r="A48" s="159">
        <v>43938.0</v>
      </c>
      <c r="B48" s="93">
        <f>average('GA over time (NYT)'!C48,'GA over time (COVID tracker)'!C46)</f>
        <v>16926</v>
      </c>
      <c r="C48" s="93">
        <f>average('GA over time (NYT)'!D48,'GA over time (COVID tracker)'!D46)</f>
        <v>655.5</v>
      </c>
      <c r="D48" s="93">
        <f t="shared" ref="D48:E48" si="54">B48-B47</f>
        <v>1269.5</v>
      </c>
      <c r="E48" s="93">
        <f t="shared" si="54"/>
        <v>56.5</v>
      </c>
      <c r="F48" s="148">
        <f t="shared" si="2"/>
        <v>4.228554337</v>
      </c>
      <c r="G48" s="148">
        <f t="shared" si="3"/>
        <v>2.816572696</v>
      </c>
      <c r="H48" s="161">
        <f t="shared" si="5"/>
        <v>0.08108453358</v>
      </c>
      <c r="I48" s="161">
        <f t="shared" si="19"/>
        <v>0.09432387312</v>
      </c>
      <c r="J48" s="93">
        <f>'GA over time (COVID tracker)'!C46</f>
        <v>17194</v>
      </c>
      <c r="K48" s="162">
        <f>'GA over time (NYT)'!C48</f>
        <v>16658</v>
      </c>
      <c r="L48" s="93">
        <f t="shared" si="7"/>
        <v>536</v>
      </c>
      <c r="M48" s="163">
        <f t="shared" si="8"/>
        <v>0.03117366523</v>
      </c>
      <c r="N48" s="160">
        <f>'GA over time (COVID tracker)'!D46</f>
        <v>650</v>
      </c>
      <c r="O48" s="93">
        <f>'GA over time (NYT)'!D48</f>
        <v>661</v>
      </c>
      <c r="P48" s="93">
        <f t="shared" si="20"/>
        <v>-11</v>
      </c>
      <c r="Q48" s="64">
        <f t="shared" si="9"/>
        <v>-0.01664145234</v>
      </c>
    </row>
    <row r="49">
      <c r="A49" s="159">
        <v>43939.0</v>
      </c>
      <c r="B49" s="93">
        <f>average('GA over time (NYT)'!C49,'GA over time (COVID tracker)'!C47)</f>
        <v>17341.5</v>
      </c>
      <c r="C49" s="93">
        <f>average('GA over time (NYT)'!D49,'GA over time (COVID tracker)'!D47)</f>
        <v>671.5</v>
      </c>
      <c r="D49" s="93">
        <f t="shared" ref="D49:E49" si="55">B49-B48</f>
        <v>415.5</v>
      </c>
      <c r="E49" s="93">
        <f t="shared" si="55"/>
        <v>16</v>
      </c>
      <c r="F49" s="148">
        <f t="shared" si="2"/>
        <v>4.23908666</v>
      </c>
      <c r="G49" s="148">
        <f t="shared" si="3"/>
        <v>2.827046017</v>
      </c>
      <c r="H49" s="161">
        <f t="shared" si="5"/>
        <v>0.02454803261</v>
      </c>
      <c r="I49" s="161">
        <f t="shared" si="19"/>
        <v>0.02440884821</v>
      </c>
      <c r="J49" s="93">
        <f>'GA over time (COVID tracker)'!C47</f>
        <v>17669</v>
      </c>
      <c r="K49" s="162">
        <f>'GA over time (NYT)'!C49</f>
        <v>17014</v>
      </c>
      <c r="L49" s="93">
        <f t="shared" si="7"/>
        <v>655</v>
      </c>
      <c r="M49" s="163">
        <f t="shared" si="8"/>
        <v>0.03707057558</v>
      </c>
      <c r="N49" s="160">
        <f>'GA over time (COVID tracker)'!D47</f>
        <v>673</v>
      </c>
      <c r="O49" s="93">
        <f>'GA over time (NYT)'!D49</f>
        <v>670</v>
      </c>
      <c r="P49" s="93">
        <f t="shared" si="20"/>
        <v>3</v>
      </c>
      <c r="Q49" s="64">
        <f t="shared" si="9"/>
        <v>0.004457652303</v>
      </c>
    </row>
    <row r="50">
      <c r="A50" s="159">
        <v>43940.0</v>
      </c>
      <c r="B50" s="93">
        <f>average('GA over time (NYT)'!C50,'GA over time (COVID tracker)'!C48)</f>
        <v>17960</v>
      </c>
      <c r="C50" s="93">
        <f>average('GA over time (NYT)'!D50,'GA over time (COVID tracker)'!D48)</f>
        <v>684.5</v>
      </c>
      <c r="D50" s="93">
        <f t="shared" ref="D50:E50" si="56">B50-B49</f>
        <v>618.5</v>
      </c>
      <c r="E50" s="93">
        <f t="shared" si="56"/>
        <v>13</v>
      </c>
      <c r="F50" s="148">
        <f t="shared" si="2"/>
        <v>4.254306332</v>
      </c>
      <c r="G50" s="148">
        <f t="shared" si="3"/>
        <v>2.835373452</v>
      </c>
      <c r="H50" s="161">
        <f t="shared" si="5"/>
        <v>0.03566588819</v>
      </c>
      <c r="I50" s="161">
        <f t="shared" si="19"/>
        <v>0.01935964259</v>
      </c>
      <c r="J50" s="93">
        <f>'GA over time (COVID tracker)'!C48</f>
        <v>18301</v>
      </c>
      <c r="K50" s="162">
        <f>'GA over time (NYT)'!C50</f>
        <v>17619</v>
      </c>
      <c r="L50" s="93">
        <f t="shared" si="7"/>
        <v>682</v>
      </c>
      <c r="M50" s="163">
        <f t="shared" si="8"/>
        <v>0.03726572318</v>
      </c>
      <c r="N50" s="160">
        <f>'GA over time (COVID tracker)'!D48</f>
        <v>687</v>
      </c>
      <c r="O50" s="93">
        <f>'GA over time (NYT)'!D50</f>
        <v>682</v>
      </c>
      <c r="P50" s="93">
        <f t="shared" si="20"/>
        <v>5</v>
      </c>
      <c r="Q50" s="64">
        <f t="shared" si="9"/>
        <v>0.007278020378</v>
      </c>
    </row>
    <row r="51">
      <c r="A51" s="159">
        <v>43941.0</v>
      </c>
      <c r="B51" s="93">
        <f>average('GA over time (NYT)'!C51,'GA over time (COVID tracker)'!C49)</f>
        <v>18697</v>
      </c>
      <c r="C51" s="93">
        <f>average('GA over time (NYT)'!D51,'GA over time (COVID tracker)'!D49)</f>
        <v>750</v>
      </c>
      <c r="D51" s="93">
        <f t="shared" ref="D51:E51" si="57">B51-B50</f>
        <v>737</v>
      </c>
      <c r="E51" s="93">
        <f t="shared" si="57"/>
        <v>65.5</v>
      </c>
      <c r="F51" s="148">
        <f t="shared" si="2"/>
        <v>4.271771928</v>
      </c>
      <c r="G51" s="148">
        <f t="shared" si="3"/>
        <v>2.875061263</v>
      </c>
      <c r="H51" s="161">
        <f t="shared" si="5"/>
        <v>0.04103563474</v>
      </c>
      <c r="I51" s="161">
        <f t="shared" si="19"/>
        <v>0.09569028488</v>
      </c>
      <c r="J51" s="93">
        <f>'GA over time (COVID tracker)'!C49</f>
        <v>18947</v>
      </c>
      <c r="K51" s="162">
        <f>'GA over time (NYT)'!C51</f>
        <v>18447</v>
      </c>
      <c r="L51" s="93">
        <f t="shared" si="7"/>
        <v>500</v>
      </c>
      <c r="M51" s="163">
        <f t="shared" si="8"/>
        <v>0.02638940202</v>
      </c>
      <c r="N51" s="160">
        <f>'GA over time (COVID tracker)'!D49</f>
        <v>733</v>
      </c>
      <c r="O51" s="93">
        <f>'GA over time (NYT)'!D51</f>
        <v>767</v>
      </c>
      <c r="P51" s="93">
        <f t="shared" si="20"/>
        <v>-34</v>
      </c>
      <c r="Q51" s="64">
        <f t="shared" si="9"/>
        <v>-0.0443285528</v>
      </c>
    </row>
    <row r="52">
      <c r="A52" s="159">
        <v>43942.0</v>
      </c>
      <c r="B52" s="93">
        <f>average('GA over time (NYT)'!C52,'GA over time (COVID tracker)'!C50)</f>
        <v>19535</v>
      </c>
      <c r="C52" s="93">
        <f>average('GA over time (NYT)'!D52,'GA over time (COVID tracker)'!D50)</f>
        <v>804.5</v>
      </c>
      <c r="D52" s="93">
        <f t="shared" ref="D52:E52" si="58">B52-B51</f>
        <v>838</v>
      </c>
      <c r="E52" s="93">
        <f t="shared" si="58"/>
        <v>54.5</v>
      </c>
      <c r="F52" s="148">
        <f t="shared" si="2"/>
        <v>4.290813416</v>
      </c>
      <c r="G52" s="148">
        <f t="shared" si="3"/>
        <v>2.905526048</v>
      </c>
      <c r="H52" s="161">
        <f t="shared" si="5"/>
        <v>0.0448200246</v>
      </c>
      <c r="I52" s="161">
        <f t="shared" si="19"/>
        <v>0.07266666667</v>
      </c>
      <c r="J52" s="93">
        <f>'GA over time (COVID tracker)'!C50</f>
        <v>19881</v>
      </c>
      <c r="K52" s="162">
        <f>'GA over time (NYT)'!C52</f>
        <v>19189</v>
      </c>
      <c r="L52" s="93">
        <f t="shared" si="7"/>
        <v>692</v>
      </c>
      <c r="M52" s="163">
        <f t="shared" si="8"/>
        <v>0.03480710226</v>
      </c>
      <c r="N52" s="160">
        <f>'GA over time (COVID tracker)'!D50</f>
        <v>799</v>
      </c>
      <c r="O52" s="93">
        <f>'GA over time (NYT)'!D52</f>
        <v>810</v>
      </c>
      <c r="P52" s="93">
        <f t="shared" si="20"/>
        <v>-11</v>
      </c>
      <c r="Q52" s="64">
        <f t="shared" si="9"/>
        <v>-0.01358024691</v>
      </c>
    </row>
    <row r="53">
      <c r="A53" s="159">
        <v>43943.0</v>
      </c>
      <c r="B53" s="93">
        <f>average('GA over time (NYT)'!C53,'GA over time (COVID tracker)'!C51)</f>
        <v>20419.5</v>
      </c>
      <c r="C53" s="93">
        <f>average('GA over time (NYT)'!D53,'GA over time (COVID tracker)'!D51)</f>
        <v>836.5</v>
      </c>
      <c r="D53" s="93">
        <f t="shared" ref="D53:E53" si="59">B53-B52</f>
        <v>884.5</v>
      </c>
      <c r="E53" s="93">
        <f t="shared" si="59"/>
        <v>32</v>
      </c>
      <c r="F53" s="148">
        <f t="shared" si="2"/>
        <v>4.310045104</v>
      </c>
      <c r="G53" s="148">
        <f t="shared" si="3"/>
        <v>2.922465945</v>
      </c>
      <c r="H53" s="161">
        <f t="shared" si="5"/>
        <v>0.04527770668</v>
      </c>
      <c r="I53" s="161">
        <f t="shared" si="19"/>
        <v>0.03977625855</v>
      </c>
      <c r="J53" s="93">
        <f>'GA over time (COVID tracker)'!C51</f>
        <v>20740</v>
      </c>
      <c r="K53" s="162">
        <f>'GA over time (NYT)'!C53</f>
        <v>20099</v>
      </c>
      <c r="L53" s="93">
        <f t="shared" si="7"/>
        <v>641</v>
      </c>
      <c r="M53" s="163">
        <f t="shared" si="8"/>
        <v>0.03090646095</v>
      </c>
      <c r="N53" s="160">
        <f>'GA over time (COVID tracker)'!D51</f>
        <v>836</v>
      </c>
      <c r="O53" s="93">
        <f>'GA over time (NYT)'!D53</f>
        <v>837</v>
      </c>
      <c r="P53" s="93">
        <f t="shared" si="20"/>
        <v>-1</v>
      </c>
      <c r="Q53" s="64">
        <f t="shared" si="9"/>
        <v>-0.00119474313</v>
      </c>
    </row>
    <row r="54">
      <c r="A54" s="159">
        <v>43944.0</v>
      </c>
      <c r="B54" s="93">
        <f>average('GA over time (NYT)'!C54,'GA over time (COVID tracker)'!C52)</f>
        <v>21208.5</v>
      </c>
      <c r="C54" s="93">
        <f>average('GA over time (NYT)'!D54,'GA over time (COVID tracker)'!D52)</f>
        <v>871.5</v>
      </c>
      <c r="D54" s="93">
        <f t="shared" ref="D54:E54" si="60">B54-B53</f>
        <v>789</v>
      </c>
      <c r="E54" s="93">
        <f t="shared" si="60"/>
        <v>35</v>
      </c>
      <c r="F54" s="148">
        <f t="shared" si="2"/>
        <v>4.326509954</v>
      </c>
      <c r="G54" s="148">
        <f t="shared" si="3"/>
        <v>2.940267391</v>
      </c>
      <c r="H54" s="161">
        <f t="shared" si="5"/>
        <v>0.03863953574</v>
      </c>
      <c r="I54" s="161">
        <f t="shared" si="19"/>
        <v>0.04184100418</v>
      </c>
      <c r="J54" s="93">
        <f>'GA over time (COVID tracker)'!C52</f>
        <v>21512</v>
      </c>
      <c r="K54" s="162">
        <f>'GA over time (NYT)'!C54</f>
        <v>20905</v>
      </c>
      <c r="L54" s="93">
        <f t="shared" si="7"/>
        <v>607</v>
      </c>
      <c r="M54" s="163">
        <f t="shared" si="8"/>
        <v>0.02821680922</v>
      </c>
      <c r="N54" s="160">
        <f>'GA over time (COVID tracker)'!D52</f>
        <v>872</v>
      </c>
      <c r="O54" s="93">
        <f>'GA over time (NYT)'!D54</f>
        <v>871</v>
      </c>
      <c r="P54" s="93">
        <f t="shared" si="20"/>
        <v>1</v>
      </c>
      <c r="Q54" s="64">
        <f t="shared" si="9"/>
        <v>0.001146788991</v>
      </c>
    </row>
    <row r="55">
      <c r="A55" s="159">
        <v>43945.0</v>
      </c>
      <c r="B55" s="93">
        <f>average('GA over time (NYT)'!C55,'GA over time (COVID tracker)'!C53)</f>
        <v>21861</v>
      </c>
      <c r="C55" s="93">
        <f>average('GA over time (NYT)'!D55,'GA over time (COVID tracker)'!D53)</f>
        <v>890.5</v>
      </c>
      <c r="D55" s="93">
        <f t="shared" ref="D55:E55" si="61">B55-B54</f>
        <v>652.5</v>
      </c>
      <c r="E55" s="93">
        <f t="shared" si="61"/>
        <v>19</v>
      </c>
      <c r="F55" s="148">
        <f t="shared" si="2"/>
        <v>4.339670024</v>
      </c>
      <c r="G55" s="148">
        <f t="shared" si="3"/>
        <v>2.949633924</v>
      </c>
      <c r="H55" s="161">
        <f t="shared" si="5"/>
        <v>0.03076596648</v>
      </c>
      <c r="I55" s="161">
        <f t="shared" si="19"/>
        <v>0.02180149168</v>
      </c>
      <c r="J55" s="93">
        <f>'GA over time (COVID tracker)'!C53</f>
        <v>22147</v>
      </c>
      <c r="K55" s="162">
        <f>'GA over time (NYT)'!C55</f>
        <v>21575</v>
      </c>
      <c r="L55" s="93">
        <f t="shared" si="7"/>
        <v>572</v>
      </c>
      <c r="M55" s="163">
        <f t="shared" si="8"/>
        <v>0.02582742584</v>
      </c>
      <c r="N55" s="160">
        <f>'GA over time (COVID tracker)'!D53</f>
        <v>892</v>
      </c>
      <c r="O55" s="93">
        <f>'GA over time (NYT)'!D55</f>
        <v>889</v>
      </c>
      <c r="P55" s="93">
        <f t="shared" si="20"/>
        <v>3</v>
      </c>
      <c r="Q55" s="64">
        <f t="shared" si="9"/>
        <v>0.0033632287</v>
      </c>
    </row>
    <row r="56">
      <c r="A56" s="159">
        <v>43946.0</v>
      </c>
      <c r="B56" s="93">
        <f>average('GA over time (NYT)'!C56,'GA over time (COVID tracker)'!C54)</f>
        <v>22460</v>
      </c>
      <c r="C56" s="93">
        <f>average('GA over time (NYT)'!D56,'GA over time (COVID tracker)'!D54)</f>
        <v>900.5</v>
      </c>
      <c r="D56" s="93">
        <f t="shared" ref="D56:E56" si="62">B56-B55</f>
        <v>599</v>
      </c>
      <c r="E56" s="93">
        <f t="shared" si="62"/>
        <v>10</v>
      </c>
      <c r="F56" s="148">
        <f t="shared" si="2"/>
        <v>4.351409752</v>
      </c>
      <c r="G56" s="148">
        <f t="shared" si="3"/>
        <v>2.954483717</v>
      </c>
      <c r="H56" s="161">
        <f t="shared" si="5"/>
        <v>0.02740039339</v>
      </c>
      <c r="I56" s="161">
        <f t="shared" si="19"/>
        <v>0.01122964627</v>
      </c>
      <c r="J56" s="93">
        <f>'GA over time (COVID tracker)'!C54</f>
        <v>22695</v>
      </c>
      <c r="K56" s="162">
        <f>'GA over time (NYT)'!C56</f>
        <v>22225</v>
      </c>
      <c r="L56" s="93">
        <f t="shared" si="7"/>
        <v>470</v>
      </c>
      <c r="M56" s="163">
        <f t="shared" si="8"/>
        <v>0.02070940736</v>
      </c>
      <c r="N56" s="160">
        <f>'GA over time (COVID tracker)'!D54</f>
        <v>904</v>
      </c>
      <c r="O56" s="93">
        <f>'GA over time (NYT)'!D56</f>
        <v>897</v>
      </c>
      <c r="P56" s="93">
        <f t="shared" si="20"/>
        <v>7</v>
      </c>
      <c r="Q56" s="64">
        <f t="shared" si="9"/>
        <v>0.007743362832</v>
      </c>
    </row>
    <row r="57">
      <c r="A57" s="159">
        <v>43947.0</v>
      </c>
      <c r="B57" s="93">
        <f>average('GA over time (NYT)'!C57,'GA over time (COVID tracker)'!C55)</f>
        <v>22930</v>
      </c>
      <c r="C57" s="93">
        <f>average('GA over time (NYT)'!D57,'GA over time (COVID tracker)'!D55)</f>
        <v>909.5</v>
      </c>
      <c r="D57" s="93">
        <f t="shared" ref="D57:E57" si="63">B57-B56</f>
        <v>470</v>
      </c>
      <c r="E57" s="93">
        <f t="shared" si="63"/>
        <v>9</v>
      </c>
      <c r="F57" s="148">
        <f t="shared" si="2"/>
        <v>4.360404055</v>
      </c>
      <c r="G57" s="148">
        <f t="shared" si="3"/>
        <v>2.958802703</v>
      </c>
      <c r="H57" s="161">
        <f t="shared" si="5"/>
        <v>0.02092609083</v>
      </c>
      <c r="I57" s="161">
        <f t="shared" si="19"/>
        <v>0.009994447529</v>
      </c>
      <c r="J57" s="93">
        <f>'GA over time (COVID tracker)'!C55</f>
        <v>23401</v>
      </c>
      <c r="K57" s="162">
        <f>'GA over time (NYT)'!C57</f>
        <v>22459</v>
      </c>
      <c r="L57" s="93">
        <f t="shared" si="7"/>
        <v>942</v>
      </c>
      <c r="M57" s="163">
        <f t="shared" si="8"/>
        <v>0.04025468997</v>
      </c>
      <c r="N57" s="160">
        <f>'GA over time (COVID tracker)'!D55</f>
        <v>912</v>
      </c>
      <c r="O57" s="93">
        <f>'GA over time (NYT)'!D57</f>
        <v>907</v>
      </c>
      <c r="P57" s="93">
        <f t="shared" si="20"/>
        <v>5</v>
      </c>
      <c r="Q57" s="64">
        <f t="shared" si="9"/>
        <v>0.00548245614</v>
      </c>
    </row>
    <row r="58">
      <c r="A58" s="159">
        <v>43948.0</v>
      </c>
      <c r="B58" s="93">
        <f>average('GA over time (NYT)'!C58,'GA over time (COVID tracker)'!C56)</f>
        <v>23571</v>
      </c>
      <c r="C58" s="93">
        <f>average('GA over time (NYT)'!D58,'GA over time (COVID tracker)'!D56)</f>
        <v>976</v>
      </c>
      <c r="D58" s="93">
        <f t="shared" ref="D58:E58" si="64">B58-B57</f>
        <v>641</v>
      </c>
      <c r="E58" s="93">
        <f t="shared" si="64"/>
        <v>66.5</v>
      </c>
      <c r="F58" s="148">
        <f t="shared" si="2"/>
        <v>4.372378008</v>
      </c>
      <c r="G58" s="148">
        <f t="shared" si="3"/>
        <v>2.989449818</v>
      </c>
      <c r="H58" s="161">
        <f t="shared" si="5"/>
        <v>0.02795464457</v>
      </c>
      <c r="I58" s="161">
        <f t="shared" si="19"/>
        <v>0.07311709731</v>
      </c>
      <c r="J58" s="93">
        <f>'GA over time (COVID tracker)'!C56</f>
        <v>23913</v>
      </c>
      <c r="K58" s="162">
        <f>'GA over time (NYT)'!C58</f>
        <v>23229</v>
      </c>
      <c r="L58" s="93">
        <f t="shared" si="7"/>
        <v>684</v>
      </c>
      <c r="M58" s="163">
        <f t="shared" si="8"/>
        <v>0.02860368837</v>
      </c>
      <c r="N58" s="160">
        <f>'GA over time (COVID tracker)'!D56</f>
        <v>971</v>
      </c>
      <c r="O58" s="93">
        <f>'GA over time (NYT)'!D58</f>
        <v>981</v>
      </c>
      <c r="P58" s="93">
        <f t="shared" si="20"/>
        <v>-10</v>
      </c>
      <c r="Q58" s="64">
        <f t="shared" si="9"/>
        <v>-0.01019367992</v>
      </c>
    </row>
    <row r="59">
      <c r="A59" s="159">
        <v>43949.0</v>
      </c>
      <c r="B59" s="93">
        <f>average('GA over time (NYT)'!C59,'GA over time (COVID tracker)'!C57)</f>
        <v>24111</v>
      </c>
      <c r="C59" s="93">
        <f>average('GA over time (NYT)'!D59,'GA over time (COVID tracker)'!D57)</f>
        <v>1024</v>
      </c>
      <c r="D59" s="93">
        <f t="shared" ref="D59:E59" si="65">B59-B58</f>
        <v>540</v>
      </c>
      <c r="E59" s="93">
        <f t="shared" si="65"/>
        <v>48</v>
      </c>
      <c r="F59" s="148">
        <f t="shared" si="2"/>
        <v>4.382215223</v>
      </c>
      <c r="G59" s="148">
        <f t="shared" si="3"/>
        <v>3.010299957</v>
      </c>
      <c r="H59" s="161">
        <f t="shared" si="5"/>
        <v>0.02290950745</v>
      </c>
      <c r="I59" s="161">
        <f t="shared" si="19"/>
        <v>0.04918032787</v>
      </c>
      <c r="J59" s="93">
        <f>'GA over time (COVID tracker)'!C57</f>
        <v>24615</v>
      </c>
      <c r="K59" s="162">
        <f>'GA over time (NYT)'!C59</f>
        <v>23607</v>
      </c>
      <c r="L59" s="93">
        <f t="shared" si="7"/>
        <v>1008</v>
      </c>
      <c r="M59" s="163">
        <f t="shared" si="8"/>
        <v>0.04095063985</v>
      </c>
      <c r="N59" s="93">
        <f>'GA over time (COVID tracker)'!D57</f>
        <v>1026</v>
      </c>
      <c r="O59" s="93">
        <f>'GA over time (NYT)'!D59</f>
        <v>1022</v>
      </c>
      <c r="P59" s="93">
        <f t="shared" si="20"/>
        <v>4</v>
      </c>
      <c r="Q59" s="64">
        <f t="shared" si="9"/>
        <v>0.003898635478</v>
      </c>
    </row>
    <row r="60">
      <c r="A60" s="159">
        <v>43950.0</v>
      </c>
      <c r="B60" s="93">
        <f>average('GA over time (NYT)'!C60,'GA over time (COVID tracker)'!C58)</f>
        <v>24936</v>
      </c>
      <c r="C60" s="93">
        <f>average('GA over time (NYT)'!D60,'GA over time (COVID tracker)'!D58)</f>
        <v>1089.5</v>
      </c>
      <c r="D60" s="93">
        <f t="shared" ref="D60:E60" si="66">B60-B59</f>
        <v>825</v>
      </c>
      <c r="E60" s="93">
        <f t="shared" si="66"/>
        <v>65.5</v>
      </c>
      <c r="F60" s="148">
        <f t="shared" si="2"/>
        <v>4.396826789</v>
      </c>
      <c r="G60" s="148">
        <f t="shared" si="3"/>
        <v>3.037227235</v>
      </c>
      <c r="H60" s="161">
        <f t="shared" si="5"/>
        <v>0.03421674754</v>
      </c>
      <c r="I60" s="161">
        <f t="shared" si="19"/>
        <v>0.06396484375</v>
      </c>
      <c r="J60" s="93">
        <f>'GA over time (COVID tracker)'!C58</f>
        <v>25572</v>
      </c>
      <c r="K60" s="162">
        <f>'GA over time (NYT)'!C60</f>
        <v>24300</v>
      </c>
      <c r="L60" s="93">
        <f t="shared" si="7"/>
        <v>1272</v>
      </c>
      <c r="M60" s="163">
        <f t="shared" si="8"/>
        <v>0.04974190521</v>
      </c>
      <c r="N60" s="93">
        <f>'GA over time (COVID tracker)'!D58</f>
        <v>1093</v>
      </c>
      <c r="O60" s="93">
        <f>'GA over time (NYT)'!D60</f>
        <v>1086</v>
      </c>
      <c r="P60" s="93">
        <f t="shared" si="20"/>
        <v>7</v>
      </c>
      <c r="Q60" s="64">
        <f t="shared" si="9"/>
        <v>0.006404391583</v>
      </c>
    </row>
    <row r="61">
      <c r="A61" s="159">
        <v>43951.0</v>
      </c>
      <c r="B61" s="93">
        <f>average('GA over time (NYT)'!C61,'GA over time (COVID tracker)'!C59)</f>
        <v>25793</v>
      </c>
      <c r="C61" s="93">
        <f>average('GA over time (NYT)'!D61,'GA over time (COVID tracker)'!D59)</f>
        <v>1120.5</v>
      </c>
      <c r="D61" s="93">
        <f t="shared" ref="D61:E61" si="67">B61-B60</f>
        <v>857</v>
      </c>
      <c r="E61" s="93">
        <f t="shared" si="67"/>
        <v>31</v>
      </c>
      <c r="F61" s="148">
        <f t="shared" si="2"/>
        <v>4.411501858</v>
      </c>
      <c r="G61" s="148">
        <f t="shared" si="3"/>
        <v>3.049411861</v>
      </c>
      <c r="H61" s="161">
        <f t="shared" si="5"/>
        <v>0.03436798203</v>
      </c>
      <c r="I61" s="161">
        <f t="shared" si="19"/>
        <v>0.028453419</v>
      </c>
      <c r="J61" s="93">
        <f>'GA over time (COVID tracker)'!C59</f>
        <v>26155</v>
      </c>
      <c r="K61" s="162">
        <f>'GA over time (NYT)'!C61</f>
        <v>25431</v>
      </c>
      <c r="L61" s="93">
        <f t="shared" si="7"/>
        <v>724</v>
      </c>
      <c r="M61" s="163">
        <f t="shared" si="8"/>
        <v>0.02768113171</v>
      </c>
      <c r="N61" s="93">
        <f>'GA over time (COVID tracker)'!D59</f>
        <v>1120</v>
      </c>
      <c r="O61" s="93">
        <f>'GA over time (NYT)'!D61</f>
        <v>1121</v>
      </c>
      <c r="P61" s="93">
        <f t="shared" si="20"/>
        <v>-1</v>
      </c>
      <c r="Q61" s="64">
        <f t="shared" si="9"/>
        <v>-0.0008920606601</v>
      </c>
    </row>
    <row r="62">
      <c r="A62" s="159">
        <v>43952.0</v>
      </c>
      <c r="B62" s="93">
        <f>average('GA over time (NYT)'!C62,'GA over time (COVID tracker)'!C60)</f>
        <v>26853</v>
      </c>
      <c r="C62" s="93">
        <f>average('GA over time (NYT)'!D62,'GA over time (COVID tracker)'!D60)</f>
        <v>1153.5</v>
      </c>
      <c r="D62" s="93">
        <f t="shared" ref="D62:E62" si="68">B62-B61</f>
        <v>1060</v>
      </c>
      <c r="E62" s="93">
        <f t="shared" si="68"/>
        <v>33</v>
      </c>
      <c r="F62" s="148">
        <f t="shared" si="2"/>
        <v>4.428992812</v>
      </c>
      <c r="G62" s="148">
        <f t="shared" si="3"/>
        <v>3.062017599</v>
      </c>
      <c r="H62" s="161">
        <f t="shared" si="5"/>
        <v>0.04109642151</v>
      </c>
      <c r="I62" s="161">
        <f t="shared" si="19"/>
        <v>0.02945113788</v>
      </c>
      <c r="J62" s="93">
        <f>'GA over time (COVID tracker)'!C60</f>
        <v>27270</v>
      </c>
      <c r="K62" s="162">
        <f>'GA over time (NYT)'!C62</f>
        <v>26436</v>
      </c>
      <c r="L62" s="93">
        <f t="shared" si="7"/>
        <v>834</v>
      </c>
      <c r="M62" s="163">
        <f t="shared" si="8"/>
        <v>0.03058305831</v>
      </c>
      <c r="N62" s="93">
        <f>'GA over time (COVID tracker)'!D60</f>
        <v>1154</v>
      </c>
      <c r="O62" s="93">
        <f>'GA over time (NYT)'!D62</f>
        <v>1153</v>
      </c>
      <c r="P62" s="93">
        <f t="shared" si="20"/>
        <v>1</v>
      </c>
      <c r="Q62" s="64">
        <f t="shared" si="9"/>
        <v>0.0008665511265</v>
      </c>
    </row>
    <row r="63">
      <c r="A63" s="159">
        <v>43953.0</v>
      </c>
      <c r="B63" s="93">
        <f>average('GA over time (NYT)'!C63,'GA over time (COVID tracker)'!C61)</f>
        <v>27787</v>
      </c>
      <c r="C63" s="93">
        <f>average('GA over time (NYT)'!D63,'GA over time (COVID tracker)'!D61)</f>
        <v>1167.5</v>
      </c>
      <c r="D63" s="93">
        <f t="shared" ref="D63:E63" si="69">B63-B62</f>
        <v>934</v>
      </c>
      <c r="E63" s="93">
        <f t="shared" si="69"/>
        <v>14</v>
      </c>
      <c r="F63" s="148">
        <f t="shared" si="2"/>
        <v>4.443841661</v>
      </c>
      <c r="G63" s="148">
        <f t="shared" si="3"/>
        <v>3.067256889</v>
      </c>
      <c r="H63" s="161">
        <f t="shared" si="5"/>
        <v>0.03478196105</v>
      </c>
      <c r="I63" s="161">
        <f t="shared" si="19"/>
        <v>0.01213697443</v>
      </c>
      <c r="J63" s="93">
        <f>'GA over time (COVID tracker)'!C61</f>
        <v>28306</v>
      </c>
      <c r="K63" s="162">
        <f>'GA over time (NYT)'!C63</f>
        <v>27268</v>
      </c>
      <c r="L63" s="93">
        <f t="shared" si="7"/>
        <v>1038</v>
      </c>
      <c r="M63" s="163">
        <f t="shared" si="8"/>
        <v>0.03667067053</v>
      </c>
      <c r="N63" s="93">
        <f>'GA over time (COVID tracker)'!D61</f>
        <v>1174</v>
      </c>
      <c r="O63" s="93">
        <f>'GA over time (NYT)'!D63</f>
        <v>1161</v>
      </c>
      <c r="P63" s="93">
        <f t="shared" si="20"/>
        <v>13</v>
      </c>
      <c r="Q63" s="64">
        <f t="shared" si="9"/>
        <v>0.01107325383</v>
      </c>
    </row>
    <row r="64">
      <c r="A64" s="159">
        <v>43954.0</v>
      </c>
      <c r="B64" s="93">
        <f>average('GA over time (NYT)'!C64,'GA over time (COVID tracker)'!C62)</f>
        <v>28110</v>
      </c>
      <c r="C64" s="93">
        <f>average('GA over time (NYT)'!D64,'GA over time (COVID tracker)'!D62)</f>
        <v>1172.5</v>
      </c>
      <c r="D64" s="93">
        <f t="shared" ref="D64:E64" si="70">B64-B63</f>
        <v>323</v>
      </c>
      <c r="E64" s="93">
        <f t="shared" si="70"/>
        <v>5</v>
      </c>
      <c r="F64" s="148">
        <f t="shared" si="2"/>
        <v>4.448860846</v>
      </c>
      <c r="G64" s="148">
        <f t="shared" si="3"/>
        <v>3.069112851</v>
      </c>
      <c r="H64" s="161">
        <f t="shared" si="5"/>
        <v>0.01162414079</v>
      </c>
      <c r="I64" s="161">
        <f t="shared" si="19"/>
        <v>0.004282655246</v>
      </c>
      <c r="J64" s="93">
        <f>'GA over time (COVID tracker)'!C62</f>
        <v>28602</v>
      </c>
      <c r="K64" s="162">
        <f>'GA over time (NYT)'!C64</f>
        <v>27618</v>
      </c>
      <c r="L64" s="93">
        <f t="shared" si="7"/>
        <v>984</v>
      </c>
      <c r="M64" s="163">
        <f t="shared" si="8"/>
        <v>0.03440318859</v>
      </c>
      <c r="N64" s="93">
        <f>'GA over time (COVID tracker)'!D62</f>
        <v>1177</v>
      </c>
      <c r="O64" s="93">
        <f>'GA over time (NYT)'!D64</f>
        <v>1168</v>
      </c>
      <c r="P64" s="93">
        <f t="shared" si="20"/>
        <v>9</v>
      </c>
      <c r="Q64" s="64">
        <f t="shared" si="9"/>
        <v>0.007646559048</v>
      </c>
    </row>
    <row r="65">
      <c r="A65" s="159">
        <v>43955.0</v>
      </c>
      <c r="B65" s="93">
        <f>average('GA over time (NYT)'!C65,'GA over time (COVID tracker)'!C63)</f>
        <v>28859</v>
      </c>
      <c r="C65" s="93">
        <f>average('GA over time (NYT)'!D65,'GA over time (COVID tracker)'!D63)</f>
        <v>1225</v>
      </c>
      <c r="D65" s="93">
        <f t="shared" ref="D65:E65" si="71">B65-B64</f>
        <v>749</v>
      </c>
      <c r="E65" s="93">
        <f t="shared" si="71"/>
        <v>52.5</v>
      </c>
      <c r="F65" s="148">
        <f t="shared" si="2"/>
        <v>4.460281278</v>
      </c>
      <c r="G65" s="148">
        <f t="shared" si="3"/>
        <v>3.088136089</v>
      </c>
      <c r="H65" s="161">
        <f t="shared" si="5"/>
        <v>0.02664532195</v>
      </c>
      <c r="I65" s="161">
        <f t="shared" si="19"/>
        <v>0.0447761194</v>
      </c>
      <c r="J65" s="93">
        <f>'GA over time (COVID tracker)'!C63</f>
        <v>29368</v>
      </c>
      <c r="K65" s="162">
        <f>'GA over time (NYT)'!C65</f>
        <v>28350</v>
      </c>
      <c r="L65" s="93">
        <f t="shared" si="7"/>
        <v>1018</v>
      </c>
      <c r="M65" s="163">
        <f t="shared" si="8"/>
        <v>0.03466357941</v>
      </c>
      <c r="N65" s="93">
        <f>'GA over time (COVID tracker)'!D63</f>
        <v>1222</v>
      </c>
      <c r="O65" s="93">
        <f>'GA over time (NYT)'!D65</f>
        <v>1228</v>
      </c>
      <c r="P65" s="93">
        <f t="shared" si="20"/>
        <v>-6</v>
      </c>
      <c r="Q65" s="64">
        <f t="shared" si="9"/>
        <v>-0.004885993485</v>
      </c>
    </row>
    <row r="66">
      <c r="A66" s="159">
        <v>43956.0</v>
      </c>
      <c r="B66" s="93">
        <f>average('GA over time (NYT)'!C66,'GA over time (COVID tracker)'!C64)</f>
        <v>29293.5</v>
      </c>
      <c r="C66" s="93">
        <f>average('GA over time (NYT)'!D66,'GA over time (COVID tracker)'!D64)</f>
        <v>1282.5</v>
      </c>
      <c r="D66" s="93">
        <f t="shared" ref="D66:E66" si="72">B66-B65</f>
        <v>434.5</v>
      </c>
      <c r="E66" s="93">
        <f t="shared" si="72"/>
        <v>57.5</v>
      </c>
      <c r="F66" s="148">
        <f t="shared" si="2"/>
        <v>4.466771264</v>
      </c>
      <c r="G66" s="148">
        <f t="shared" si="3"/>
        <v>3.108057374</v>
      </c>
      <c r="H66" s="161">
        <f t="shared" si="5"/>
        <v>0.01505596175</v>
      </c>
      <c r="I66" s="161">
        <f t="shared" si="19"/>
        <v>0.04693877551</v>
      </c>
      <c r="J66" s="93">
        <f>'GA over time (COVID tracker)'!C64</f>
        <v>29711</v>
      </c>
      <c r="K66" s="162">
        <f>'GA over time (NYT)'!C66</f>
        <v>28876</v>
      </c>
      <c r="L66" s="93">
        <f t="shared" si="7"/>
        <v>835</v>
      </c>
      <c r="M66" s="163">
        <f t="shared" si="8"/>
        <v>0.0281040692</v>
      </c>
      <c r="N66" s="93">
        <f>'GA over time (COVID tracker)'!D64</f>
        <v>1288</v>
      </c>
      <c r="O66" s="93">
        <f>'GA over time (NYT)'!D66</f>
        <v>1277</v>
      </c>
      <c r="P66" s="93">
        <f t="shared" si="20"/>
        <v>11</v>
      </c>
      <c r="Q66" s="64">
        <f t="shared" si="9"/>
        <v>0.008540372671</v>
      </c>
    </row>
    <row r="67">
      <c r="A67" s="159">
        <v>43957.0</v>
      </c>
      <c r="B67" s="93">
        <f>average('GA over time (NYT)'!C67,'GA over time (COVID tracker)'!C65)</f>
        <v>30210</v>
      </c>
      <c r="C67" s="93">
        <f>average('GA over time (NYT)'!D67,'GA over time (COVID tracker)'!D65)</f>
        <v>1310</v>
      </c>
      <c r="D67" s="93">
        <f t="shared" ref="D67:E67" si="73">B67-B66</f>
        <v>916.5</v>
      </c>
      <c r="E67" s="93">
        <f t="shared" si="73"/>
        <v>27.5</v>
      </c>
      <c r="F67" s="148">
        <f t="shared" si="2"/>
        <v>4.480150725</v>
      </c>
      <c r="G67" s="148">
        <f t="shared" si="3"/>
        <v>3.117271296</v>
      </c>
      <c r="H67" s="161">
        <f t="shared" si="5"/>
        <v>0.03128680424</v>
      </c>
      <c r="I67" s="161">
        <f t="shared" si="19"/>
        <v>0.02144249513</v>
      </c>
      <c r="J67" s="93">
        <f>'GA over time (COVID tracker)'!C65</f>
        <v>30696</v>
      </c>
      <c r="K67" s="162">
        <f>'GA over time (NYT)'!C67</f>
        <v>29724</v>
      </c>
      <c r="L67" s="93">
        <f t="shared" si="7"/>
        <v>972</v>
      </c>
      <c r="M67" s="163">
        <f t="shared" si="8"/>
        <v>0.03166536357</v>
      </c>
      <c r="N67" s="93">
        <f>'GA over time (COVID tracker)'!D65</f>
        <v>1311</v>
      </c>
      <c r="O67" s="93">
        <f>'GA over time (NYT)'!D67</f>
        <v>1309</v>
      </c>
      <c r="P67" s="93">
        <f t="shared" si="20"/>
        <v>2</v>
      </c>
      <c r="Q67" s="64">
        <f t="shared" si="9"/>
        <v>0.001525553013</v>
      </c>
    </row>
    <row r="68">
      <c r="A68" s="159">
        <v>43958.0</v>
      </c>
      <c r="B68" s="93">
        <f>average('GA over time (NYT)'!C68,'GA over time (COVID tracker)'!C66)</f>
        <v>30981.5</v>
      </c>
      <c r="C68" s="93">
        <f>average('GA over time (NYT)'!D68,'GA over time (COVID tracker)'!D66)</f>
        <v>1334.5</v>
      </c>
      <c r="D68" s="93">
        <f t="shared" ref="D68:E68" si="74">B68-B67</f>
        <v>771.5</v>
      </c>
      <c r="E68" s="93">
        <f t="shared" si="74"/>
        <v>24.5</v>
      </c>
      <c r="F68" s="148">
        <f t="shared" si="2"/>
        <v>4.491102441</v>
      </c>
      <c r="G68" s="148">
        <f t="shared" si="3"/>
        <v>3.125318578</v>
      </c>
      <c r="H68" s="161">
        <f t="shared" si="5"/>
        <v>0.02553790136</v>
      </c>
      <c r="I68" s="161">
        <f t="shared" si="19"/>
        <v>0.01870229008</v>
      </c>
      <c r="J68" s="93">
        <f>'GA over time (COVID tracker)'!C66</f>
        <v>31439</v>
      </c>
      <c r="K68" s="162">
        <f>'GA over time (NYT)'!C68</f>
        <v>30524</v>
      </c>
      <c r="L68" s="93">
        <f t="shared" si="7"/>
        <v>915</v>
      </c>
      <c r="M68" s="163">
        <f t="shared" si="8"/>
        <v>0.02910397913</v>
      </c>
      <c r="N68" s="93">
        <f>'GA over time (COVID tracker)'!D66</f>
        <v>1336</v>
      </c>
      <c r="O68" s="93">
        <f>'GA over time (NYT)'!D68</f>
        <v>1333</v>
      </c>
      <c r="P68" s="93">
        <f t="shared" si="20"/>
        <v>3</v>
      </c>
      <c r="Q68" s="64">
        <f t="shared" si="9"/>
        <v>0.002245508982</v>
      </c>
    </row>
    <row r="69">
      <c r="A69" s="134">
        <v>43959.0</v>
      </c>
      <c r="B69" s="93">
        <f>average('GA over time (NYT)'!C69,'GA over time (COVID tracker)'!C67)</f>
        <v>31597.5</v>
      </c>
      <c r="C69" s="93">
        <f>average('GA over time (NYT)'!D69,'GA over time (COVID tracker)'!D67)</f>
        <v>1377.5</v>
      </c>
      <c r="D69" s="93">
        <f t="shared" ref="D69:E69" si="75">B69-B68</f>
        <v>616</v>
      </c>
      <c r="E69" s="93">
        <f t="shared" si="75"/>
        <v>43</v>
      </c>
      <c r="F69" s="148">
        <f t="shared" si="2"/>
        <v>4.499652723</v>
      </c>
      <c r="G69" s="148">
        <f t="shared" si="3"/>
        <v>3.139091608</v>
      </c>
      <c r="H69" s="161">
        <f t="shared" si="5"/>
        <v>0.0198828333</v>
      </c>
      <c r="I69" s="161">
        <f t="shared" si="19"/>
        <v>0.03222180592</v>
      </c>
      <c r="J69" s="93">
        <f>'GA over time (COVID tracker)'!C67</f>
        <v>32106</v>
      </c>
      <c r="K69" s="162">
        <f>'GA over time (NYT)'!C69</f>
        <v>31089</v>
      </c>
      <c r="L69" s="93">
        <f t="shared" si="7"/>
        <v>1017</v>
      </c>
      <c r="M69" s="163">
        <f t="shared" si="8"/>
        <v>0.03167632218</v>
      </c>
      <c r="N69" s="93">
        <f>'GA over time (COVID tracker)'!D67</f>
        <v>1377</v>
      </c>
      <c r="O69" s="93">
        <f>'GA over time (NYT)'!D69</f>
        <v>1378</v>
      </c>
      <c r="P69" s="93">
        <f t="shared" si="20"/>
        <v>-1</v>
      </c>
      <c r="Q69" s="64">
        <f t="shared" si="9"/>
        <v>-0.0007256894049</v>
      </c>
    </row>
    <row r="70">
      <c r="A70" s="134">
        <v>43960.0</v>
      </c>
      <c r="B70" s="93">
        <f>average('GA over time (NYT)'!C70,'GA over time (COVID tracker)'!C68)</f>
        <v>32532</v>
      </c>
      <c r="C70" s="93">
        <f>average('GA over time (NYT)'!D70,'GA over time (COVID tracker)'!D68)</f>
        <v>1400</v>
      </c>
      <c r="D70" s="93">
        <f t="shared" ref="D70:E70" si="76">B70-B69</f>
        <v>934.5</v>
      </c>
      <c r="E70" s="93">
        <f t="shared" si="76"/>
        <v>22.5</v>
      </c>
      <c r="F70" s="148">
        <f t="shared" si="2"/>
        <v>4.512310764</v>
      </c>
      <c r="G70" s="148">
        <f t="shared" si="3"/>
        <v>3.146128036</v>
      </c>
      <c r="H70" s="161">
        <f t="shared" si="5"/>
        <v>0.02957512461</v>
      </c>
      <c r="I70" s="161">
        <f t="shared" si="19"/>
        <v>0.01633393829</v>
      </c>
      <c r="J70" s="93">
        <f>'GA over time (COVID tracker)'!C68</f>
        <v>32532</v>
      </c>
      <c r="K70" s="162" t="str">
        <f>'GA over time (NYT)'!C70</f>
        <v/>
      </c>
      <c r="L70" s="160"/>
      <c r="N70" s="93">
        <f>'GA over time (COVID tracker)'!D68</f>
        <v>1400</v>
      </c>
      <c r="O70" s="93" t="str">
        <f>'GA over time (NYT)'!D70</f>
        <v/>
      </c>
      <c r="P70" s="160"/>
    </row>
    <row r="71">
      <c r="A71" s="135"/>
      <c r="F71" s="94"/>
      <c r="H71" s="168"/>
    </row>
    <row r="72">
      <c r="A72" s="135"/>
      <c r="H72" s="168"/>
    </row>
    <row r="73">
      <c r="A73" s="135"/>
      <c r="H73" s="168"/>
    </row>
    <row r="74">
      <c r="A74" s="135"/>
      <c r="H74" s="168"/>
    </row>
    <row r="75">
      <c r="A75" s="135"/>
      <c r="H75" s="168"/>
    </row>
    <row r="76">
      <c r="A76" s="135"/>
      <c r="H76" s="168"/>
    </row>
    <row r="77">
      <c r="A77" s="135"/>
      <c r="H77" s="168"/>
    </row>
    <row r="78">
      <c r="A78" s="135"/>
      <c r="H78" s="168"/>
    </row>
    <row r="79">
      <c r="A79" s="135"/>
      <c r="H79" s="168"/>
    </row>
    <row r="80">
      <c r="A80" s="135"/>
      <c r="H80" s="168"/>
    </row>
    <row r="81">
      <c r="A81" s="135"/>
      <c r="H81" s="168"/>
    </row>
    <row r="82">
      <c r="A82" s="135"/>
      <c r="H82" s="168"/>
    </row>
    <row r="83">
      <c r="A83" s="135"/>
      <c r="H83" s="168"/>
    </row>
    <row r="84">
      <c r="A84" s="135"/>
      <c r="H84" s="168"/>
    </row>
    <row r="85">
      <c r="A85" s="135"/>
      <c r="H85" s="168"/>
    </row>
    <row r="86">
      <c r="A86" s="135"/>
      <c r="H86" s="168"/>
    </row>
    <row r="87">
      <c r="A87" s="135"/>
      <c r="H87" s="168"/>
    </row>
    <row r="88">
      <c r="A88" s="135"/>
      <c r="H88" s="168"/>
    </row>
    <row r="89">
      <c r="A89" s="135"/>
      <c r="H89" s="168"/>
    </row>
    <row r="90">
      <c r="A90" s="135"/>
      <c r="H90" s="168"/>
    </row>
    <row r="91">
      <c r="A91" s="135"/>
      <c r="H91" s="168"/>
    </row>
    <row r="92">
      <c r="A92" s="135"/>
      <c r="H92" s="168"/>
    </row>
    <row r="93">
      <c r="A93" s="135"/>
      <c r="H93" s="168"/>
    </row>
    <row r="94">
      <c r="A94" s="135"/>
      <c r="H94" s="168"/>
    </row>
    <row r="95">
      <c r="A95" s="135"/>
      <c r="H95" s="168"/>
    </row>
    <row r="96">
      <c r="A96" s="135"/>
      <c r="H96" s="168"/>
    </row>
    <row r="97">
      <c r="A97" s="135"/>
      <c r="H97" s="168"/>
    </row>
    <row r="98">
      <c r="A98" s="135"/>
      <c r="H98" s="168"/>
    </row>
    <row r="99">
      <c r="A99" s="135"/>
      <c r="H99" s="168"/>
    </row>
    <row r="100">
      <c r="A100" s="135"/>
      <c r="H100" s="168"/>
    </row>
    <row r="101">
      <c r="A101" s="135"/>
      <c r="H101" s="168"/>
    </row>
    <row r="102">
      <c r="A102" s="135"/>
      <c r="H102" s="168"/>
    </row>
    <row r="103">
      <c r="A103" s="135"/>
      <c r="H103" s="168"/>
    </row>
    <row r="104">
      <c r="A104" s="135"/>
      <c r="H104" s="168"/>
    </row>
    <row r="105">
      <c r="A105" s="135"/>
      <c r="H105" s="168"/>
    </row>
    <row r="106">
      <c r="A106" s="135"/>
      <c r="H106" s="168"/>
    </row>
    <row r="107">
      <c r="A107" s="135"/>
      <c r="H107" s="168"/>
    </row>
    <row r="108">
      <c r="A108" s="135"/>
      <c r="H108" s="168"/>
    </row>
    <row r="109">
      <c r="A109" s="135"/>
      <c r="H109" s="168"/>
    </row>
    <row r="110">
      <c r="A110" s="135"/>
      <c r="H110" s="168"/>
    </row>
    <row r="111">
      <c r="A111" s="135"/>
      <c r="H111" s="168"/>
    </row>
    <row r="112">
      <c r="A112" s="135"/>
      <c r="H112" s="168"/>
    </row>
    <row r="113">
      <c r="A113" s="135"/>
      <c r="H113" s="168"/>
    </row>
    <row r="114">
      <c r="A114" s="135"/>
      <c r="H114" s="168"/>
    </row>
    <row r="115">
      <c r="A115" s="135"/>
      <c r="H115" s="168"/>
    </row>
    <row r="116">
      <c r="A116" s="135"/>
      <c r="H116" s="168"/>
    </row>
    <row r="117">
      <c r="A117" s="135"/>
      <c r="H117" s="168"/>
    </row>
    <row r="118">
      <c r="A118" s="135"/>
      <c r="H118" s="168"/>
    </row>
    <row r="119">
      <c r="A119" s="135"/>
      <c r="H119" s="168"/>
    </row>
    <row r="120">
      <c r="A120" s="135"/>
      <c r="H120" s="168"/>
    </row>
    <row r="121">
      <c r="A121" s="135"/>
      <c r="H121" s="168"/>
    </row>
    <row r="122">
      <c r="A122" s="135"/>
      <c r="H122" s="168"/>
    </row>
    <row r="123">
      <c r="A123" s="135"/>
      <c r="H123" s="168"/>
    </row>
    <row r="124">
      <c r="A124" s="135"/>
      <c r="H124" s="168"/>
    </row>
    <row r="125">
      <c r="A125" s="135"/>
      <c r="H125" s="168"/>
    </row>
    <row r="126">
      <c r="A126" s="135"/>
      <c r="H126" s="168"/>
    </row>
    <row r="127">
      <c r="A127" s="135"/>
      <c r="H127" s="168"/>
    </row>
    <row r="128">
      <c r="A128" s="135"/>
      <c r="H128" s="168"/>
    </row>
    <row r="129">
      <c r="A129" s="135"/>
      <c r="H129" s="168"/>
    </row>
    <row r="130">
      <c r="A130" s="135"/>
      <c r="H130" s="168"/>
    </row>
    <row r="131">
      <c r="A131" s="135"/>
      <c r="H131" s="168"/>
    </row>
    <row r="132">
      <c r="A132" s="135"/>
      <c r="H132" s="168"/>
    </row>
    <row r="133">
      <c r="A133" s="135"/>
      <c r="H133" s="168"/>
    </row>
    <row r="134">
      <c r="A134" s="135"/>
      <c r="H134" s="168"/>
    </row>
    <row r="135">
      <c r="A135" s="135"/>
      <c r="H135" s="168"/>
    </row>
    <row r="136">
      <c r="A136" s="135"/>
      <c r="H136" s="168"/>
    </row>
    <row r="137">
      <c r="A137" s="135"/>
      <c r="H137" s="168"/>
    </row>
    <row r="138">
      <c r="A138" s="135"/>
      <c r="H138" s="168"/>
    </row>
    <row r="139">
      <c r="A139" s="135"/>
      <c r="H139" s="168"/>
    </row>
    <row r="140">
      <c r="A140" s="135"/>
      <c r="H140" s="168"/>
    </row>
    <row r="141">
      <c r="A141" s="135"/>
      <c r="H141" s="168"/>
    </row>
    <row r="142">
      <c r="A142" s="135"/>
      <c r="H142" s="168"/>
    </row>
    <row r="143">
      <c r="A143" s="135"/>
      <c r="H143" s="168"/>
    </row>
    <row r="144">
      <c r="A144" s="135"/>
      <c r="H144" s="168"/>
    </row>
    <row r="145">
      <c r="A145" s="135"/>
      <c r="H145" s="168"/>
    </row>
    <row r="146">
      <c r="A146" s="135"/>
      <c r="H146" s="168"/>
    </row>
    <row r="147">
      <c r="A147" s="135"/>
      <c r="H147" s="168"/>
    </row>
    <row r="148">
      <c r="A148" s="135"/>
      <c r="H148" s="168"/>
    </row>
    <row r="149">
      <c r="A149" s="135"/>
      <c r="H149" s="168"/>
    </row>
    <row r="150">
      <c r="A150" s="135"/>
      <c r="H150" s="168"/>
    </row>
    <row r="151">
      <c r="A151" s="135"/>
      <c r="H151" s="168"/>
    </row>
    <row r="152">
      <c r="A152" s="135"/>
      <c r="H152" s="168"/>
    </row>
    <row r="153">
      <c r="A153" s="135"/>
      <c r="H153" s="168"/>
    </row>
    <row r="154">
      <c r="A154" s="135"/>
      <c r="H154" s="168"/>
    </row>
    <row r="155">
      <c r="A155" s="135"/>
      <c r="H155" s="168"/>
    </row>
    <row r="156">
      <c r="A156" s="135"/>
      <c r="H156" s="168"/>
    </row>
    <row r="157">
      <c r="A157" s="135"/>
      <c r="H157" s="168"/>
    </row>
    <row r="158">
      <c r="A158" s="135"/>
      <c r="H158" s="168"/>
    </row>
    <row r="159">
      <c r="A159" s="135"/>
      <c r="H159" s="168"/>
    </row>
    <row r="160">
      <c r="A160" s="135"/>
      <c r="H160" s="168"/>
    </row>
    <row r="161">
      <c r="A161" s="135"/>
      <c r="H161" s="168"/>
    </row>
    <row r="162">
      <c r="A162" s="135"/>
      <c r="H162" s="168"/>
    </row>
    <row r="163">
      <c r="A163" s="135"/>
      <c r="H163" s="168"/>
    </row>
    <row r="164">
      <c r="A164" s="135"/>
      <c r="H164" s="168"/>
    </row>
    <row r="165">
      <c r="A165" s="135"/>
      <c r="H165" s="168"/>
    </row>
    <row r="166">
      <c r="A166" s="135"/>
      <c r="H166" s="168"/>
    </row>
    <row r="167">
      <c r="A167" s="135"/>
      <c r="H167" s="168"/>
    </row>
    <row r="168">
      <c r="A168" s="135"/>
      <c r="H168" s="168"/>
    </row>
    <row r="169">
      <c r="A169" s="135"/>
      <c r="H169" s="168"/>
    </row>
    <row r="170">
      <c r="A170" s="135"/>
      <c r="H170" s="168"/>
    </row>
    <row r="171">
      <c r="A171" s="135"/>
      <c r="H171" s="168"/>
    </row>
    <row r="172">
      <c r="A172" s="135"/>
      <c r="H172" s="168"/>
    </row>
    <row r="173">
      <c r="A173" s="135"/>
      <c r="H173" s="168"/>
    </row>
    <row r="174">
      <c r="A174" s="135"/>
      <c r="H174" s="168"/>
    </row>
    <row r="175">
      <c r="A175" s="135"/>
      <c r="H175" s="168"/>
    </row>
    <row r="176">
      <c r="A176" s="135"/>
      <c r="H176" s="168"/>
    </row>
    <row r="177">
      <c r="A177" s="135"/>
      <c r="H177" s="168"/>
    </row>
    <row r="178">
      <c r="A178" s="135"/>
      <c r="H178" s="168"/>
    </row>
    <row r="179">
      <c r="A179" s="135"/>
      <c r="H179" s="168"/>
    </row>
    <row r="180">
      <c r="A180" s="135"/>
      <c r="H180" s="168"/>
    </row>
    <row r="181">
      <c r="A181" s="135"/>
      <c r="H181" s="168"/>
    </row>
    <row r="182">
      <c r="A182" s="135"/>
      <c r="H182" s="168"/>
    </row>
    <row r="183">
      <c r="A183" s="135"/>
      <c r="H183" s="168"/>
    </row>
    <row r="184">
      <c r="A184" s="135"/>
      <c r="H184" s="168"/>
    </row>
    <row r="185">
      <c r="A185" s="135"/>
      <c r="H185" s="168"/>
    </row>
    <row r="186">
      <c r="A186" s="135"/>
      <c r="H186" s="168"/>
    </row>
    <row r="187">
      <c r="A187" s="135"/>
      <c r="H187" s="168"/>
    </row>
    <row r="188">
      <c r="A188" s="135"/>
      <c r="H188" s="168"/>
    </row>
    <row r="189">
      <c r="A189" s="135"/>
      <c r="H189" s="168"/>
    </row>
    <row r="190">
      <c r="A190" s="135"/>
      <c r="H190" s="168"/>
    </row>
    <row r="191">
      <c r="A191" s="135"/>
      <c r="H191" s="168"/>
    </row>
    <row r="192">
      <c r="A192" s="135"/>
      <c r="H192" s="168"/>
    </row>
    <row r="193">
      <c r="A193" s="135"/>
      <c r="H193" s="168"/>
    </row>
    <row r="194">
      <c r="A194" s="135"/>
      <c r="H194" s="168"/>
    </row>
    <row r="195">
      <c r="A195" s="135"/>
      <c r="H195" s="168"/>
    </row>
    <row r="196">
      <c r="A196" s="135"/>
      <c r="H196" s="168"/>
    </row>
    <row r="197">
      <c r="A197" s="135"/>
      <c r="H197" s="168"/>
    </row>
    <row r="198">
      <c r="A198" s="135"/>
      <c r="H198" s="168"/>
    </row>
    <row r="199">
      <c r="A199" s="135"/>
      <c r="H199" s="168"/>
    </row>
    <row r="200">
      <c r="A200" s="135"/>
      <c r="H200" s="168"/>
    </row>
    <row r="201">
      <c r="A201" s="135"/>
      <c r="H201" s="168"/>
    </row>
    <row r="202">
      <c r="A202" s="135"/>
      <c r="H202" s="168"/>
    </row>
    <row r="203">
      <c r="A203" s="135"/>
      <c r="H203" s="168"/>
    </row>
    <row r="204">
      <c r="A204" s="135"/>
      <c r="H204" s="168"/>
    </row>
    <row r="205">
      <c r="A205" s="135"/>
      <c r="H205" s="168"/>
    </row>
    <row r="206">
      <c r="A206" s="135"/>
      <c r="H206" s="168"/>
    </row>
    <row r="207">
      <c r="A207" s="135"/>
      <c r="H207" s="168"/>
    </row>
    <row r="208">
      <c r="A208" s="135"/>
      <c r="H208" s="168"/>
    </row>
    <row r="209">
      <c r="A209" s="135"/>
      <c r="H209" s="168"/>
    </row>
    <row r="210">
      <c r="A210" s="135"/>
      <c r="H210" s="168"/>
    </row>
    <row r="211">
      <c r="A211" s="135"/>
      <c r="H211" s="168"/>
    </row>
    <row r="212">
      <c r="A212" s="135"/>
      <c r="H212" s="168"/>
    </row>
    <row r="213">
      <c r="A213" s="135"/>
      <c r="H213" s="168"/>
    </row>
    <row r="214">
      <c r="A214" s="135"/>
      <c r="H214" s="168"/>
    </row>
    <row r="215">
      <c r="A215" s="135"/>
      <c r="H215" s="168"/>
    </row>
    <row r="216">
      <c r="A216" s="135"/>
      <c r="H216" s="168"/>
    </row>
    <row r="217">
      <c r="A217" s="135"/>
      <c r="H217" s="168"/>
    </row>
    <row r="218">
      <c r="A218" s="135"/>
      <c r="H218" s="168"/>
    </row>
    <row r="219">
      <c r="A219" s="135"/>
      <c r="H219" s="168"/>
    </row>
    <row r="220">
      <c r="A220" s="135"/>
      <c r="H220" s="168"/>
    </row>
    <row r="221">
      <c r="A221" s="135"/>
      <c r="H221" s="168"/>
    </row>
    <row r="222">
      <c r="A222" s="135"/>
      <c r="H222" s="168"/>
    </row>
    <row r="223">
      <c r="A223" s="135"/>
      <c r="H223" s="168"/>
    </row>
    <row r="224">
      <c r="A224" s="135"/>
      <c r="H224" s="168"/>
    </row>
    <row r="225">
      <c r="A225" s="135"/>
      <c r="H225" s="168"/>
    </row>
    <row r="226">
      <c r="A226" s="135"/>
      <c r="H226" s="168"/>
    </row>
    <row r="227">
      <c r="A227" s="135"/>
      <c r="H227" s="168"/>
    </row>
    <row r="228">
      <c r="A228" s="135"/>
      <c r="H228" s="168"/>
    </row>
    <row r="229">
      <c r="A229" s="135"/>
      <c r="H229" s="168"/>
    </row>
    <row r="230">
      <c r="A230" s="135"/>
      <c r="H230" s="168"/>
    </row>
    <row r="231">
      <c r="A231" s="135"/>
      <c r="H231" s="168"/>
    </row>
    <row r="232">
      <c r="A232" s="135"/>
      <c r="H232" s="168"/>
    </row>
    <row r="233">
      <c r="A233" s="135"/>
      <c r="H233" s="168"/>
    </row>
    <row r="234">
      <c r="A234" s="135"/>
      <c r="H234" s="168"/>
    </row>
    <row r="235">
      <c r="A235" s="135"/>
      <c r="H235" s="168"/>
    </row>
    <row r="236">
      <c r="A236" s="135"/>
      <c r="H236" s="168"/>
    </row>
    <row r="237">
      <c r="A237" s="135"/>
      <c r="H237" s="168"/>
    </row>
    <row r="238">
      <c r="A238" s="135"/>
      <c r="H238" s="168"/>
    </row>
    <row r="239">
      <c r="A239" s="135"/>
      <c r="H239" s="168"/>
    </row>
    <row r="240">
      <c r="A240" s="135"/>
      <c r="H240" s="168"/>
    </row>
    <row r="241">
      <c r="A241" s="135"/>
      <c r="H241" s="168"/>
    </row>
    <row r="242">
      <c r="A242" s="135"/>
      <c r="H242" s="168"/>
    </row>
    <row r="243">
      <c r="A243" s="135"/>
      <c r="H243" s="168"/>
    </row>
    <row r="244">
      <c r="A244" s="135"/>
      <c r="H244" s="168"/>
    </row>
    <row r="245">
      <c r="A245" s="135"/>
      <c r="H245" s="168"/>
    </row>
    <row r="246">
      <c r="A246" s="135"/>
      <c r="H246" s="168"/>
    </row>
    <row r="247">
      <c r="A247" s="135"/>
      <c r="H247" s="168"/>
    </row>
    <row r="248">
      <c r="A248" s="135"/>
      <c r="H248" s="168"/>
    </row>
    <row r="249">
      <c r="A249" s="135"/>
      <c r="H249" s="168"/>
    </row>
    <row r="250">
      <c r="A250" s="135"/>
      <c r="H250" s="168"/>
    </row>
    <row r="251">
      <c r="A251" s="135"/>
      <c r="H251" s="168"/>
    </row>
    <row r="252">
      <c r="A252" s="135"/>
      <c r="H252" s="168"/>
    </row>
    <row r="253">
      <c r="A253" s="135"/>
      <c r="H253" s="168"/>
    </row>
    <row r="254">
      <c r="A254" s="135"/>
      <c r="H254" s="168"/>
    </row>
    <row r="255">
      <c r="A255" s="135"/>
      <c r="H255" s="168"/>
    </row>
    <row r="256">
      <c r="A256" s="135"/>
      <c r="H256" s="168"/>
    </row>
    <row r="257">
      <c r="A257" s="135"/>
      <c r="H257" s="168"/>
    </row>
    <row r="258">
      <c r="A258" s="135"/>
      <c r="H258" s="168"/>
    </row>
    <row r="259">
      <c r="A259" s="135"/>
      <c r="H259" s="168"/>
    </row>
    <row r="260">
      <c r="A260" s="135"/>
      <c r="H260" s="168"/>
    </row>
    <row r="261">
      <c r="A261" s="135"/>
      <c r="H261" s="168"/>
    </row>
    <row r="262">
      <c r="A262" s="135"/>
      <c r="H262" s="168"/>
    </row>
    <row r="263">
      <c r="A263" s="135"/>
      <c r="H263" s="168"/>
    </row>
    <row r="264">
      <c r="A264" s="135"/>
      <c r="H264" s="168"/>
    </row>
    <row r="265">
      <c r="A265" s="135"/>
      <c r="H265" s="168"/>
    </row>
    <row r="266">
      <c r="A266" s="135"/>
      <c r="H266" s="168"/>
    </row>
    <row r="267">
      <c r="A267" s="135"/>
      <c r="H267" s="168"/>
    </row>
    <row r="268">
      <c r="A268" s="135"/>
      <c r="H268" s="168"/>
    </row>
    <row r="269">
      <c r="A269" s="135"/>
      <c r="H269" s="168"/>
    </row>
    <row r="270">
      <c r="A270" s="135"/>
      <c r="H270" s="168"/>
    </row>
    <row r="271">
      <c r="A271" s="135"/>
      <c r="H271" s="168"/>
    </row>
    <row r="272">
      <c r="A272" s="135"/>
      <c r="H272" s="168"/>
    </row>
    <row r="273">
      <c r="A273" s="135"/>
      <c r="H273" s="168"/>
    </row>
    <row r="274">
      <c r="A274" s="135"/>
      <c r="H274" s="168"/>
    </row>
    <row r="275">
      <c r="A275" s="135"/>
      <c r="H275" s="168"/>
    </row>
    <row r="276">
      <c r="A276" s="135"/>
      <c r="H276" s="168"/>
    </row>
    <row r="277">
      <c r="A277" s="135"/>
      <c r="H277" s="168"/>
    </row>
    <row r="278">
      <c r="A278" s="135"/>
      <c r="H278" s="168"/>
    </row>
    <row r="279">
      <c r="A279" s="135"/>
      <c r="H279" s="168"/>
    </row>
    <row r="280">
      <c r="A280" s="135"/>
      <c r="H280" s="168"/>
    </row>
    <row r="281">
      <c r="A281" s="135"/>
      <c r="H281" s="168"/>
    </row>
    <row r="282">
      <c r="A282" s="135"/>
      <c r="H282" s="168"/>
    </row>
    <row r="283">
      <c r="A283" s="135"/>
      <c r="H283" s="168"/>
    </row>
    <row r="284">
      <c r="A284" s="135"/>
      <c r="H284" s="168"/>
    </row>
    <row r="285">
      <c r="A285" s="135"/>
      <c r="H285" s="168"/>
    </row>
    <row r="286">
      <c r="A286" s="135"/>
      <c r="H286" s="168"/>
    </row>
    <row r="287">
      <c r="A287" s="135"/>
      <c r="H287" s="168"/>
    </row>
    <row r="288">
      <c r="A288" s="135"/>
      <c r="H288" s="168"/>
    </row>
    <row r="289">
      <c r="A289" s="135"/>
      <c r="H289" s="168"/>
    </row>
    <row r="290">
      <c r="A290" s="135"/>
      <c r="H290" s="168"/>
    </row>
    <row r="291">
      <c r="A291" s="135"/>
      <c r="H291" s="168"/>
    </row>
    <row r="292">
      <c r="A292" s="135"/>
      <c r="H292" s="168"/>
    </row>
    <row r="293">
      <c r="A293" s="135"/>
      <c r="H293" s="168"/>
    </row>
    <row r="294">
      <c r="A294" s="135"/>
      <c r="H294" s="168"/>
    </row>
    <row r="295">
      <c r="A295" s="135"/>
      <c r="H295" s="168"/>
    </row>
    <row r="296">
      <c r="A296" s="135"/>
      <c r="H296" s="168"/>
    </row>
    <row r="297">
      <c r="A297" s="135"/>
      <c r="H297" s="168"/>
    </row>
    <row r="298">
      <c r="A298" s="135"/>
      <c r="H298" s="168"/>
    </row>
    <row r="299">
      <c r="A299" s="135"/>
      <c r="H299" s="168"/>
    </row>
    <row r="300">
      <c r="A300" s="135"/>
      <c r="H300" s="168"/>
    </row>
    <row r="301">
      <c r="A301" s="135"/>
      <c r="H301" s="168"/>
    </row>
    <row r="302">
      <c r="A302" s="135"/>
      <c r="H302" s="168"/>
    </row>
    <row r="303">
      <c r="A303" s="135"/>
      <c r="H303" s="168"/>
    </row>
    <row r="304">
      <c r="A304" s="135"/>
      <c r="H304" s="168"/>
    </row>
    <row r="305">
      <c r="A305" s="135"/>
      <c r="H305" s="168"/>
    </row>
    <row r="306">
      <c r="A306" s="135"/>
      <c r="H306" s="168"/>
    </row>
    <row r="307">
      <c r="A307" s="135"/>
      <c r="H307" s="168"/>
    </row>
    <row r="308">
      <c r="A308" s="135"/>
      <c r="H308" s="168"/>
    </row>
    <row r="309">
      <c r="A309" s="135"/>
      <c r="H309" s="168"/>
    </row>
    <row r="310">
      <c r="A310" s="135"/>
      <c r="H310" s="168"/>
    </row>
    <row r="311">
      <c r="A311" s="135"/>
      <c r="H311" s="168"/>
    </row>
    <row r="312">
      <c r="A312" s="135"/>
      <c r="H312" s="168"/>
    </row>
    <row r="313">
      <c r="A313" s="135"/>
      <c r="H313" s="168"/>
    </row>
    <row r="314">
      <c r="A314" s="135"/>
      <c r="H314" s="168"/>
    </row>
    <row r="315">
      <c r="A315" s="135"/>
      <c r="H315" s="168"/>
    </row>
    <row r="316">
      <c r="A316" s="135"/>
      <c r="H316" s="168"/>
    </row>
    <row r="317">
      <c r="A317" s="135"/>
      <c r="H317" s="168"/>
    </row>
    <row r="318">
      <c r="A318" s="135"/>
      <c r="H318" s="168"/>
    </row>
    <row r="319">
      <c r="A319" s="135"/>
      <c r="H319" s="168"/>
    </row>
    <row r="320">
      <c r="A320" s="135"/>
      <c r="H320" s="168"/>
    </row>
    <row r="321">
      <c r="A321" s="135"/>
      <c r="H321" s="168"/>
    </row>
    <row r="322">
      <c r="A322" s="135"/>
      <c r="H322" s="168"/>
    </row>
    <row r="323">
      <c r="A323" s="135"/>
      <c r="H323" s="168"/>
    </row>
    <row r="324">
      <c r="A324" s="135"/>
      <c r="H324" s="168"/>
    </row>
    <row r="325">
      <c r="A325" s="135"/>
      <c r="H325" s="168"/>
    </row>
    <row r="326">
      <c r="A326" s="135"/>
      <c r="H326" s="168"/>
    </row>
    <row r="327">
      <c r="A327" s="135"/>
      <c r="H327" s="168"/>
    </row>
    <row r="328">
      <c r="A328" s="135"/>
      <c r="H328" s="168"/>
    </row>
    <row r="329">
      <c r="A329" s="135"/>
      <c r="H329" s="168"/>
    </row>
    <row r="330">
      <c r="A330" s="135"/>
      <c r="H330" s="168"/>
    </row>
    <row r="331">
      <c r="A331" s="135"/>
      <c r="H331" s="168"/>
    </row>
    <row r="332">
      <c r="A332" s="135"/>
      <c r="H332" s="168"/>
    </row>
    <row r="333">
      <c r="A333" s="135"/>
      <c r="H333" s="168"/>
    </row>
    <row r="334">
      <c r="A334" s="135"/>
      <c r="H334" s="168"/>
    </row>
    <row r="335">
      <c r="A335" s="135"/>
      <c r="H335" s="168"/>
    </row>
    <row r="336">
      <c r="A336" s="135"/>
      <c r="H336" s="168"/>
    </row>
    <row r="337">
      <c r="A337" s="135"/>
      <c r="H337" s="168"/>
    </row>
    <row r="338">
      <c r="A338" s="135"/>
      <c r="H338" s="168"/>
    </row>
    <row r="339">
      <c r="A339" s="135"/>
      <c r="H339" s="168"/>
    </row>
    <row r="340">
      <c r="A340" s="135"/>
      <c r="H340" s="168"/>
    </row>
    <row r="341">
      <c r="A341" s="135"/>
      <c r="H341" s="168"/>
    </row>
    <row r="342">
      <c r="A342" s="135"/>
      <c r="H342" s="168"/>
    </row>
    <row r="343">
      <c r="A343" s="135"/>
      <c r="H343" s="168"/>
    </row>
    <row r="344">
      <c r="A344" s="135"/>
      <c r="H344" s="168"/>
    </row>
    <row r="345">
      <c r="A345" s="135"/>
      <c r="H345" s="168"/>
    </row>
    <row r="346">
      <c r="A346" s="135"/>
      <c r="H346" s="168"/>
    </row>
    <row r="347">
      <c r="A347" s="135"/>
      <c r="H347" s="168"/>
    </row>
    <row r="348">
      <c r="A348" s="135"/>
      <c r="H348" s="168"/>
    </row>
    <row r="349">
      <c r="A349" s="135"/>
      <c r="H349" s="168"/>
    </row>
    <row r="350">
      <c r="A350" s="135"/>
      <c r="H350" s="168"/>
    </row>
    <row r="351">
      <c r="A351" s="135"/>
      <c r="H351" s="168"/>
    </row>
    <row r="352">
      <c r="A352" s="135"/>
      <c r="H352" s="168"/>
    </row>
    <row r="353">
      <c r="A353" s="135"/>
      <c r="H353" s="168"/>
    </row>
    <row r="354">
      <c r="A354" s="135"/>
      <c r="H354" s="168"/>
    </row>
    <row r="355">
      <c r="A355" s="135"/>
      <c r="H355" s="168"/>
    </row>
    <row r="356">
      <c r="A356" s="135"/>
      <c r="H356" s="168"/>
    </row>
    <row r="357">
      <c r="A357" s="135"/>
      <c r="H357" s="168"/>
    </row>
    <row r="358">
      <c r="A358" s="135"/>
      <c r="H358" s="168"/>
    </row>
    <row r="359">
      <c r="A359" s="135"/>
      <c r="H359" s="168"/>
    </row>
    <row r="360">
      <c r="A360" s="135"/>
      <c r="H360" s="168"/>
    </row>
    <row r="361">
      <c r="A361" s="135"/>
      <c r="H361" s="168"/>
    </row>
    <row r="362">
      <c r="A362" s="135"/>
      <c r="H362" s="168"/>
    </row>
    <row r="363">
      <c r="A363" s="135"/>
      <c r="H363" s="168"/>
    </row>
    <row r="364">
      <c r="A364" s="135"/>
      <c r="H364" s="168"/>
    </row>
    <row r="365">
      <c r="A365" s="135"/>
      <c r="H365" s="168"/>
    </row>
    <row r="366">
      <c r="A366" s="135"/>
      <c r="H366" s="168"/>
    </row>
    <row r="367">
      <c r="A367" s="135"/>
      <c r="H367" s="168"/>
    </row>
    <row r="368">
      <c r="A368" s="135"/>
      <c r="H368" s="168"/>
    </row>
    <row r="369">
      <c r="A369" s="135"/>
      <c r="H369" s="168"/>
    </row>
    <row r="370">
      <c r="A370" s="135"/>
      <c r="H370" s="168"/>
    </row>
    <row r="371">
      <c r="A371" s="135"/>
      <c r="H371" s="168"/>
    </row>
    <row r="372">
      <c r="A372" s="135"/>
      <c r="H372" s="168"/>
    </row>
    <row r="373">
      <c r="A373" s="135"/>
      <c r="H373" s="168"/>
    </row>
    <row r="374">
      <c r="A374" s="135"/>
      <c r="H374" s="168"/>
    </row>
    <row r="375">
      <c r="A375" s="135"/>
      <c r="H375" s="168"/>
    </row>
    <row r="376">
      <c r="A376" s="135"/>
      <c r="H376" s="168"/>
    </row>
    <row r="377">
      <c r="A377" s="135"/>
      <c r="H377" s="168"/>
    </row>
    <row r="378">
      <c r="A378" s="135"/>
      <c r="H378" s="168"/>
    </row>
    <row r="379">
      <c r="A379" s="135"/>
      <c r="H379" s="168"/>
    </row>
    <row r="380">
      <c r="A380" s="135"/>
      <c r="H380" s="168"/>
    </row>
    <row r="381">
      <c r="A381" s="135"/>
      <c r="H381" s="168"/>
    </row>
    <row r="382">
      <c r="A382" s="135"/>
      <c r="H382" s="168"/>
    </row>
    <row r="383">
      <c r="A383" s="135"/>
      <c r="H383" s="168"/>
    </row>
    <row r="384">
      <c r="A384" s="135"/>
      <c r="H384" s="168"/>
    </row>
    <row r="385">
      <c r="A385" s="135"/>
      <c r="H385" s="168"/>
    </row>
    <row r="386">
      <c r="A386" s="135"/>
      <c r="H386" s="168"/>
    </row>
    <row r="387">
      <c r="A387" s="135"/>
      <c r="H387" s="168"/>
    </row>
    <row r="388">
      <c r="A388" s="135"/>
      <c r="H388" s="168"/>
    </row>
    <row r="389">
      <c r="A389" s="135"/>
      <c r="H389" s="168"/>
    </row>
    <row r="390">
      <c r="A390" s="135"/>
      <c r="H390" s="168"/>
    </row>
    <row r="391">
      <c r="A391" s="135"/>
      <c r="H391" s="168"/>
    </row>
    <row r="392">
      <c r="A392" s="135"/>
      <c r="H392" s="168"/>
    </row>
    <row r="393">
      <c r="A393" s="135"/>
      <c r="H393" s="168"/>
    </row>
    <row r="394">
      <c r="A394" s="135"/>
      <c r="H394" s="168"/>
    </row>
    <row r="395">
      <c r="A395" s="135"/>
      <c r="H395" s="168"/>
    </row>
    <row r="396">
      <c r="A396" s="135"/>
      <c r="H396" s="168"/>
    </row>
    <row r="397">
      <c r="A397" s="135"/>
      <c r="H397" s="168"/>
    </row>
    <row r="398">
      <c r="A398" s="135"/>
      <c r="H398" s="168"/>
    </row>
    <row r="399">
      <c r="A399" s="135"/>
      <c r="H399" s="168"/>
    </row>
    <row r="400">
      <c r="A400" s="135"/>
      <c r="H400" s="168"/>
    </row>
    <row r="401">
      <c r="A401" s="135"/>
      <c r="H401" s="168"/>
    </row>
    <row r="402">
      <c r="A402" s="135"/>
      <c r="H402" s="168"/>
    </row>
    <row r="403">
      <c r="A403" s="135"/>
      <c r="H403" s="168"/>
    </row>
    <row r="404">
      <c r="A404" s="135"/>
      <c r="H404" s="168"/>
    </row>
    <row r="405">
      <c r="A405" s="135"/>
      <c r="H405" s="168"/>
    </row>
    <row r="406">
      <c r="A406" s="135"/>
      <c r="H406" s="168"/>
    </row>
    <row r="407">
      <c r="A407" s="135"/>
      <c r="H407" s="168"/>
    </row>
    <row r="408">
      <c r="A408" s="135"/>
      <c r="H408" s="168"/>
    </row>
    <row r="409">
      <c r="A409" s="135"/>
      <c r="H409" s="168"/>
    </row>
    <row r="410">
      <c r="A410" s="135"/>
      <c r="H410" s="168"/>
    </row>
    <row r="411">
      <c r="A411" s="135"/>
      <c r="H411" s="168"/>
    </row>
    <row r="412">
      <c r="A412" s="135"/>
      <c r="H412" s="168"/>
    </row>
    <row r="413">
      <c r="A413" s="135"/>
      <c r="H413" s="168"/>
    </row>
    <row r="414">
      <c r="A414" s="135"/>
      <c r="H414" s="168"/>
    </row>
    <row r="415">
      <c r="A415" s="135"/>
      <c r="H415" s="168"/>
    </row>
    <row r="416">
      <c r="A416" s="135"/>
      <c r="H416" s="168"/>
    </row>
    <row r="417">
      <c r="A417" s="135"/>
      <c r="H417" s="168"/>
    </row>
    <row r="418">
      <c r="A418" s="135"/>
      <c r="H418" s="168"/>
    </row>
    <row r="419">
      <c r="A419" s="135"/>
      <c r="H419" s="168"/>
    </row>
    <row r="420">
      <c r="A420" s="135"/>
      <c r="H420" s="168"/>
    </row>
    <row r="421">
      <c r="A421" s="135"/>
      <c r="H421" s="168"/>
    </row>
    <row r="422">
      <c r="A422" s="135"/>
      <c r="H422" s="168"/>
    </row>
    <row r="423">
      <c r="A423" s="135"/>
      <c r="H423" s="168"/>
    </row>
    <row r="424">
      <c r="A424" s="135"/>
      <c r="H424" s="168"/>
    </row>
    <row r="425">
      <c r="A425" s="135"/>
      <c r="H425" s="168"/>
    </row>
    <row r="426">
      <c r="A426" s="135"/>
      <c r="H426" s="168"/>
    </row>
    <row r="427">
      <c r="A427" s="135"/>
      <c r="H427" s="168"/>
    </row>
    <row r="428">
      <c r="A428" s="135"/>
      <c r="H428" s="168"/>
    </row>
    <row r="429">
      <c r="A429" s="135"/>
      <c r="H429" s="168"/>
    </row>
    <row r="430">
      <c r="A430" s="135"/>
      <c r="H430" s="168"/>
    </row>
    <row r="431">
      <c r="A431" s="135"/>
      <c r="H431" s="168"/>
    </row>
    <row r="432">
      <c r="A432" s="135"/>
      <c r="H432" s="168"/>
    </row>
    <row r="433">
      <c r="A433" s="135"/>
      <c r="H433" s="168"/>
    </row>
    <row r="434">
      <c r="A434" s="135"/>
      <c r="H434" s="168"/>
    </row>
    <row r="435">
      <c r="A435" s="135"/>
      <c r="H435" s="168"/>
    </row>
    <row r="436">
      <c r="A436" s="135"/>
      <c r="H436" s="168"/>
    </row>
    <row r="437">
      <c r="A437" s="135"/>
      <c r="H437" s="168"/>
    </row>
    <row r="438">
      <c r="A438" s="135"/>
      <c r="H438" s="168"/>
    </row>
    <row r="439">
      <c r="A439" s="135"/>
      <c r="H439" s="168"/>
    </row>
    <row r="440">
      <c r="A440" s="135"/>
      <c r="H440" s="168"/>
    </row>
    <row r="441">
      <c r="A441" s="135"/>
      <c r="H441" s="168"/>
    </row>
    <row r="442">
      <c r="A442" s="135"/>
      <c r="H442" s="168"/>
    </row>
    <row r="443">
      <c r="A443" s="135"/>
      <c r="H443" s="168"/>
    </row>
    <row r="444">
      <c r="A444" s="135"/>
      <c r="H444" s="168"/>
    </row>
    <row r="445">
      <c r="A445" s="135"/>
      <c r="H445" s="168"/>
    </row>
    <row r="446">
      <c r="A446" s="135"/>
      <c r="H446" s="168"/>
    </row>
    <row r="447">
      <c r="A447" s="135"/>
      <c r="H447" s="168"/>
    </row>
    <row r="448">
      <c r="A448" s="135"/>
      <c r="H448" s="168"/>
    </row>
    <row r="449">
      <c r="A449" s="135"/>
      <c r="H449" s="168"/>
    </row>
    <row r="450">
      <c r="A450" s="135"/>
      <c r="H450" s="168"/>
    </row>
    <row r="451">
      <c r="A451" s="135"/>
      <c r="H451" s="168"/>
    </row>
    <row r="452">
      <c r="A452" s="135"/>
      <c r="H452" s="168"/>
    </row>
    <row r="453">
      <c r="A453" s="135"/>
      <c r="H453" s="168"/>
    </row>
    <row r="454">
      <c r="A454" s="135"/>
      <c r="H454" s="168"/>
    </row>
    <row r="455">
      <c r="A455" s="135"/>
      <c r="H455" s="168"/>
    </row>
    <row r="456">
      <c r="A456" s="135"/>
      <c r="H456" s="168"/>
    </row>
    <row r="457">
      <c r="A457" s="135"/>
      <c r="H457" s="168"/>
    </row>
    <row r="458">
      <c r="A458" s="135"/>
      <c r="H458" s="168"/>
    </row>
    <row r="459">
      <c r="A459" s="135"/>
      <c r="H459" s="168"/>
    </row>
    <row r="460">
      <c r="A460" s="135"/>
      <c r="H460" s="168"/>
    </row>
    <row r="461">
      <c r="A461" s="135"/>
      <c r="H461" s="168"/>
    </row>
    <row r="462">
      <c r="A462" s="135"/>
      <c r="H462" s="168"/>
    </row>
    <row r="463">
      <c r="A463" s="135"/>
      <c r="H463" s="168"/>
    </row>
    <row r="464">
      <c r="A464" s="135"/>
      <c r="H464" s="168"/>
    </row>
    <row r="465">
      <c r="A465" s="135"/>
      <c r="H465" s="168"/>
    </row>
    <row r="466">
      <c r="A466" s="135"/>
      <c r="H466" s="168"/>
    </row>
    <row r="467">
      <c r="A467" s="135"/>
      <c r="H467" s="168"/>
    </row>
    <row r="468">
      <c r="A468" s="135"/>
      <c r="H468" s="168"/>
    </row>
    <row r="469">
      <c r="A469" s="135"/>
      <c r="H469" s="168"/>
    </row>
    <row r="470">
      <c r="A470" s="135"/>
      <c r="H470" s="168"/>
    </row>
    <row r="471">
      <c r="A471" s="135"/>
      <c r="H471" s="168"/>
    </row>
    <row r="472">
      <c r="A472" s="135"/>
      <c r="H472" s="168"/>
    </row>
    <row r="473">
      <c r="A473" s="135"/>
      <c r="H473" s="168"/>
    </row>
    <row r="474">
      <c r="A474" s="135"/>
      <c r="H474" s="168"/>
    </row>
    <row r="475">
      <c r="A475" s="135"/>
      <c r="H475" s="168"/>
    </row>
    <row r="476">
      <c r="A476" s="135"/>
      <c r="H476" s="168"/>
    </row>
    <row r="477">
      <c r="A477" s="135"/>
      <c r="H477" s="168"/>
    </row>
    <row r="478">
      <c r="A478" s="135"/>
      <c r="H478" s="168"/>
    </row>
    <row r="479">
      <c r="A479" s="135"/>
      <c r="H479" s="168"/>
    </row>
    <row r="480">
      <c r="A480" s="135"/>
      <c r="H480" s="168"/>
    </row>
    <row r="481">
      <c r="A481" s="135"/>
      <c r="H481" s="168"/>
    </row>
    <row r="482">
      <c r="A482" s="135"/>
      <c r="H482" s="168"/>
    </row>
    <row r="483">
      <c r="A483" s="135"/>
      <c r="H483" s="168"/>
    </row>
    <row r="484">
      <c r="A484" s="135"/>
      <c r="H484" s="168"/>
    </row>
    <row r="485">
      <c r="A485" s="135"/>
      <c r="H485" s="168"/>
    </row>
    <row r="486">
      <c r="A486" s="135"/>
      <c r="H486" s="168"/>
    </row>
    <row r="487">
      <c r="A487" s="135"/>
      <c r="H487" s="168"/>
    </row>
    <row r="488">
      <c r="A488" s="135"/>
      <c r="H488" s="168"/>
    </row>
    <row r="489">
      <c r="A489" s="135"/>
      <c r="H489" s="168"/>
    </row>
    <row r="490">
      <c r="A490" s="135"/>
      <c r="H490" s="168"/>
    </row>
    <row r="491">
      <c r="A491" s="135"/>
      <c r="H491" s="168"/>
    </row>
    <row r="492">
      <c r="A492" s="135"/>
      <c r="H492" s="168"/>
    </row>
    <row r="493">
      <c r="A493" s="135"/>
      <c r="H493" s="168"/>
    </row>
    <row r="494">
      <c r="A494" s="135"/>
      <c r="H494" s="168"/>
    </row>
    <row r="495">
      <c r="A495" s="135"/>
      <c r="H495" s="168"/>
    </row>
    <row r="496">
      <c r="A496" s="135"/>
      <c r="H496" s="168"/>
    </row>
    <row r="497">
      <c r="A497" s="135"/>
      <c r="H497" s="168"/>
    </row>
    <row r="498">
      <c r="A498" s="135"/>
      <c r="H498" s="168"/>
    </row>
    <row r="499">
      <c r="A499" s="135"/>
      <c r="H499" s="168"/>
    </row>
    <row r="500">
      <c r="A500" s="135"/>
      <c r="H500" s="168"/>
    </row>
    <row r="501">
      <c r="A501" s="135"/>
      <c r="H501" s="168"/>
    </row>
    <row r="502">
      <c r="A502" s="135"/>
      <c r="H502" s="168"/>
    </row>
    <row r="503">
      <c r="A503" s="135"/>
      <c r="H503" s="168"/>
    </row>
    <row r="504">
      <c r="A504" s="135"/>
      <c r="H504" s="168"/>
    </row>
    <row r="505">
      <c r="A505" s="135"/>
      <c r="H505" s="168"/>
    </row>
    <row r="506">
      <c r="A506" s="135"/>
      <c r="H506" s="168"/>
    </row>
    <row r="507">
      <c r="A507" s="135"/>
      <c r="H507" s="168"/>
    </row>
    <row r="508">
      <c r="A508" s="135"/>
      <c r="H508" s="168"/>
    </row>
    <row r="509">
      <c r="A509" s="135"/>
      <c r="H509" s="168"/>
    </row>
    <row r="510">
      <c r="A510" s="135"/>
      <c r="H510" s="168"/>
    </row>
    <row r="511">
      <c r="A511" s="135"/>
      <c r="H511" s="168"/>
    </row>
    <row r="512">
      <c r="A512" s="135"/>
      <c r="H512" s="168"/>
    </row>
    <row r="513">
      <c r="A513" s="135"/>
      <c r="H513" s="168"/>
    </row>
    <row r="514">
      <c r="A514" s="135"/>
      <c r="H514" s="168"/>
    </row>
    <row r="515">
      <c r="A515" s="135"/>
      <c r="H515" s="168"/>
    </row>
    <row r="516">
      <c r="A516" s="135"/>
      <c r="H516" s="168"/>
    </row>
    <row r="517">
      <c r="A517" s="135"/>
      <c r="H517" s="168"/>
    </row>
    <row r="518">
      <c r="A518" s="135"/>
      <c r="H518" s="168"/>
    </row>
    <row r="519">
      <c r="A519" s="135"/>
      <c r="H519" s="168"/>
    </row>
    <row r="520">
      <c r="A520" s="135"/>
      <c r="H520" s="168"/>
    </row>
    <row r="521">
      <c r="A521" s="135"/>
      <c r="H521" s="168"/>
    </row>
    <row r="522">
      <c r="A522" s="135"/>
      <c r="H522" s="168"/>
    </row>
    <row r="523">
      <c r="A523" s="135"/>
      <c r="H523" s="168"/>
    </row>
    <row r="524">
      <c r="A524" s="135"/>
      <c r="H524" s="168"/>
    </row>
    <row r="525">
      <c r="A525" s="135"/>
      <c r="H525" s="168"/>
    </row>
    <row r="526">
      <c r="A526" s="135"/>
      <c r="H526" s="168"/>
    </row>
    <row r="527">
      <c r="A527" s="135"/>
      <c r="H527" s="168"/>
    </row>
    <row r="528">
      <c r="A528" s="135"/>
      <c r="H528" s="168"/>
    </row>
    <row r="529">
      <c r="A529" s="135"/>
      <c r="H529" s="168"/>
    </row>
    <row r="530">
      <c r="A530" s="135"/>
      <c r="H530" s="168"/>
    </row>
    <row r="531">
      <c r="A531" s="135"/>
      <c r="H531" s="168"/>
    </row>
    <row r="532">
      <c r="A532" s="135"/>
      <c r="H532" s="168"/>
    </row>
    <row r="533">
      <c r="A533" s="135"/>
      <c r="H533" s="168"/>
    </row>
    <row r="534">
      <c r="A534" s="135"/>
      <c r="H534" s="168"/>
    </row>
    <row r="535">
      <c r="A535" s="135"/>
      <c r="H535" s="168"/>
    </row>
    <row r="536">
      <c r="A536" s="135"/>
      <c r="H536" s="168"/>
    </row>
    <row r="537">
      <c r="A537" s="135"/>
      <c r="H537" s="168"/>
    </row>
    <row r="538">
      <c r="A538" s="135"/>
      <c r="H538" s="168"/>
    </row>
    <row r="539">
      <c r="A539" s="135"/>
      <c r="H539" s="168"/>
    </row>
    <row r="540">
      <c r="A540" s="135"/>
      <c r="H540" s="168"/>
    </row>
    <row r="541">
      <c r="A541" s="135"/>
      <c r="H541" s="168"/>
    </row>
    <row r="542">
      <c r="A542" s="135"/>
      <c r="H542" s="168"/>
    </row>
    <row r="543">
      <c r="A543" s="135"/>
      <c r="H543" s="168"/>
    </row>
    <row r="544">
      <c r="A544" s="135"/>
      <c r="H544" s="168"/>
    </row>
    <row r="545">
      <c r="A545" s="135"/>
      <c r="H545" s="168"/>
    </row>
    <row r="546">
      <c r="A546" s="135"/>
      <c r="H546" s="168"/>
    </row>
    <row r="547">
      <c r="A547" s="135"/>
      <c r="H547" s="168"/>
    </row>
    <row r="548">
      <c r="A548" s="135"/>
      <c r="H548" s="168"/>
    </row>
    <row r="549">
      <c r="A549" s="135"/>
      <c r="H549" s="168"/>
    </row>
    <row r="550">
      <c r="A550" s="135"/>
      <c r="H550" s="168"/>
    </row>
    <row r="551">
      <c r="A551" s="135"/>
      <c r="H551" s="168"/>
    </row>
    <row r="552">
      <c r="A552" s="135"/>
      <c r="H552" s="168"/>
    </row>
    <row r="553">
      <c r="A553" s="135"/>
      <c r="H553" s="168"/>
    </row>
    <row r="554">
      <c r="A554" s="135"/>
      <c r="H554" s="168"/>
    </row>
    <row r="555">
      <c r="A555" s="135"/>
      <c r="H555" s="168"/>
    </row>
    <row r="556">
      <c r="A556" s="135"/>
      <c r="H556" s="168"/>
    </row>
    <row r="557">
      <c r="A557" s="135"/>
      <c r="H557" s="168"/>
    </row>
    <row r="558">
      <c r="A558" s="135"/>
      <c r="H558" s="168"/>
    </row>
    <row r="559">
      <c r="A559" s="135"/>
      <c r="H559" s="168"/>
    </row>
    <row r="560">
      <c r="A560" s="135"/>
      <c r="H560" s="168"/>
    </row>
    <row r="561">
      <c r="A561" s="135"/>
      <c r="H561" s="168"/>
    </row>
    <row r="562">
      <c r="A562" s="135"/>
      <c r="H562" s="168"/>
    </row>
    <row r="563">
      <c r="A563" s="135"/>
      <c r="H563" s="168"/>
    </row>
    <row r="564">
      <c r="A564" s="135"/>
      <c r="H564" s="168"/>
    </row>
    <row r="565">
      <c r="A565" s="135"/>
      <c r="H565" s="168"/>
    </row>
    <row r="566">
      <c r="A566" s="135"/>
      <c r="H566" s="168"/>
    </row>
    <row r="567">
      <c r="A567" s="135"/>
      <c r="H567" s="168"/>
    </row>
    <row r="568">
      <c r="A568" s="135"/>
      <c r="H568" s="168"/>
    </row>
    <row r="569">
      <c r="A569" s="135"/>
      <c r="H569" s="168"/>
    </row>
    <row r="570">
      <c r="A570" s="135"/>
      <c r="H570" s="168"/>
    </row>
    <row r="571">
      <c r="A571" s="135"/>
      <c r="H571" s="168"/>
    </row>
    <row r="572">
      <c r="A572" s="135"/>
      <c r="H572" s="168"/>
    </row>
    <row r="573">
      <c r="A573" s="135"/>
      <c r="H573" s="168"/>
    </row>
    <row r="574">
      <c r="A574" s="135"/>
      <c r="H574" s="168"/>
    </row>
    <row r="575">
      <c r="A575" s="135"/>
      <c r="H575" s="168"/>
    </row>
    <row r="576">
      <c r="A576" s="135"/>
      <c r="H576" s="168"/>
    </row>
    <row r="577">
      <c r="A577" s="135"/>
      <c r="H577" s="168"/>
    </row>
    <row r="578">
      <c r="A578" s="135"/>
      <c r="H578" s="168"/>
    </row>
    <row r="579">
      <c r="A579" s="135"/>
      <c r="H579" s="168"/>
    </row>
    <row r="580">
      <c r="A580" s="135"/>
      <c r="H580" s="168"/>
    </row>
    <row r="581">
      <c r="A581" s="135"/>
      <c r="H581" s="168"/>
    </row>
    <row r="582">
      <c r="A582" s="135"/>
      <c r="H582" s="168"/>
    </row>
    <row r="583">
      <c r="A583" s="135"/>
      <c r="H583" s="168"/>
    </row>
    <row r="584">
      <c r="A584" s="135"/>
      <c r="H584" s="168"/>
    </row>
    <row r="585">
      <c r="A585" s="135"/>
      <c r="H585" s="168"/>
    </row>
    <row r="586">
      <c r="A586" s="135"/>
      <c r="H586" s="168"/>
    </row>
    <row r="587">
      <c r="A587" s="135"/>
      <c r="H587" s="168"/>
    </row>
    <row r="588">
      <c r="A588" s="135"/>
      <c r="H588" s="168"/>
    </row>
    <row r="589">
      <c r="A589" s="135"/>
      <c r="H589" s="168"/>
    </row>
    <row r="590">
      <c r="A590" s="135"/>
      <c r="H590" s="168"/>
    </row>
    <row r="591">
      <c r="A591" s="135"/>
      <c r="H591" s="168"/>
    </row>
    <row r="592">
      <c r="A592" s="135"/>
      <c r="H592" s="168"/>
    </row>
    <row r="593">
      <c r="A593" s="135"/>
      <c r="H593" s="168"/>
    </row>
    <row r="594">
      <c r="A594" s="135"/>
      <c r="H594" s="168"/>
    </row>
    <row r="595">
      <c r="A595" s="135"/>
      <c r="H595" s="168"/>
    </row>
    <row r="596">
      <c r="A596" s="135"/>
      <c r="H596" s="168"/>
    </row>
    <row r="597">
      <c r="A597" s="135"/>
      <c r="H597" s="168"/>
    </row>
    <row r="598">
      <c r="A598" s="135"/>
      <c r="H598" s="168"/>
    </row>
    <row r="599">
      <c r="A599" s="135"/>
      <c r="H599" s="168"/>
    </row>
    <row r="600">
      <c r="A600" s="135"/>
      <c r="H600" s="168"/>
    </row>
    <row r="601">
      <c r="A601" s="135"/>
      <c r="H601" s="168"/>
    </row>
    <row r="602">
      <c r="A602" s="135"/>
      <c r="H602" s="168"/>
    </row>
    <row r="603">
      <c r="A603" s="135"/>
      <c r="H603" s="168"/>
    </row>
    <row r="604">
      <c r="A604" s="135"/>
      <c r="H604" s="168"/>
    </row>
    <row r="605">
      <c r="A605" s="135"/>
      <c r="H605" s="168"/>
    </row>
    <row r="606">
      <c r="A606" s="135"/>
      <c r="H606" s="168"/>
    </row>
    <row r="607">
      <c r="A607" s="135"/>
      <c r="H607" s="168"/>
    </row>
    <row r="608">
      <c r="A608" s="135"/>
      <c r="H608" s="168"/>
    </row>
    <row r="609">
      <c r="A609" s="135"/>
      <c r="H609" s="168"/>
    </row>
    <row r="610">
      <c r="A610" s="135"/>
      <c r="H610" s="168"/>
    </row>
    <row r="611">
      <c r="A611" s="135"/>
      <c r="H611" s="168"/>
    </row>
    <row r="612">
      <c r="A612" s="135"/>
      <c r="H612" s="168"/>
    </row>
    <row r="613">
      <c r="A613" s="135"/>
      <c r="H613" s="168"/>
    </row>
    <row r="614">
      <c r="A614" s="135"/>
      <c r="H614" s="168"/>
    </row>
    <row r="615">
      <c r="A615" s="135"/>
      <c r="H615" s="168"/>
    </row>
    <row r="616">
      <c r="A616" s="135"/>
      <c r="H616" s="168"/>
    </row>
    <row r="617">
      <c r="A617" s="135"/>
      <c r="H617" s="168"/>
    </row>
    <row r="618">
      <c r="A618" s="135"/>
      <c r="H618" s="168"/>
    </row>
    <row r="619">
      <c r="A619" s="135"/>
      <c r="H619" s="168"/>
    </row>
    <row r="620">
      <c r="A620" s="135"/>
      <c r="H620" s="168"/>
    </row>
    <row r="621">
      <c r="A621" s="135"/>
      <c r="H621" s="168"/>
    </row>
    <row r="622">
      <c r="A622" s="135"/>
      <c r="H622" s="168"/>
    </row>
    <row r="623">
      <c r="A623" s="135"/>
      <c r="H623" s="168"/>
    </row>
    <row r="624">
      <c r="A624" s="135"/>
      <c r="H624" s="168"/>
    </row>
    <row r="625">
      <c r="A625" s="135"/>
      <c r="H625" s="168"/>
    </row>
    <row r="626">
      <c r="A626" s="135"/>
      <c r="H626" s="168"/>
    </row>
    <row r="627">
      <c r="A627" s="135"/>
      <c r="H627" s="168"/>
    </row>
    <row r="628">
      <c r="A628" s="135"/>
      <c r="H628" s="168"/>
    </row>
    <row r="629">
      <c r="A629" s="135"/>
      <c r="H629" s="168"/>
    </row>
    <row r="630">
      <c r="A630" s="135"/>
      <c r="H630" s="168"/>
    </row>
    <row r="631">
      <c r="A631" s="135"/>
      <c r="H631" s="168"/>
    </row>
    <row r="632">
      <c r="A632" s="135"/>
      <c r="H632" s="168"/>
    </row>
    <row r="633">
      <c r="A633" s="135"/>
      <c r="H633" s="168"/>
    </row>
    <row r="634">
      <c r="A634" s="135"/>
      <c r="H634" s="168"/>
    </row>
    <row r="635">
      <c r="A635" s="135"/>
      <c r="H635" s="168"/>
    </row>
    <row r="636">
      <c r="A636" s="135"/>
      <c r="H636" s="168"/>
    </row>
    <row r="637">
      <c r="A637" s="135"/>
      <c r="H637" s="168"/>
    </row>
    <row r="638">
      <c r="A638" s="135"/>
      <c r="H638" s="168"/>
    </row>
    <row r="639">
      <c r="A639" s="135"/>
      <c r="H639" s="168"/>
    </row>
    <row r="640">
      <c r="A640" s="135"/>
      <c r="H640" s="168"/>
    </row>
    <row r="641">
      <c r="A641" s="135"/>
      <c r="H641" s="168"/>
    </row>
    <row r="642">
      <c r="A642" s="135"/>
      <c r="H642" s="168"/>
    </row>
    <row r="643">
      <c r="A643" s="135"/>
      <c r="H643" s="168"/>
    </row>
    <row r="644">
      <c r="A644" s="135"/>
      <c r="H644" s="168"/>
    </row>
    <row r="645">
      <c r="A645" s="135"/>
      <c r="H645" s="168"/>
    </row>
    <row r="646">
      <c r="A646" s="135"/>
      <c r="H646" s="168"/>
    </row>
    <row r="647">
      <c r="A647" s="135"/>
      <c r="H647" s="168"/>
    </row>
    <row r="648">
      <c r="A648" s="135"/>
      <c r="H648" s="168"/>
    </row>
    <row r="649">
      <c r="A649" s="135"/>
      <c r="H649" s="168"/>
    </row>
    <row r="650">
      <c r="A650" s="135"/>
      <c r="H650" s="168"/>
    </row>
    <row r="651">
      <c r="A651" s="135"/>
      <c r="H651" s="168"/>
    </row>
    <row r="652">
      <c r="A652" s="135"/>
      <c r="H652" s="168"/>
    </row>
    <row r="653">
      <c r="A653" s="135"/>
      <c r="H653" s="168"/>
    </row>
    <row r="654">
      <c r="A654" s="135"/>
      <c r="H654" s="168"/>
    </row>
    <row r="655">
      <c r="A655" s="135"/>
      <c r="H655" s="168"/>
    </row>
    <row r="656">
      <c r="A656" s="135"/>
      <c r="H656" s="168"/>
    </row>
    <row r="657">
      <c r="A657" s="135"/>
      <c r="H657" s="168"/>
    </row>
    <row r="658">
      <c r="A658" s="135"/>
      <c r="H658" s="168"/>
    </row>
    <row r="659">
      <c r="A659" s="135"/>
      <c r="H659" s="168"/>
    </row>
    <row r="660">
      <c r="A660" s="135"/>
      <c r="H660" s="168"/>
    </row>
    <row r="661">
      <c r="A661" s="135"/>
      <c r="H661" s="168"/>
    </row>
    <row r="662">
      <c r="A662" s="135"/>
      <c r="H662" s="168"/>
    </row>
    <row r="663">
      <c r="A663" s="135"/>
      <c r="H663" s="168"/>
    </row>
    <row r="664">
      <c r="A664" s="135"/>
      <c r="H664" s="168"/>
    </row>
    <row r="665">
      <c r="A665" s="135"/>
      <c r="H665" s="168"/>
    </row>
    <row r="666">
      <c r="A666" s="135"/>
      <c r="H666" s="168"/>
    </row>
    <row r="667">
      <c r="A667" s="135"/>
      <c r="H667" s="168"/>
    </row>
    <row r="668">
      <c r="A668" s="135"/>
      <c r="H668" s="168"/>
    </row>
    <row r="669">
      <c r="A669" s="135"/>
      <c r="H669" s="168"/>
    </row>
    <row r="670">
      <c r="A670" s="135"/>
      <c r="H670" s="168"/>
    </row>
    <row r="671">
      <c r="A671" s="135"/>
      <c r="H671" s="168"/>
    </row>
    <row r="672">
      <c r="A672" s="135"/>
      <c r="H672" s="168"/>
    </row>
    <row r="673">
      <c r="A673" s="135"/>
      <c r="H673" s="168"/>
    </row>
    <row r="674">
      <c r="A674" s="135"/>
      <c r="H674" s="168"/>
    </row>
    <row r="675">
      <c r="A675" s="135"/>
      <c r="H675" s="168"/>
    </row>
    <row r="676">
      <c r="A676" s="135"/>
      <c r="H676" s="168"/>
    </row>
    <row r="677">
      <c r="A677" s="135"/>
      <c r="H677" s="168"/>
    </row>
    <row r="678">
      <c r="A678" s="135"/>
      <c r="H678" s="168"/>
    </row>
    <row r="679">
      <c r="A679" s="135"/>
      <c r="H679" s="168"/>
    </row>
    <row r="680">
      <c r="A680" s="135"/>
      <c r="H680" s="168"/>
    </row>
    <row r="681">
      <c r="A681" s="135"/>
      <c r="H681" s="168"/>
    </row>
    <row r="682">
      <c r="A682" s="135"/>
      <c r="H682" s="168"/>
    </row>
    <row r="683">
      <c r="A683" s="135"/>
      <c r="H683" s="168"/>
    </row>
    <row r="684">
      <c r="A684" s="135"/>
      <c r="H684" s="168"/>
    </row>
    <row r="685">
      <c r="A685" s="135"/>
      <c r="H685" s="168"/>
    </row>
    <row r="686">
      <c r="A686" s="135"/>
      <c r="H686" s="168"/>
    </row>
    <row r="687">
      <c r="A687" s="135"/>
      <c r="H687" s="168"/>
    </row>
    <row r="688">
      <c r="A688" s="135"/>
      <c r="H688" s="168"/>
    </row>
    <row r="689">
      <c r="A689" s="135"/>
      <c r="H689" s="168"/>
    </row>
    <row r="690">
      <c r="A690" s="135"/>
      <c r="H690" s="168"/>
    </row>
    <row r="691">
      <c r="A691" s="135"/>
      <c r="H691" s="168"/>
    </row>
    <row r="692">
      <c r="A692" s="135"/>
      <c r="H692" s="168"/>
    </row>
    <row r="693">
      <c r="A693" s="135"/>
      <c r="H693" s="168"/>
    </row>
    <row r="694">
      <c r="A694" s="135"/>
      <c r="H694" s="168"/>
    </row>
    <row r="695">
      <c r="A695" s="135"/>
      <c r="H695" s="168"/>
    </row>
    <row r="696">
      <c r="A696" s="135"/>
      <c r="H696" s="168"/>
    </row>
    <row r="697">
      <c r="A697" s="135"/>
      <c r="H697" s="168"/>
    </row>
    <row r="698">
      <c r="A698" s="135"/>
      <c r="H698" s="168"/>
    </row>
    <row r="699">
      <c r="A699" s="135"/>
      <c r="H699" s="168"/>
    </row>
    <row r="700">
      <c r="A700" s="135"/>
      <c r="H700" s="168"/>
    </row>
    <row r="701">
      <c r="A701" s="135"/>
      <c r="H701" s="168"/>
    </row>
    <row r="702">
      <c r="A702" s="135"/>
      <c r="H702" s="168"/>
    </row>
    <row r="703">
      <c r="A703" s="135"/>
      <c r="H703" s="168"/>
    </row>
    <row r="704">
      <c r="A704" s="135"/>
      <c r="H704" s="168"/>
    </row>
    <row r="705">
      <c r="A705" s="135"/>
      <c r="H705" s="168"/>
    </row>
    <row r="706">
      <c r="A706" s="135"/>
      <c r="H706" s="168"/>
    </row>
    <row r="707">
      <c r="A707" s="135"/>
      <c r="H707" s="168"/>
    </row>
    <row r="708">
      <c r="A708" s="135"/>
      <c r="H708" s="168"/>
    </row>
    <row r="709">
      <c r="A709" s="135"/>
      <c r="H709" s="168"/>
    </row>
    <row r="710">
      <c r="A710" s="135"/>
      <c r="H710" s="168"/>
    </row>
    <row r="711">
      <c r="A711" s="135"/>
      <c r="H711" s="168"/>
    </row>
    <row r="712">
      <c r="A712" s="135"/>
      <c r="H712" s="168"/>
    </row>
    <row r="713">
      <c r="A713" s="135"/>
      <c r="H713" s="168"/>
    </row>
    <row r="714">
      <c r="A714" s="135"/>
      <c r="H714" s="168"/>
    </row>
    <row r="715">
      <c r="A715" s="135"/>
      <c r="H715" s="168"/>
    </row>
    <row r="716">
      <c r="A716" s="135"/>
      <c r="H716" s="168"/>
    </row>
    <row r="717">
      <c r="A717" s="135"/>
      <c r="H717" s="168"/>
    </row>
    <row r="718">
      <c r="A718" s="135"/>
      <c r="H718" s="168"/>
    </row>
    <row r="719">
      <c r="A719" s="135"/>
      <c r="H719" s="168"/>
    </row>
    <row r="720">
      <c r="A720" s="135"/>
      <c r="H720" s="168"/>
    </row>
    <row r="721">
      <c r="A721" s="135"/>
      <c r="H721" s="168"/>
    </row>
    <row r="722">
      <c r="A722" s="135"/>
      <c r="H722" s="168"/>
    </row>
    <row r="723">
      <c r="A723" s="135"/>
      <c r="H723" s="168"/>
    </row>
    <row r="724">
      <c r="A724" s="135"/>
      <c r="H724" s="168"/>
    </row>
    <row r="725">
      <c r="A725" s="135"/>
      <c r="H725" s="168"/>
    </row>
    <row r="726">
      <c r="A726" s="135"/>
      <c r="H726" s="168"/>
    </row>
    <row r="727">
      <c r="A727" s="135"/>
      <c r="H727" s="168"/>
    </row>
    <row r="728">
      <c r="A728" s="135"/>
      <c r="H728" s="168"/>
    </row>
    <row r="729">
      <c r="A729" s="135"/>
      <c r="H729" s="168"/>
    </row>
    <row r="730">
      <c r="A730" s="135"/>
      <c r="H730" s="168"/>
    </row>
    <row r="731">
      <c r="A731" s="135"/>
      <c r="H731" s="168"/>
    </row>
    <row r="732">
      <c r="A732" s="135"/>
      <c r="H732" s="168"/>
    </row>
    <row r="733">
      <c r="A733" s="135"/>
      <c r="H733" s="168"/>
    </row>
    <row r="734">
      <c r="A734" s="135"/>
      <c r="H734" s="168"/>
    </row>
    <row r="735">
      <c r="A735" s="135"/>
      <c r="H735" s="168"/>
    </row>
    <row r="736">
      <c r="A736" s="135"/>
      <c r="H736" s="168"/>
    </row>
    <row r="737">
      <c r="A737" s="135"/>
      <c r="H737" s="168"/>
    </row>
    <row r="738">
      <c r="A738" s="135"/>
      <c r="H738" s="168"/>
    </row>
    <row r="739">
      <c r="A739" s="135"/>
      <c r="H739" s="168"/>
    </row>
    <row r="740">
      <c r="A740" s="135"/>
      <c r="H740" s="168"/>
    </row>
    <row r="741">
      <c r="A741" s="135"/>
      <c r="H741" s="168"/>
    </row>
    <row r="742">
      <c r="A742" s="135"/>
      <c r="H742" s="168"/>
    </row>
    <row r="743">
      <c r="A743" s="135"/>
      <c r="H743" s="168"/>
    </row>
    <row r="744">
      <c r="A744" s="135"/>
      <c r="H744" s="168"/>
    </row>
    <row r="745">
      <c r="A745" s="135"/>
      <c r="H745" s="168"/>
    </row>
    <row r="746">
      <c r="A746" s="135"/>
      <c r="H746" s="168"/>
    </row>
    <row r="747">
      <c r="A747" s="135"/>
      <c r="H747" s="168"/>
    </row>
    <row r="748">
      <c r="A748" s="135"/>
      <c r="H748" s="168"/>
    </row>
    <row r="749">
      <c r="A749" s="135"/>
      <c r="H749" s="168"/>
    </row>
    <row r="750">
      <c r="A750" s="135"/>
      <c r="H750" s="168"/>
    </row>
    <row r="751">
      <c r="A751" s="135"/>
      <c r="H751" s="168"/>
    </row>
    <row r="752">
      <c r="A752" s="135"/>
      <c r="H752" s="168"/>
    </row>
    <row r="753">
      <c r="A753" s="135"/>
      <c r="H753" s="168"/>
    </row>
    <row r="754">
      <c r="A754" s="135"/>
      <c r="H754" s="168"/>
    </row>
    <row r="755">
      <c r="A755" s="135"/>
      <c r="H755" s="168"/>
    </row>
    <row r="756">
      <c r="A756" s="135"/>
      <c r="H756" s="168"/>
    </row>
    <row r="757">
      <c r="A757" s="135"/>
      <c r="H757" s="168"/>
    </row>
    <row r="758">
      <c r="A758" s="135"/>
      <c r="H758" s="168"/>
    </row>
    <row r="759">
      <c r="A759" s="135"/>
      <c r="H759" s="168"/>
    </row>
    <row r="760">
      <c r="A760" s="135"/>
      <c r="H760" s="168"/>
    </row>
    <row r="761">
      <c r="A761" s="135"/>
      <c r="H761" s="168"/>
    </row>
    <row r="762">
      <c r="A762" s="135"/>
      <c r="H762" s="168"/>
    </row>
    <row r="763">
      <c r="A763" s="135"/>
      <c r="H763" s="168"/>
    </row>
    <row r="764">
      <c r="A764" s="135"/>
      <c r="H764" s="168"/>
    </row>
    <row r="765">
      <c r="A765" s="135"/>
      <c r="H765" s="168"/>
    </row>
    <row r="766">
      <c r="A766" s="135"/>
      <c r="H766" s="168"/>
    </row>
    <row r="767">
      <c r="A767" s="135"/>
      <c r="H767" s="168"/>
    </row>
    <row r="768">
      <c r="A768" s="135"/>
      <c r="H768" s="168"/>
    </row>
    <row r="769">
      <c r="A769" s="135"/>
      <c r="H769" s="168"/>
    </row>
    <row r="770">
      <c r="A770" s="135"/>
      <c r="H770" s="168"/>
    </row>
    <row r="771">
      <c r="A771" s="135"/>
      <c r="H771" s="168"/>
    </row>
    <row r="772">
      <c r="A772" s="135"/>
      <c r="H772" s="168"/>
    </row>
    <row r="773">
      <c r="A773" s="135"/>
      <c r="H773" s="168"/>
    </row>
    <row r="774">
      <c r="A774" s="135"/>
      <c r="H774" s="168"/>
    </row>
    <row r="775">
      <c r="A775" s="135"/>
      <c r="H775" s="168"/>
    </row>
    <row r="776">
      <c r="A776" s="135"/>
      <c r="H776" s="168"/>
    </row>
    <row r="777">
      <c r="A777" s="135"/>
      <c r="H777" s="168"/>
    </row>
    <row r="778">
      <c r="A778" s="135"/>
      <c r="H778" s="168"/>
    </row>
    <row r="779">
      <c r="A779" s="135"/>
      <c r="H779" s="168"/>
    </row>
    <row r="780">
      <c r="A780" s="135"/>
      <c r="H780" s="168"/>
    </row>
    <row r="781">
      <c r="A781" s="135"/>
      <c r="H781" s="168"/>
    </row>
    <row r="782">
      <c r="A782" s="135"/>
      <c r="H782" s="168"/>
    </row>
    <row r="783">
      <c r="A783" s="135"/>
      <c r="H783" s="168"/>
    </row>
    <row r="784">
      <c r="A784" s="135"/>
      <c r="H784" s="168"/>
    </row>
    <row r="785">
      <c r="A785" s="135"/>
      <c r="H785" s="168"/>
    </row>
    <row r="786">
      <c r="A786" s="135"/>
      <c r="H786" s="168"/>
    </row>
    <row r="787">
      <c r="A787" s="135"/>
      <c r="H787" s="168"/>
    </row>
    <row r="788">
      <c r="A788" s="135"/>
      <c r="H788" s="168"/>
    </row>
    <row r="789">
      <c r="A789" s="135"/>
      <c r="H789" s="168"/>
    </row>
    <row r="790">
      <c r="A790" s="135"/>
      <c r="H790" s="168"/>
    </row>
    <row r="791">
      <c r="A791" s="135"/>
      <c r="H791" s="168"/>
    </row>
    <row r="792">
      <c r="A792" s="135"/>
      <c r="H792" s="168"/>
    </row>
    <row r="793">
      <c r="A793" s="135"/>
      <c r="H793" s="168"/>
    </row>
    <row r="794">
      <c r="A794" s="135"/>
      <c r="H794" s="168"/>
    </row>
    <row r="795">
      <c r="A795" s="135"/>
      <c r="H795" s="168"/>
    </row>
    <row r="796">
      <c r="A796" s="135"/>
      <c r="H796" s="168"/>
    </row>
    <row r="797">
      <c r="A797" s="135"/>
      <c r="H797" s="168"/>
    </row>
    <row r="798">
      <c r="A798" s="135"/>
      <c r="H798" s="168"/>
    </row>
    <row r="799">
      <c r="A799" s="135"/>
      <c r="H799" s="168"/>
    </row>
    <row r="800">
      <c r="A800" s="135"/>
      <c r="H800" s="168"/>
    </row>
    <row r="801">
      <c r="A801" s="135"/>
      <c r="H801" s="168"/>
    </row>
    <row r="802">
      <c r="A802" s="135"/>
      <c r="H802" s="168"/>
    </row>
    <row r="803">
      <c r="A803" s="135"/>
      <c r="H803" s="168"/>
    </row>
    <row r="804">
      <c r="A804" s="135"/>
      <c r="H804" s="168"/>
    </row>
    <row r="805">
      <c r="A805" s="135"/>
      <c r="H805" s="168"/>
    </row>
    <row r="806">
      <c r="A806" s="135"/>
      <c r="H806" s="168"/>
    </row>
    <row r="807">
      <c r="A807" s="135"/>
      <c r="H807" s="168"/>
    </row>
    <row r="808">
      <c r="A808" s="135"/>
      <c r="H808" s="168"/>
    </row>
    <row r="809">
      <c r="A809" s="135"/>
      <c r="H809" s="168"/>
    </row>
    <row r="810">
      <c r="A810" s="135"/>
      <c r="H810" s="168"/>
    </row>
    <row r="811">
      <c r="A811" s="135"/>
      <c r="H811" s="168"/>
    </row>
    <row r="812">
      <c r="A812" s="135"/>
      <c r="H812" s="168"/>
    </row>
    <row r="813">
      <c r="A813" s="135"/>
      <c r="H813" s="168"/>
    </row>
    <row r="814">
      <c r="A814" s="135"/>
      <c r="H814" s="168"/>
    </row>
    <row r="815">
      <c r="A815" s="135"/>
      <c r="H815" s="168"/>
    </row>
    <row r="816">
      <c r="A816" s="135"/>
      <c r="H816" s="168"/>
    </row>
    <row r="817">
      <c r="A817" s="135"/>
      <c r="H817" s="168"/>
    </row>
    <row r="818">
      <c r="A818" s="135"/>
      <c r="H818" s="168"/>
    </row>
    <row r="819">
      <c r="A819" s="135"/>
      <c r="H819" s="168"/>
    </row>
    <row r="820">
      <c r="A820" s="135"/>
      <c r="H820" s="168"/>
    </row>
    <row r="821">
      <c r="A821" s="135"/>
      <c r="H821" s="168"/>
    </row>
    <row r="822">
      <c r="A822" s="135"/>
      <c r="H822" s="168"/>
    </row>
    <row r="823">
      <c r="A823" s="135"/>
      <c r="H823" s="168"/>
    </row>
    <row r="824">
      <c r="A824" s="135"/>
      <c r="H824" s="168"/>
    </row>
    <row r="825">
      <c r="A825" s="135"/>
      <c r="H825" s="168"/>
    </row>
    <row r="826">
      <c r="A826" s="135"/>
      <c r="H826" s="168"/>
    </row>
    <row r="827">
      <c r="A827" s="135"/>
      <c r="H827" s="168"/>
    </row>
    <row r="828">
      <c r="A828" s="135"/>
      <c r="H828" s="168"/>
    </row>
    <row r="829">
      <c r="A829" s="135"/>
      <c r="H829" s="168"/>
    </row>
    <row r="830">
      <c r="A830" s="135"/>
      <c r="H830" s="168"/>
    </row>
    <row r="831">
      <c r="A831" s="135"/>
      <c r="H831" s="168"/>
    </row>
    <row r="832">
      <c r="A832" s="135"/>
      <c r="H832" s="168"/>
    </row>
    <row r="833">
      <c r="A833" s="135"/>
      <c r="H833" s="168"/>
    </row>
    <row r="834">
      <c r="A834" s="135"/>
      <c r="H834" s="168"/>
    </row>
    <row r="835">
      <c r="A835" s="135"/>
      <c r="H835" s="168"/>
    </row>
    <row r="836">
      <c r="A836" s="135"/>
      <c r="H836" s="168"/>
    </row>
    <row r="837">
      <c r="A837" s="135"/>
      <c r="H837" s="168"/>
    </row>
    <row r="838">
      <c r="A838" s="135"/>
      <c r="H838" s="168"/>
    </row>
    <row r="839">
      <c r="A839" s="135"/>
      <c r="H839" s="168"/>
    </row>
    <row r="840">
      <c r="A840" s="135"/>
      <c r="H840" s="168"/>
    </row>
    <row r="841">
      <c r="A841" s="135"/>
      <c r="H841" s="168"/>
    </row>
    <row r="842">
      <c r="A842" s="135"/>
      <c r="H842" s="168"/>
    </row>
    <row r="843">
      <c r="A843" s="135"/>
      <c r="H843" s="168"/>
    </row>
    <row r="844">
      <c r="A844" s="135"/>
      <c r="H844" s="168"/>
    </row>
    <row r="845">
      <c r="A845" s="135"/>
      <c r="H845" s="168"/>
    </row>
    <row r="846">
      <c r="A846" s="135"/>
      <c r="H846" s="168"/>
    </row>
    <row r="847">
      <c r="A847" s="135"/>
      <c r="H847" s="168"/>
    </row>
    <row r="848">
      <c r="A848" s="135"/>
      <c r="H848" s="168"/>
    </row>
    <row r="849">
      <c r="A849" s="135"/>
      <c r="H849" s="168"/>
    </row>
    <row r="850">
      <c r="A850" s="135"/>
      <c r="H850" s="168"/>
    </row>
    <row r="851">
      <c r="A851" s="135"/>
      <c r="H851" s="168"/>
    </row>
    <row r="852">
      <c r="A852" s="135"/>
      <c r="H852" s="168"/>
    </row>
    <row r="853">
      <c r="A853" s="135"/>
      <c r="H853" s="168"/>
    </row>
    <row r="854">
      <c r="A854" s="135"/>
      <c r="H854" s="168"/>
    </row>
    <row r="855">
      <c r="A855" s="135"/>
      <c r="H855" s="168"/>
    </row>
    <row r="856">
      <c r="A856" s="135"/>
      <c r="H856" s="168"/>
    </row>
    <row r="857">
      <c r="A857" s="135"/>
      <c r="H857" s="168"/>
    </row>
    <row r="858">
      <c r="A858" s="135"/>
      <c r="H858" s="168"/>
    </row>
    <row r="859">
      <c r="A859" s="135"/>
      <c r="H859" s="168"/>
    </row>
    <row r="860">
      <c r="A860" s="135"/>
      <c r="H860" s="168"/>
    </row>
    <row r="861">
      <c r="A861" s="135"/>
      <c r="H861" s="168"/>
    </row>
    <row r="862">
      <c r="A862" s="135"/>
      <c r="H862" s="168"/>
    </row>
    <row r="863">
      <c r="A863" s="135"/>
      <c r="H863" s="168"/>
    </row>
    <row r="864">
      <c r="A864" s="135"/>
      <c r="H864" s="168"/>
    </row>
    <row r="865">
      <c r="A865" s="135"/>
      <c r="H865" s="168"/>
    </row>
    <row r="866">
      <c r="A866" s="135"/>
      <c r="H866" s="168"/>
    </row>
    <row r="867">
      <c r="A867" s="135"/>
      <c r="H867" s="168"/>
    </row>
    <row r="868">
      <c r="A868" s="135"/>
      <c r="H868" s="168"/>
    </row>
    <row r="869">
      <c r="A869" s="135"/>
      <c r="H869" s="168"/>
    </row>
    <row r="870">
      <c r="A870" s="135"/>
      <c r="H870" s="168"/>
    </row>
    <row r="871">
      <c r="A871" s="135"/>
      <c r="H871" s="168"/>
    </row>
    <row r="872">
      <c r="A872" s="135"/>
      <c r="H872" s="168"/>
    </row>
    <row r="873">
      <c r="A873" s="135"/>
      <c r="H873" s="168"/>
    </row>
    <row r="874">
      <c r="A874" s="135"/>
      <c r="H874" s="168"/>
    </row>
    <row r="875">
      <c r="A875" s="135"/>
      <c r="H875" s="168"/>
    </row>
    <row r="876">
      <c r="A876" s="135"/>
      <c r="H876" s="168"/>
    </row>
    <row r="877">
      <c r="A877" s="135"/>
      <c r="H877" s="168"/>
    </row>
    <row r="878">
      <c r="A878" s="135"/>
      <c r="H878" s="168"/>
    </row>
    <row r="879">
      <c r="A879" s="135"/>
      <c r="H879" s="168"/>
    </row>
    <row r="880">
      <c r="A880" s="135"/>
      <c r="H880" s="168"/>
    </row>
    <row r="881">
      <c r="A881" s="135"/>
      <c r="H881" s="168"/>
    </row>
    <row r="882">
      <c r="A882" s="135"/>
      <c r="H882" s="168"/>
    </row>
    <row r="883">
      <c r="A883" s="135"/>
      <c r="H883" s="168"/>
    </row>
    <row r="884">
      <c r="A884" s="135"/>
      <c r="H884" s="168"/>
    </row>
    <row r="885">
      <c r="A885" s="135"/>
      <c r="H885" s="168"/>
    </row>
    <row r="886">
      <c r="A886" s="135"/>
      <c r="H886" s="168"/>
    </row>
    <row r="887">
      <c r="A887" s="135"/>
      <c r="H887" s="168"/>
    </row>
    <row r="888">
      <c r="A888" s="135"/>
      <c r="H888" s="168"/>
    </row>
    <row r="889">
      <c r="A889" s="135"/>
      <c r="H889" s="168"/>
    </row>
    <row r="890">
      <c r="A890" s="135"/>
      <c r="H890" s="168"/>
    </row>
    <row r="891">
      <c r="A891" s="135"/>
      <c r="H891" s="168"/>
    </row>
    <row r="892">
      <c r="A892" s="135"/>
      <c r="H892" s="168"/>
    </row>
    <row r="893">
      <c r="A893" s="135"/>
      <c r="H893" s="168"/>
    </row>
    <row r="894">
      <c r="A894" s="135"/>
      <c r="H894" s="168"/>
    </row>
    <row r="895">
      <c r="A895" s="135"/>
      <c r="H895" s="168"/>
    </row>
    <row r="896">
      <c r="A896" s="135"/>
      <c r="H896" s="168"/>
    </row>
    <row r="897">
      <c r="A897" s="135"/>
      <c r="H897" s="168"/>
    </row>
    <row r="898">
      <c r="A898" s="135"/>
      <c r="H898" s="168"/>
    </row>
    <row r="899">
      <c r="A899" s="135"/>
      <c r="H899" s="168"/>
    </row>
    <row r="900">
      <c r="A900" s="135"/>
      <c r="H900" s="168"/>
    </row>
    <row r="901">
      <c r="A901" s="135"/>
      <c r="H901" s="168"/>
    </row>
    <row r="902">
      <c r="A902" s="135"/>
      <c r="H902" s="168"/>
    </row>
    <row r="903">
      <c r="A903" s="135"/>
      <c r="H903" s="168"/>
    </row>
    <row r="904">
      <c r="A904" s="135"/>
      <c r="H904" s="168"/>
    </row>
    <row r="905">
      <c r="A905" s="135"/>
      <c r="H905" s="168"/>
    </row>
    <row r="906">
      <c r="A906" s="135"/>
      <c r="H906" s="168"/>
    </row>
    <row r="907">
      <c r="A907" s="135"/>
      <c r="H907" s="168"/>
    </row>
    <row r="908">
      <c r="A908" s="135"/>
      <c r="H908" s="168"/>
    </row>
    <row r="909">
      <c r="A909" s="135"/>
      <c r="H909" s="168"/>
    </row>
    <row r="910">
      <c r="A910" s="135"/>
      <c r="H910" s="168"/>
    </row>
    <row r="911">
      <c r="A911" s="135"/>
      <c r="H911" s="168"/>
    </row>
    <row r="912">
      <c r="A912" s="135"/>
      <c r="H912" s="168"/>
    </row>
    <row r="913">
      <c r="A913" s="135"/>
      <c r="H913" s="168"/>
    </row>
    <row r="914">
      <c r="A914" s="135"/>
      <c r="H914" s="168"/>
    </row>
    <row r="915">
      <c r="A915" s="135"/>
      <c r="H915" s="168"/>
    </row>
    <row r="916">
      <c r="A916" s="135"/>
      <c r="H916" s="168"/>
    </row>
    <row r="917">
      <c r="A917" s="135"/>
      <c r="H917" s="168"/>
    </row>
    <row r="918">
      <c r="A918" s="135"/>
      <c r="H918" s="168"/>
    </row>
    <row r="919">
      <c r="A919" s="135"/>
      <c r="H919" s="168"/>
    </row>
    <row r="920">
      <c r="A920" s="135"/>
      <c r="H920" s="168"/>
    </row>
    <row r="921">
      <c r="A921" s="135"/>
      <c r="H921" s="168"/>
    </row>
    <row r="922">
      <c r="A922" s="135"/>
      <c r="H922" s="168"/>
    </row>
    <row r="923">
      <c r="A923" s="135"/>
      <c r="H923" s="168"/>
    </row>
    <row r="924">
      <c r="A924" s="135"/>
      <c r="H924" s="168"/>
    </row>
    <row r="925">
      <c r="A925" s="135"/>
      <c r="H925" s="168"/>
    </row>
    <row r="926">
      <c r="A926" s="135"/>
      <c r="H926" s="168"/>
    </row>
    <row r="927">
      <c r="A927" s="135"/>
      <c r="H927" s="168"/>
    </row>
    <row r="928">
      <c r="A928" s="135"/>
      <c r="H928" s="168"/>
    </row>
    <row r="929">
      <c r="A929" s="135"/>
      <c r="H929" s="168"/>
    </row>
    <row r="930">
      <c r="A930" s="135"/>
      <c r="H930" s="168"/>
    </row>
    <row r="931">
      <c r="A931" s="135"/>
      <c r="H931" s="168"/>
    </row>
    <row r="932">
      <c r="A932" s="135"/>
      <c r="H932" s="168"/>
    </row>
    <row r="933">
      <c r="A933" s="135"/>
      <c r="H933" s="168"/>
    </row>
    <row r="934">
      <c r="A934" s="135"/>
      <c r="H934" s="168"/>
    </row>
    <row r="935">
      <c r="A935" s="135"/>
      <c r="H935" s="168"/>
    </row>
    <row r="936">
      <c r="A936" s="135"/>
      <c r="H936" s="168"/>
    </row>
    <row r="937">
      <c r="A937" s="135"/>
      <c r="H937" s="168"/>
    </row>
    <row r="938">
      <c r="A938" s="135"/>
      <c r="H938" s="168"/>
    </row>
    <row r="939">
      <c r="A939" s="135"/>
      <c r="H939" s="168"/>
    </row>
    <row r="940">
      <c r="A940" s="135"/>
      <c r="H940" s="168"/>
    </row>
    <row r="941">
      <c r="A941" s="135"/>
      <c r="H941" s="168"/>
    </row>
    <row r="942">
      <c r="A942" s="135"/>
      <c r="H942" s="168"/>
    </row>
    <row r="943">
      <c r="A943" s="135"/>
      <c r="H943" s="168"/>
    </row>
    <row r="944">
      <c r="A944" s="135"/>
      <c r="H944" s="168"/>
    </row>
    <row r="945">
      <c r="A945" s="135"/>
      <c r="H945" s="168"/>
    </row>
    <row r="946">
      <c r="A946" s="135"/>
      <c r="H946" s="168"/>
    </row>
    <row r="947">
      <c r="A947" s="135"/>
      <c r="H947" s="168"/>
    </row>
    <row r="948">
      <c r="A948" s="135"/>
      <c r="H948" s="168"/>
    </row>
    <row r="949">
      <c r="A949" s="135"/>
      <c r="H949" s="168"/>
    </row>
    <row r="950">
      <c r="A950" s="135"/>
      <c r="H950" s="168"/>
    </row>
    <row r="951">
      <c r="A951" s="135"/>
      <c r="H951" s="168"/>
    </row>
    <row r="952">
      <c r="A952" s="135"/>
      <c r="H952" s="168"/>
    </row>
    <row r="953">
      <c r="A953" s="135"/>
      <c r="H953" s="168"/>
    </row>
    <row r="954">
      <c r="A954" s="135"/>
      <c r="H954" s="168"/>
    </row>
    <row r="955">
      <c r="A955" s="135"/>
      <c r="H955" s="168"/>
    </row>
    <row r="956">
      <c r="A956" s="135"/>
      <c r="H956" s="168"/>
    </row>
    <row r="957">
      <c r="A957" s="135"/>
      <c r="H957" s="168"/>
    </row>
    <row r="958">
      <c r="A958" s="135"/>
      <c r="H958" s="168"/>
    </row>
    <row r="959">
      <c r="A959" s="135"/>
      <c r="H959" s="168"/>
    </row>
    <row r="960">
      <c r="A960" s="135"/>
      <c r="H960" s="168"/>
    </row>
    <row r="961">
      <c r="A961" s="135"/>
      <c r="H961" s="168"/>
    </row>
    <row r="962">
      <c r="A962" s="135"/>
      <c r="H962" s="168"/>
    </row>
    <row r="963">
      <c r="A963" s="135"/>
      <c r="H963" s="168"/>
    </row>
    <row r="964">
      <c r="A964" s="135"/>
      <c r="H964" s="168"/>
    </row>
    <row r="965">
      <c r="A965" s="135"/>
      <c r="H965" s="168"/>
    </row>
    <row r="966">
      <c r="A966" s="135"/>
      <c r="H966" s="168"/>
    </row>
    <row r="967">
      <c r="A967" s="135"/>
      <c r="H967" s="168"/>
    </row>
    <row r="968">
      <c r="A968" s="135"/>
      <c r="H968" s="168"/>
    </row>
    <row r="969">
      <c r="A969" s="135"/>
      <c r="H969" s="168"/>
    </row>
    <row r="970">
      <c r="A970" s="135"/>
      <c r="H970" s="168"/>
    </row>
    <row r="971">
      <c r="A971" s="135"/>
      <c r="H971" s="168"/>
    </row>
    <row r="972">
      <c r="A972" s="135"/>
      <c r="H972" s="168"/>
    </row>
    <row r="973">
      <c r="A973" s="135"/>
      <c r="H973" s="168"/>
    </row>
    <row r="974">
      <c r="A974" s="135"/>
      <c r="H974" s="168"/>
    </row>
    <row r="975">
      <c r="A975" s="135"/>
      <c r="H975" s="168"/>
    </row>
    <row r="976">
      <c r="A976" s="135"/>
      <c r="H976" s="168"/>
    </row>
    <row r="977">
      <c r="A977" s="135"/>
      <c r="H977" s="168"/>
    </row>
    <row r="978">
      <c r="A978" s="135"/>
      <c r="H978" s="168"/>
    </row>
    <row r="979">
      <c r="A979" s="135"/>
      <c r="H979" s="168"/>
    </row>
    <row r="980">
      <c r="A980" s="135"/>
      <c r="H980" s="168"/>
    </row>
    <row r="981">
      <c r="A981" s="135"/>
      <c r="H981" s="168"/>
    </row>
    <row r="982">
      <c r="A982" s="135"/>
      <c r="H982" s="168"/>
    </row>
    <row r="983">
      <c r="A983" s="135"/>
      <c r="H983" s="168"/>
    </row>
    <row r="984">
      <c r="A984" s="135"/>
      <c r="H984" s="168"/>
    </row>
    <row r="985">
      <c r="A985" s="135"/>
      <c r="H985" s="168"/>
    </row>
    <row r="986">
      <c r="A986" s="135"/>
      <c r="H986" s="168"/>
    </row>
    <row r="987">
      <c r="A987" s="135"/>
      <c r="H987" s="168"/>
    </row>
    <row r="988">
      <c r="A988" s="135"/>
      <c r="H988" s="168"/>
    </row>
    <row r="989">
      <c r="A989" s="135"/>
      <c r="H989" s="168"/>
    </row>
    <row r="990">
      <c r="A990" s="135"/>
      <c r="H990" s="168"/>
    </row>
    <row r="991">
      <c r="A991" s="135"/>
      <c r="H991" s="168"/>
    </row>
    <row r="992">
      <c r="A992" s="135"/>
      <c r="H992" s="168"/>
    </row>
    <row r="993">
      <c r="A993" s="135"/>
      <c r="H993" s="168"/>
    </row>
    <row r="994">
      <c r="A994" s="135"/>
      <c r="H994" s="168"/>
    </row>
    <row r="995">
      <c r="A995" s="135"/>
      <c r="H995" s="168"/>
    </row>
    <row r="996">
      <c r="A996" s="135"/>
      <c r="H996" s="168"/>
    </row>
    <row r="997">
      <c r="A997" s="135"/>
      <c r="H997" s="168"/>
    </row>
    <row r="998">
      <c r="A998" s="135"/>
      <c r="H998" s="168"/>
    </row>
    <row r="999">
      <c r="A999" s="135"/>
      <c r="H999" s="168"/>
    </row>
    <row r="1000">
      <c r="A1000" s="135"/>
      <c r="H1000" s="168"/>
    </row>
    <row r="1001">
      <c r="A1001" s="135"/>
      <c r="H1001" s="168"/>
    </row>
    <row r="1002">
      <c r="A1002" s="135"/>
      <c r="H1002" s="16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44"/>
  </cols>
  <sheetData>
    <row r="1">
      <c r="A1" s="82" t="s">
        <v>1945</v>
      </c>
      <c r="B1" s="84">
        <f>max('US over time (main)'!C:C)</f>
        <v>1322807</v>
      </c>
      <c r="D1" s="82" t="s">
        <v>1946</v>
      </c>
      <c r="E1" s="84">
        <f>sum('US by state updated (NYT)'!D:D)</f>
        <v>77309</v>
      </c>
    </row>
    <row r="2">
      <c r="A2" s="82" t="s">
        <v>1947</v>
      </c>
      <c r="B2" s="84">
        <f>sum('US by state updated (NYT)'!F:F)</f>
        <v>331759370</v>
      </c>
      <c r="D2" s="82" t="s">
        <v>1948</v>
      </c>
      <c r="E2" s="64">
        <f>E1/B1</f>
        <v>0.05844314401</v>
      </c>
    </row>
    <row r="3">
      <c r="A3" s="82" t="s">
        <v>1949</v>
      </c>
      <c r="B3" s="84">
        <f>(B1/B2)*1000000</f>
        <v>3987.248348</v>
      </c>
    </row>
    <row r="4">
      <c r="A4" s="82" t="s">
        <v>1950</v>
      </c>
      <c r="B4" s="84">
        <f>median('US by state updated (NYT)'!G:G)</f>
        <v>1938.862837</v>
      </c>
    </row>
    <row r="5">
      <c r="B5" s="84"/>
    </row>
    <row r="6">
      <c r="B6" s="84"/>
    </row>
    <row r="7">
      <c r="B7" s="84"/>
    </row>
    <row r="8">
      <c r="B8" s="84"/>
    </row>
    <row r="9">
      <c r="B9" s="84"/>
    </row>
    <row r="10">
      <c r="B10" s="84"/>
    </row>
    <row r="11">
      <c r="B11" s="84"/>
    </row>
    <row r="12">
      <c r="B12" s="84"/>
    </row>
    <row r="13">
      <c r="B13" s="84"/>
    </row>
    <row r="14">
      <c r="B14" s="84"/>
    </row>
    <row r="15">
      <c r="B15" s="84"/>
    </row>
    <row r="16">
      <c r="B16" s="84"/>
    </row>
    <row r="17">
      <c r="B17" s="84"/>
    </row>
    <row r="18">
      <c r="B18" s="84"/>
    </row>
    <row r="19">
      <c r="B19" s="84"/>
    </row>
    <row r="20">
      <c r="B20" s="84"/>
    </row>
    <row r="21">
      <c r="B21" s="84"/>
    </row>
    <row r="22">
      <c r="B22" s="84"/>
    </row>
    <row r="23">
      <c r="B23" s="84"/>
    </row>
    <row r="24">
      <c r="B24" s="84"/>
    </row>
    <row r="25">
      <c r="B25" s="84"/>
    </row>
    <row r="26">
      <c r="B26" s="84"/>
    </row>
    <row r="27">
      <c r="B27" s="84"/>
    </row>
    <row r="28">
      <c r="B28" s="84"/>
    </row>
    <row r="29">
      <c r="B29" s="84"/>
    </row>
    <row r="30">
      <c r="B30" s="84"/>
    </row>
    <row r="31">
      <c r="B31" s="84"/>
    </row>
    <row r="32">
      <c r="B32" s="84"/>
    </row>
    <row r="33">
      <c r="B33" s="84"/>
    </row>
    <row r="34">
      <c r="B34" s="84"/>
    </row>
    <row r="35">
      <c r="B35" s="84"/>
    </row>
    <row r="36">
      <c r="B36" s="84"/>
    </row>
    <row r="37">
      <c r="B37" s="84"/>
    </row>
    <row r="38">
      <c r="B38" s="84"/>
    </row>
    <row r="39">
      <c r="B39" s="84"/>
    </row>
    <row r="40">
      <c r="B40" s="84"/>
    </row>
    <row r="41">
      <c r="B41" s="84"/>
    </row>
    <row r="42">
      <c r="B42" s="84"/>
    </row>
    <row r="43">
      <c r="B43" s="84"/>
    </row>
    <row r="44">
      <c r="B44" s="84"/>
    </row>
    <row r="45">
      <c r="B45" s="84"/>
    </row>
    <row r="46">
      <c r="B46" s="84"/>
    </row>
    <row r="47">
      <c r="B47" s="84"/>
    </row>
    <row r="48">
      <c r="B48" s="84"/>
    </row>
    <row r="49">
      <c r="B49" s="84"/>
    </row>
    <row r="50">
      <c r="B50" s="84"/>
    </row>
    <row r="51">
      <c r="B51" s="84"/>
    </row>
    <row r="52">
      <c r="B52" s="84"/>
    </row>
    <row r="53">
      <c r="B53" s="84"/>
    </row>
    <row r="54">
      <c r="B54" s="84"/>
    </row>
    <row r="55">
      <c r="B55" s="84"/>
    </row>
    <row r="56">
      <c r="B56" s="84"/>
    </row>
    <row r="57">
      <c r="B57" s="84"/>
    </row>
    <row r="58">
      <c r="B58" s="84"/>
    </row>
    <row r="59">
      <c r="B59" s="84"/>
    </row>
    <row r="60">
      <c r="B60" s="84"/>
    </row>
    <row r="61">
      <c r="B61" s="84"/>
    </row>
    <row r="62">
      <c r="B62" s="84"/>
    </row>
    <row r="63">
      <c r="B63" s="84"/>
    </row>
    <row r="64">
      <c r="B64" s="84"/>
    </row>
    <row r="65">
      <c r="B65" s="84"/>
    </row>
    <row r="66">
      <c r="B66" s="84"/>
    </row>
    <row r="67">
      <c r="B67" s="84"/>
    </row>
    <row r="68">
      <c r="B68" s="84"/>
    </row>
    <row r="69">
      <c r="B69" s="84"/>
    </row>
    <row r="70">
      <c r="B70" s="84"/>
    </row>
    <row r="71">
      <c r="B71" s="84"/>
    </row>
    <row r="72">
      <c r="B72" s="84"/>
    </row>
    <row r="73">
      <c r="B73" s="84"/>
    </row>
    <row r="74">
      <c r="B74" s="84"/>
    </row>
    <row r="75">
      <c r="B75" s="84"/>
    </row>
    <row r="76">
      <c r="B76" s="84"/>
    </row>
    <row r="77">
      <c r="B77" s="84"/>
    </row>
    <row r="78">
      <c r="B78" s="84"/>
    </row>
    <row r="79">
      <c r="B79" s="84"/>
    </row>
    <row r="80">
      <c r="B80" s="84"/>
    </row>
    <row r="81">
      <c r="B81" s="84"/>
    </row>
    <row r="82">
      <c r="B82" s="84"/>
    </row>
    <row r="83">
      <c r="B83" s="84"/>
    </row>
    <row r="84">
      <c r="B84" s="84"/>
    </row>
    <row r="85">
      <c r="B85" s="84"/>
    </row>
    <row r="86">
      <c r="B86" s="84"/>
    </row>
    <row r="87">
      <c r="B87" s="84"/>
    </row>
    <row r="88">
      <c r="B88" s="84"/>
    </row>
    <row r="89">
      <c r="B89" s="84"/>
    </row>
    <row r="90">
      <c r="B90" s="84"/>
    </row>
    <row r="91">
      <c r="B91" s="84"/>
    </row>
    <row r="92">
      <c r="B92" s="84"/>
    </row>
    <row r="93">
      <c r="B93" s="84"/>
    </row>
    <row r="94">
      <c r="B94" s="84"/>
    </row>
    <row r="95">
      <c r="B95" s="84"/>
    </row>
    <row r="96">
      <c r="B96" s="84"/>
    </row>
    <row r="97">
      <c r="B97" s="84"/>
    </row>
    <row r="98">
      <c r="B98" s="84"/>
    </row>
    <row r="99">
      <c r="B99" s="84"/>
    </row>
    <row r="100">
      <c r="B100" s="84"/>
    </row>
    <row r="101">
      <c r="B101" s="84"/>
    </row>
    <row r="102">
      <c r="B102" s="84"/>
    </row>
    <row r="103">
      <c r="B103" s="84"/>
    </row>
    <row r="104">
      <c r="B104" s="84"/>
    </row>
    <row r="105">
      <c r="B105" s="84"/>
    </row>
    <row r="106">
      <c r="B106" s="84"/>
    </row>
    <row r="107">
      <c r="B107" s="84"/>
    </row>
    <row r="108">
      <c r="B108" s="84"/>
    </row>
    <row r="109">
      <c r="B109" s="84"/>
    </row>
    <row r="110">
      <c r="B110" s="84"/>
    </row>
    <row r="111">
      <c r="B111" s="84"/>
    </row>
    <row r="112">
      <c r="B112" s="84"/>
    </row>
    <row r="113">
      <c r="B113" s="84"/>
    </row>
    <row r="114">
      <c r="B114" s="84"/>
    </row>
    <row r="115">
      <c r="B115" s="84"/>
    </row>
    <row r="116">
      <c r="B116" s="84"/>
    </row>
    <row r="117">
      <c r="B117" s="84"/>
    </row>
    <row r="118">
      <c r="B118" s="84"/>
    </row>
    <row r="119">
      <c r="B119" s="84"/>
    </row>
    <row r="120">
      <c r="B120" s="84"/>
    </row>
    <row r="121">
      <c r="B121" s="84"/>
    </row>
    <row r="122">
      <c r="B122" s="84"/>
    </row>
    <row r="123">
      <c r="B123" s="84"/>
    </row>
    <row r="124">
      <c r="B124" s="84"/>
    </row>
    <row r="125">
      <c r="B125" s="84"/>
    </row>
    <row r="126">
      <c r="B126" s="84"/>
    </row>
    <row r="127">
      <c r="B127" s="84"/>
    </row>
    <row r="128">
      <c r="B128" s="84"/>
    </row>
    <row r="129">
      <c r="B129" s="84"/>
    </row>
    <row r="130">
      <c r="B130" s="84"/>
    </row>
    <row r="131">
      <c r="B131" s="84"/>
    </row>
    <row r="132">
      <c r="B132" s="84"/>
    </row>
    <row r="133">
      <c r="B133" s="84"/>
    </row>
    <row r="134">
      <c r="B134" s="84"/>
    </row>
    <row r="135">
      <c r="B135" s="84"/>
    </row>
    <row r="136">
      <c r="B136" s="84"/>
    </row>
    <row r="137">
      <c r="B137" s="84"/>
    </row>
    <row r="138">
      <c r="B138" s="84"/>
    </row>
    <row r="139">
      <c r="B139" s="84"/>
    </row>
    <row r="140">
      <c r="B140" s="84"/>
    </row>
    <row r="141">
      <c r="B141" s="84"/>
    </row>
    <row r="142">
      <c r="B142" s="84"/>
    </row>
    <row r="143">
      <c r="B143" s="84"/>
    </row>
    <row r="144">
      <c r="B144" s="84"/>
    </row>
    <row r="145">
      <c r="B145" s="84"/>
    </row>
    <row r="146">
      <c r="B146" s="84"/>
    </row>
    <row r="147">
      <c r="B147" s="84"/>
    </row>
    <row r="148">
      <c r="B148" s="84"/>
    </row>
    <row r="149">
      <c r="B149" s="84"/>
    </row>
    <row r="150">
      <c r="B150" s="84"/>
    </row>
    <row r="151">
      <c r="B151" s="84"/>
    </row>
    <row r="152">
      <c r="B152" s="84"/>
    </row>
    <row r="153">
      <c r="B153" s="84"/>
    </row>
    <row r="154">
      <c r="B154" s="84"/>
    </row>
    <row r="155">
      <c r="B155" s="84"/>
    </row>
    <row r="156">
      <c r="B156" s="84"/>
    </row>
    <row r="157">
      <c r="B157" s="84"/>
    </row>
    <row r="158">
      <c r="B158" s="84"/>
    </row>
    <row r="159">
      <c r="B159" s="84"/>
    </row>
    <row r="160">
      <c r="B160" s="84"/>
    </row>
    <row r="161">
      <c r="B161" s="84"/>
    </row>
    <row r="162">
      <c r="B162" s="84"/>
    </row>
    <row r="163">
      <c r="B163" s="84"/>
    </row>
    <row r="164">
      <c r="B164" s="84"/>
    </row>
    <row r="165">
      <c r="B165" s="84"/>
    </row>
    <row r="166">
      <c r="B166" s="84"/>
    </row>
    <row r="167">
      <c r="B167" s="84"/>
    </row>
    <row r="168">
      <c r="B168" s="84"/>
    </row>
    <row r="169">
      <c r="B169" s="84"/>
    </row>
    <row r="170">
      <c r="B170" s="84"/>
    </row>
    <row r="171">
      <c r="B171" s="84"/>
    </row>
    <row r="172">
      <c r="B172" s="84"/>
    </row>
    <row r="173">
      <c r="B173" s="84"/>
    </row>
    <row r="174">
      <c r="B174" s="84"/>
    </row>
    <row r="175">
      <c r="B175" s="84"/>
    </row>
    <row r="176">
      <c r="B176" s="84"/>
    </row>
    <row r="177">
      <c r="B177" s="84"/>
    </row>
    <row r="178">
      <c r="B178" s="84"/>
    </row>
    <row r="179">
      <c r="B179" s="84"/>
    </row>
    <row r="180">
      <c r="B180" s="84"/>
    </row>
    <row r="181">
      <c r="B181" s="84"/>
    </row>
    <row r="182">
      <c r="B182" s="84"/>
    </row>
    <row r="183">
      <c r="B183" s="84"/>
    </row>
    <row r="184">
      <c r="B184" s="84"/>
    </row>
    <row r="185">
      <c r="B185" s="84"/>
    </row>
    <row r="186">
      <c r="B186" s="84"/>
    </row>
    <row r="187">
      <c r="B187" s="84"/>
    </row>
    <row r="188">
      <c r="B188" s="84"/>
    </row>
    <row r="189">
      <c r="B189" s="84"/>
    </row>
    <row r="190">
      <c r="B190" s="84"/>
    </row>
    <row r="191">
      <c r="B191" s="84"/>
    </row>
    <row r="192">
      <c r="B192" s="84"/>
    </row>
    <row r="193">
      <c r="B193" s="84"/>
    </row>
    <row r="194">
      <c r="B194" s="84"/>
    </row>
    <row r="195">
      <c r="B195" s="84"/>
    </row>
    <row r="196">
      <c r="B196" s="84"/>
    </row>
    <row r="197">
      <c r="B197" s="84"/>
    </row>
    <row r="198">
      <c r="B198" s="84"/>
    </row>
    <row r="199">
      <c r="B199" s="84"/>
    </row>
    <row r="200">
      <c r="B200" s="84"/>
    </row>
    <row r="201">
      <c r="B201" s="84"/>
    </row>
    <row r="202">
      <c r="B202" s="84"/>
    </row>
    <row r="203">
      <c r="B203" s="84"/>
    </row>
    <row r="204">
      <c r="B204" s="84"/>
    </row>
    <row r="205">
      <c r="B205" s="84"/>
    </row>
    <row r="206">
      <c r="B206" s="84"/>
    </row>
    <row r="207">
      <c r="B207" s="84"/>
    </row>
    <row r="208">
      <c r="B208" s="84"/>
    </row>
    <row r="209">
      <c r="B209" s="84"/>
    </row>
    <row r="210">
      <c r="B210" s="84"/>
    </row>
    <row r="211">
      <c r="B211" s="84"/>
    </row>
    <row r="212">
      <c r="B212" s="84"/>
    </row>
    <row r="213">
      <c r="B213" s="84"/>
    </row>
    <row r="214">
      <c r="B214" s="84"/>
    </row>
    <row r="215">
      <c r="B215" s="84"/>
    </row>
    <row r="216">
      <c r="B216" s="84"/>
    </row>
    <row r="217">
      <c r="B217" s="84"/>
    </row>
    <row r="218">
      <c r="B218" s="84"/>
    </row>
    <row r="219">
      <c r="B219" s="84"/>
    </row>
    <row r="220">
      <c r="B220" s="84"/>
    </row>
    <row r="221">
      <c r="B221" s="84"/>
    </row>
    <row r="222">
      <c r="B222" s="84"/>
    </row>
    <row r="223">
      <c r="B223" s="84"/>
    </row>
    <row r="224">
      <c r="B224" s="84"/>
    </row>
    <row r="225">
      <c r="B225" s="84"/>
    </row>
    <row r="226">
      <c r="B226" s="84"/>
    </row>
    <row r="227">
      <c r="B227" s="84"/>
    </row>
    <row r="228">
      <c r="B228" s="84"/>
    </row>
    <row r="229">
      <c r="B229" s="84"/>
    </row>
    <row r="230">
      <c r="B230" s="84"/>
    </row>
    <row r="231">
      <c r="B231" s="84"/>
    </row>
    <row r="232">
      <c r="B232" s="84"/>
    </row>
    <row r="233">
      <c r="B233" s="84"/>
    </row>
    <row r="234">
      <c r="B234" s="84"/>
    </row>
    <row r="235">
      <c r="B235" s="84"/>
    </row>
    <row r="236">
      <c r="B236" s="84"/>
    </row>
    <row r="237">
      <c r="B237" s="84"/>
    </row>
    <row r="238">
      <c r="B238" s="84"/>
    </row>
    <row r="239">
      <c r="B239" s="84"/>
    </row>
    <row r="240">
      <c r="B240" s="84"/>
    </row>
    <row r="241">
      <c r="B241" s="84"/>
    </row>
    <row r="242">
      <c r="B242" s="84"/>
    </row>
    <row r="243">
      <c r="B243" s="84"/>
    </row>
    <row r="244">
      <c r="B244" s="84"/>
    </row>
    <row r="245">
      <c r="B245" s="84"/>
    </row>
    <row r="246">
      <c r="B246" s="84"/>
    </row>
    <row r="247">
      <c r="B247" s="84"/>
    </row>
    <row r="248">
      <c r="B248" s="84"/>
    </row>
    <row r="249">
      <c r="B249" s="84"/>
    </row>
    <row r="250">
      <c r="B250" s="84"/>
    </row>
    <row r="251">
      <c r="B251" s="84"/>
    </row>
    <row r="252">
      <c r="B252" s="84"/>
    </row>
    <row r="253">
      <c r="B253" s="84"/>
    </row>
    <row r="254">
      <c r="B254" s="84"/>
    </row>
    <row r="255">
      <c r="B255" s="84"/>
    </row>
    <row r="256">
      <c r="B256" s="84"/>
    </row>
    <row r="257">
      <c r="B257" s="84"/>
    </row>
    <row r="258">
      <c r="B258" s="84"/>
    </row>
    <row r="259">
      <c r="B259" s="84"/>
    </row>
    <row r="260">
      <c r="B260" s="84"/>
    </row>
    <row r="261">
      <c r="B261" s="84"/>
    </row>
    <row r="262">
      <c r="B262" s="84"/>
    </row>
    <row r="263">
      <c r="B263" s="84"/>
    </row>
    <row r="264">
      <c r="B264" s="84"/>
    </row>
    <row r="265">
      <c r="B265" s="84"/>
    </row>
    <row r="266">
      <c r="B266" s="84"/>
    </row>
    <row r="267">
      <c r="B267" s="84"/>
    </row>
    <row r="268">
      <c r="B268" s="84"/>
    </row>
    <row r="269">
      <c r="B269" s="84"/>
    </row>
    <row r="270">
      <c r="B270" s="84"/>
    </row>
    <row r="271">
      <c r="B271" s="84"/>
    </row>
    <row r="272">
      <c r="B272" s="84"/>
    </row>
    <row r="273">
      <c r="B273" s="84"/>
    </row>
    <row r="274">
      <c r="B274" s="84"/>
    </row>
    <row r="275">
      <c r="B275" s="84"/>
    </row>
    <row r="276">
      <c r="B276" s="84"/>
    </row>
    <row r="277">
      <c r="B277" s="84"/>
    </row>
    <row r="278">
      <c r="B278" s="84"/>
    </row>
    <row r="279">
      <c r="B279" s="84"/>
    </row>
    <row r="280">
      <c r="B280" s="84"/>
    </row>
    <row r="281">
      <c r="B281" s="84"/>
    </row>
    <row r="282">
      <c r="B282" s="84"/>
    </row>
    <row r="283">
      <c r="B283" s="84"/>
    </row>
    <row r="284">
      <c r="B284" s="84"/>
    </row>
    <row r="285">
      <c r="B285" s="84"/>
    </row>
    <row r="286">
      <c r="B286" s="84"/>
    </row>
    <row r="287">
      <c r="B287" s="84"/>
    </row>
    <row r="288">
      <c r="B288" s="84"/>
    </row>
    <row r="289">
      <c r="B289" s="84"/>
    </row>
    <row r="290">
      <c r="B290" s="84"/>
    </row>
    <row r="291">
      <c r="B291" s="84"/>
    </row>
    <row r="292">
      <c r="B292" s="84"/>
    </row>
    <row r="293">
      <c r="B293" s="84"/>
    </row>
    <row r="294">
      <c r="B294" s="84"/>
    </row>
    <row r="295">
      <c r="B295" s="84"/>
    </row>
    <row r="296">
      <c r="B296" s="84"/>
    </row>
    <row r="297">
      <c r="B297" s="84"/>
    </row>
    <row r="298">
      <c r="B298" s="84"/>
    </row>
    <row r="299">
      <c r="B299" s="84"/>
    </row>
    <row r="300">
      <c r="B300" s="84"/>
    </row>
    <row r="301">
      <c r="B301" s="84"/>
    </row>
    <row r="302">
      <c r="B302" s="84"/>
    </row>
    <row r="303">
      <c r="B303" s="84"/>
    </row>
    <row r="304">
      <c r="B304" s="84"/>
    </row>
    <row r="305">
      <c r="B305" s="84"/>
    </row>
    <row r="306">
      <c r="B306" s="84"/>
    </row>
    <row r="307">
      <c r="B307" s="84"/>
    </row>
    <row r="308">
      <c r="B308" s="84"/>
    </row>
    <row r="309">
      <c r="B309" s="84"/>
    </row>
    <row r="310">
      <c r="B310" s="84"/>
    </row>
    <row r="311">
      <c r="B311" s="84"/>
    </row>
    <row r="312">
      <c r="B312" s="84"/>
    </row>
    <row r="313">
      <c r="B313" s="84"/>
    </row>
    <row r="314">
      <c r="B314" s="84"/>
    </row>
    <row r="315">
      <c r="B315" s="84"/>
    </row>
    <row r="316">
      <c r="B316" s="84"/>
    </row>
    <row r="317">
      <c r="B317" s="84"/>
    </row>
    <row r="318">
      <c r="B318" s="84"/>
    </row>
    <row r="319">
      <c r="B319" s="84"/>
    </row>
    <row r="320">
      <c r="B320" s="84"/>
    </row>
    <row r="321">
      <c r="B321" s="84"/>
    </row>
    <row r="322">
      <c r="B322" s="84"/>
    </row>
    <row r="323">
      <c r="B323" s="84"/>
    </row>
    <row r="324">
      <c r="B324" s="84"/>
    </row>
    <row r="325">
      <c r="B325" s="84"/>
    </row>
    <row r="326">
      <c r="B326" s="84"/>
    </row>
    <row r="327">
      <c r="B327" s="84"/>
    </row>
    <row r="328">
      <c r="B328" s="84"/>
    </row>
    <row r="329">
      <c r="B329" s="84"/>
    </row>
    <row r="330">
      <c r="B330" s="84"/>
    </row>
    <row r="331">
      <c r="B331" s="84"/>
    </row>
    <row r="332">
      <c r="B332" s="84"/>
    </row>
    <row r="333">
      <c r="B333" s="84"/>
    </row>
    <row r="334">
      <c r="B334" s="84"/>
    </row>
    <row r="335">
      <c r="B335" s="84"/>
    </row>
    <row r="336">
      <c r="B336" s="84"/>
    </row>
    <row r="337">
      <c r="B337" s="84"/>
    </row>
    <row r="338">
      <c r="B338" s="84"/>
    </row>
    <row r="339">
      <c r="B339" s="84"/>
    </row>
    <row r="340">
      <c r="B340" s="84"/>
    </row>
    <row r="341">
      <c r="B341" s="84"/>
    </row>
    <row r="342">
      <c r="B342" s="84"/>
    </row>
    <row r="343">
      <c r="B343" s="84"/>
    </row>
    <row r="344">
      <c r="B344" s="84"/>
    </row>
    <row r="345">
      <c r="B345" s="84"/>
    </row>
    <row r="346">
      <c r="B346" s="84"/>
    </row>
    <row r="347">
      <c r="B347" s="84"/>
    </row>
    <row r="348">
      <c r="B348" s="84"/>
    </row>
    <row r="349">
      <c r="B349" s="84"/>
    </row>
    <row r="350">
      <c r="B350" s="84"/>
    </row>
    <row r="351">
      <c r="B351" s="84"/>
    </row>
    <row r="352">
      <c r="B352" s="84"/>
    </row>
    <row r="353">
      <c r="B353" s="84"/>
    </row>
    <row r="354">
      <c r="B354" s="84"/>
    </row>
    <row r="355">
      <c r="B355" s="84"/>
    </row>
    <row r="356">
      <c r="B356" s="84"/>
    </row>
    <row r="357">
      <c r="B357" s="84"/>
    </row>
    <row r="358">
      <c r="B358" s="84"/>
    </row>
    <row r="359">
      <c r="B359" s="84"/>
    </row>
    <row r="360">
      <c r="B360" s="84"/>
    </row>
    <row r="361">
      <c r="B361" s="84"/>
    </row>
    <row r="362">
      <c r="B362" s="84"/>
    </row>
    <row r="363">
      <c r="B363" s="84"/>
    </row>
    <row r="364">
      <c r="B364" s="84"/>
    </row>
    <row r="365">
      <c r="B365" s="84"/>
    </row>
    <row r="366">
      <c r="B366" s="84"/>
    </row>
    <row r="367">
      <c r="B367" s="84"/>
    </row>
    <row r="368">
      <c r="B368" s="84"/>
    </row>
    <row r="369">
      <c r="B369" s="84"/>
    </row>
    <row r="370">
      <c r="B370" s="84"/>
    </row>
    <row r="371">
      <c r="B371" s="84"/>
    </row>
    <row r="372">
      <c r="B372" s="84"/>
    </row>
    <row r="373">
      <c r="B373" s="84"/>
    </row>
    <row r="374">
      <c r="B374" s="84"/>
    </row>
    <row r="375">
      <c r="B375" s="84"/>
    </row>
    <row r="376">
      <c r="B376" s="84"/>
    </row>
    <row r="377">
      <c r="B377" s="84"/>
    </row>
    <row r="378">
      <c r="B378" s="84"/>
    </row>
    <row r="379">
      <c r="B379" s="84"/>
    </row>
    <row r="380">
      <c r="B380" s="84"/>
    </row>
    <row r="381">
      <c r="B381" s="84"/>
    </row>
    <row r="382">
      <c r="B382" s="84"/>
    </row>
    <row r="383">
      <c r="B383" s="84"/>
    </row>
    <row r="384">
      <c r="B384" s="84"/>
    </row>
    <row r="385">
      <c r="B385" s="84"/>
    </row>
    <row r="386">
      <c r="B386" s="84"/>
    </row>
    <row r="387">
      <c r="B387" s="84"/>
    </row>
    <row r="388">
      <c r="B388" s="84"/>
    </row>
    <row r="389">
      <c r="B389" s="84"/>
    </row>
    <row r="390">
      <c r="B390" s="84"/>
    </row>
    <row r="391">
      <c r="B391" s="84"/>
    </row>
    <row r="392">
      <c r="B392" s="84"/>
    </row>
    <row r="393">
      <c r="B393" s="84"/>
    </row>
    <row r="394">
      <c r="B394" s="84"/>
    </row>
    <row r="395">
      <c r="B395" s="84"/>
    </row>
    <row r="396">
      <c r="B396" s="84"/>
    </row>
    <row r="397">
      <c r="B397" s="84"/>
    </row>
    <row r="398">
      <c r="B398" s="84"/>
    </row>
    <row r="399">
      <c r="B399" s="84"/>
    </row>
    <row r="400">
      <c r="B400" s="84"/>
    </row>
    <row r="401">
      <c r="B401" s="84"/>
    </row>
    <row r="402">
      <c r="B402" s="84"/>
    </row>
    <row r="403">
      <c r="B403" s="84"/>
    </row>
    <row r="404">
      <c r="B404" s="84"/>
    </row>
    <row r="405">
      <c r="B405" s="84"/>
    </row>
    <row r="406">
      <c r="B406" s="84"/>
    </row>
    <row r="407">
      <c r="B407" s="84"/>
    </row>
    <row r="408">
      <c r="B408" s="84"/>
    </row>
    <row r="409">
      <c r="B409" s="84"/>
    </row>
    <row r="410">
      <c r="B410" s="84"/>
    </row>
    <row r="411">
      <c r="B411" s="84"/>
    </row>
    <row r="412">
      <c r="B412" s="84"/>
    </row>
    <row r="413">
      <c r="B413" s="84"/>
    </row>
    <row r="414">
      <c r="B414" s="84"/>
    </row>
    <row r="415">
      <c r="B415" s="84"/>
    </row>
    <row r="416">
      <c r="B416" s="84"/>
    </row>
    <row r="417">
      <c r="B417" s="84"/>
    </row>
    <row r="418">
      <c r="B418" s="84"/>
    </row>
    <row r="419">
      <c r="B419" s="84"/>
    </row>
    <row r="420">
      <c r="B420" s="84"/>
    </row>
    <row r="421">
      <c r="B421" s="84"/>
    </row>
    <row r="422">
      <c r="B422" s="84"/>
    </row>
    <row r="423">
      <c r="B423" s="84"/>
    </row>
    <row r="424">
      <c r="B424" s="84"/>
    </row>
    <row r="425">
      <c r="B425" s="84"/>
    </row>
    <row r="426">
      <c r="B426" s="84"/>
    </row>
    <row r="427">
      <c r="B427" s="84"/>
    </row>
    <row r="428">
      <c r="B428" s="84"/>
    </row>
    <row r="429">
      <c r="B429" s="84"/>
    </row>
    <row r="430">
      <c r="B430" s="84"/>
    </row>
    <row r="431">
      <c r="B431" s="84"/>
    </row>
    <row r="432">
      <c r="B432" s="84"/>
    </row>
    <row r="433">
      <c r="B433" s="84"/>
    </row>
    <row r="434">
      <c r="B434" s="84"/>
    </row>
    <row r="435">
      <c r="B435" s="84"/>
    </row>
    <row r="436">
      <c r="B436" s="84"/>
    </row>
    <row r="437">
      <c r="B437" s="84"/>
    </row>
    <row r="438">
      <c r="B438" s="84"/>
    </row>
    <row r="439">
      <c r="B439" s="84"/>
    </row>
    <row r="440">
      <c r="B440" s="84"/>
    </row>
    <row r="441">
      <c r="B441" s="84"/>
    </row>
    <row r="442">
      <c r="B442" s="84"/>
    </row>
    <row r="443">
      <c r="B443" s="84"/>
    </row>
    <row r="444">
      <c r="B444" s="84"/>
    </row>
    <row r="445">
      <c r="B445" s="84"/>
    </row>
    <row r="446">
      <c r="B446" s="84"/>
    </row>
    <row r="447">
      <c r="B447" s="84"/>
    </row>
    <row r="448">
      <c r="B448" s="84"/>
    </row>
    <row r="449">
      <c r="B449" s="84"/>
    </row>
    <row r="450">
      <c r="B450" s="84"/>
    </row>
    <row r="451">
      <c r="B451" s="84"/>
    </row>
    <row r="452">
      <c r="B452" s="84"/>
    </row>
    <row r="453">
      <c r="B453" s="84"/>
    </row>
    <row r="454">
      <c r="B454" s="84"/>
    </row>
    <row r="455">
      <c r="B455" s="84"/>
    </row>
    <row r="456">
      <c r="B456" s="84"/>
    </row>
    <row r="457">
      <c r="B457" s="84"/>
    </row>
    <row r="458">
      <c r="B458" s="84"/>
    </row>
    <row r="459">
      <c r="B459" s="84"/>
    </row>
    <row r="460">
      <c r="B460" s="84"/>
    </row>
    <row r="461">
      <c r="B461" s="84"/>
    </row>
    <row r="462">
      <c r="B462" s="84"/>
    </row>
    <row r="463">
      <c r="B463" s="84"/>
    </row>
    <row r="464">
      <c r="B464" s="84"/>
    </row>
    <row r="465">
      <c r="B465" s="84"/>
    </row>
    <row r="466">
      <c r="B466" s="84"/>
    </row>
    <row r="467">
      <c r="B467" s="84"/>
    </row>
    <row r="468">
      <c r="B468" s="84"/>
    </row>
    <row r="469">
      <c r="B469" s="84"/>
    </row>
    <row r="470">
      <c r="B470" s="84"/>
    </row>
    <row r="471">
      <c r="B471" s="84"/>
    </row>
    <row r="472">
      <c r="B472" s="84"/>
    </row>
    <row r="473">
      <c r="B473" s="84"/>
    </row>
    <row r="474">
      <c r="B474" s="84"/>
    </row>
    <row r="475">
      <c r="B475" s="84"/>
    </row>
    <row r="476">
      <c r="B476" s="84"/>
    </row>
    <row r="477">
      <c r="B477" s="84"/>
    </row>
    <row r="478">
      <c r="B478" s="84"/>
    </row>
    <row r="479">
      <c r="B479" s="84"/>
    </row>
    <row r="480">
      <c r="B480" s="84"/>
    </row>
    <row r="481">
      <c r="B481" s="84"/>
    </row>
    <row r="482">
      <c r="B482" s="84"/>
    </row>
    <row r="483">
      <c r="B483" s="84"/>
    </row>
    <row r="484">
      <c r="B484" s="84"/>
    </row>
    <row r="485">
      <c r="B485" s="84"/>
    </row>
    <row r="486">
      <c r="B486" s="84"/>
    </row>
    <row r="487">
      <c r="B487" s="84"/>
    </row>
    <row r="488">
      <c r="B488" s="84"/>
    </row>
    <row r="489">
      <c r="B489" s="84"/>
    </row>
    <row r="490">
      <c r="B490" s="84"/>
    </row>
    <row r="491">
      <c r="B491" s="84"/>
    </row>
    <row r="492">
      <c r="B492" s="84"/>
    </row>
    <row r="493">
      <c r="B493" s="84"/>
    </row>
    <row r="494">
      <c r="B494" s="84"/>
    </row>
    <row r="495">
      <c r="B495" s="84"/>
    </row>
    <row r="496">
      <c r="B496" s="84"/>
    </row>
    <row r="497">
      <c r="B497" s="84"/>
    </row>
    <row r="498">
      <c r="B498" s="84"/>
    </row>
    <row r="499">
      <c r="B499" s="84"/>
    </row>
    <row r="500">
      <c r="B500" s="84"/>
    </row>
    <row r="501">
      <c r="B501" s="84"/>
    </row>
    <row r="502">
      <c r="B502" s="84"/>
    </row>
    <row r="503">
      <c r="B503" s="84"/>
    </row>
    <row r="504">
      <c r="B504" s="84"/>
    </row>
    <row r="505">
      <c r="B505" s="84"/>
    </row>
    <row r="506">
      <c r="B506" s="84"/>
    </row>
    <row r="507">
      <c r="B507" s="84"/>
    </row>
    <row r="508">
      <c r="B508" s="84"/>
    </row>
    <row r="509">
      <c r="B509" s="84"/>
    </row>
    <row r="510">
      <c r="B510" s="84"/>
    </row>
    <row r="511">
      <c r="B511" s="84"/>
    </row>
    <row r="512">
      <c r="B512" s="84"/>
    </row>
    <row r="513">
      <c r="B513" s="84"/>
    </row>
    <row r="514">
      <c r="B514" s="84"/>
    </row>
    <row r="515">
      <c r="B515" s="84"/>
    </row>
    <row r="516">
      <c r="B516" s="84"/>
    </row>
    <row r="517">
      <c r="B517" s="84"/>
    </row>
    <row r="518">
      <c r="B518" s="84"/>
    </row>
    <row r="519">
      <c r="B519" s="84"/>
    </row>
    <row r="520">
      <c r="B520" s="84"/>
    </row>
    <row r="521">
      <c r="B521" s="84"/>
    </row>
    <row r="522">
      <c r="B522" s="84"/>
    </row>
    <row r="523">
      <c r="B523" s="84"/>
    </row>
    <row r="524">
      <c r="B524" s="84"/>
    </row>
    <row r="525">
      <c r="B525" s="84"/>
    </row>
    <row r="526">
      <c r="B526" s="84"/>
    </row>
    <row r="527">
      <c r="B527" s="84"/>
    </row>
    <row r="528">
      <c r="B528" s="84"/>
    </row>
    <row r="529">
      <c r="B529" s="84"/>
    </row>
    <row r="530">
      <c r="B530" s="84"/>
    </row>
    <row r="531">
      <c r="B531" s="84"/>
    </row>
    <row r="532">
      <c r="B532" s="84"/>
    </row>
    <row r="533">
      <c r="B533" s="84"/>
    </row>
    <row r="534">
      <c r="B534" s="84"/>
    </row>
    <row r="535">
      <c r="B535" s="84"/>
    </row>
    <row r="536">
      <c r="B536" s="84"/>
    </row>
    <row r="537">
      <c r="B537" s="84"/>
    </row>
    <row r="538">
      <c r="B538" s="84"/>
    </row>
    <row r="539">
      <c r="B539" s="84"/>
    </row>
    <row r="540">
      <c r="B540" s="84"/>
    </row>
    <row r="541">
      <c r="B541" s="84"/>
    </row>
    <row r="542">
      <c r="B542" s="84"/>
    </row>
    <row r="543">
      <c r="B543" s="84"/>
    </row>
    <row r="544">
      <c r="B544" s="84"/>
    </row>
    <row r="545">
      <c r="B545" s="84"/>
    </row>
    <row r="546">
      <c r="B546" s="84"/>
    </row>
    <row r="547">
      <c r="B547" s="84"/>
    </row>
    <row r="548">
      <c r="B548" s="84"/>
    </row>
    <row r="549">
      <c r="B549" s="84"/>
    </row>
    <row r="550">
      <c r="B550" s="84"/>
    </row>
    <row r="551">
      <c r="B551" s="84"/>
    </row>
    <row r="552">
      <c r="B552" s="84"/>
    </row>
    <row r="553">
      <c r="B553" s="84"/>
    </row>
    <row r="554">
      <c r="B554" s="84"/>
    </row>
    <row r="555">
      <c r="B555" s="84"/>
    </row>
    <row r="556">
      <c r="B556" s="84"/>
    </row>
    <row r="557">
      <c r="B557" s="84"/>
    </row>
    <row r="558">
      <c r="B558" s="84"/>
    </row>
    <row r="559">
      <c r="B559" s="84"/>
    </row>
    <row r="560">
      <c r="B560" s="84"/>
    </row>
    <row r="561">
      <c r="B561" s="84"/>
    </row>
    <row r="562">
      <c r="B562" s="84"/>
    </row>
    <row r="563">
      <c r="B563" s="84"/>
    </row>
    <row r="564">
      <c r="B564" s="84"/>
    </row>
    <row r="565">
      <c r="B565" s="84"/>
    </row>
    <row r="566">
      <c r="B566" s="84"/>
    </row>
    <row r="567">
      <c r="B567" s="84"/>
    </row>
    <row r="568">
      <c r="B568" s="84"/>
    </row>
    <row r="569">
      <c r="B569" s="84"/>
    </row>
    <row r="570">
      <c r="B570" s="84"/>
    </row>
    <row r="571">
      <c r="B571" s="84"/>
    </row>
    <row r="572">
      <c r="B572" s="84"/>
    </row>
    <row r="573">
      <c r="B573" s="84"/>
    </row>
    <row r="574">
      <c r="B574" s="84"/>
    </row>
    <row r="575">
      <c r="B575" s="84"/>
    </row>
    <row r="576">
      <c r="B576" s="84"/>
    </row>
    <row r="577">
      <c r="B577" s="84"/>
    </row>
    <row r="578">
      <c r="B578" s="84"/>
    </row>
    <row r="579">
      <c r="B579" s="84"/>
    </row>
    <row r="580">
      <c r="B580" s="84"/>
    </row>
    <row r="581">
      <c r="B581" s="84"/>
    </row>
    <row r="582">
      <c r="B582" s="84"/>
    </row>
    <row r="583">
      <c r="B583" s="84"/>
    </row>
    <row r="584">
      <c r="B584" s="84"/>
    </row>
    <row r="585">
      <c r="B585" s="84"/>
    </row>
    <row r="586">
      <c r="B586" s="84"/>
    </row>
    <row r="587">
      <c r="B587" s="84"/>
    </row>
    <row r="588">
      <c r="B588" s="84"/>
    </row>
    <row r="589">
      <c r="B589" s="84"/>
    </row>
    <row r="590">
      <c r="B590" s="84"/>
    </row>
    <row r="591">
      <c r="B591" s="84"/>
    </row>
    <row r="592">
      <c r="B592" s="84"/>
    </row>
    <row r="593">
      <c r="B593" s="84"/>
    </row>
    <row r="594">
      <c r="B594" s="84"/>
    </row>
    <row r="595">
      <c r="B595" s="84"/>
    </row>
    <row r="596">
      <c r="B596" s="84"/>
    </row>
    <row r="597">
      <c r="B597" s="84"/>
    </row>
    <row r="598">
      <c r="B598" s="84"/>
    </row>
    <row r="599">
      <c r="B599" s="84"/>
    </row>
    <row r="600">
      <c r="B600" s="84"/>
    </row>
    <row r="601">
      <c r="B601" s="84"/>
    </row>
    <row r="602">
      <c r="B602" s="84"/>
    </row>
    <row r="603">
      <c r="B603" s="84"/>
    </row>
    <row r="604">
      <c r="B604" s="84"/>
    </row>
    <row r="605">
      <c r="B605" s="84"/>
    </row>
    <row r="606">
      <c r="B606" s="84"/>
    </row>
    <row r="607">
      <c r="B607" s="84"/>
    </row>
    <row r="608">
      <c r="B608" s="84"/>
    </row>
    <row r="609">
      <c r="B609" s="84"/>
    </row>
    <row r="610">
      <c r="B610" s="84"/>
    </row>
    <row r="611">
      <c r="B611" s="84"/>
    </row>
    <row r="612">
      <c r="B612" s="84"/>
    </row>
    <row r="613">
      <c r="B613" s="84"/>
    </row>
    <row r="614">
      <c r="B614" s="84"/>
    </row>
    <row r="615">
      <c r="B615" s="84"/>
    </row>
    <row r="616">
      <c r="B616" s="84"/>
    </row>
    <row r="617">
      <c r="B617" s="84"/>
    </row>
    <row r="618">
      <c r="B618" s="84"/>
    </row>
    <row r="619">
      <c r="B619" s="84"/>
    </row>
    <row r="620">
      <c r="B620" s="84"/>
    </row>
    <row r="621">
      <c r="B621" s="84"/>
    </row>
    <row r="622">
      <c r="B622" s="84"/>
    </row>
    <row r="623">
      <c r="B623" s="84"/>
    </row>
    <row r="624">
      <c r="B624" s="84"/>
    </row>
    <row r="625">
      <c r="B625" s="84"/>
    </row>
    <row r="626">
      <c r="B626" s="84"/>
    </row>
    <row r="627">
      <c r="B627" s="84"/>
    </row>
    <row r="628">
      <c r="B628" s="84"/>
    </row>
    <row r="629">
      <c r="B629" s="84"/>
    </row>
    <row r="630">
      <c r="B630" s="84"/>
    </row>
    <row r="631">
      <c r="B631" s="84"/>
    </row>
    <row r="632">
      <c r="B632" s="84"/>
    </row>
    <row r="633">
      <c r="B633" s="84"/>
    </row>
    <row r="634">
      <c r="B634" s="84"/>
    </row>
    <row r="635">
      <c r="B635" s="84"/>
    </row>
    <row r="636">
      <c r="B636" s="84"/>
    </row>
    <row r="637">
      <c r="B637" s="84"/>
    </row>
    <row r="638">
      <c r="B638" s="84"/>
    </row>
    <row r="639">
      <c r="B639" s="84"/>
    </row>
    <row r="640">
      <c r="B640" s="84"/>
    </row>
    <row r="641">
      <c r="B641" s="84"/>
    </row>
    <row r="642">
      <c r="B642" s="84"/>
    </row>
    <row r="643">
      <c r="B643" s="84"/>
    </row>
    <row r="644">
      <c r="B644" s="84"/>
    </row>
    <row r="645">
      <c r="B645" s="84"/>
    </row>
    <row r="646">
      <c r="B646" s="84"/>
    </row>
    <row r="647">
      <c r="B647" s="84"/>
    </row>
    <row r="648">
      <c r="B648" s="84"/>
    </row>
    <row r="649">
      <c r="B649" s="84"/>
    </row>
    <row r="650">
      <c r="B650" s="84"/>
    </row>
    <row r="651">
      <c r="B651" s="84"/>
    </row>
    <row r="652">
      <c r="B652" s="84"/>
    </row>
    <row r="653">
      <c r="B653" s="84"/>
    </row>
    <row r="654">
      <c r="B654" s="84"/>
    </row>
    <row r="655">
      <c r="B655" s="84"/>
    </row>
    <row r="656">
      <c r="B656" s="84"/>
    </row>
    <row r="657">
      <c r="B657" s="84"/>
    </row>
    <row r="658">
      <c r="B658" s="84"/>
    </row>
    <row r="659">
      <c r="B659" s="84"/>
    </row>
    <row r="660">
      <c r="B660" s="84"/>
    </row>
    <row r="661">
      <c r="B661" s="84"/>
    </row>
    <row r="662">
      <c r="B662" s="84"/>
    </row>
    <row r="663">
      <c r="B663" s="84"/>
    </row>
    <row r="664">
      <c r="B664" s="84"/>
    </row>
    <row r="665">
      <c r="B665" s="84"/>
    </row>
    <row r="666">
      <c r="B666" s="84"/>
    </row>
    <row r="667">
      <c r="B667" s="84"/>
    </row>
    <row r="668">
      <c r="B668" s="84"/>
    </row>
    <row r="669">
      <c r="B669" s="84"/>
    </row>
    <row r="670">
      <c r="B670" s="84"/>
    </row>
    <row r="671">
      <c r="B671" s="84"/>
    </row>
    <row r="672">
      <c r="B672" s="84"/>
    </row>
    <row r="673">
      <c r="B673" s="84"/>
    </row>
    <row r="674">
      <c r="B674" s="84"/>
    </row>
    <row r="675">
      <c r="B675" s="84"/>
    </row>
    <row r="676">
      <c r="B676" s="84"/>
    </row>
    <row r="677">
      <c r="B677" s="84"/>
    </row>
    <row r="678">
      <c r="B678" s="84"/>
    </row>
    <row r="679">
      <c r="B679" s="84"/>
    </row>
    <row r="680">
      <c r="B680" s="84"/>
    </row>
    <row r="681">
      <c r="B681" s="84"/>
    </row>
    <row r="682">
      <c r="B682" s="84"/>
    </row>
    <row r="683">
      <c r="B683" s="84"/>
    </row>
    <row r="684">
      <c r="B684" s="84"/>
    </row>
    <row r="685">
      <c r="B685" s="84"/>
    </row>
    <row r="686">
      <c r="B686" s="84"/>
    </row>
    <row r="687">
      <c r="B687" s="84"/>
    </row>
    <row r="688">
      <c r="B688" s="84"/>
    </row>
    <row r="689">
      <c r="B689" s="84"/>
    </row>
    <row r="690">
      <c r="B690" s="84"/>
    </row>
    <row r="691">
      <c r="B691" s="84"/>
    </row>
    <row r="692">
      <c r="B692" s="84"/>
    </row>
    <row r="693">
      <c r="B693" s="84"/>
    </row>
    <row r="694">
      <c r="B694" s="84"/>
    </row>
    <row r="695">
      <c r="B695" s="84"/>
    </row>
    <row r="696">
      <c r="B696" s="84"/>
    </row>
    <row r="697">
      <c r="B697" s="84"/>
    </row>
    <row r="698">
      <c r="B698" s="84"/>
    </row>
    <row r="699">
      <c r="B699" s="84"/>
    </row>
    <row r="700">
      <c r="B700" s="84"/>
    </row>
    <row r="701">
      <c r="B701" s="84"/>
    </row>
    <row r="702">
      <c r="B702" s="84"/>
    </row>
    <row r="703">
      <c r="B703" s="84"/>
    </row>
    <row r="704">
      <c r="B704" s="84"/>
    </row>
    <row r="705">
      <c r="B705" s="84"/>
    </row>
    <row r="706">
      <c r="B706" s="84"/>
    </row>
    <row r="707">
      <c r="B707" s="84"/>
    </row>
    <row r="708">
      <c r="B708" s="84"/>
    </row>
    <row r="709">
      <c r="B709" s="84"/>
    </row>
    <row r="710">
      <c r="B710" s="84"/>
    </row>
    <row r="711">
      <c r="B711" s="84"/>
    </row>
    <row r="712">
      <c r="B712" s="84"/>
    </row>
    <row r="713">
      <c r="B713" s="84"/>
    </row>
    <row r="714">
      <c r="B714" s="84"/>
    </row>
    <row r="715">
      <c r="B715" s="84"/>
    </row>
    <row r="716">
      <c r="B716" s="84"/>
    </row>
    <row r="717">
      <c r="B717" s="84"/>
    </row>
    <row r="718">
      <c r="B718" s="84"/>
    </row>
    <row r="719">
      <c r="B719" s="84"/>
    </row>
    <row r="720">
      <c r="B720" s="84"/>
    </row>
    <row r="721">
      <c r="B721" s="84"/>
    </row>
    <row r="722">
      <c r="B722" s="84"/>
    </row>
    <row r="723">
      <c r="B723" s="84"/>
    </row>
    <row r="724">
      <c r="B724" s="84"/>
    </row>
    <row r="725">
      <c r="B725" s="84"/>
    </row>
    <row r="726">
      <c r="B726" s="84"/>
    </row>
    <row r="727">
      <c r="B727" s="84"/>
    </row>
    <row r="728">
      <c r="B728" s="84"/>
    </row>
    <row r="729">
      <c r="B729" s="84"/>
    </row>
    <row r="730">
      <c r="B730" s="84"/>
    </row>
    <row r="731">
      <c r="B731" s="84"/>
    </row>
    <row r="732">
      <c r="B732" s="84"/>
    </row>
    <row r="733">
      <c r="B733" s="84"/>
    </row>
    <row r="734">
      <c r="B734" s="84"/>
    </row>
    <row r="735">
      <c r="B735" s="84"/>
    </row>
    <row r="736">
      <c r="B736" s="84"/>
    </row>
    <row r="737">
      <c r="B737" s="84"/>
    </row>
    <row r="738">
      <c r="B738" s="84"/>
    </row>
    <row r="739">
      <c r="B739" s="84"/>
    </row>
    <row r="740">
      <c r="B740" s="84"/>
    </row>
    <row r="741">
      <c r="B741" s="84"/>
    </row>
    <row r="742">
      <c r="B742" s="84"/>
    </row>
    <row r="743">
      <c r="B743" s="84"/>
    </row>
    <row r="744">
      <c r="B744" s="84"/>
    </row>
    <row r="745">
      <c r="B745" s="84"/>
    </row>
    <row r="746">
      <c r="B746" s="84"/>
    </row>
    <row r="747">
      <c r="B747" s="84"/>
    </row>
    <row r="748">
      <c r="B748" s="84"/>
    </row>
    <row r="749">
      <c r="B749" s="84"/>
    </row>
    <row r="750">
      <c r="B750" s="84"/>
    </row>
    <row r="751">
      <c r="B751" s="84"/>
    </row>
    <row r="752">
      <c r="B752" s="84"/>
    </row>
    <row r="753">
      <c r="B753" s="84"/>
    </row>
    <row r="754">
      <c r="B754" s="84"/>
    </row>
    <row r="755">
      <c r="B755" s="84"/>
    </row>
    <row r="756">
      <c r="B756" s="84"/>
    </row>
    <row r="757">
      <c r="B757" s="84"/>
    </row>
    <row r="758">
      <c r="B758" s="84"/>
    </row>
    <row r="759">
      <c r="B759" s="84"/>
    </row>
    <row r="760">
      <c r="B760" s="84"/>
    </row>
    <row r="761">
      <c r="B761" s="84"/>
    </row>
    <row r="762">
      <c r="B762" s="84"/>
    </row>
    <row r="763">
      <c r="B763" s="84"/>
    </row>
    <row r="764">
      <c r="B764" s="84"/>
    </row>
    <row r="765">
      <c r="B765" s="84"/>
    </row>
    <row r="766">
      <c r="B766" s="84"/>
    </row>
    <row r="767">
      <c r="B767" s="84"/>
    </row>
    <row r="768">
      <c r="B768" s="84"/>
    </row>
    <row r="769">
      <c r="B769" s="84"/>
    </row>
    <row r="770">
      <c r="B770" s="84"/>
    </row>
    <row r="771">
      <c r="B771" s="84"/>
    </row>
    <row r="772">
      <c r="B772" s="84"/>
    </row>
    <row r="773">
      <c r="B773" s="84"/>
    </row>
    <row r="774">
      <c r="B774" s="84"/>
    </row>
    <row r="775">
      <c r="B775" s="84"/>
    </row>
    <row r="776">
      <c r="B776" s="84"/>
    </row>
    <row r="777">
      <c r="B777" s="84"/>
    </row>
    <row r="778">
      <c r="B778" s="84"/>
    </row>
    <row r="779">
      <c r="B779" s="84"/>
    </row>
    <row r="780">
      <c r="B780" s="84"/>
    </row>
    <row r="781">
      <c r="B781" s="84"/>
    </row>
    <row r="782">
      <c r="B782" s="84"/>
    </row>
    <row r="783">
      <c r="B783" s="84"/>
    </row>
    <row r="784">
      <c r="B784" s="84"/>
    </row>
    <row r="785">
      <c r="B785" s="84"/>
    </row>
    <row r="786">
      <c r="B786" s="84"/>
    </row>
    <row r="787">
      <c r="B787" s="84"/>
    </row>
    <row r="788">
      <c r="B788" s="84"/>
    </row>
    <row r="789">
      <c r="B789" s="84"/>
    </row>
    <row r="790">
      <c r="B790" s="84"/>
    </row>
    <row r="791">
      <c r="B791" s="84"/>
    </row>
    <row r="792">
      <c r="B792" s="84"/>
    </row>
    <row r="793">
      <c r="B793" s="84"/>
    </row>
    <row r="794">
      <c r="B794" s="84"/>
    </row>
    <row r="795">
      <c r="B795" s="84"/>
    </row>
    <row r="796">
      <c r="B796" s="84"/>
    </row>
    <row r="797">
      <c r="B797" s="84"/>
    </row>
    <row r="798">
      <c r="B798" s="84"/>
    </row>
    <row r="799">
      <c r="B799" s="84"/>
    </row>
    <row r="800">
      <c r="B800" s="84"/>
    </row>
    <row r="801">
      <c r="B801" s="84"/>
    </row>
    <row r="802">
      <c r="B802" s="84"/>
    </row>
    <row r="803">
      <c r="B803" s="84"/>
    </row>
    <row r="804">
      <c r="B804" s="84"/>
    </row>
    <row r="805">
      <c r="B805" s="84"/>
    </row>
    <row r="806">
      <c r="B806" s="84"/>
    </row>
    <row r="807">
      <c r="B807" s="84"/>
    </row>
    <row r="808">
      <c r="B808" s="84"/>
    </row>
    <row r="809">
      <c r="B809" s="84"/>
    </row>
    <row r="810">
      <c r="B810" s="84"/>
    </row>
    <row r="811">
      <c r="B811" s="84"/>
    </row>
    <row r="812">
      <c r="B812" s="84"/>
    </row>
    <row r="813">
      <c r="B813" s="84"/>
    </row>
    <row r="814">
      <c r="B814" s="84"/>
    </row>
    <row r="815">
      <c r="B815" s="84"/>
    </row>
    <row r="816">
      <c r="B816" s="84"/>
    </row>
    <row r="817">
      <c r="B817" s="84"/>
    </row>
    <row r="818">
      <c r="B818" s="84"/>
    </row>
    <row r="819">
      <c r="B819" s="84"/>
    </row>
    <row r="820">
      <c r="B820" s="84"/>
    </row>
    <row r="821">
      <c r="B821" s="84"/>
    </row>
    <row r="822">
      <c r="B822" s="84"/>
    </row>
    <row r="823">
      <c r="B823" s="84"/>
    </row>
    <row r="824">
      <c r="B824" s="84"/>
    </row>
    <row r="825">
      <c r="B825" s="84"/>
    </row>
    <row r="826">
      <c r="B826" s="84"/>
    </row>
    <row r="827">
      <c r="B827" s="84"/>
    </row>
    <row r="828">
      <c r="B828" s="84"/>
    </row>
    <row r="829">
      <c r="B829" s="84"/>
    </row>
    <row r="830">
      <c r="B830" s="84"/>
    </row>
    <row r="831">
      <c r="B831" s="84"/>
    </row>
    <row r="832">
      <c r="B832" s="84"/>
    </row>
    <row r="833">
      <c r="B833" s="84"/>
    </row>
    <row r="834">
      <c r="B834" s="84"/>
    </row>
    <row r="835">
      <c r="B835" s="84"/>
    </row>
    <row r="836">
      <c r="B836" s="84"/>
    </row>
    <row r="837">
      <c r="B837" s="84"/>
    </row>
    <row r="838">
      <c r="B838" s="84"/>
    </row>
    <row r="839">
      <c r="B839" s="84"/>
    </row>
    <row r="840">
      <c r="B840" s="84"/>
    </row>
    <row r="841">
      <c r="B841" s="84"/>
    </row>
    <row r="842">
      <c r="B842" s="84"/>
    </row>
    <row r="843">
      <c r="B843" s="84"/>
    </row>
    <row r="844">
      <c r="B844" s="84"/>
    </row>
    <row r="845">
      <c r="B845" s="84"/>
    </row>
    <row r="846">
      <c r="B846" s="84"/>
    </row>
    <row r="847">
      <c r="B847" s="84"/>
    </row>
    <row r="848">
      <c r="B848" s="84"/>
    </row>
    <row r="849">
      <c r="B849" s="84"/>
    </row>
    <row r="850">
      <c r="B850" s="84"/>
    </row>
    <row r="851">
      <c r="B851" s="84"/>
    </row>
    <row r="852">
      <c r="B852" s="84"/>
    </row>
    <row r="853">
      <c r="B853" s="84"/>
    </row>
    <row r="854">
      <c r="B854" s="84"/>
    </row>
    <row r="855">
      <c r="B855" s="84"/>
    </row>
    <row r="856">
      <c r="B856" s="84"/>
    </row>
    <row r="857">
      <c r="B857" s="84"/>
    </row>
    <row r="858">
      <c r="B858" s="84"/>
    </row>
    <row r="859">
      <c r="B859" s="84"/>
    </row>
    <row r="860">
      <c r="B860" s="84"/>
    </row>
    <row r="861">
      <c r="B861" s="84"/>
    </row>
    <row r="862">
      <c r="B862" s="84"/>
    </row>
    <row r="863">
      <c r="B863" s="84"/>
    </row>
    <row r="864">
      <c r="B864" s="84"/>
    </row>
    <row r="865">
      <c r="B865" s="84"/>
    </row>
    <row r="866">
      <c r="B866" s="84"/>
    </row>
    <row r="867">
      <c r="B867" s="84"/>
    </row>
    <row r="868">
      <c r="B868" s="84"/>
    </row>
    <row r="869">
      <c r="B869" s="84"/>
    </row>
    <row r="870">
      <c r="B870" s="84"/>
    </row>
    <row r="871">
      <c r="B871" s="84"/>
    </row>
    <row r="872">
      <c r="B872" s="84"/>
    </row>
    <row r="873">
      <c r="B873" s="84"/>
    </row>
    <row r="874">
      <c r="B874" s="84"/>
    </row>
    <row r="875">
      <c r="B875" s="84"/>
    </row>
    <row r="876">
      <c r="B876" s="84"/>
    </row>
    <row r="877">
      <c r="B877" s="84"/>
    </row>
    <row r="878">
      <c r="B878" s="84"/>
    </row>
    <row r="879">
      <c r="B879" s="84"/>
    </row>
    <row r="880">
      <c r="B880" s="84"/>
    </row>
    <row r="881">
      <c r="B881" s="84"/>
    </row>
    <row r="882">
      <c r="B882" s="84"/>
    </row>
    <row r="883">
      <c r="B883" s="84"/>
    </row>
    <row r="884">
      <c r="B884" s="84"/>
    </row>
    <row r="885">
      <c r="B885" s="84"/>
    </row>
    <row r="886">
      <c r="B886" s="84"/>
    </row>
    <row r="887">
      <c r="B887" s="84"/>
    </row>
    <row r="888">
      <c r="B888" s="84"/>
    </row>
    <row r="889">
      <c r="B889" s="84"/>
    </row>
    <row r="890">
      <c r="B890" s="84"/>
    </row>
    <row r="891">
      <c r="B891" s="84"/>
    </row>
    <row r="892">
      <c r="B892" s="84"/>
    </row>
    <row r="893">
      <c r="B893" s="84"/>
    </row>
    <row r="894">
      <c r="B894" s="84"/>
    </row>
    <row r="895">
      <c r="B895" s="84"/>
    </row>
    <row r="896">
      <c r="B896" s="84"/>
    </row>
    <row r="897">
      <c r="B897" s="84"/>
    </row>
    <row r="898">
      <c r="B898" s="84"/>
    </row>
    <row r="899">
      <c r="B899" s="84"/>
    </row>
    <row r="900">
      <c r="B900" s="84"/>
    </row>
    <row r="901">
      <c r="B901" s="84"/>
    </row>
    <row r="902">
      <c r="B902" s="84"/>
    </row>
    <row r="903">
      <c r="B903" s="84"/>
    </row>
    <row r="904">
      <c r="B904" s="84"/>
    </row>
    <row r="905">
      <c r="B905" s="84"/>
    </row>
    <row r="906">
      <c r="B906" s="84"/>
    </row>
    <row r="907">
      <c r="B907" s="84"/>
    </row>
    <row r="908">
      <c r="B908" s="84"/>
    </row>
    <row r="909">
      <c r="B909" s="84"/>
    </row>
    <row r="910">
      <c r="B910" s="84"/>
    </row>
    <row r="911">
      <c r="B911" s="84"/>
    </row>
    <row r="912">
      <c r="B912" s="84"/>
    </row>
    <row r="913">
      <c r="B913" s="84"/>
    </row>
    <row r="914">
      <c r="B914" s="84"/>
    </row>
    <row r="915">
      <c r="B915" s="84"/>
    </row>
    <row r="916">
      <c r="B916" s="84"/>
    </row>
    <row r="917">
      <c r="B917" s="84"/>
    </row>
    <row r="918">
      <c r="B918" s="84"/>
    </row>
    <row r="919">
      <c r="B919" s="84"/>
    </row>
    <row r="920">
      <c r="B920" s="84"/>
    </row>
    <row r="921">
      <c r="B921" s="84"/>
    </row>
    <row r="922">
      <c r="B922" s="84"/>
    </row>
    <row r="923">
      <c r="B923" s="84"/>
    </row>
    <row r="924">
      <c r="B924" s="84"/>
    </row>
    <row r="925">
      <c r="B925" s="84"/>
    </row>
    <row r="926">
      <c r="B926" s="84"/>
    </row>
    <row r="927">
      <c r="B927" s="84"/>
    </row>
    <row r="928">
      <c r="B928" s="84"/>
    </row>
    <row r="929">
      <c r="B929" s="84"/>
    </row>
    <row r="930">
      <c r="B930" s="84"/>
    </row>
    <row r="931">
      <c r="B931" s="84"/>
    </row>
    <row r="932">
      <c r="B932" s="84"/>
    </row>
    <row r="933">
      <c r="B933" s="84"/>
    </row>
    <row r="934">
      <c r="B934" s="84"/>
    </row>
    <row r="935">
      <c r="B935" s="84"/>
    </row>
    <row r="936">
      <c r="B936" s="84"/>
    </row>
    <row r="937">
      <c r="B937" s="84"/>
    </row>
    <row r="938">
      <c r="B938" s="84"/>
    </row>
    <row r="939">
      <c r="B939" s="84"/>
    </row>
    <row r="940">
      <c r="B940" s="84"/>
    </row>
    <row r="941">
      <c r="B941" s="84"/>
    </row>
    <row r="942">
      <c r="B942" s="84"/>
    </row>
    <row r="943">
      <c r="B943" s="84"/>
    </row>
    <row r="944">
      <c r="B944" s="84"/>
    </row>
    <row r="945">
      <c r="B945" s="84"/>
    </row>
    <row r="946">
      <c r="B946" s="84"/>
    </row>
    <row r="947">
      <c r="B947" s="84"/>
    </row>
    <row r="948">
      <c r="B948" s="84"/>
    </row>
    <row r="949">
      <c r="B949" s="84"/>
    </row>
    <row r="950">
      <c r="B950" s="84"/>
    </row>
    <row r="951">
      <c r="B951" s="84"/>
    </row>
    <row r="952">
      <c r="B952" s="84"/>
    </row>
    <row r="953">
      <c r="B953" s="84"/>
    </row>
    <row r="954">
      <c r="B954" s="84"/>
    </row>
    <row r="955">
      <c r="B955" s="84"/>
    </row>
    <row r="956">
      <c r="B956" s="84"/>
    </row>
    <row r="957">
      <c r="B957" s="84"/>
    </row>
    <row r="958">
      <c r="B958" s="84"/>
    </row>
    <row r="959">
      <c r="B959" s="84"/>
    </row>
    <row r="960">
      <c r="B960" s="84"/>
    </row>
    <row r="961">
      <c r="B961" s="84"/>
    </row>
    <row r="962">
      <c r="B962" s="84"/>
    </row>
    <row r="963">
      <c r="B963" s="84"/>
    </row>
    <row r="964">
      <c r="B964" s="84"/>
    </row>
    <row r="965">
      <c r="B965" s="84"/>
    </row>
    <row r="966">
      <c r="B966" s="84"/>
    </row>
    <row r="967">
      <c r="B967" s="84"/>
    </row>
    <row r="968">
      <c r="B968" s="84"/>
    </row>
    <row r="969">
      <c r="B969" s="84"/>
    </row>
    <row r="970">
      <c r="B970" s="84"/>
    </row>
    <row r="971">
      <c r="B971" s="84"/>
    </row>
    <row r="972">
      <c r="B972" s="84"/>
    </row>
    <row r="973">
      <c r="B973" s="84"/>
    </row>
    <row r="974">
      <c r="B974" s="84"/>
    </row>
    <row r="975">
      <c r="B975" s="84"/>
    </row>
    <row r="976">
      <c r="B976" s="84"/>
    </row>
    <row r="977">
      <c r="B977" s="84"/>
    </row>
    <row r="978">
      <c r="B978" s="84"/>
    </row>
    <row r="979">
      <c r="B979" s="84"/>
    </row>
    <row r="980">
      <c r="B980" s="84"/>
    </row>
    <row r="981">
      <c r="B981" s="84"/>
    </row>
    <row r="982">
      <c r="B982" s="84"/>
    </row>
    <row r="983">
      <c r="B983" s="84"/>
    </row>
    <row r="984">
      <c r="B984" s="84"/>
    </row>
    <row r="985">
      <c r="B985" s="84"/>
    </row>
    <row r="986">
      <c r="B986" s="84"/>
    </row>
    <row r="987">
      <c r="B987" s="84"/>
    </row>
    <row r="988">
      <c r="B988" s="84"/>
    </row>
    <row r="989">
      <c r="B989" s="84"/>
    </row>
    <row r="990">
      <c r="B990" s="84"/>
    </row>
    <row r="991">
      <c r="B991" s="84"/>
    </row>
    <row r="992">
      <c r="B992" s="84"/>
    </row>
    <row r="993">
      <c r="B993" s="84"/>
    </row>
    <row r="994">
      <c r="B994" s="84"/>
    </row>
    <row r="995">
      <c r="B995" s="84"/>
    </row>
    <row r="996">
      <c r="B996" s="84"/>
    </row>
    <row r="997">
      <c r="B997" s="84"/>
    </row>
    <row r="998">
      <c r="B998" s="84"/>
    </row>
    <row r="999">
      <c r="B999" s="84"/>
    </row>
    <row r="1000">
      <c r="B1000" s="8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0"/>
  </cols>
  <sheetData>
    <row r="1">
      <c r="A1" s="82" t="s">
        <v>1951</v>
      </c>
      <c r="B1" s="164" t="s">
        <v>1952</v>
      </c>
    </row>
    <row r="2">
      <c r="A2" s="82" t="s">
        <v>1953</v>
      </c>
      <c r="B2" s="165">
        <v>43835.0</v>
      </c>
    </row>
    <row r="3">
      <c r="A3" s="82" t="s">
        <v>1954</v>
      </c>
      <c r="B3" s="165">
        <v>43961.0</v>
      </c>
    </row>
    <row r="4">
      <c r="A4" s="82" t="s">
        <v>1955</v>
      </c>
      <c r="B4" s="165">
        <v>44119.0</v>
      </c>
    </row>
    <row r="5">
      <c r="A5" s="82" t="s">
        <v>1956</v>
      </c>
      <c r="B5" s="164" t="s">
        <v>1957</v>
      </c>
    </row>
    <row r="6">
      <c r="A6" s="82" t="s">
        <v>1958</v>
      </c>
      <c r="B6" s="164" t="s">
        <v>1959</v>
      </c>
    </row>
    <row r="7">
      <c r="A7" s="82" t="s">
        <v>1960</v>
      </c>
      <c r="B7" s="164" t="s">
        <v>1961</v>
      </c>
    </row>
    <row r="8">
      <c r="A8" s="82" t="s">
        <v>1962</v>
      </c>
      <c r="B8" s="164" t="s">
        <v>1963</v>
      </c>
    </row>
    <row r="9">
      <c r="A9" s="82" t="s">
        <v>1964</v>
      </c>
      <c r="B9" s="164" t="s">
        <v>1965</v>
      </c>
    </row>
    <row r="10">
      <c r="A10" s="82" t="s">
        <v>1966</v>
      </c>
      <c r="B10" s="164" t="s">
        <v>1967</v>
      </c>
    </row>
    <row r="11">
      <c r="A11" s="82" t="s">
        <v>1968</v>
      </c>
      <c r="B11" s="164" t="s">
        <v>1969</v>
      </c>
    </row>
    <row r="12">
      <c r="B12" s="81"/>
    </row>
    <row r="13">
      <c r="B13" s="81"/>
    </row>
    <row r="14">
      <c r="B14" s="81"/>
    </row>
    <row r="15">
      <c r="B15" s="81"/>
    </row>
    <row r="16">
      <c r="B16" s="81"/>
    </row>
    <row r="17">
      <c r="B17" s="81"/>
    </row>
    <row r="18">
      <c r="B18" s="81"/>
    </row>
    <row r="19">
      <c r="B19" s="81"/>
    </row>
    <row r="20">
      <c r="B20" s="81"/>
    </row>
    <row r="21">
      <c r="B21" s="81"/>
    </row>
    <row r="22">
      <c r="B22" s="81"/>
    </row>
    <row r="23">
      <c r="B23" s="81"/>
    </row>
    <row r="24">
      <c r="B24" s="81"/>
    </row>
    <row r="25">
      <c r="B25" s="81"/>
    </row>
    <row r="26">
      <c r="B26" s="81"/>
    </row>
    <row r="27">
      <c r="B27" s="81"/>
    </row>
    <row r="28">
      <c r="B28" s="81"/>
    </row>
    <row r="29">
      <c r="B29" s="81"/>
    </row>
    <row r="30">
      <c r="B30" s="81"/>
    </row>
    <row r="31">
      <c r="B31" s="81"/>
    </row>
    <row r="32">
      <c r="B32" s="81"/>
    </row>
    <row r="33">
      <c r="B33" s="81"/>
    </row>
    <row r="34">
      <c r="B34" s="81"/>
    </row>
    <row r="35">
      <c r="B35" s="81"/>
    </row>
    <row r="36">
      <c r="B36" s="81"/>
    </row>
    <row r="37">
      <c r="B37" s="81"/>
    </row>
    <row r="38">
      <c r="B38" s="81"/>
    </row>
    <row r="39">
      <c r="B39" s="81"/>
    </row>
    <row r="40">
      <c r="B40" s="81"/>
    </row>
    <row r="41">
      <c r="B41" s="81"/>
    </row>
    <row r="42">
      <c r="B42" s="81"/>
    </row>
    <row r="43">
      <c r="B43" s="81"/>
    </row>
    <row r="44">
      <c r="B44" s="81"/>
    </row>
    <row r="45">
      <c r="B45" s="81"/>
    </row>
    <row r="46">
      <c r="B46" s="81"/>
    </row>
    <row r="47">
      <c r="B47" s="81"/>
    </row>
    <row r="48">
      <c r="B48" s="81"/>
    </row>
    <row r="49">
      <c r="B49" s="81"/>
    </row>
    <row r="50">
      <c r="B50" s="81"/>
    </row>
    <row r="51">
      <c r="B51" s="81"/>
    </row>
    <row r="52">
      <c r="B52" s="81"/>
    </row>
    <row r="53">
      <c r="B53" s="81"/>
    </row>
    <row r="54">
      <c r="B54" s="81"/>
    </row>
    <row r="55">
      <c r="B55" s="81"/>
    </row>
    <row r="56">
      <c r="B56" s="81"/>
    </row>
    <row r="57">
      <c r="B57" s="81"/>
    </row>
    <row r="58">
      <c r="B58" s="81"/>
    </row>
    <row r="59">
      <c r="B59" s="81"/>
    </row>
    <row r="60">
      <c r="B60" s="81"/>
    </row>
    <row r="61">
      <c r="B61" s="81"/>
    </row>
    <row r="62">
      <c r="B62" s="81"/>
    </row>
    <row r="63">
      <c r="B63" s="81"/>
    </row>
    <row r="64">
      <c r="B64" s="81"/>
    </row>
    <row r="65">
      <c r="B65" s="81"/>
    </row>
    <row r="66">
      <c r="B66" s="81"/>
    </row>
    <row r="67">
      <c r="B67" s="81"/>
    </row>
    <row r="68">
      <c r="B68" s="81"/>
    </row>
    <row r="69">
      <c r="B69" s="81"/>
    </row>
    <row r="70">
      <c r="B70" s="81"/>
    </row>
    <row r="71">
      <c r="B71" s="81"/>
    </row>
    <row r="72">
      <c r="B72" s="81"/>
    </row>
    <row r="73">
      <c r="B73" s="81"/>
    </row>
    <row r="74">
      <c r="B74" s="81"/>
    </row>
    <row r="75">
      <c r="B75" s="81"/>
    </row>
    <row r="76">
      <c r="B76" s="81"/>
    </row>
    <row r="77">
      <c r="B77" s="81"/>
    </row>
    <row r="78">
      <c r="B78" s="81"/>
    </row>
    <row r="79">
      <c r="B79" s="81"/>
    </row>
    <row r="80">
      <c r="B80" s="81"/>
    </row>
    <row r="81">
      <c r="B81" s="81"/>
    </row>
    <row r="82">
      <c r="B82" s="81"/>
    </row>
    <row r="83">
      <c r="B83" s="81"/>
    </row>
    <row r="84">
      <c r="B84" s="81"/>
    </row>
    <row r="85">
      <c r="B85" s="81"/>
    </row>
    <row r="86">
      <c r="B86" s="81"/>
    </row>
    <row r="87">
      <c r="B87" s="81"/>
    </row>
    <row r="88">
      <c r="B88" s="81"/>
    </row>
    <row r="89">
      <c r="B89" s="81"/>
    </row>
    <row r="90">
      <c r="B90" s="81"/>
    </row>
    <row r="91">
      <c r="B91" s="81"/>
    </row>
    <row r="92">
      <c r="B92" s="81"/>
    </row>
    <row r="93">
      <c r="B93" s="81"/>
    </row>
    <row r="94">
      <c r="B94" s="81"/>
    </row>
    <row r="95">
      <c r="B95" s="81"/>
    </row>
    <row r="96">
      <c r="B96" s="81"/>
    </row>
    <row r="97">
      <c r="B97" s="81"/>
    </row>
    <row r="98">
      <c r="B98" s="81"/>
    </row>
    <row r="99">
      <c r="B99" s="81"/>
    </row>
    <row r="100">
      <c r="B100" s="81"/>
    </row>
    <row r="101">
      <c r="B101" s="81"/>
    </row>
    <row r="102">
      <c r="B102" s="81"/>
    </row>
    <row r="103">
      <c r="B103" s="81"/>
    </row>
    <row r="104">
      <c r="B104" s="81"/>
    </row>
    <row r="105">
      <c r="B105" s="81"/>
    </row>
    <row r="106">
      <c r="B106" s="81"/>
    </row>
    <row r="107">
      <c r="B107" s="81"/>
    </row>
    <row r="108">
      <c r="B108" s="81"/>
    </row>
    <row r="109">
      <c r="B109" s="81"/>
    </row>
    <row r="110">
      <c r="B110" s="81"/>
    </row>
    <row r="111">
      <c r="B111" s="81"/>
    </row>
    <row r="112">
      <c r="B112" s="81"/>
    </row>
    <row r="113">
      <c r="B113" s="81"/>
    </row>
    <row r="114">
      <c r="B114" s="81"/>
    </row>
    <row r="115">
      <c r="B115" s="81"/>
    </row>
    <row r="116">
      <c r="B116" s="81"/>
    </row>
    <row r="117">
      <c r="B117" s="81"/>
    </row>
    <row r="118">
      <c r="B118" s="81"/>
    </row>
    <row r="119">
      <c r="B119" s="81"/>
    </row>
    <row r="120">
      <c r="B120" s="81"/>
    </row>
    <row r="121">
      <c r="B121" s="81"/>
    </row>
    <row r="122">
      <c r="B122" s="81"/>
    </row>
    <row r="123">
      <c r="B123" s="81"/>
    </row>
    <row r="124">
      <c r="B124" s="81"/>
    </row>
    <row r="125">
      <c r="B125" s="81"/>
    </row>
    <row r="126">
      <c r="B126" s="81"/>
    </row>
    <row r="127">
      <c r="B127" s="81"/>
    </row>
    <row r="128">
      <c r="B128" s="81"/>
    </row>
    <row r="129">
      <c r="B129" s="81"/>
    </row>
    <row r="130">
      <c r="B130" s="81"/>
    </row>
    <row r="131">
      <c r="B131" s="81"/>
    </row>
    <row r="132">
      <c r="B132" s="81"/>
    </row>
    <row r="133">
      <c r="B133" s="81"/>
    </row>
    <row r="134">
      <c r="B134" s="81"/>
    </row>
    <row r="135">
      <c r="B135" s="81"/>
    </row>
    <row r="136">
      <c r="B136" s="81"/>
    </row>
    <row r="137">
      <c r="B137" s="81"/>
    </row>
    <row r="138">
      <c r="B138" s="81"/>
    </row>
    <row r="139">
      <c r="B139" s="81"/>
    </row>
    <row r="140">
      <c r="B140" s="81"/>
    </row>
    <row r="141">
      <c r="B141" s="81"/>
    </row>
    <row r="142">
      <c r="B142" s="81"/>
    </row>
    <row r="143">
      <c r="B143" s="81"/>
    </row>
    <row r="144">
      <c r="B144" s="81"/>
    </row>
    <row r="145">
      <c r="B145" s="81"/>
    </row>
    <row r="146">
      <c r="B146" s="81"/>
    </row>
    <row r="147">
      <c r="B147" s="81"/>
    </row>
    <row r="148">
      <c r="B148" s="81"/>
    </row>
    <row r="149">
      <c r="B149" s="81"/>
    </row>
    <row r="150">
      <c r="B150" s="81"/>
    </row>
    <row r="151">
      <c r="B151" s="81"/>
    </row>
    <row r="152">
      <c r="B152" s="81"/>
    </row>
    <row r="153">
      <c r="B153" s="81"/>
    </row>
    <row r="154">
      <c r="B154" s="81"/>
    </row>
    <row r="155">
      <c r="B155" s="81"/>
    </row>
    <row r="156">
      <c r="B156" s="81"/>
    </row>
    <row r="157">
      <c r="B157" s="81"/>
    </row>
    <row r="158">
      <c r="B158" s="81"/>
    </row>
    <row r="159">
      <c r="B159" s="81"/>
    </row>
    <row r="160">
      <c r="B160" s="81"/>
    </row>
    <row r="161">
      <c r="B161" s="81"/>
    </row>
    <row r="162">
      <c r="B162" s="81"/>
    </row>
    <row r="163">
      <c r="B163" s="81"/>
    </row>
    <row r="164">
      <c r="B164" s="81"/>
    </row>
    <row r="165">
      <c r="B165" s="81"/>
    </row>
    <row r="166">
      <c r="B166" s="81"/>
    </row>
    <row r="167">
      <c r="B167" s="81"/>
    </row>
    <row r="168">
      <c r="B168" s="81"/>
    </row>
    <row r="169">
      <c r="B169" s="81"/>
    </row>
    <row r="170">
      <c r="B170" s="81"/>
    </row>
    <row r="171">
      <c r="B171" s="81"/>
    </row>
    <row r="172">
      <c r="B172" s="81"/>
    </row>
    <row r="173">
      <c r="B173" s="81"/>
    </row>
    <row r="174">
      <c r="B174" s="81"/>
    </row>
    <row r="175">
      <c r="B175" s="81"/>
    </row>
    <row r="176">
      <c r="B176" s="81"/>
    </row>
    <row r="177">
      <c r="B177" s="81"/>
    </row>
    <row r="178">
      <c r="B178" s="81"/>
    </row>
    <row r="179">
      <c r="B179" s="81"/>
    </row>
    <row r="180">
      <c r="B180" s="81"/>
    </row>
    <row r="181">
      <c r="B181" s="81"/>
    </row>
    <row r="182">
      <c r="B182" s="81"/>
    </row>
    <row r="183">
      <c r="B183" s="81"/>
    </row>
    <row r="184">
      <c r="B184" s="81"/>
    </row>
    <row r="185">
      <c r="B185" s="81"/>
    </row>
    <row r="186">
      <c r="B186" s="81"/>
    </row>
    <row r="187">
      <c r="B187" s="81"/>
    </row>
    <row r="188">
      <c r="B188" s="81"/>
    </row>
    <row r="189">
      <c r="B189" s="81"/>
    </row>
    <row r="190">
      <c r="B190" s="81"/>
    </row>
    <row r="191">
      <c r="B191" s="81"/>
    </row>
    <row r="192">
      <c r="B192" s="81"/>
    </row>
    <row r="193">
      <c r="B193" s="81"/>
    </row>
    <row r="194">
      <c r="B194" s="81"/>
    </row>
    <row r="195">
      <c r="B195" s="81"/>
    </row>
    <row r="196">
      <c r="B196" s="81"/>
    </row>
    <row r="197">
      <c r="B197" s="81"/>
    </row>
    <row r="198">
      <c r="B198" s="81"/>
    </row>
    <row r="199">
      <c r="B199" s="81"/>
    </row>
    <row r="200">
      <c r="B200" s="81"/>
    </row>
    <row r="201">
      <c r="B201" s="81"/>
    </row>
    <row r="202">
      <c r="B202" s="81"/>
    </row>
    <row r="203">
      <c r="B203" s="81"/>
    </row>
    <row r="204">
      <c r="B204" s="81"/>
    </row>
    <row r="205">
      <c r="B205" s="81"/>
    </row>
    <row r="206">
      <c r="B206" s="81"/>
    </row>
    <row r="207">
      <c r="B207" s="81"/>
    </row>
    <row r="208">
      <c r="B208" s="81"/>
    </row>
    <row r="209">
      <c r="B209" s="81"/>
    </row>
    <row r="210">
      <c r="B210" s="81"/>
    </row>
    <row r="211">
      <c r="B211" s="81"/>
    </row>
    <row r="212">
      <c r="B212" s="81"/>
    </row>
    <row r="213">
      <c r="B213" s="81"/>
    </row>
    <row r="214">
      <c r="B214" s="81"/>
    </row>
    <row r="215">
      <c r="B215" s="81"/>
    </row>
    <row r="216">
      <c r="B216" s="81"/>
    </row>
    <row r="217">
      <c r="B217" s="81"/>
    </row>
    <row r="218">
      <c r="B218" s="81"/>
    </row>
    <row r="219">
      <c r="B219" s="81"/>
    </row>
    <row r="220">
      <c r="B220" s="81"/>
    </row>
    <row r="221">
      <c r="B221" s="81"/>
    </row>
    <row r="222">
      <c r="B222" s="81"/>
    </row>
    <row r="223">
      <c r="B223" s="81"/>
    </row>
    <row r="224">
      <c r="B224" s="81"/>
    </row>
    <row r="225">
      <c r="B225" s="81"/>
    </row>
    <row r="226">
      <c r="B226" s="81"/>
    </row>
    <row r="227">
      <c r="B227" s="81"/>
    </row>
    <row r="228">
      <c r="B228" s="81"/>
    </row>
    <row r="229">
      <c r="B229" s="81"/>
    </row>
    <row r="230">
      <c r="B230" s="81"/>
    </row>
    <row r="231">
      <c r="B231" s="81"/>
    </row>
    <row r="232">
      <c r="B232" s="81"/>
    </row>
    <row r="233">
      <c r="B233" s="81"/>
    </row>
    <row r="234">
      <c r="B234" s="81"/>
    </row>
    <row r="235">
      <c r="B235" s="81"/>
    </row>
    <row r="236">
      <c r="B236" s="81"/>
    </row>
    <row r="237">
      <c r="B237" s="81"/>
    </row>
    <row r="238">
      <c r="B238" s="81"/>
    </row>
    <row r="239">
      <c r="B239" s="81"/>
    </row>
    <row r="240">
      <c r="B240" s="81"/>
    </row>
    <row r="241">
      <c r="B241" s="81"/>
    </row>
    <row r="242">
      <c r="B242" s="81"/>
    </row>
    <row r="243">
      <c r="B243" s="81"/>
    </row>
    <row r="244">
      <c r="B244" s="81"/>
    </row>
    <row r="245">
      <c r="B245" s="81"/>
    </row>
    <row r="246">
      <c r="B246" s="81"/>
    </row>
    <row r="247">
      <c r="B247" s="81"/>
    </row>
    <row r="248">
      <c r="B248" s="81"/>
    </row>
    <row r="249">
      <c r="B249" s="81"/>
    </row>
    <row r="250">
      <c r="B250" s="81"/>
    </row>
    <row r="251">
      <c r="B251" s="81"/>
    </row>
    <row r="252">
      <c r="B252" s="81"/>
    </row>
    <row r="253">
      <c r="B253" s="81"/>
    </row>
    <row r="254">
      <c r="B254" s="81"/>
    </row>
    <row r="255">
      <c r="B255" s="81"/>
    </row>
    <row r="256">
      <c r="B256" s="81"/>
    </row>
    <row r="257">
      <c r="B257" s="81"/>
    </row>
    <row r="258">
      <c r="B258" s="81"/>
    </row>
    <row r="259">
      <c r="B259" s="81"/>
    </row>
    <row r="260">
      <c r="B260" s="81"/>
    </row>
    <row r="261">
      <c r="B261" s="81"/>
    </row>
    <row r="262">
      <c r="B262" s="81"/>
    </row>
    <row r="263">
      <c r="B263" s="81"/>
    </row>
    <row r="264">
      <c r="B264" s="81"/>
    </row>
    <row r="265">
      <c r="B265" s="81"/>
    </row>
    <row r="266">
      <c r="B266" s="81"/>
    </row>
    <row r="267">
      <c r="B267" s="81"/>
    </row>
    <row r="268">
      <c r="B268" s="81"/>
    </row>
    <row r="269">
      <c r="B269" s="81"/>
    </row>
    <row r="270">
      <c r="B270" s="81"/>
    </row>
    <row r="271">
      <c r="B271" s="81"/>
    </row>
    <row r="272">
      <c r="B272" s="81"/>
    </row>
    <row r="273">
      <c r="B273" s="81"/>
    </row>
    <row r="274">
      <c r="B274" s="81"/>
    </row>
    <row r="275">
      <c r="B275" s="81"/>
    </row>
    <row r="276">
      <c r="B276" s="81"/>
    </row>
    <row r="277">
      <c r="B277" s="81"/>
    </row>
    <row r="278">
      <c r="B278" s="81"/>
    </row>
    <row r="279">
      <c r="B279" s="81"/>
    </row>
    <row r="280">
      <c r="B280" s="81"/>
    </row>
    <row r="281">
      <c r="B281" s="81"/>
    </row>
    <row r="282">
      <c r="B282" s="81"/>
    </row>
    <row r="283">
      <c r="B283" s="81"/>
    </row>
    <row r="284">
      <c r="B284" s="81"/>
    </row>
    <row r="285">
      <c r="B285" s="81"/>
    </row>
    <row r="286">
      <c r="B286" s="81"/>
    </row>
    <row r="287">
      <c r="B287" s="81"/>
    </row>
    <row r="288">
      <c r="B288" s="81"/>
    </row>
    <row r="289">
      <c r="B289" s="81"/>
    </row>
    <row r="290">
      <c r="B290" s="81"/>
    </row>
    <row r="291">
      <c r="B291" s="81"/>
    </row>
    <row r="292">
      <c r="B292" s="81"/>
    </row>
    <row r="293">
      <c r="B293" s="81"/>
    </row>
    <row r="294">
      <c r="B294" s="81"/>
    </row>
    <row r="295">
      <c r="B295" s="81"/>
    </row>
    <row r="296">
      <c r="B296" s="81"/>
    </row>
    <row r="297">
      <c r="B297" s="81"/>
    </row>
    <row r="298">
      <c r="B298" s="81"/>
    </row>
    <row r="299">
      <c r="B299" s="81"/>
    </row>
    <row r="300">
      <c r="B300" s="81"/>
    </row>
    <row r="301">
      <c r="B301" s="81"/>
    </row>
    <row r="302">
      <c r="B302" s="81"/>
    </row>
    <row r="303">
      <c r="B303" s="81"/>
    </row>
    <row r="304">
      <c r="B304" s="81"/>
    </row>
    <row r="305">
      <c r="B305" s="81"/>
    </row>
    <row r="306">
      <c r="B306" s="81"/>
    </row>
    <row r="307">
      <c r="B307" s="81"/>
    </row>
    <row r="308">
      <c r="B308" s="81"/>
    </row>
    <row r="309">
      <c r="B309" s="81"/>
    </row>
    <row r="310">
      <c r="B310" s="81"/>
    </row>
    <row r="311">
      <c r="B311" s="81"/>
    </row>
    <row r="312">
      <c r="B312" s="81"/>
    </row>
    <row r="313">
      <c r="B313" s="81"/>
    </row>
    <row r="314">
      <c r="B314" s="81"/>
    </row>
    <row r="315">
      <c r="B315" s="81"/>
    </row>
    <row r="316">
      <c r="B316" s="81"/>
    </row>
    <row r="317">
      <c r="B317" s="81"/>
    </row>
    <row r="318">
      <c r="B318" s="81"/>
    </row>
    <row r="319">
      <c r="B319" s="81"/>
    </row>
    <row r="320">
      <c r="B320" s="81"/>
    </row>
    <row r="321">
      <c r="B321" s="81"/>
    </row>
    <row r="322">
      <c r="B322" s="81"/>
    </row>
    <row r="323">
      <c r="B323" s="81"/>
    </row>
    <row r="324">
      <c r="B324" s="81"/>
    </row>
    <row r="325">
      <c r="B325" s="81"/>
    </row>
    <row r="326">
      <c r="B326" s="81"/>
    </row>
    <row r="327">
      <c r="B327" s="81"/>
    </row>
    <row r="328">
      <c r="B328" s="81"/>
    </row>
    <row r="329">
      <c r="B329" s="81"/>
    </row>
    <row r="330">
      <c r="B330" s="81"/>
    </row>
    <row r="331">
      <c r="B331" s="81"/>
    </row>
    <row r="332">
      <c r="B332" s="81"/>
    </row>
    <row r="333">
      <c r="B333" s="81"/>
    </row>
    <row r="334">
      <c r="B334" s="81"/>
    </row>
    <row r="335">
      <c r="B335" s="81"/>
    </row>
    <row r="336">
      <c r="B336" s="81"/>
    </row>
    <row r="337">
      <c r="B337" s="81"/>
    </row>
    <row r="338">
      <c r="B338" s="81"/>
    </row>
    <row r="339">
      <c r="B339" s="81"/>
    </row>
    <row r="340">
      <c r="B340" s="81"/>
    </row>
    <row r="341">
      <c r="B341" s="81"/>
    </row>
    <row r="342">
      <c r="B342" s="81"/>
    </row>
    <row r="343">
      <c r="B343" s="81"/>
    </row>
    <row r="344">
      <c r="B344" s="81"/>
    </row>
    <row r="345">
      <c r="B345" s="81"/>
    </row>
    <row r="346">
      <c r="B346" s="81"/>
    </row>
    <row r="347">
      <c r="B347" s="81"/>
    </row>
    <row r="348">
      <c r="B348" s="81"/>
    </row>
    <row r="349">
      <c r="B349" s="81"/>
    </row>
    <row r="350">
      <c r="B350" s="81"/>
    </row>
    <row r="351">
      <c r="B351" s="81"/>
    </row>
    <row r="352">
      <c r="B352" s="81"/>
    </row>
    <row r="353">
      <c r="B353" s="81"/>
    </row>
    <row r="354">
      <c r="B354" s="81"/>
    </row>
    <row r="355">
      <c r="B355" s="81"/>
    </row>
    <row r="356">
      <c r="B356" s="81"/>
    </row>
    <row r="357">
      <c r="B357" s="81"/>
    </row>
    <row r="358">
      <c r="B358" s="81"/>
    </row>
    <row r="359">
      <c r="B359" s="81"/>
    </row>
    <row r="360">
      <c r="B360" s="81"/>
    </row>
    <row r="361">
      <c r="B361" s="81"/>
    </row>
    <row r="362">
      <c r="B362" s="81"/>
    </row>
    <row r="363">
      <c r="B363" s="81"/>
    </row>
    <row r="364">
      <c r="B364" s="81"/>
    </row>
    <row r="365">
      <c r="B365" s="81"/>
    </row>
    <row r="366">
      <c r="B366" s="81"/>
    </row>
    <row r="367">
      <c r="B367" s="81"/>
    </row>
    <row r="368">
      <c r="B368" s="81"/>
    </row>
    <row r="369">
      <c r="B369" s="81"/>
    </row>
    <row r="370">
      <c r="B370" s="81"/>
    </row>
    <row r="371">
      <c r="B371" s="81"/>
    </row>
    <row r="372">
      <c r="B372" s="81"/>
    </row>
    <row r="373">
      <c r="B373" s="81"/>
    </row>
    <row r="374">
      <c r="B374" s="81"/>
    </row>
    <row r="375">
      <c r="B375" s="81"/>
    </row>
    <row r="376">
      <c r="B376" s="81"/>
    </row>
    <row r="377">
      <c r="B377" s="81"/>
    </row>
    <row r="378">
      <c r="B378" s="81"/>
    </row>
    <row r="379">
      <c r="B379" s="81"/>
    </row>
    <row r="380">
      <c r="B380" s="81"/>
    </row>
    <row r="381">
      <c r="B381" s="81"/>
    </row>
    <row r="382">
      <c r="B382" s="81"/>
    </row>
    <row r="383">
      <c r="B383" s="81"/>
    </row>
    <row r="384">
      <c r="B384" s="81"/>
    </row>
    <row r="385">
      <c r="B385" s="81"/>
    </row>
    <row r="386">
      <c r="B386" s="81"/>
    </row>
    <row r="387">
      <c r="B387" s="81"/>
    </row>
    <row r="388">
      <c r="B388" s="81"/>
    </row>
    <row r="389">
      <c r="B389" s="81"/>
    </row>
    <row r="390">
      <c r="B390" s="81"/>
    </row>
    <row r="391">
      <c r="B391" s="81"/>
    </row>
    <row r="392">
      <c r="B392" s="81"/>
    </row>
    <row r="393">
      <c r="B393" s="81"/>
    </row>
    <row r="394">
      <c r="B394" s="81"/>
    </row>
    <row r="395">
      <c r="B395" s="81"/>
    </row>
    <row r="396">
      <c r="B396" s="81"/>
    </row>
    <row r="397">
      <c r="B397" s="81"/>
    </row>
    <row r="398">
      <c r="B398" s="81"/>
    </row>
    <row r="399">
      <c r="B399" s="81"/>
    </row>
    <row r="400">
      <c r="B400" s="81"/>
    </row>
    <row r="401">
      <c r="B401" s="81"/>
    </row>
    <row r="402">
      <c r="B402" s="81"/>
    </row>
    <row r="403">
      <c r="B403" s="81"/>
    </row>
    <row r="404">
      <c r="B404" s="81"/>
    </row>
    <row r="405">
      <c r="B405" s="81"/>
    </row>
    <row r="406">
      <c r="B406" s="81"/>
    </row>
    <row r="407">
      <c r="B407" s="81"/>
    </row>
    <row r="408">
      <c r="B408" s="81"/>
    </row>
    <row r="409">
      <c r="B409" s="81"/>
    </row>
    <row r="410">
      <c r="B410" s="81"/>
    </row>
    <row r="411">
      <c r="B411" s="81"/>
    </row>
    <row r="412">
      <c r="B412" s="81"/>
    </row>
    <row r="413">
      <c r="B413" s="81"/>
    </row>
    <row r="414">
      <c r="B414" s="81"/>
    </row>
    <row r="415">
      <c r="B415" s="81"/>
    </row>
    <row r="416">
      <c r="B416" s="81"/>
    </row>
    <row r="417">
      <c r="B417" s="81"/>
    </row>
    <row r="418">
      <c r="B418" s="81"/>
    </row>
    <row r="419">
      <c r="B419" s="81"/>
    </row>
    <row r="420">
      <c r="B420" s="81"/>
    </row>
    <row r="421">
      <c r="B421" s="81"/>
    </row>
    <row r="422">
      <c r="B422" s="81"/>
    </row>
    <row r="423">
      <c r="B423" s="81"/>
    </row>
    <row r="424">
      <c r="B424" s="81"/>
    </row>
    <row r="425">
      <c r="B425" s="81"/>
    </row>
    <row r="426">
      <c r="B426" s="81"/>
    </row>
    <row r="427">
      <c r="B427" s="81"/>
    </row>
    <row r="428">
      <c r="B428" s="81"/>
    </row>
    <row r="429">
      <c r="B429" s="81"/>
    </row>
    <row r="430">
      <c r="B430" s="81"/>
    </row>
    <row r="431">
      <c r="B431" s="81"/>
    </row>
    <row r="432">
      <c r="B432" s="81"/>
    </row>
    <row r="433">
      <c r="B433" s="81"/>
    </row>
    <row r="434">
      <c r="B434" s="81"/>
    </row>
    <row r="435">
      <c r="B435" s="81"/>
    </row>
    <row r="436">
      <c r="B436" s="81"/>
    </row>
    <row r="437">
      <c r="B437" s="81"/>
    </row>
    <row r="438">
      <c r="B438" s="81"/>
    </row>
    <row r="439">
      <c r="B439" s="81"/>
    </row>
    <row r="440">
      <c r="B440" s="81"/>
    </row>
    <row r="441">
      <c r="B441" s="81"/>
    </row>
    <row r="442">
      <c r="B442" s="81"/>
    </row>
    <row r="443">
      <c r="B443" s="81"/>
    </row>
    <row r="444">
      <c r="B444" s="81"/>
    </row>
    <row r="445">
      <c r="B445" s="81"/>
    </row>
    <row r="446">
      <c r="B446" s="81"/>
    </row>
    <row r="447">
      <c r="B447" s="81"/>
    </row>
    <row r="448">
      <c r="B448" s="81"/>
    </row>
    <row r="449">
      <c r="B449" s="81"/>
    </row>
    <row r="450">
      <c r="B450" s="81"/>
    </row>
    <row r="451">
      <c r="B451" s="81"/>
    </row>
    <row r="452">
      <c r="B452" s="81"/>
    </row>
    <row r="453">
      <c r="B453" s="81"/>
    </row>
    <row r="454">
      <c r="B454" s="81"/>
    </row>
    <row r="455">
      <c r="B455" s="81"/>
    </row>
    <row r="456">
      <c r="B456" s="81"/>
    </row>
    <row r="457">
      <c r="B457" s="81"/>
    </row>
    <row r="458">
      <c r="B458" s="81"/>
    </row>
    <row r="459">
      <c r="B459" s="81"/>
    </row>
    <row r="460">
      <c r="B460" s="81"/>
    </row>
    <row r="461">
      <c r="B461" s="81"/>
    </row>
    <row r="462">
      <c r="B462" s="81"/>
    </row>
    <row r="463">
      <c r="B463" s="81"/>
    </row>
    <row r="464">
      <c r="B464" s="81"/>
    </row>
    <row r="465">
      <c r="B465" s="81"/>
    </row>
    <row r="466">
      <c r="B466" s="81"/>
    </row>
    <row r="467">
      <c r="B467" s="81"/>
    </row>
    <row r="468">
      <c r="B468" s="81"/>
    </row>
    <row r="469">
      <c r="B469" s="81"/>
    </row>
    <row r="470">
      <c r="B470" s="81"/>
    </row>
    <row r="471">
      <c r="B471" s="81"/>
    </row>
    <row r="472">
      <c r="B472" s="81"/>
    </row>
    <row r="473">
      <c r="B473" s="81"/>
    </row>
    <row r="474">
      <c r="B474" s="81"/>
    </row>
    <row r="475">
      <c r="B475" s="81"/>
    </row>
    <row r="476">
      <c r="B476" s="81"/>
    </row>
    <row r="477">
      <c r="B477" s="81"/>
    </row>
    <row r="478">
      <c r="B478" s="81"/>
    </row>
    <row r="479">
      <c r="B479" s="81"/>
    </row>
    <row r="480">
      <c r="B480" s="81"/>
    </row>
    <row r="481">
      <c r="B481" s="81"/>
    </row>
    <row r="482">
      <c r="B482" s="81"/>
    </row>
    <row r="483">
      <c r="B483" s="81"/>
    </row>
    <row r="484">
      <c r="B484" s="81"/>
    </row>
    <row r="485">
      <c r="B485" s="81"/>
    </row>
    <row r="486">
      <c r="B486" s="81"/>
    </row>
    <row r="487">
      <c r="B487" s="81"/>
    </row>
    <row r="488">
      <c r="B488" s="81"/>
    </row>
    <row r="489">
      <c r="B489" s="81"/>
    </row>
    <row r="490">
      <c r="B490" s="81"/>
    </row>
    <row r="491">
      <c r="B491" s="81"/>
    </row>
    <row r="492">
      <c r="B492" s="81"/>
    </row>
    <row r="493">
      <c r="B493" s="81"/>
    </row>
    <row r="494">
      <c r="B494" s="81"/>
    </row>
    <row r="495">
      <c r="B495" s="81"/>
    </row>
    <row r="496">
      <c r="B496" s="81"/>
    </row>
    <row r="497">
      <c r="B497" s="81"/>
    </row>
    <row r="498">
      <c r="B498" s="81"/>
    </row>
    <row r="499">
      <c r="B499" s="81"/>
    </row>
    <row r="500">
      <c r="B500" s="81"/>
    </row>
    <row r="501">
      <c r="B501" s="81"/>
    </row>
    <row r="502">
      <c r="B502" s="81"/>
    </row>
    <row r="503">
      <c r="B503" s="81"/>
    </row>
    <row r="504">
      <c r="B504" s="81"/>
    </row>
    <row r="505">
      <c r="B505" s="81"/>
    </row>
    <row r="506">
      <c r="B506" s="81"/>
    </row>
    <row r="507">
      <c r="B507" s="81"/>
    </row>
    <row r="508">
      <c r="B508" s="81"/>
    </row>
    <row r="509">
      <c r="B509" s="81"/>
    </row>
    <row r="510">
      <c r="B510" s="81"/>
    </row>
    <row r="511">
      <c r="B511" s="81"/>
    </row>
    <row r="512">
      <c r="B512" s="81"/>
    </row>
    <row r="513">
      <c r="B513" s="81"/>
    </row>
    <row r="514">
      <c r="B514" s="81"/>
    </row>
    <row r="515">
      <c r="B515" s="81"/>
    </row>
    <row r="516">
      <c r="B516" s="81"/>
    </row>
    <row r="517">
      <c r="B517" s="81"/>
    </row>
    <row r="518">
      <c r="B518" s="81"/>
    </row>
    <row r="519">
      <c r="B519" s="81"/>
    </row>
    <row r="520">
      <c r="B520" s="81"/>
    </row>
    <row r="521">
      <c r="B521" s="81"/>
    </row>
    <row r="522">
      <c r="B522" s="81"/>
    </row>
    <row r="523">
      <c r="B523" s="81"/>
    </row>
    <row r="524">
      <c r="B524" s="81"/>
    </row>
    <row r="525">
      <c r="B525" s="81"/>
    </row>
    <row r="526">
      <c r="B526" s="81"/>
    </row>
    <row r="527">
      <c r="B527" s="81"/>
    </row>
    <row r="528">
      <c r="B528" s="81"/>
    </row>
    <row r="529">
      <c r="B529" s="81"/>
    </row>
    <row r="530">
      <c r="B530" s="81"/>
    </row>
    <row r="531">
      <c r="B531" s="81"/>
    </row>
    <row r="532">
      <c r="B532" s="81"/>
    </row>
    <row r="533">
      <c r="B533" s="81"/>
    </row>
    <row r="534">
      <c r="B534" s="81"/>
    </row>
    <row r="535">
      <c r="B535" s="81"/>
    </row>
    <row r="536">
      <c r="B536" s="81"/>
    </row>
    <row r="537">
      <c r="B537" s="81"/>
    </row>
    <row r="538">
      <c r="B538" s="81"/>
    </row>
    <row r="539">
      <c r="B539" s="81"/>
    </row>
    <row r="540">
      <c r="B540" s="81"/>
    </row>
    <row r="541">
      <c r="B541" s="81"/>
    </row>
    <row r="542">
      <c r="B542" s="81"/>
    </row>
    <row r="543">
      <c r="B543" s="81"/>
    </row>
    <row r="544">
      <c r="B544" s="81"/>
    </row>
    <row r="545">
      <c r="B545" s="81"/>
    </row>
    <row r="546">
      <c r="B546" s="81"/>
    </row>
    <row r="547">
      <c r="B547" s="81"/>
    </row>
    <row r="548">
      <c r="B548" s="81"/>
    </row>
    <row r="549">
      <c r="B549" s="81"/>
    </row>
    <row r="550">
      <c r="B550" s="81"/>
    </row>
    <row r="551">
      <c r="B551" s="81"/>
    </row>
    <row r="552">
      <c r="B552" s="81"/>
    </row>
    <row r="553">
      <c r="B553" s="81"/>
    </row>
    <row r="554">
      <c r="B554" s="81"/>
    </row>
    <row r="555">
      <c r="B555" s="81"/>
    </row>
    <row r="556">
      <c r="B556" s="81"/>
    </row>
    <row r="557">
      <c r="B557" s="81"/>
    </row>
    <row r="558">
      <c r="B558" s="81"/>
    </row>
    <row r="559">
      <c r="B559" s="81"/>
    </row>
    <row r="560">
      <c r="B560" s="81"/>
    </row>
    <row r="561">
      <c r="B561" s="81"/>
    </row>
    <row r="562">
      <c r="B562" s="81"/>
    </row>
    <row r="563">
      <c r="B563" s="81"/>
    </row>
    <row r="564">
      <c r="B564" s="81"/>
    </row>
    <row r="565">
      <c r="B565" s="81"/>
    </row>
    <row r="566">
      <c r="B566" s="81"/>
    </row>
    <row r="567">
      <c r="B567" s="81"/>
    </row>
    <row r="568">
      <c r="B568" s="81"/>
    </row>
    <row r="569">
      <c r="B569" s="81"/>
    </row>
    <row r="570">
      <c r="B570" s="81"/>
    </row>
    <row r="571">
      <c r="B571" s="81"/>
    </row>
    <row r="572">
      <c r="B572" s="81"/>
    </row>
    <row r="573">
      <c r="B573" s="81"/>
    </row>
    <row r="574">
      <c r="B574" s="81"/>
    </row>
    <row r="575">
      <c r="B575" s="81"/>
    </row>
    <row r="576">
      <c r="B576" s="81"/>
    </row>
    <row r="577">
      <c r="B577" s="81"/>
    </row>
    <row r="578">
      <c r="B578" s="81"/>
    </row>
    <row r="579">
      <c r="B579" s="81"/>
    </row>
    <row r="580">
      <c r="B580" s="81"/>
    </row>
    <row r="581">
      <c r="B581" s="81"/>
    </row>
    <row r="582">
      <c r="B582" s="81"/>
    </row>
    <row r="583">
      <c r="B583" s="81"/>
    </row>
    <row r="584">
      <c r="B584" s="81"/>
    </row>
    <row r="585">
      <c r="B585" s="81"/>
    </row>
    <row r="586">
      <c r="B586" s="81"/>
    </row>
    <row r="587">
      <c r="B587" s="81"/>
    </row>
    <row r="588">
      <c r="B588" s="81"/>
    </row>
    <row r="589">
      <c r="B589" s="81"/>
    </row>
    <row r="590">
      <c r="B590" s="81"/>
    </row>
    <row r="591">
      <c r="B591" s="81"/>
    </row>
    <row r="592">
      <c r="B592" s="81"/>
    </row>
    <row r="593">
      <c r="B593" s="81"/>
    </row>
    <row r="594">
      <c r="B594" s="81"/>
    </row>
    <row r="595">
      <c r="B595" s="81"/>
    </row>
    <row r="596">
      <c r="B596" s="81"/>
    </row>
    <row r="597">
      <c r="B597" s="81"/>
    </row>
    <row r="598">
      <c r="B598" s="81"/>
    </row>
    <row r="599">
      <c r="B599" s="81"/>
    </row>
    <row r="600">
      <c r="B600" s="81"/>
    </row>
    <row r="601">
      <c r="B601" s="81"/>
    </row>
    <row r="602">
      <c r="B602" s="81"/>
    </row>
    <row r="603">
      <c r="B603" s="81"/>
    </row>
    <row r="604">
      <c r="B604" s="81"/>
    </row>
    <row r="605">
      <c r="B605" s="81"/>
    </row>
    <row r="606">
      <c r="B606" s="81"/>
    </row>
    <row r="607">
      <c r="B607" s="81"/>
    </row>
    <row r="608">
      <c r="B608" s="81"/>
    </row>
    <row r="609">
      <c r="B609" s="81"/>
    </row>
    <row r="610">
      <c r="B610" s="81"/>
    </row>
    <row r="611">
      <c r="B611" s="81"/>
    </row>
    <row r="612">
      <c r="B612" s="81"/>
    </row>
    <row r="613">
      <c r="B613" s="81"/>
    </row>
    <row r="614">
      <c r="B614" s="81"/>
    </row>
    <row r="615">
      <c r="B615" s="81"/>
    </row>
    <row r="616">
      <c r="B616" s="81"/>
    </row>
    <row r="617">
      <c r="B617" s="81"/>
    </row>
    <row r="618">
      <c r="B618" s="81"/>
    </row>
    <row r="619">
      <c r="B619" s="81"/>
    </row>
    <row r="620">
      <c r="B620" s="81"/>
    </row>
    <row r="621">
      <c r="B621" s="81"/>
    </row>
    <row r="622">
      <c r="B622" s="81"/>
    </row>
    <row r="623">
      <c r="B623" s="81"/>
    </row>
    <row r="624">
      <c r="B624" s="81"/>
    </row>
    <row r="625">
      <c r="B625" s="81"/>
    </row>
    <row r="626">
      <c r="B626" s="81"/>
    </row>
    <row r="627">
      <c r="B627" s="81"/>
    </row>
    <row r="628">
      <c r="B628" s="81"/>
    </row>
    <row r="629">
      <c r="B629" s="81"/>
    </row>
    <row r="630">
      <c r="B630" s="81"/>
    </row>
    <row r="631">
      <c r="B631" s="81"/>
    </row>
    <row r="632">
      <c r="B632" s="81"/>
    </row>
    <row r="633">
      <c r="B633" s="81"/>
    </row>
    <row r="634">
      <c r="B634" s="81"/>
    </row>
    <row r="635">
      <c r="B635" s="81"/>
    </row>
    <row r="636">
      <c r="B636" s="81"/>
    </row>
    <row r="637">
      <c r="B637" s="81"/>
    </row>
    <row r="638">
      <c r="B638" s="81"/>
    </row>
    <row r="639">
      <c r="B639" s="81"/>
    </row>
    <row r="640">
      <c r="B640" s="81"/>
    </row>
    <row r="641">
      <c r="B641" s="81"/>
    </row>
    <row r="642">
      <c r="B642" s="81"/>
    </row>
    <row r="643">
      <c r="B643" s="81"/>
    </row>
    <row r="644">
      <c r="B644" s="81"/>
    </row>
    <row r="645">
      <c r="B645" s="81"/>
    </row>
    <row r="646">
      <c r="B646" s="81"/>
    </row>
    <row r="647">
      <c r="B647" s="81"/>
    </row>
    <row r="648">
      <c r="B648" s="81"/>
    </row>
    <row r="649">
      <c r="B649" s="81"/>
    </row>
    <row r="650">
      <c r="B650" s="81"/>
    </row>
    <row r="651">
      <c r="B651" s="81"/>
    </row>
    <row r="652">
      <c r="B652" s="81"/>
    </row>
    <row r="653">
      <c r="B653" s="81"/>
    </row>
    <row r="654">
      <c r="B654" s="81"/>
    </row>
    <row r="655">
      <c r="B655" s="81"/>
    </row>
    <row r="656">
      <c r="B656" s="81"/>
    </row>
    <row r="657">
      <c r="B657" s="81"/>
    </row>
    <row r="658">
      <c r="B658" s="81"/>
    </row>
    <row r="659">
      <c r="B659" s="81"/>
    </row>
    <row r="660">
      <c r="B660" s="81"/>
    </row>
    <row r="661">
      <c r="B661" s="81"/>
    </row>
    <row r="662">
      <c r="B662" s="81"/>
    </row>
    <row r="663">
      <c r="B663" s="81"/>
    </row>
    <row r="664">
      <c r="B664" s="81"/>
    </row>
    <row r="665">
      <c r="B665" s="81"/>
    </row>
    <row r="666">
      <c r="B666" s="81"/>
    </row>
    <row r="667">
      <c r="B667" s="81"/>
    </row>
    <row r="668">
      <c r="B668" s="81"/>
    </row>
    <row r="669">
      <c r="B669" s="81"/>
    </row>
    <row r="670">
      <c r="B670" s="81"/>
    </row>
    <row r="671">
      <c r="B671" s="81"/>
    </row>
    <row r="672">
      <c r="B672" s="81"/>
    </row>
    <row r="673">
      <c r="B673" s="81"/>
    </row>
    <row r="674">
      <c r="B674" s="81"/>
    </row>
    <row r="675">
      <c r="B675" s="81"/>
    </row>
    <row r="676">
      <c r="B676" s="81"/>
    </row>
    <row r="677">
      <c r="B677" s="81"/>
    </row>
    <row r="678">
      <c r="B678" s="81"/>
    </row>
    <row r="679">
      <c r="B679" s="81"/>
    </row>
    <row r="680">
      <c r="B680" s="81"/>
    </row>
    <row r="681">
      <c r="B681" s="81"/>
    </row>
    <row r="682">
      <c r="B682" s="81"/>
    </row>
    <row r="683">
      <c r="B683" s="81"/>
    </row>
    <row r="684">
      <c r="B684" s="81"/>
    </row>
    <row r="685">
      <c r="B685" s="81"/>
    </row>
    <row r="686">
      <c r="B686" s="81"/>
    </row>
    <row r="687">
      <c r="B687" s="81"/>
    </row>
    <row r="688">
      <c r="B688" s="81"/>
    </row>
    <row r="689">
      <c r="B689" s="81"/>
    </row>
    <row r="690">
      <c r="B690" s="81"/>
    </row>
    <row r="691">
      <c r="B691" s="81"/>
    </row>
    <row r="692">
      <c r="B692" s="81"/>
    </row>
    <row r="693">
      <c r="B693" s="81"/>
    </row>
    <row r="694">
      <c r="B694" s="81"/>
    </row>
    <row r="695">
      <c r="B695" s="81"/>
    </row>
    <row r="696">
      <c r="B696" s="81"/>
    </row>
    <row r="697">
      <c r="B697" s="81"/>
    </row>
    <row r="698">
      <c r="B698" s="81"/>
    </row>
    <row r="699">
      <c r="B699" s="81"/>
    </row>
    <row r="700">
      <c r="B700" s="81"/>
    </row>
    <row r="701">
      <c r="B701" s="81"/>
    </row>
    <row r="702">
      <c r="B702" s="81"/>
    </row>
    <row r="703">
      <c r="B703" s="81"/>
    </row>
    <row r="704">
      <c r="B704" s="81"/>
    </row>
    <row r="705">
      <c r="B705" s="81"/>
    </row>
    <row r="706">
      <c r="B706" s="81"/>
    </row>
    <row r="707">
      <c r="B707" s="81"/>
    </row>
    <row r="708">
      <c r="B708" s="81"/>
    </row>
    <row r="709">
      <c r="B709" s="81"/>
    </row>
    <row r="710">
      <c r="B710" s="81"/>
    </row>
    <row r="711">
      <c r="B711" s="81"/>
    </row>
    <row r="712">
      <c r="B712" s="81"/>
    </row>
    <row r="713">
      <c r="B713" s="81"/>
    </row>
    <row r="714">
      <c r="B714" s="81"/>
    </row>
    <row r="715">
      <c r="B715" s="81"/>
    </row>
    <row r="716">
      <c r="B716" s="81"/>
    </row>
    <row r="717">
      <c r="B717" s="81"/>
    </row>
    <row r="718">
      <c r="B718" s="81"/>
    </row>
    <row r="719">
      <c r="B719" s="81"/>
    </row>
    <row r="720">
      <c r="B720" s="81"/>
    </row>
    <row r="721">
      <c r="B721" s="81"/>
    </row>
    <row r="722">
      <c r="B722" s="81"/>
    </row>
    <row r="723">
      <c r="B723" s="81"/>
    </row>
    <row r="724">
      <c r="B724" s="81"/>
    </row>
    <row r="725">
      <c r="B725" s="81"/>
    </row>
    <row r="726">
      <c r="B726" s="81"/>
    </row>
    <row r="727">
      <c r="B727" s="81"/>
    </row>
    <row r="728">
      <c r="B728" s="81"/>
    </row>
    <row r="729">
      <c r="B729" s="81"/>
    </row>
    <row r="730">
      <c r="B730" s="81"/>
    </row>
    <row r="731">
      <c r="B731" s="81"/>
    </row>
    <row r="732">
      <c r="B732" s="81"/>
    </row>
    <row r="733">
      <c r="B733" s="81"/>
    </row>
    <row r="734">
      <c r="B734" s="81"/>
    </row>
    <row r="735">
      <c r="B735" s="81"/>
    </row>
    <row r="736">
      <c r="B736" s="81"/>
    </row>
    <row r="737">
      <c r="B737" s="81"/>
    </row>
    <row r="738">
      <c r="B738" s="81"/>
    </row>
    <row r="739">
      <c r="B739" s="81"/>
    </row>
    <row r="740">
      <c r="B740" s="81"/>
    </row>
    <row r="741">
      <c r="B741" s="81"/>
    </row>
    <row r="742">
      <c r="B742" s="81"/>
    </row>
    <row r="743">
      <c r="B743" s="81"/>
    </row>
    <row r="744">
      <c r="B744" s="81"/>
    </row>
    <row r="745">
      <c r="B745" s="81"/>
    </row>
    <row r="746">
      <c r="B746" s="81"/>
    </row>
    <row r="747">
      <c r="B747" s="81"/>
    </row>
    <row r="748">
      <c r="B748" s="81"/>
    </row>
    <row r="749">
      <c r="B749" s="81"/>
    </row>
    <row r="750">
      <c r="B750" s="81"/>
    </row>
    <row r="751">
      <c r="B751" s="81"/>
    </row>
    <row r="752">
      <c r="B752" s="81"/>
    </row>
    <row r="753">
      <c r="B753" s="81"/>
    </row>
    <row r="754">
      <c r="B754" s="81"/>
    </row>
    <row r="755">
      <c r="B755" s="81"/>
    </row>
    <row r="756">
      <c r="B756" s="81"/>
    </row>
    <row r="757">
      <c r="B757" s="81"/>
    </row>
    <row r="758">
      <c r="B758" s="81"/>
    </row>
    <row r="759">
      <c r="B759" s="81"/>
    </row>
    <row r="760">
      <c r="B760" s="81"/>
    </row>
    <row r="761">
      <c r="B761" s="81"/>
    </row>
    <row r="762">
      <c r="B762" s="81"/>
    </row>
    <row r="763">
      <c r="B763" s="81"/>
    </row>
    <row r="764">
      <c r="B764" s="81"/>
    </row>
    <row r="765">
      <c r="B765" s="81"/>
    </row>
    <row r="766">
      <c r="B766" s="81"/>
    </row>
    <row r="767">
      <c r="B767" s="81"/>
    </row>
    <row r="768">
      <c r="B768" s="81"/>
    </row>
    <row r="769">
      <c r="B769" s="81"/>
    </row>
    <row r="770">
      <c r="B770" s="81"/>
    </row>
    <row r="771">
      <c r="B771" s="81"/>
    </row>
    <row r="772">
      <c r="B772" s="81"/>
    </row>
    <row r="773">
      <c r="B773" s="81"/>
    </row>
    <row r="774">
      <c r="B774" s="81"/>
    </row>
    <row r="775">
      <c r="B775" s="81"/>
    </row>
    <row r="776">
      <c r="B776" s="81"/>
    </row>
    <row r="777">
      <c r="B777" s="81"/>
    </row>
    <row r="778">
      <c r="B778" s="81"/>
    </row>
    <row r="779">
      <c r="B779" s="81"/>
    </row>
    <row r="780">
      <c r="B780" s="81"/>
    </row>
    <row r="781">
      <c r="B781" s="81"/>
    </row>
    <row r="782">
      <c r="B782" s="81"/>
    </row>
    <row r="783">
      <c r="B783" s="81"/>
    </row>
    <row r="784">
      <c r="B784" s="81"/>
    </row>
    <row r="785">
      <c r="B785" s="81"/>
    </row>
    <row r="786">
      <c r="B786" s="81"/>
    </row>
    <row r="787">
      <c r="B787" s="81"/>
    </row>
    <row r="788">
      <c r="B788" s="81"/>
    </row>
    <row r="789">
      <c r="B789" s="81"/>
    </row>
    <row r="790">
      <c r="B790" s="81"/>
    </row>
    <row r="791">
      <c r="B791" s="81"/>
    </row>
    <row r="792">
      <c r="B792" s="81"/>
    </row>
    <row r="793">
      <c r="B793" s="81"/>
    </row>
    <row r="794">
      <c r="B794" s="81"/>
    </row>
    <row r="795">
      <c r="B795" s="81"/>
    </row>
    <row r="796">
      <c r="B796" s="81"/>
    </row>
    <row r="797">
      <c r="B797" s="81"/>
    </row>
    <row r="798">
      <c r="B798" s="81"/>
    </row>
    <row r="799">
      <c r="B799" s="81"/>
    </row>
    <row r="800">
      <c r="B800" s="81"/>
    </row>
    <row r="801">
      <c r="B801" s="81"/>
    </row>
    <row r="802">
      <c r="B802" s="81"/>
    </row>
    <row r="803">
      <c r="B803" s="81"/>
    </row>
    <row r="804">
      <c r="B804" s="81"/>
    </row>
    <row r="805">
      <c r="B805" s="81"/>
    </row>
    <row r="806">
      <c r="B806" s="81"/>
    </row>
    <row r="807">
      <c r="B807" s="81"/>
    </row>
    <row r="808">
      <c r="B808" s="81"/>
    </row>
    <row r="809">
      <c r="B809" s="81"/>
    </row>
    <row r="810">
      <c r="B810" s="81"/>
    </row>
    <row r="811">
      <c r="B811" s="81"/>
    </row>
    <row r="812">
      <c r="B812" s="81"/>
    </row>
    <row r="813">
      <c r="B813" s="81"/>
    </row>
    <row r="814">
      <c r="B814" s="81"/>
    </row>
    <row r="815">
      <c r="B815" s="81"/>
    </row>
    <row r="816">
      <c r="B816" s="81"/>
    </row>
    <row r="817">
      <c r="B817" s="81"/>
    </row>
    <row r="818">
      <c r="B818" s="81"/>
    </row>
    <row r="819">
      <c r="B819" s="81"/>
    </row>
    <row r="820">
      <c r="B820" s="81"/>
    </row>
    <row r="821">
      <c r="B821" s="81"/>
    </row>
    <row r="822">
      <c r="B822" s="81"/>
    </row>
    <row r="823">
      <c r="B823" s="81"/>
    </row>
    <row r="824">
      <c r="B824" s="81"/>
    </row>
    <row r="825">
      <c r="B825" s="81"/>
    </row>
    <row r="826">
      <c r="B826" s="81"/>
    </row>
    <row r="827">
      <c r="B827" s="81"/>
    </row>
    <row r="828">
      <c r="B828" s="81"/>
    </row>
    <row r="829">
      <c r="B829" s="81"/>
    </row>
    <row r="830">
      <c r="B830" s="81"/>
    </row>
    <row r="831">
      <c r="B831" s="81"/>
    </row>
    <row r="832">
      <c r="B832" s="81"/>
    </row>
    <row r="833">
      <c r="B833" s="81"/>
    </row>
    <row r="834">
      <c r="B834" s="81"/>
    </row>
    <row r="835">
      <c r="B835" s="81"/>
    </row>
    <row r="836">
      <c r="B836" s="81"/>
    </row>
    <row r="837">
      <c r="B837" s="81"/>
    </row>
    <row r="838">
      <c r="B838" s="81"/>
    </row>
    <row r="839">
      <c r="B839" s="81"/>
    </row>
    <row r="840">
      <c r="B840" s="81"/>
    </row>
    <row r="841">
      <c r="B841" s="81"/>
    </row>
    <row r="842">
      <c r="B842" s="81"/>
    </row>
    <row r="843">
      <c r="B843" s="81"/>
    </row>
    <row r="844">
      <c r="B844" s="81"/>
    </row>
    <row r="845">
      <c r="B845" s="81"/>
    </row>
    <row r="846">
      <c r="B846" s="81"/>
    </row>
    <row r="847">
      <c r="B847" s="81"/>
    </row>
    <row r="848">
      <c r="B848" s="81"/>
    </row>
    <row r="849">
      <c r="B849" s="81"/>
    </row>
    <row r="850">
      <c r="B850" s="81"/>
    </row>
    <row r="851">
      <c r="B851" s="81"/>
    </row>
    <row r="852">
      <c r="B852" s="81"/>
    </row>
    <row r="853">
      <c r="B853" s="81"/>
    </row>
    <row r="854">
      <c r="B854" s="81"/>
    </row>
    <row r="855">
      <c r="B855" s="81"/>
    </row>
    <row r="856">
      <c r="B856" s="81"/>
    </row>
    <row r="857">
      <c r="B857" s="81"/>
    </row>
    <row r="858">
      <c r="B858" s="81"/>
    </row>
    <row r="859">
      <c r="B859" s="81"/>
    </row>
    <row r="860">
      <c r="B860" s="81"/>
    </row>
    <row r="861">
      <c r="B861" s="81"/>
    </row>
    <row r="862">
      <c r="B862" s="81"/>
    </row>
    <row r="863">
      <c r="B863" s="81"/>
    </row>
    <row r="864">
      <c r="B864" s="81"/>
    </row>
    <row r="865">
      <c r="B865" s="81"/>
    </row>
    <row r="866">
      <c r="B866" s="81"/>
    </row>
    <row r="867">
      <c r="B867" s="81"/>
    </row>
    <row r="868">
      <c r="B868" s="81"/>
    </row>
    <row r="869">
      <c r="B869" s="81"/>
    </row>
    <row r="870">
      <c r="B870" s="81"/>
    </row>
    <row r="871">
      <c r="B871" s="81"/>
    </row>
    <row r="872">
      <c r="B872" s="81"/>
    </row>
    <row r="873">
      <c r="B873" s="81"/>
    </row>
    <row r="874">
      <c r="B874" s="81"/>
    </row>
    <row r="875">
      <c r="B875" s="81"/>
    </row>
    <row r="876">
      <c r="B876" s="81"/>
    </row>
    <row r="877">
      <c r="B877" s="81"/>
    </row>
    <row r="878">
      <c r="B878" s="81"/>
    </row>
    <row r="879">
      <c r="B879" s="81"/>
    </row>
    <row r="880">
      <c r="B880" s="81"/>
    </row>
    <row r="881">
      <c r="B881" s="81"/>
    </row>
    <row r="882">
      <c r="B882" s="81"/>
    </row>
    <row r="883">
      <c r="B883" s="81"/>
    </row>
    <row r="884">
      <c r="B884" s="81"/>
    </row>
    <row r="885">
      <c r="B885" s="81"/>
    </row>
    <row r="886">
      <c r="B886" s="81"/>
    </row>
    <row r="887">
      <c r="B887" s="81"/>
    </row>
    <row r="888">
      <c r="B888" s="81"/>
    </row>
    <row r="889">
      <c r="B889" s="81"/>
    </row>
    <row r="890">
      <c r="B890" s="81"/>
    </row>
    <row r="891">
      <c r="B891" s="81"/>
    </row>
    <row r="892">
      <c r="B892" s="81"/>
    </row>
    <row r="893">
      <c r="B893" s="81"/>
    </row>
    <row r="894">
      <c r="B894" s="81"/>
    </row>
    <row r="895">
      <c r="B895" s="81"/>
    </row>
    <row r="896">
      <c r="B896" s="81"/>
    </row>
    <row r="897">
      <c r="B897" s="81"/>
    </row>
    <row r="898">
      <c r="B898" s="81"/>
    </row>
    <row r="899">
      <c r="B899" s="81"/>
    </row>
    <row r="900">
      <c r="B900" s="81"/>
    </row>
    <row r="901">
      <c r="B901" s="81"/>
    </row>
    <row r="902">
      <c r="B902" s="81"/>
    </row>
    <row r="903">
      <c r="B903" s="81"/>
    </row>
    <row r="904">
      <c r="B904" s="81"/>
    </row>
    <row r="905">
      <c r="B905" s="81"/>
    </row>
    <row r="906">
      <c r="B906" s="81"/>
    </row>
    <row r="907">
      <c r="B907" s="81"/>
    </row>
    <row r="908">
      <c r="B908" s="81"/>
    </row>
    <row r="909">
      <c r="B909" s="81"/>
    </row>
    <row r="910">
      <c r="B910" s="81"/>
    </row>
    <row r="911">
      <c r="B911" s="81"/>
    </row>
    <row r="912">
      <c r="B912" s="81"/>
    </row>
    <row r="913">
      <c r="B913" s="81"/>
    </row>
    <row r="914">
      <c r="B914" s="81"/>
    </row>
    <row r="915">
      <c r="B915" s="81"/>
    </row>
    <row r="916">
      <c r="B916" s="81"/>
    </row>
    <row r="917">
      <c r="B917" s="81"/>
    </row>
    <row r="918">
      <c r="B918" s="81"/>
    </row>
    <row r="919">
      <c r="B919" s="81"/>
    </row>
    <row r="920">
      <c r="B920" s="81"/>
    </row>
    <row r="921">
      <c r="B921" s="81"/>
    </row>
    <row r="922">
      <c r="B922" s="81"/>
    </row>
    <row r="923">
      <c r="B923" s="81"/>
    </row>
    <row r="924">
      <c r="B924" s="81"/>
    </row>
    <row r="925">
      <c r="B925" s="81"/>
    </row>
    <row r="926">
      <c r="B926" s="81"/>
    </row>
    <row r="927">
      <c r="B927" s="81"/>
    </row>
    <row r="928">
      <c r="B928" s="81"/>
    </row>
    <row r="929">
      <c r="B929" s="81"/>
    </row>
    <row r="930">
      <c r="B930" s="81"/>
    </row>
    <row r="931">
      <c r="B931" s="81"/>
    </row>
    <row r="932">
      <c r="B932" s="81"/>
    </row>
    <row r="933">
      <c r="B933" s="81"/>
    </row>
    <row r="934">
      <c r="B934" s="81"/>
    </row>
    <row r="935">
      <c r="B935" s="81"/>
    </row>
    <row r="936">
      <c r="B936" s="81"/>
    </row>
    <row r="937">
      <c r="B937" s="81"/>
    </row>
    <row r="938">
      <c r="B938" s="81"/>
    </row>
    <row r="939">
      <c r="B939" s="81"/>
    </row>
    <row r="940">
      <c r="B940" s="81"/>
    </row>
    <row r="941">
      <c r="B941" s="81"/>
    </row>
    <row r="942">
      <c r="B942" s="81"/>
    </row>
    <row r="943">
      <c r="B943" s="81"/>
    </row>
    <row r="944">
      <c r="B944" s="81"/>
    </row>
    <row r="945">
      <c r="B945" s="81"/>
    </row>
    <row r="946">
      <c r="B946" s="81"/>
    </row>
    <row r="947">
      <c r="B947" s="81"/>
    </row>
    <row r="948">
      <c r="B948" s="81"/>
    </row>
    <row r="949">
      <c r="B949" s="81"/>
    </row>
    <row r="950">
      <c r="B950" s="81"/>
    </row>
    <row r="951">
      <c r="B951" s="81"/>
    </row>
    <row r="952">
      <c r="B952" s="81"/>
    </row>
    <row r="953">
      <c r="B953" s="81"/>
    </row>
    <row r="954">
      <c r="B954" s="81"/>
    </row>
    <row r="955">
      <c r="B955" s="81"/>
    </row>
    <row r="956">
      <c r="B956" s="81"/>
    </row>
    <row r="957">
      <c r="B957" s="81"/>
    </row>
    <row r="958">
      <c r="B958" s="81"/>
    </row>
    <row r="959">
      <c r="B959" s="81"/>
    </row>
    <row r="960">
      <c r="B960" s="81"/>
    </row>
    <row r="961">
      <c r="B961" s="81"/>
    </row>
    <row r="962">
      <c r="B962" s="81"/>
    </row>
    <row r="963">
      <c r="B963" s="81"/>
    </row>
    <row r="964">
      <c r="B964" s="81"/>
    </row>
    <row r="965">
      <c r="B965" s="81"/>
    </row>
    <row r="966">
      <c r="B966" s="81"/>
    </row>
    <row r="967">
      <c r="B967" s="81"/>
    </row>
    <row r="968">
      <c r="B968" s="81"/>
    </row>
    <row r="969">
      <c r="B969" s="81"/>
    </row>
    <row r="970">
      <c r="B970" s="81"/>
    </row>
    <row r="971">
      <c r="B971" s="81"/>
    </row>
    <row r="972">
      <c r="B972" s="81"/>
    </row>
    <row r="973">
      <c r="B973" s="81"/>
    </row>
    <row r="974">
      <c r="B974" s="81"/>
    </row>
    <row r="975">
      <c r="B975" s="81"/>
    </row>
    <row r="976">
      <c r="B976" s="81"/>
    </row>
    <row r="977">
      <c r="B977" s="81"/>
    </row>
    <row r="978">
      <c r="B978" s="81"/>
    </row>
    <row r="979">
      <c r="B979" s="81"/>
    </row>
    <row r="980">
      <c r="B980" s="81"/>
    </row>
    <row r="981">
      <c r="B981" s="81"/>
    </row>
    <row r="982">
      <c r="B982" s="81"/>
    </row>
    <row r="983">
      <c r="B983" s="81"/>
    </row>
    <row r="984">
      <c r="B984" s="81"/>
    </row>
    <row r="985">
      <c r="B985" s="81"/>
    </row>
    <row r="986">
      <c r="B986" s="81"/>
    </row>
    <row r="987">
      <c r="B987" s="81"/>
    </row>
    <row r="988">
      <c r="B988" s="81"/>
    </row>
    <row r="989">
      <c r="B989" s="81"/>
    </row>
    <row r="990">
      <c r="B990" s="81"/>
    </row>
    <row r="991">
      <c r="B991" s="81"/>
    </row>
    <row r="992">
      <c r="B992" s="81"/>
    </row>
    <row r="993">
      <c r="B993" s="81"/>
    </row>
    <row r="994">
      <c r="B994" s="81"/>
    </row>
    <row r="995">
      <c r="B995" s="81"/>
    </row>
    <row r="996">
      <c r="B996" s="81"/>
    </row>
    <row r="997">
      <c r="B997" s="81"/>
    </row>
    <row r="998">
      <c r="B998" s="81"/>
    </row>
    <row r="999">
      <c r="B999" s="81"/>
    </row>
    <row r="1000">
      <c r="B1000" s="8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67"/>
    <col customWidth="1" min="2" max="26" width="10.56"/>
  </cols>
  <sheetData>
    <row r="1" ht="15.75" customHeight="1">
      <c r="A1" s="139" t="s">
        <v>1970</v>
      </c>
      <c r="B1" s="139" t="s">
        <v>1971</v>
      </c>
      <c r="C1" s="139" t="s">
        <v>427</v>
      </c>
      <c r="D1" s="139"/>
      <c r="E1" s="139"/>
    </row>
    <row r="2" ht="15.75" customHeight="1">
      <c r="A2" s="166" t="s">
        <v>1972</v>
      </c>
      <c r="B2" s="167"/>
      <c r="C2" s="93"/>
      <c r="D2" s="93"/>
      <c r="E2" s="93"/>
    </row>
    <row r="3" ht="15.75" customHeight="1">
      <c r="A3" s="166" t="s">
        <v>1973</v>
      </c>
      <c r="B3" s="167" t="s">
        <v>1974</v>
      </c>
      <c r="C3" s="93" t="s">
        <v>1975</v>
      </c>
      <c r="D3" s="93"/>
      <c r="E3" s="93"/>
    </row>
    <row r="4" ht="15.75" customHeight="1">
      <c r="A4" s="140"/>
      <c r="B4" s="140"/>
      <c r="C4" s="93"/>
      <c r="D4" s="140"/>
      <c r="E4" s="93"/>
    </row>
    <row r="5" ht="15.75" customHeight="1">
      <c r="A5" s="140"/>
      <c r="B5" s="140"/>
      <c r="C5" s="93"/>
      <c r="D5" s="140"/>
      <c r="E5" s="93"/>
    </row>
    <row r="6" ht="15.75" customHeight="1">
      <c r="A6" s="140"/>
      <c r="B6" s="140"/>
      <c r="C6" s="93"/>
      <c r="D6" s="140"/>
      <c r="E6" s="93"/>
    </row>
    <row r="7" ht="15.75" customHeight="1">
      <c r="A7" s="140"/>
      <c r="B7" s="140"/>
      <c r="C7" s="93"/>
      <c r="D7" s="140"/>
      <c r="E7" s="93"/>
    </row>
    <row r="8" ht="15.75" customHeight="1">
      <c r="A8" s="140"/>
      <c r="B8" s="140"/>
      <c r="C8" s="93"/>
      <c r="D8" s="140"/>
      <c r="E8" s="93"/>
    </row>
    <row r="9" ht="15.75" customHeight="1">
      <c r="A9" s="140"/>
      <c r="B9" s="140"/>
      <c r="C9" s="93"/>
      <c r="D9" s="140"/>
      <c r="E9" s="93"/>
    </row>
    <row r="10" ht="15.75" customHeight="1">
      <c r="A10" s="140"/>
      <c r="B10" s="140"/>
      <c r="C10" s="93"/>
      <c r="D10" s="140"/>
      <c r="E10" s="93"/>
    </row>
    <row r="11" ht="15.75" customHeight="1">
      <c r="A11" s="140"/>
      <c r="B11" s="140"/>
      <c r="C11" s="93"/>
      <c r="D11" s="140"/>
      <c r="E11" s="93"/>
    </row>
    <row r="12" ht="15.75" customHeight="1">
      <c r="A12" s="140"/>
      <c r="B12" s="140"/>
      <c r="C12" s="93"/>
      <c r="D12" s="140"/>
      <c r="E12" s="93"/>
    </row>
    <row r="13" ht="15.75" customHeight="1">
      <c r="A13" s="140"/>
      <c r="B13" s="140"/>
      <c r="C13" s="93"/>
      <c r="D13" s="140"/>
      <c r="E13" s="93"/>
    </row>
    <row r="14" ht="15.75" customHeight="1">
      <c r="A14" s="140"/>
      <c r="B14" s="140"/>
      <c r="C14" s="93"/>
      <c r="D14" s="140"/>
      <c r="E14" s="93"/>
    </row>
    <row r="15" ht="15.75" customHeight="1">
      <c r="A15" s="140"/>
      <c r="B15" s="140"/>
      <c r="C15" s="93"/>
      <c r="D15" s="140"/>
      <c r="E15" s="93"/>
    </row>
    <row r="16" ht="15.75" customHeight="1">
      <c r="A16" s="140"/>
      <c r="B16" s="140"/>
      <c r="C16" s="93"/>
      <c r="D16" s="140"/>
      <c r="E16" s="93"/>
    </row>
    <row r="17" ht="15.75" customHeight="1">
      <c r="A17" s="140"/>
      <c r="B17" s="140"/>
      <c r="C17" s="93"/>
      <c r="D17" s="140"/>
      <c r="E17" s="93"/>
    </row>
    <row r="18" ht="15.75" customHeight="1">
      <c r="A18" s="140"/>
      <c r="B18" s="140"/>
      <c r="C18" s="93"/>
      <c r="D18" s="140"/>
      <c r="E18" s="93"/>
    </row>
    <row r="19" ht="15.75" customHeight="1">
      <c r="A19" s="140"/>
      <c r="B19" s="140"/>
      <c r="C19" s="93"/>
      <c r="D19" s="140"/>
      <c r="E19" s="93"/>
    </row>
    <row r="20" ht="15.75" customHeight="1">
      <c r="A20" s="140"/>
      <c r="B20" s="140"/>
      <c r="C20" s="93"/>
      <c r="D20" s="140"/>
      <c r="E20" s="93"/>
    </row>
    <row r="21" ht="15.75" customHeight="1">
      <c r="A21" s="140"/>
      <c r="B21" s="140"/>
      <c r="C21" s="93"/>
      <c r="D21" s="140"/>
      <c r="E21" s="93"/>
    </row>
    <row r="22" ht="15.75" customHeight="1">
      <c r="A22" s="140"/>
      <c r="B22" s="140"/>
      <c r="C22" s="93"/>
      <c r="D22" s="140"/>
      <c r="E22" s="93"/>
    </row>
    <row r="23" ht="15.75" customHeight="1">
      <c r="C23" s="93"/>
      <c r="E23" s="93"/>
    </row>
    <row r="24" ht="15.75" customHeight="1">
      <c r="A24" s="140"/>
      <c r="B24" s="140"/>
      <c r="C24" s="93"/>
      <c r="D24" s="140"/>
      <c r="E24" s="93"/>
    </row>
    <row r="25" ht="15.75" customHeight="1">
      <c r="A25" s="140"/>
      <c r="B25" s="140"/>
      <c r="C25" s="93"/>
      <c r="D25" s="140"/>
      <c r="E25" s="93"/>
    </row>
    <row r="26" ht="15.75" customHeight="1">
      <c r="A26" s="140"/>
      <c r="B26" s="140"/>
      <c r="C26" s="93"/>
      <c r="D26" s="140"/>
      <c r="E26" s="93"/>
    </row>
    <row r="27" ht="15.75" customHeight="1">
      <c r="A27" s="140"/>
      <c r="B27" s="140"/>
      <c r="C27" s="93"/>
      <c r="D27" s="140"/>
      <c r="E27" s="93"/>
    </row>
    <row r="28" ht="15.75" customHeight="1">
      <c r="A28" s="140"/>
      <c r="B28" s="140"/>
      <c r="C28" s="93"/>
      <c r="D28" s="140"/>
      <c r="E28" s="93"/>
    </row>
    <row r="29" ht="15.75" customHeight="1">
      <c r="A29" s="140"/>
      <c r="B29" s="140"/>
      <c r="C29" s="93"/>
      <c r="D29" s="140"/>
      <c r="E29" s="93"/>
    </row>
    <row r="30" ht="15.75" customHeight="1">
      <c r="A30" s="140"/>
      <c r="B30" s="140"/>
      <c r="C30" s="93"/>
      <c r="D30" s="140"/>
      <c r="E30" s="93"/>
    </row>
    <row r="31" ht="15.75" customHeight="1">
      <c r="A31" s="140"/>
      <c r="B31" s="140"/>
      <c r="C31" s="93"/>
      <c r="D31" s="140"/>
      <c r="E31" s="93"/>
    </row>
    <row r="32" ht="15.75" customHeight="1">
      <c r="A32" s="140"/>
      <c r="B32" s="140"/>
      <c r="C32" s="93"/>
      <c r="D32" s="140"/>
      <c r="E32" s="93"/>
    </row>
    <row r="33" ht="15.75" customHeight="1">
      <c r="A33" s="140"/>
      <c r="B33" s="140"/>
      <c r="C33" s="93"/>
      <c r="D33" s="140"/>
      <c r="E33" s="93"/>
    </row>
    <row r="34" ht="15.75" customHeight="1">
      <c r="A34" s="140"/>
      <c r="B34" s="140"/>
      <c r="C34" s="93"/>
      <c r="D34" s="140"/>
      <c r="E34" s="93"/>
    </row>
    <row r="35" ht="15.75" customHeight="1">
      <c r="A35" s="140"/>
      <c r="B35" s="140"/>
      <c r="C35" s="93"/>
      <c r="D35" s="140"/>
      <c r="E35" s="93"/>
    </row>
    <row r="36" ht="15.75" customHeight="1">
      <c r="A36" s="140"/>
      <c r="B36" s="140"/>
      <c r="C36" s="93"/>
      <c r="D36" s="140"/>
      <c r="E36" s="93"/>
    </row>
    <row r="37" ht="15.75" customHeight="1">
      <c r="A37" s="140"/>
      <c r="B37" s="140"/>
      <c r="C37" s="93"/>
      <c r="D37" s="140"/>
      <c r="E37" s="93"/>
    </row>
    <row r="38" ht="15.75" customHeight="1">
      <c r="A38" s="140"/>
      <c r="B38" s="140"/>
      <c r="C38" s="93"/>
      <c r="D38" s="140"/>
      <c r="E38" s="93"/>
    </row>
    <row r="39" ht="15.75" customHeight="1">
      <c r="A39" s="140"/>
      <c r="B39" s="140"/>
      <c r="C39" s="140"/>
      <c r="D39" s="140"/>
      <c r="E39" s="93"/>
    </row>
    <row r="40" ht="15.75" customHeight="1">
      <c r="A40" s="140"/>
      <c r="B40" s="140"/>
      <c r="C40" s="140"/>
      <c r="D40" s="140"/>
      <c r="E40" s="93"/>
    </row>
    <row r="41" ht="15.75" customHeight="1">
      <c r="A41" s="140"/>
      <c r="B41" s="140"/>
      <c r="C41" s="140"/>
      <c r="D41" s="140"/>
      <c r="E41" s="93"/>
    </row>
    <row r="42" ht="15.75" customHeight="1">
      <c r="A42" s="140"/>
      <c r="B42" s="140"/>
      <c r="C42" s="140"/>
      <c r="D42" s="140"/>
      <c r="E42" s="93"/>
    </row>
    <row r="43" ht="15.75" customHeight="1">
      <c r="A43" s="140"/>
      <c r="B43" s="140"/>
      <c r="C43" s="140"/>
      <c r="D43" s="140"/>
      <c r="E43" s="93"/>
    </row>
    <row r="44" ht="15.75" customHeight="1">
      <c r="A44" s="140"/>
      <c r="B44" s="140"/>
      <c r="C44" s="140"/>
      <c r="D44" s="140"/>
      <c r="E44" s="93"/>
    </row>
    <row r="45" ht="15.75" customHeight="1">
      <c r="A45" s="140"/>
      <c r="B45" s="140"/>
      <c r="C45" s="140"/>
      <c r="D45" s="140"/>
      <c r="E45" s="140"/>
    </row>
    <row r="46" ht="15.75" customHeight="1">
      <c r="A46" s="140"/>
      <c r="B46" s="140"/>
      <c r="C46" s="140"/>
      <c r="D46" s="140"/>
      <c r="E46" s="140"/>
    </row>
    <row r="47" ht="15.75" customHeight="1">
      <c r="A47" s="140"/>
      <c r="B47" s="140"/>
      <c r="C47" s="140"/>
      <c r="D47" s="140"/>
      <c r="E47" s="14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</hyperlinks>
  <printOptions/>
  <pageMargins bottom="0.75" footer="0.0" header="0.0" left="0.7" right="0.7" top="0.75"/>
  <pageSetup orientation="landscape"/>
  <drawing r:id="rId3"/>
</worksheet>
</file>