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4.项目工作\2020年\民国图书\"/>
    </mc:Choice>
  </mc:AlternateContent>
  <bookViews>
    <workbookView xWindow="0" yWindow="0" windowWidth="20490" windowHeight="8010" tabRatio="767"/>
  </bookViews>
  <sheets>
    <sheet name="工作量及费用明细" sheetId="31" r:id="rId1"/>
  </sheets>
  <calcPr calcId="152511"/>
</workbook>
</file>

<file path=xl/calcChain.xml><?xml version="1.0" encoding="utf-8"?>
<calcChain xmlns="http://schemas.openxmlformats.org/spreadsheetml/2006/main">
  <c r="C53" i="31" l="1"/>
  <c r="D52" i="31"/>
  <c r="D50" i="31"/>
  <c r="D49" i="31"/>
  <c r="D47" i="31"/>
  <c r="D46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8" i="31"/>
  <c r="D7" i="31"/>
  <c r="D5" i="31"/>
  <c r="D53" i="31" l="1"/>
  <c r="D56" i="31" s="1"/>
</calcChain>
</file>

<file path=xl/sharedStrings.xml><?xml version="1.0" encoding="utf-8"?>
<sst xmlns="http://schemas.openxmlformats.org/spreadsheetml/2006/main" count="93" uniqueCount="87">
  <si>
    <t>《全国报刊索引》平台近代图书产品化需求方案（主站）
工作量及费用明细</t>
  </si>
  <si>
    <t>模块汇总</t>
  </si>
  <si>
    <t>备注说明</t>
  </si>
  <si>
    <t>模块</t>
  </si>
  <si>
    <t>一、需求分析</t>
  </si>
  <si>
    <t>需求分析</t>
  </si>
  <si>
    <t>二、系统设计</t>
  </si>
  <si>
    <t>概要设计</t>
  </si>
  <si>
    <t>详细设计</t>
  </si>
  <si>
    <t>三、系统开发</t>
  </si>
  <si>
    <t>用户数据对接接口开发</t>
  </si>
  <si>
    <t>客服画面组件化修订</t>
  </si>
  <si>
    <t>报表数据对接接口开发</t>
  </si>
  <si>
    <t>包含全库API调用开发</t>
  </si>
  <si>
    <t>接口信息监控接口开发</t>
  </si>
  <si>
    <t>民国图书数据框架扩展设计和实施</t>
  </si>
  <si>
    <t>根据数据的结构与是否与服务平台solr数据整合等具体情况可能有所变动，也可能会影响检索功能的开发时间</t>
  </si>
  <si>
    <t>数据导入solr</t>
  </si>
  <si>
    <t>增加近代图书检索内容</t>
  </si>
  <si>
    <t>地图检索</t>
  </si>
  <si>
    <t>采用高德地图API中的多边形绘制和点聚合的功能来实现地图检索</t>
  </si>
  <si>
    <t>地图数据展示组件</t>
  </si>
  <si>
    <t>普通检索</t>
  </si>
  <si>
    <t>高级检索</t>
  </si>
  <si>
    <t>专业检索</t>
  </si>
  <si>
    <t>图书聚类</t>
  </si>
  <si>
    <t>是基于数据完全导入报刊索引的solr中为基础的估算</t>
  </si>
  <si>
    <t>检索结果页、排序、混排</t>
  </si>
  <si>
    <t>有数据混排需求</t>
  </si>
  <si>
    <t>图书详细信息页面</t>
  </si>
  <si>
    <t>人名规范档</t>
  </si>
  <si>
    <t>文献导航</t>
  </si>
  <si>
    <t>整本浏览</t>
  </si>
  <si>
    <t>新增以pdf为资源的整本浏览方案。</t>
  </si>
  <si>
    <t>单页下载</t>
  </si>
  <si>
    <t>用户权限</t>
  </si>
  <si>
    <t>客服</t>
  </si>
  <si>
    <t>全文下载报表</t>
  </si>
  <si>
    <t>整本浏览报表</t>
  </si>
  <si>
    <t>数据库检索报表</t>
  </si>
  <si>
    <t>用户使用数据库报表</t>
  </si>
  <si>
    <t>聚类词频报表</t>
  </si>
  <si>
    <t>检索词频报表</t>
  </si>
  <si>
    <t>访问监控</t>
  </si>
  <si>
    <t>预览、下载监控</t>
  </si>
  <si>
    <t>整本浏览监控</t>
  </si>
  <si>
    <t>恶意下载监控</t>
  </si>
  <si>
    <t>全文数据导入solr</t>
  </si>
  <si>
    <t>需要设计结构合适目前solr核心结构要求的并能符合图书数据的索引构建</t>
  </si>
  <si>
    <t>全文检索</t>
  </si>
  <si>
    <t>根据全文数据情况可能有所调整</t>
  </si>
  <si>
    <t>题名信息显示（默认/详情）</t>
  </si>
  <si>
    <t>双层pdf全文检索定位。实现调研已经完成，主要解决定位精准问题。</t>
  </si>
  <si>
    <t>四、系统测试·部署</t>
  </si>
  <si>
    <t>功能测试</t>
  </si>
  <si>
    <t>业务集成测试</t>
  </si>
  <si>
    <t>系统部署</t>
  </si>
  <si>
    <t>五、试运行支持</t>
  </si>
  <si>
    <t>业务和管理培训</t>
  </si>
  <si>
    <t>试运行支持</t>
  </si>
  <si>
    <t>试运行期间业务支持</t>
  </si>
  <si>
    <t>六、验收</t>
  </si>
  <si>
    <t>验收</t>
  </si>
  <si>
    <t>验收文档</t>
  </si>
  <si>
    <t>合计</t>
  </si>
  <si>
    <t>在终审工作量核算基础上优惠10%</t>
  </si>
  <si>
    <t>七、税费</t>
  </si>
  <si>
    <t>税费优惠不计，由乙方承担</t>
  </si>
  <si>
    <t>总计</t>
  </si>
  <si>
    <t>经磋商，最终费用优惠16%</t>
  </si>
  <si>
    <t>用户数据对接</t>
    <phoneticPr fontId="8" type="noConversion"/>
  </si>
  <si>
    <t>客服对接</t>
    <phoneticPr fontId="8" type="noConversion"/>
  </si>
  <si>
    <t>报表数据对接</t>
    <phoneticPr fontId="8" type="noConversion"/>
  </si>
  <si>
    <t>用户监控</t>
    <phoneticPr fontId="8" type="noConversion"/>
  </si>
  <si>
    <t>数据处理</t>
    <phoneticPr fontId="8" type="noConversion"/>
  </si>
  <si>
    <t>首页面</t>
    <phoneticPr fontId="8" type="noConversion"/>
  </si>
  <si>
    <t>检索</t>
    <phoneticPr fontId="8" type="noConversion"/>
  </si>
  <si>
    <t>用户及权限</t>
    <phoneticPr fontId="8" type="noConversion"/>
  </si>
  <si>
    <t>用户报表</t>
    <phoneticPr fontId="8" type="noConversion"/>
  </si>
  <si>
    <t>用户监控</t>
    <phoneticPr fontId="8" type="noConversion"/>
  </si>
  <si>
    <t>全文检索功能
（2021年年底前上线）</t>
    <phoneticPr fontId="8" type="noConversion"/>
  </si>
  <si>
    <t>工作量</t>
    <phoneticPr fontId="8" type="noConversion"/>
  </si>
  <si>
    <t>费用</t>
    <phoneticPr fontId="8" type="noConversion"/>
  </si>
  <si>
    <t>子模块</t>
    <phoneticPr fontId="8" type="noConversion"/>
  </si>
  <si>
    <t>人日</t>
    <phoneticPr fontId="8" type="noConversion"/>
  </si>
  <si>
    <t>最终磋商价格</t>
    <phoneticPr fontId="8" type="noConversion"/>
  </si>
  <si>
    <t>上表经过工作量的合理评估，最终价格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</si>
</sst>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\¥#,##0;\¥\-#,##0"/>
  </numFmts>
  <fonts count="9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77" fontId="7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58"/>
  <sheetViews>
    <sheetView tabSelected="1" zoomScaleNormal="100" workbookViewId="0">
      <selection activeCell="B63" sqref="B63"/>
    </sheetView>
  </sheetViews>
  <sheetFormatPr defaultColWidth="9" defaultRowHeight="14.25" customHeight="1"/>
  <cols>
    <col min="1" max="1" width="16.625" style="5" customWidth="1"/>
    <col min="2" max="2" width="27" style="6" customWidth="1"/>
    <col min="3" max="3" width="10" style="6" customWidth="1"/>
    <col min="4" max="4" width="18.125" style="6" customWidth="1"/>
    <col min="5" max="5" width="36.875" style="6" customWidth="1"/>
    <col min="6" max="60" width="9" style="6"/>
    <col min="93" max="16384" width="9" style="6"/>
  </cols>
  <sheetData>
    <row r="1" spans="1:92" s="1" customFormat="1" ht="65.099999999999994" customHeight="1">
      <c r="A1" s="28" t="s">
        <v>0</v>
      </c>
      <c r="B1" s="29"/>
      <c r="C1" s="29"/>
      <c r="D1" s="29"/>
      <c r="E1" s="29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</row>
    <row r="2" spans="1:92" s="1" customFormat="1" ht="26.25" customHeight="1">
      <c r="A2" s="30" t="s">
        <v>1</v>
      </c>
      <c r="B2" s="30"/>
      <c r="C2" s="24" t="s">
        <v>81</v>
      </c>
      <c r="D2" s="25" t="s">
        <v>82</v>
      </c>
      <c r="E2" s="34" t="s">
        <v>2</v>
      </c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</row>
    <row r="3" spans="1:92" s="1" customFormat="1" ht="14.25" customHeight="1">
      <c r="A3" s="7" t="s">
        <v>3</v>
      </c>
      <c r="B3" s="7" t="s">
        <v>83</v>
      </c>
      <c r="C3" s="7" t="s">
        <v>84</v>
      </c>
      <c r="D3" s="26" t="s">
        <v>85</v>
      </c>
      <c r="E3" s="34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</row>
    <row r="4" spans="1:92" s="2" customFormat="1" ht="14.25" customHeight="1">
      <c r="A4" s="8" t="s">
        <v>4</v>
      </c>
      <c r="B4" s="9"/>
      <c r="C4" s="9"/>
      <c r="D4" s="9"/>
      <c r="E4" s="9"/>
    </row>
    <row r="5" spans="1:92" s="1" customFormat="1" ht="14.25" customHeight="1">
      <c r="A5" s="23" t="s">
        <v>5</v>
      </c>
      <c r="B5" s="11" t="s">
        <v>5</v>
      </c>
      <c r="C5" s="11">
        <v>10</v>
      </c>
      <c r="D5" s="11">
        <f t="shared" ref="D5:D8" si="0">C5*1800</f>
        <v>18000</v>
      </c>
      <c r="E5" s="11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</row>
    <row r="6" spans="1:92" s="1" customFormat="1" ht="14.25" customHeight="1">
      <c r="A6" s="8" t="s">
        <v>6</v>
      </c>
      <c r="B6" s="9"/>
      <c r="C6" s="9"/>
      <c r="D6" s="9"/>
      <c r="E6" s="9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92" s="1" customFormat="1" ht="14.25" customHeight="1">
      <c r="A7" s="23" t="s">
        <v>7</v>
      </c>
      <c r="B7" s="11" t="s">
        <v>7</v>
      </c>
      <c r="C7" s="11">
        <v>5</v>
      </c>
      <c r="D7" s="11">
        <f t="shared" si="0"/>
        <v>9000</v>
      </c>
      <c r="E7" s="11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92" s="1" customFormat="1" ht="14.25" customHeight="1">
      <c r="A8" s="23" t="s">
        <v>8</v>
      </c>
      <c r="B8" s="11" t="s">
        <v>8</v>
      </c>
      <c r="C8" s="11">
        <v>5</v>
      </c>
      <c r="D8" s="11">
        <f t="shared" si="0"/>
        <v>9000</v>
      </c>
      <c r="E8" s="11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</row>
    <row r="9" spans="1:92" s="1" customFormat="1" ht="14.25" customHeight="1">
      <c r="A9" s="8" t="s">
        <v>9</v>
      </c>
      <c r="B9" s="9"/>
      <c r="C9" s="9"/>
      <c r="D9" s="9"/>
      <c r="E9" s="9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92" s="1" customFormat="1" ht="14.25" customHeight="1">
      <c r="A10" s="12" t="s">
        <v>70</v>
      </c>
      <c r="B10" s="12" t="s">
        <v>10</v>
      </c>
      <c r="C10" s="11">
        <v>5</v>
      </c>
      <c r="D10" s="11">
        <f t="shared" ref="D10:D44" si="1">C10*1800</f>
        <v>9000</v>
      </c>
      <c r="E10" s="13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</row>
    <row r="11" spans="1:92" s="1" customFormat="1" ht="14.25" customHeight="1">
      <c r="A11" s="12" t="s">
        <v>71</v>
      </c>
      <c r="B11" s="12" t="s">
        <v>11</v>
      </c>
      <c r="C11" s="11">
        <v>6</v>
      </c>
      <c r="D11" s="11">
        <f t="shared" si="1"/>
        <v>10800</v>
      </c>
      <c r="E11" s="13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2" s="1" customFormat="1" ht="14.25" customHeight="1">
      <c r="A12" s="12" t="s">
        <v>72</v>
      </c>
      <c r="B12" s="12" t="s">
        <v>12</v>
      </c>
      <c r="C12" s="11">
        <v>5</v>
      </c>
      <c r="D12" s="11">
        <f t="shared" si="1"/>
        <v>9000</v>
      </c>
      <c r="E12" s="14" t="s">
        <v>13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</row>
    <row r="13" spans="1:92" s="1" customFormat="1" ht="14.25" customHeight="1">
      <c r="A13" s="12" t="s">
        <v>73</v>
      </c>
      <c r="B13" s="12" t="s">
        <v>14</v>
      </c>
      <c r="C13" s="11">
        <v>5</v>
      </c>
      <c r="D13" s="11">
        <f t="shared" si="1"/>
        <v>9000</v>
      </c>
      <c r="E13" s="13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</row>
    <row r="14" spans="1:92" s="1" customFormat="1" ht="14.25" customHeight="1">
      <c r="A14" s="31" t="s">
        <v>74</v>
      </c>
      <c r="B14" s="12" t="s">
        <v>15</v>
      </c>
      <c r="C14" s="11">
        <v>10</v>
      </c>
      <c r="D14" s="11">
        <f t="shared" si="1"/>
        <v>18000</v>
      </c>
      <c r="E14" s="32" t="s">
        <v>16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</row>
    <row r="15" spans="1:92" s="1" customFormat="1" ht="48.75" customHeight="1">
      <c r="A15" s="31"/>
      <c r="B15" s="12" t="s">
        <v>17</v>
      </c>
      <c r="C15" s="11">
        <v>5</v>
      </c>
      <c r="D15" s="11">
        <f t="shared" si="1"/>
        <v>9000</v>
      </c>
      <c r="E15" s="3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</row>
    <row r="16" spans="1:92" s="1" customFormat="1" ht="14.25" customHeight="1">
      <c r="A16" s="33" t="s">
        <v>75</v>
      </c>
      <c r="B16" s="12" t="s">
        <v>18</v>
      </c>
      <c r="C16" s="11">
        <v>3</v>
      </c>
      <c r="D16" s="11">
        <f t="shared" si="1"/>
        <v>5400</v>
      </c>
      <c r="E16" s="13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</row>
    <row r="17" spans="1:92" s="1" customFormat="1" ht="30.75" customHeight="1">
      <c r="A17" s="33"/>
      <c r="B17" s="12" t="s">
        <v>19</v>
      </c>
      <c r="C17" s="12">
        <v>3</v>
      </c>
      <c r="D17" s="11">
        <f t="shared" si="1"/>
        <v>5400</v>
      </c>
      <c r="E17" s="13" t="s">
        <v>20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</row>
    <row r="18" spans="1:92" s="1" customFormat="1" ht="14.25" customHeight="1">
      <c r="A18" s="33"/>
      <c r="B18" s="12" t="s">
        <v>21</v>
      </c>
      <c r="C18" s="12">
        <v>0</v>
      </c>
      <c r="D18" s="11">
        <f t="shared" si="1"/>
        <v>0</v>
      </c>
      <c r="E18" s="14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</row>
    <row r="19" spans="1:92" s="1" customFormat="1" ht="14.25" customHeight="1">
      <c r="A19" s="33" t="s">
        <v>76</v>
      </c>
      <c r="B19" s="12" t="s">
        <v>22</v>
      </c>
      <c r="C19" s="12">
        <v>5</v>
      </c>
      <c r="D19" s="11">
        <f t="shared" si="1"/>
        <v>9000</v>
      </c>
      <c r="E19" s="14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</row>
    <row r="20" spans="1:92" s="1" customFormat="1" ht="14.25" customHeight="1">
      <c r="A20" s="33"/>
      <c r="B20" s="12" t="s">
        <v>23</v>
      </c>
      <c r="C20" s="12">
        <v>6</v>
      </c>
      <c r="D20" s="11">
        <f t="shared" si="1"/>
        <v>10800</v>
      </c>
      <c r="E20" s="14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</row>
    <row r="21" spans="1:92" s="1" customFormat="1" ht="14.25" customHeight="1">
      <c r="A21" s="33"/>
      <c r="B21" s="12" t="s">
        <v>24</v>
      </c>
      <c r="C21" s="12">
        <v>6</v>
      </c>
      <c r="D21" s="11">
        <f t="shared" si="1"/>
        <v>10800</v>
      </c>
      <c r="E21" s="14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</row>
    <row r="22" spans="1:92" s="1" customFormat="1" ht="40.5" customHeight="1">
      <c r="A22" s="33"/>
      <c r="B22" s="12" t="s">
        <v>25</v>
      </c>
      <c r="C22" s="12">
        <v>5</v>
      </c>
      <c r="D22" s="11">
        <f t="shared" si="1"/>
        <v>9000</v>
      </c>
      <c r="E22" s="14" t="s">
        <v>26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</row>
    <row r="23" spans="1:92" s="1" customFormat="1" ht="14.25" customHeight="1">
      <c r="A23" s="33"/>
      <c r="B23" s="12" t="s">
        <v>27</v>
      </c>
      <c r="C23" s="12">
        <v>8</v>
      </c>
      <c r="D23" s="11">
        <f t="shared" si="1"/>
        <v>14400</v>
      </c>
      <c r="E23" s="14" t="s">
        <v>28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1" customFormat="1" ht="14.25" customHeight="1">
      <c r="A24" s="33"/>
      <c r="B24" s="12" t="s">
        <v>29</v>
      </c>
      <c r="C24" s="12">
        <v>6</v>
      </c>
      <c r="D24" s="11">
        <f t="shared" si="1"/>
        <v>10800</v>
      </c>
      <c r="E24" s="13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 s="1" customFormat="1" ht="14.25" customHeight="1">
      <c r="A25" s="33"/>
      <c r="B25" s="12" t="s">
        <v>30</v>
      </c>
      <c r="C25" s="12">
        <v>5</v>
      </c>
      <c r="D25" s="11">
        <f t="shared" si="1"/>
        <v>9000</v>
      </c>
      <c r="E25" s="13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</row>
    <row r="26" spans="1:92" s="1" customFormat="1" ht="14.25" customHeight="1">
      <c r="A26" s="33"/>
      <c r="B26" s="12" t="s">
        <v>31</v>
      </c>
      <c r="C26" s="12">
        <v>5</v>
      </c>
      <c r="D26" s="11">
        <f t="shared" si="1"/>
        <v>9000</v>
      </c>
      <c r="E26" s="14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</row>
    <row r="27" spans="1:92" s="1" customFormat="1" ht="37.5" customHeight="1">
      <c r="A27" s="33"/>
      <c r="B27" s="12" t="s">
        <v>32</v>
      </c>
      <c r="C27" s="12">
        <v>10</v>
      </c>
      <c r="D27" s="11">
        <f t="shared" si="1"/>
        <v>18000</v>
      </c>
      <c r="E27" s="14" t="s">
        <v>33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</row>
    <row r="28" spans="1:92" s="1" customFormat="1" ht="14.25" customHeight="1">
      <c r="A28" s="33"/>
      <c r="B28" s="12" t="s">
        <v>34</v>
      </c>
      <c r="C28" s="12">
        <v>2</v>
      </c>
      <c r="D28" s="11">
        <f t="shared" si="1"/>
        <v>3600</v>
      </c>
      <c r="E28" s="14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</row>
    <row r="29" spans="1:92" s="1" customFormat="1" ht="14.25" customHeight="1">
      <c r="A29" s="33" t="s">
        <v>77</v>
      </c>
      <c r="B29" s="12" t="s">
        <v>35</v>
      </c>
      <c r="C29" s="12">
        <v>5</v>
      </c>
      <c r="D29" s="11">
        <f t="shared" si="1"/>
        <v>9000</v>
      </c>
      <c r="E29" s="14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</row>
    <row r="30" spans="1:92" s="1" customFormat="1" ht="14.25" customHeight="1">
      <c r="A30" s="33"/>
      <c r="B30" s="12" t="s">
        <v>36</v>
      </c>
      <c r="C30" s="12">
        <v>0</v>
      </c>
      <c r="D30" s="11">
        <f t="shared" si="1"/>
        <v>0</v>
      </c>
      <c r="E30" s="14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</row>
    <row r="31" spans="1:92" s="1" customFormat="1" ht="14.25" customHeight="1">
      <c r="A31" s="33" t="s">
        <v>78</v>
      </c>
      <c r="B31" s="12" t="s">
        <v>37</v>
      </c>
      <c r="C31" s="12">
        <v>2</v>
      </c>
      <c r="D31" s="11">
        <f t="shared" si="1"/>
        <v>3600</v>
      </c>
      <c r="E31" s="14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</row>
    <row r="32" spans="1:92" s="1" customFormat="1" ht="14.25" customHeight="1">
      <c r="A32" s="33"/>
      <c r="B32" s="12" t="s">
        <v>38</v>
      </c>
      <c r="C32" s="12">
        <v>2</v>
      </c>
      <c r="D32" s="11">
        <f t="shared" si="1"/>
        <v>3600</v>
      </c>
      <c r="E32" s="14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</row>
    <row r="33" spans="1:92" s="1" customFormat="1" ht="14.25" customHeight="1">
      <c r="A33" s="33"/>
      <c r="B33" s="12" t="s">
        <v>39</v>
      </c>
      <c r="C33" s="12">
        <v>2</v>
      </c>
      <c r="D33" s="11">
        <f t="shared" si="1"/>
        <v>3600</v>
      </c>
      <c r="E33" s="13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</row>
    <row r="34" spans="1:92" s="1" customFormat="1" ht="14.25" customHeight="1">
      <c r="A34" s="33"/>
      <c r="B34" s="12" t="s">
        <v>40</v>
      </c>
      <c r="C34" s="12">
        <v>2</v>
      </c>
      <c r="D34" s="11">
        <f t="shared" si="1"/>
        <v>3600</v>
      </c>
      <c r="E34" s="14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</row>
    <row r="35" spans="1:92" s="1" customFormat="1" ht="14.25" customHeight="1">
      <c r="A35" s="33"/>
      <c r="B35" s="12" t="s">
        <v>41</v>
      </c>
      <c r="C35" s="12">
        <v>2</v>
      </c>
      <c r="D35" s="11">
        <f t="shared" si="1"/>
        <v>3600</v>
      </c>
      <c r="E35" s="14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</row>
    <row r="36" spans="1:92" s="1" customFormat="1" ht="14.25" customHeight="1">
      <c r="A36" s="33"/>
      <c r="B36" s="12" t="s">
        <v>42</v>
      </c>
      <c r="C36" s="12">
        <v>2</v>
      </c>
      <c r="D36" s="11">
        <f t="shared" si="1"/>
        <v>3600</v>
      </c>
      <c r="E36" s="14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</row>
    <row r="37" spans="1:92" s="1" customFormat="1" ht="14.25" customHeight="1">
      <c r="A37" s="33" t="s">
        <v>79</v>
      </c>
      <c r="B37" s="12" t="s">
        <v>43</v>
      </c>
      <c r="C37" s="12">
        <v>5</v>
      </c>
      <c r="D37" s="11">
        <f t="shared" si="1"/>
        <v>9000</v>
      </c>
      <c r="E37" s="14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</row>
    <row r="38" spans="1:92" s="1" customFormat="1" ht="14.25" customHeight="1">
      <c r="A38" s="33"/>
      <c r="B38" s="12" t="s">
        <v>44</v>
      </c>
      <c r="C38" s="12">
        <v>5</v>
      </c>
      <c r="D38" s="11">
        <f t="shared" si="1"/>
        <v>9000</v>
      </c>
      <c r="E38" s="14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</row>
    <row r="39" spans="1:92" s="1" customFormat="1" ht="14.25" customHeight="1">
      <c r="A39" s="33"/>
      <c r="B39" s="12" t="s">
        <v>45</v>
      </c>
      <c r="C39" s="12">
        <v>5</v>
      </c>
      <c r="D39" s="11">
        <f t="shared" si="1"/>
        <v>9000</v>
      </c>
      <c r="E39" s="14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</row>
    <row r="40" spans="1:92" s="1" customFormat="1" ht="14.25" customHeight="1">
      <c r="A40" s="33"/>
      <c r="B40" s="12" t="s">
        <v>46</v>
      </c>
      <c r="C40" s="12">
        <v>5</v>
      </c>
      <c r="D40" s="11">
        <f t="shared" si="1"/>
        <v>9000</v>
      </c>
      <c r="E40" s="14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</row>
    <row r="41" spans="1:92" s="2" customFormat="1" ht="39" customHeight="1">
      <c r="A41" s="32" t="s">
        <v>80</v>
      </c>
      <c r="B41" s="12" t="s">
        <v>47</v>
      </c>
      <c r="C41" s="12">
        <v>10</v>
      </c>
      <c r="D41" s="11">
        <f t="shared" si="1"/>
        <v>18000</v>
      </c>
      <c r="E41" s="14" t="s">
        <v>48</v>
      </c>
    </row>
    <row r="42" spans="1:92" s="2" customFormat="1" ht="21" customHeight="1">
      <c r="A42" s="32"/>
      <c r="B42" s="12" t="s">
        <v>49</v>
      </c>
      <c r="C42" s="12">
        <v>8</v>
      </c>
      <c r="D42" s="11">
        <f t="shared" si="1"/>
        <v>14400</v>
      </c>
      <c r="E42" s="14" t="s">
        <v>50</v>
      </c>
    </row>
    <row r="43" spans="1:92" s="3" customFormat="1" ht="16.5" customHeight="1">
      <c r="A43" s="33"/>
      <c r="B43" s="12" t="s">
        <v>51</v>
      </c>
      <c r="C43" s="12">
        <v>5</v>
      </c>
      <c r="D43" s="11">
        <f t="shared" si="1"/>
        <v>9000</v>
      </c>
      <c r="E43" s="14"/>
    </row>
    <row r="44" spans="1:92" s="1" customFormat="1" ht="40.5" customHeight="1">
      <c r="A44" s="33"/>
      <c r="B44" s="12" t="s">
        <v>32</v>
      </c>
      <c r="C44" s="11">
        <v>5</v>
      </c>
      <c r="D44" s="11">
        <f t="shared" si="1"/>
        <v>9000</v>
      </c>
      <c r="E44" s="13" t="s">
        <v>52</v>
      </c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</row>
    <row r="45" spans="1:92" s="2" customFormat="1" ht="14.25" customHeight="1">
      <c r="A45" s="8" t="s">
        <v>53</v>
      </c>
      <c r="B45" s="9"/>
      <c r="C45" s="9"/>
      <c r="D45" s="9"/>
      <c r="E45" s="9"/>
    </row>
    <row r="46" spans="1:92" s="4" customFormat="1" ht="14.25" customHeight="1">
      <c r="A46" s="10" t="s">
        <v>54</v>
      </c>
      <c r="B46" s="11" t="s">
        <v>55</v>
      </c>
      <c r="C46" s="11">
        <v>20</v>
      </c>
      <c r="D46" s="11">
        <f t="shared" ref="D46:D50" si="2">C46*1800</f>
        <v>36000</v>
      </c>
      <c r="E46" s="11"/>
    </row>
    <row r="47" spans="1:92" s="2" customFormat="1" ht="14.25" customHeight="1">
      <c r="A47" s="10" t="s">
        <v>56</v>
      </c>
      <c r="B47" s="11" t="s">
        <v>56</v>
      </c>
      <c r="C47" s="11">
        <v>2</v>
      </c>
      <c r="D47" s="11">
        <f t="shared" si="2"/>
        <v>3600</v>
      </c>
      <c r="E47" s="13"/>
    </row>
    <row r="48" spans="1:92" s="3" customFormat="1" ht="16.5">
      <c r="A48" s="8" t="s">
        <v>57</v>
      </c>
      <c r="B48" s="9"/>
      <c r="C48" s="9"/>
      <c r="D48" s="9"/>
      <c r="E48" s="9"/>
    </row>
    <row r="49" spans="1:5" s="3" customFormat="1" ht="15.75" customHeight="1">
      <c r="A49" s="10" t="s">
        <v>58</v>
      </c>
      <c r="B49" s="11" t="s">
        <v>58</v>
      </c>
      <c r="C49" s="11">
        <v>2</v>
      </c>
      <c r="D49" s="11">
        <f t="shared" si="2"/>
        <v>3600</v>
      </c>
      <c r="E49" s="12"/>
    </row>
    <row r="50" spans="1:5" ht="14.25" customHeight="1">
      <c r="A50" s="10" t="s">
        <v>59</v>
      </c>
      <c r="B50" s="10" t="s">
        <v>60</v>
      </c>
      <c r="C50" s="11">
        <v>10</v>
      </c>
      <c r="D50" s="11">
        <f t="shared" si="2"/>
        <v>18000</v>
      </c>
      <c r="E50" s="12"/>
    </row>
    <row r="51" spans="1:5" ht="14.25" customHeight="1">
      <c r="A51" s="8" t="s">
        <v>61</v>
      </c>
      <c r="B51" s="9"/>
      <c r="C51" s="9"/>
      <c r="D51" s="9"/>
      <c r="E51" s="9"/>
    </row>
    <row r="52" spans="1:5" ht="14.25" customHeight="1">
      <c r="A52" s="10" t="s">
        <v>62</v>
      </c>
      <c r="B52" s="10" t="s">
        <v>63</v>
      </c>
      <c r="C52" s="11">
        <v>2</v>
      </c>
      <c r="D52" s="11">
        <f>C52*1800</f>
        <v>3600</v>
      </c>
      <c r="E52" s="12"/>
    </row>
    <row r="53" spans="1:5" ht="14.25" customHeight="1">
      <c r="A53" s="8" t="s">
        <v>64</v>
      </c>
      <c r="B53" s="9"/>
      <c r="C53" s="9">
        <f>SUM(C5:C52)</f>
        <v>221</v>
      </c>
      <c r="D53" s="9">
        <f>SUM(D5:D52)</f>
        <v>397800</v>
      </c>
      <c r="E53" s="15" t="s">
        <v>65</v>
      </c>
    </row>
    <row r="54" spans="1:5" ht="14.25" customHeight="1">
      <c r="A54" s="8" t="s">
        <v>66</v>
      </c>
      <c r="B54" s="9"/>
      <c r="C54" s="9"/>
      <c r="D54" s="9"/>
      <c r="E54" s="9"/>
    </row>
    <row r="55" spans="1:5" ht="14.25" customHeight="1">
      <c r="A55" s="10"/>
      <c r="B55" s="11"/>
      <c r="C55" s="16"/>
      <c r="D55" s="17">
        <v>0</v>
      </c>
      <c r="E55" s="16" t="s">
        <v>67</v>
      </c>
    </row>
    <row r="56" spans="1:5" ht="14.25" customHeight="1">
      <c r="A56" s="18" t="s">
        <v>68</v>
      </c>
      <c r="B56" s="19"/>
      <c r="C56" s="20"/>
      <c r="D56" s="21">
        <f>D53+D55</f>
        <v>397800</v>
      </c>
      <c r="E56" s="15" t="s">
        <v>69</v>
      </c>
    </row>
    <row r="58" spans="1:5" ht="14.25" customHeight="1">
      <c r="A58" s="27" t="s">
        <v>86</v>
      </c>
    </row>
  </sheetData>
  <mergeCells count="11">
    <mergeCell ref="A1:E1"/>
    <mergeCell ref="A2:B2"/>
    <mergeCell ref="A14:A15"/>
    <mergeCell ref="A41:A44"/>
    <mergeCell ref="E2:E3"/>
    <mergeCell ref="E14:E15"/>
    <mergeCell ref="A16:A18"/>
    <mergeCell ref="A19:A28"/>
    <mergeCell ref="A29:A30"/>
    <mergeCell ref="A31:A36"/>
    <mergeCell ref="A37:A40"/>
  </mergeCells>
  <phoneticPr fontId="8" type="noConversion"/>
  <printOptions horizontalCentered="1"/>
  <pageMargins left="0" right="0" top="0.15748031496062992" bottom="0" header="0.11811023622047245" footer="0.11811023622047245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工作量及费用明细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123</cp:lastModifiedBy>
  <cp:lastPrinted>2020-07-23T00:55:03Z</cp:lastPrinted>
  <dcterms:created xsi:type="dcterms:W3CDTF">2018-06-22T06:59:00Z</dcterms:created>
  <dcterms:modified xsi:type="dcterms:W3CDTF">2020-07-24T07:20:17Z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