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Jinni\Desktop\"/>
    </mc:Choice>
  </mc:AlternateContent>
  <xr:revisionPtr revIDLastSave="0" documentId="13_ncr:1_{42874A4C-6E03-4D16-A76F-ADE5C5353AEA}" xr6:coauthVersionLast="45" xr6:coauthVersionMax="45" xr10:uidLastSave="{00000000-0000-0000-0000-000000000000}"/>
  <bookViews>
    <workbookView xWindow="-120" yWindow="-120" windowWidth="38640" windowHeight="21240" tabRatio="767" xr2:uid="{00000000-000D-0000-FFFF-FFFF00000000}"/>
  </bookViews>
  <sheets>
    <sheet name=" 模块汇总表" sheetId="31" r:id="rId1"/>
  </sheets>
  <calcPr calcId="181029"/>
</workbook>
</file>

<file path=xl/calcChain.xml><?xml version="1.0" encoding="utf-8"?>
<calcChain xmlns="http://schemas.openxmlformats.org/spreadsheetml/2006/main">
  <c r="E61" i="31" l="1"/>
  <c r="F61" i="31" s="1"/>
  <c r="D61" i="31"/>
  <c r="F60" i="31"/>
  <c r="F58" i="31"/>
  <c r="F57" i="31"/>
  <c r="F55" i="31"/>
  <c r="F54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8" i="31"/>
  <c r="F7" i="31"/>
  <c r="F5" i="31"/>
  <c r="F65" i="31" l="1"/>
  <c r="F66" i="31" s="1"/>
</calcChain>
</file>

<file path=xl/sharedStrings.xml><?xml version="1.0" encoding="utf-8"?>
<sst xmlns="http://schemas.openxmlformats.org/spreadsheetml/2006/main" count="144" uniqueCount="135">
  <si>
    <t>宋研会项目(一期)工作量及费用明细</t>
  </si>
  <si>
    <t>模块汇总</t>
  </si>
  <si>
    <t>功能说明</t>
  </si>
  <si>
    <t>工作量（人日）</t>
  </si>
  <si>
    <t>费用（元）</t>
  </si>
  <si>
    <t>备注</t>
  </si>
  <si>
    <t>模块</t>
  </si>
  <si>
    <t>子模块</t>
  </si>
  <si>
    <t>初次核算</t>
  </si>
  <si>
    <t>第一次审核</t>
  </si>
  <si>
    <t>按第一次审核工作量核算</t>
  </si>
  <si>
    <t>一、需求分析</t>
  </si>
  <si>
    <t>需求分析</t>
  </si>
  <si>
    <t>二、系统设计</t>
  </si>
  <si>
    <t>概要设计</t>
  </si>
  <si>
    <t>详细设计</t>
  </si>
  <si>
    <t>三、系统开发(包含美工设计，模块测试)</t>
  </si>
  <si>
    <t>服务数据规范、数据框架管理</t>
  </si>
  <si>
    <t>资源数据直接导入</t>
  </si>
  <si>
    <t>从excel中将资源批量导入到数据库和solr中</t>
  </si>
  <si>
    <t>数据合法性校验</t>
  </si>
  <si>
    <t>导入时的合法性校验</t>
  </si>
  <si>
    <t>首页</t>
  </si>
  <si>
    <t>首页包含特色专题和最新动态两个区域，还有一些网站的基本信息。</t>
  </si>
  <si>
    <t>多语言设置</t>
  </si>
  <si>
    <t>在首页显示，可以将网站信息在简繁英之间进行切换。</t>
  </si>
  <si>
    <t>i18n集成，需提供三个文字版本的列表说明</t>
  </si>
  <si>
    <t>用户注册</t>
  </si>
  <si>
    <t>用户注册、短信验证码、密码找回功能</t>
  </si>
  <si>
    <t>用户登录</t>
  </si>
  <si>
    <t>普通用户和管理员登录，登录后依据用户角色区分用户可使用的模块。</t>
  </si>
  <si>
    <t>用户权限·游客</t>
  </si>
  <si>
    <t>没有登录的人为游客，只能访问一些公开的资源，以及提示登录。</t>
  </si>
  <si>
    <t>用户权限·注册用户</t>
  </si>
  <si>
    <t>登录后为注册用户，注册用户对不同资源分级有不同的使用权限。</t>
  </si>
  <si>
    <t>含管理员前台权限</t>
  </si>
  <si>
    <t>特色专题资源</t>
  </si>
  <si>
    <t>在首页显示，点击特色专题，跳转至专题资源页面，在此可操作专题下的所有资源。</t>
  </si>
  <si>
    <t>含特色资源一览、特色资源详细</t>
  </si>
  <si>
    <t>最新动态</t>
  </si>
  <si>
    <t>在首页显示，和特色专题并排显示，点击动态标题跳转至详情页，可再次查看详细内容。</t>
  </si>
  <si>
    <t>含最新动态一览、最新动态详细</t>
  </si>
  <si>
    <t>中心简介</t>
  </si>
  <si>
    <t>首页顶部显示，用于介绍系统。</t>
  </si>
  <si>
    <t>普通检索</t>
  </si>
  <si>
    <t>由首页点击检索进入，可通过关键词检索和聚类检索。</t>
  </si>
  <si>
    <t>含全文搜索业务</t>
  </si>
  <si>
    <t>高级检索</t>
  </si>
  <si>
    <t>首页点击高级检索进入，可通过关键词检索、聚类检索、数据库检索。</t>
  </si>
  <si>
    <t>检索结果</t>
  </si>
  <si>
    <t>在检索页面下方展示，显示资源相关信息，可点击检索结果右下方的功能按钮操作资源。</t>
  </si>
  <si>
    <t>知识聚类</t>
  </si>
  <si>
    <t>在关键词检索的基础上划分聚类，再次进行检索。</t>
  </si>
  <si>
    <t>资源检索履历</t>
  </si>
  <si>
    <t>用户检索资源后生成的检索记录</t>
  </si>
  <si>
    <t>含数据埋点及用户中心展示</t>
  </si>
  <si>
    <t>资源详情</t>
  </si>
  <si>
    <t>显示资源的元数据，例如作者、年份、简介等。</t>
  </si>
  <si>
    <t>资源预览</t>
  </si>
  <si>
    <t>用户可在资源详情页，点击预览，查看资源的部分内容。</t>
  </si>
  <si>
    <t>资源预览履历</t>
  </si>
  <si>
    <t>用户预览资源后产生的记录，供用户日后查看，可通过点击功能按钮再次预览。</t>
  </si>
  <si>
    <t>资源下载</t>
  </si>
  <si>
    <t>用户点击下载按钮，下载该资源。</t>
  </si>
  <si>
    <t>资源下载履历</t>
  </si>
  <si>
    <t>用户的下载记录，在此页面可通过点击功能按钮再次下载。</t>
  </si>
  <si>
    <t>整本浏览</t>
  </si>
  <si>
    <t>点击后用展示pdf资源内容，可进行翻页、放大缩小、旋转等操作。</t>
  </si>
  <si>
    <t>整本浏览履历</t>
  </si>
  <si>
    <t>用户浏览历史，在此页面可通过点击功能按钮再次浏览。</t>
  </si>
  <si>
    <t>后台基础服务</t>
  </si>
  <si>
    <t>用户管理</t>
  </si>
  <si>
    <t>管理用户的角色和状态，可对用户进行停启操作。</t>
  </si>
  <si>
    <t>角色管理</t>
  </si>
  <si>
    <t>管理角色与权限的关联和角色的状态，可对角色进行停启操作。</t>
  </si>
  <si>
    <t>数据资源权限管理</t>
  </si>
  <si>
    <t>通过权限代码与资源实现关联，从而分配给用户使用。</t>
  </si>
  <si>
    <t>用户日志收集</t>
  </si>
  <si>
    <t>用户操作系统时记录操作信息和系统的执行信息。</t>
  </si>
  <si>
    <t>elk搭建集成、多维度日志入库</t>
  </si>
  <si>
    <t>日志查看、导出</t>
  </si>
  <si>
    <t>查看系统日志，可导出。</t>
  </si>
  <si>
    <t>最新动态内容管理</t>
  </si>
  <si>
    <t>由后台编辑发布，设置逾期事件、首页排版。</t>
  </si>
  <si>
    <t>富文本编辑</t>
  </si>
  <si>
    <t>中心简介内容管理</t>
  </si>
  <si>
    <t>后台编辑系统相关信息发布后在前台页面显示，可对内容进行更新。</t>
  </si>
  <si>
    <t>特色专题资源内容管理</t>
  </si>
  <si>
    <t>创建资源，发布资源，首页排版，资源等级设定。</t>
  </si>
  <si>
    <t>用户登录报表</t>
  </si>
  <si>
    <t>查看前台用户的登录信息。</t>
  </si>
  <si>
    <t>用户检索报表</t>
  </si>
  <si>
    <t>查看用户对资源的检索情况。</t>
  </si>
  <si>
    <t>用户浏览报表</t>
  </si>
  <si>
    <t>查看用户对哪些资源的浏览量高。</t>
  </si>
  <si>
    <t>用户下载报表</t>
  </si>
  <si>
    <t>查看用户对资源的下载情况。</t>
  </si>
  <si>
    <t>客服</t>
  </si>
  <si>
    <t>智能客服，人工客服，回答用户问题。</t>
  </si>
  <si>
    <t>日志系统对接。</t>
  </si>
  <si>
    <t>安全</t>
  </si>
  <si>
    <t>网站安全</t>
  </si>
  <si>
    <t>防止恶意攻击，盗取系统数据。</t>
  </si>
  <si>
    <t>数据备份</t>
  </si>
  <si>
    <t>防止系统奔溃后造成数据丢失。</t>
  </si>
  <si>
    <t>监控</t>
  </si>
  <si>
    <t>软硬件检测</t>
  </si>
  <si>
    <t>当系统软硬件处于异常状态时，自动通知相关人员。</t>
  </si>
  <si>
    <t>用户使用监控</t>
  </si>
  <si>
    <t>当有人恶意使用系统时，自动通知相关人员</t>
  </si>
  <si>
    <t>论坛</t>
  </si>
  <si>
    <t>用户论坛</t>
  </si>
  <si>
    <t>用户可对资源进行评论，用户之间可以互相评论。</t>
  </si>
  <si>
    <t>含后台用户日志审核管理</t>
  </si>
  <si>
    <t>敏感词过滤</t>
  </si>
  <si>
    <t>过滤系统发布内容中的敏感字和用户评论时的敏感字。</t>
  </si>
  <si>
    <t>四、系统集成测试·部署</t>
  </si>
  <si>
    <t>系统集成测试</t>
  </si>
  <si>
    <t>业务集成测试</t>
  </si>
  <si>
    <t>系统部署</t>
  </si>
  <si>
    <t>集群部署</t>
  </si>
  <si>
    <t>五、试运行</t>
  </si>
  <si>
    <t>业务和管理培训</t>
  </si>
  <si>
    <t>试运行支持</t>
  </si>
  <si>
    <t>试运行期间业务支持及功能修订</t>
  </si>
  <si>
    <t>六、验收</t>
  </si>
  <si>
    <t>验收</t>
  </si>
  <si>
    <t>验收文档编制</t>
  </si>
  <si>
    <t>小计</t>
  </si>
  <si>
    <t>七、管理费用</t>
  </si>
  <si>
    <t>八、税费</t>
  </si>
  <si>
    <t>总计</t>
  </si>
  <si>
    <t>一期服务数据处理</t>
    <phoneticPr fontId="6" type="noConversion"/>
  </si>
  <si>
    <t>数据框架设计及实施</t>
    <phoneticPr fontId="6" type="noConversion"/>
  </si>
  <si>
    <t>基础文献服务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</si>
</sst>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1" fillId="0" borderId="2" xfId="0" applyFont="1" applyFill="1" applyBorder="1">
      <alignment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2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2" borderId="2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66"/>
  <sheetViews>
    <sheetView tabSelected="1" zoomScale="85" zoomScaleNormal="85" workbookViewId="0">
      <selection activeCell="G37" sqref="G37"/>
    </sheetView>
  </sheetViews>
  <sheetFormatPr defaultColWidth="9" defaultRowHeight="14.25" customHeight="1" x14ac:dyDescent="0.2"/>
  <cols>
    <col min="1" max="1" width="21.25" style="6" customWidth="1"/>
    <col min="2" max="2" width="21.625" style="7" customWidth="1"/>
    <col min="3" max="3" width="59.375" style="7" customWidth="1"/>
    <col min="4" max="4" width="7.375" style="7" customWidth="1"/>
    <col min="5" max="5" width="8.875" style="7" customWidth="1"/>
    <col min="6" max="6" width="17.75" style="7" customWidth="1"/>
    <col min="7" max="7" width="47.25" style="7" customWidth="1"/>
    <col min="8" max="59" width="9" style="7"/>
    <col min="92" max="16384" width="9" style="7"/>
  </cols>
  <sheetData>
    <row r="1" spans="1:91" s="1" customFormat="1" ht="41.1" customHeight="1" x14ac:dyDescent="0.2">
      <c r="A1" s="39" t="s">
        <v>0</v>
      </c>
      <c r="B1" s="40"/>
      <c r="C1" s="40"/>
      <c r="D1" s="40"/>
      <c r="E1" s="40"/>
      <c r="F1" s="40"/>
      <c r="G1" s="4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</row>
    <row r="2" spans="1:91" s="1" customFormat="1" ht="18" x14ac:dyDescent="0.2">
      <c r="A2" s="36" t="s">
        <v>1</v>
      </c>
      <c r="B2" s="36"/>
      <c r="C2" s="36" t="s">
        <v>2</v>
      </c>
      <c r="D2" s="36" t="s">
        <v>3</v>
      </c>
      <c r="E2" s="36"/>
      <c r="F2" s="8" t="s">
        <v>4</v>
      </c>
      <c r="G2" s="36" t="s">
        <v>5</v>
      </c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</row>
    <row r="3" spans="1:91" s="1" customFormat="1" ht="14.25" customHeight="1" x14ac:dyDescent="0.2">
      <c r="A3" s="9" t="s">
        <v>6</v>
      </c>
      <c r="B3" s="9" t="s">
        <v>7</v>
      </c>
      <c r="C3" s="36"/>
      <c r="D3" s="9" t="s">
        <v>8</v>
      </c>
      <c r="E3" s="9" t="s">
        <v>9</v>
      </c>
      <c r="F3" s="9" t="s">
        <v>10</v>
      </c>
      <c r="G3" s="36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</row>
    <row r="4" spans="1:91" s="2" customFormat="1" ht="14.25" customHeight="1" x14ac:dyDescent="0.2">
      <c r="A4" s="10" t="s">
        <v>11</v>
      </c>
      <c r="B4" s="11"/>
      <c r="C4" s="11"/>
      <c r="D4" s="12"/>
      <c r="E4" s="12"/>
      <c r="F4" s="12"/>
      <c r="G4" s="13"/>
    </row>
    <row r="5" spans="1:91" s="1" customFormat="1" ht="14.25" customHeight="1" x14ac:dyDescent="0.2">
      <c r="A5" s="14" t="s">
        <v>12</v>
      </c>
      <c r="B5" s="15" t="s">
        <v>12</v>
      </c>
      <c r="C5" s="15"/>
      <c r="D5" s="15">
        <v>15</v>
      </c>
      <c r="E5" s="15">
        <v>5</v>
      </c>
      <c r="F5" s="15">
        <f t="shared" ref="F5:F8" si="0">E5*2000</f>
        <v>10000</v>
      </c>
      <c r="G5" s="15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</row>
    <row r="6" spans="1:91" s="1" customFormat="1" ht="14.25" customHeight="1" x14ac:dyDescent="0.2">
      <c r="A6" s="16" t="s">
        <v>13</v>
      </c>
      <c r="B6" s="17"/>
      <c r="C6" s="17"/>
      <c r="D6" s="18"/>
      <c r="E6" s="18"/>
      <c r="F6" s="18"/>
      <c r="G6" s="19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</row>
    <row r="7" spans="1:91" s="1" customFormat="1" ht="14.25" customHeight="1" x14ac:dyDescent="0.2">
      <c r="A7" s="14" t="s">
        <v>14</v>
      </c>
      <c r="B7" s="15" t="s">
        <v>14</v>
      </c>
      <c r="C7" s="15"/>
      <c r="D7" s="15">
        <v>5</v>
      </c>
      <c r="E7" s="15">
        <v>2</v>
      </c>
      <c r="F7" s="15">
        <f t="shared" si="0"/>
        <v>4000</v>
      </c>
      <c r="G7" s="15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</row>
    <row r="8" spans="1:91" s="1" customFormat="1" ht="14.25" customHeight="1" x14ac:dyDescent="0.2">
      <c r="A8" s="14" t="s">
        <v>15</v>
      </c>
      <c r="B8" s="15" t="s">
        <v>15</v>
      </c>
      <c r="C8" s="15"/>
      <c r="D8" s="15">
        <v>5</v>
      </c>
      <c r="E8" s="15">
        <v>2</v>
      </c>
      <c r="F8" s="15">
        <f t="shared" si="0"/>
        <v>4000</v>
      </c>
      <c r="G8" s="15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</row>
    <row r="9" spans="1:91" s="1" customFormat="1" ht="14.25" customHeight="1" x14ac:dyDescent="0.2">
      <c r="A9" s="16" t="s">
        <v>16</v>
      </c>
      <c r="B9" s="17"/>
      <c r="C9" s="17"/>
      <c r="D9" s="18"/>
      <c r="E9" s="18"/>
      <c r="F9" s="18"/>
      <c r="G9" s="19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</row>
    <row r="10" spans="1:91" s="1" customFormat="1" ht="14.25" customHeight="1" x14ac:dyDescent="0.2">
      <c r="A10" s="33" t="s">
        <v>133</v>
      </c>
      <c r="B10" s="20" t="s">
        <v>17</v>
      </c>
      <c r="C10" s="20"/>
      <c r="D10" s="15">
        <v>10</v>
      </c>
      <c r="E10" s="15">
        <v>10</v>
      </c>
      <c r="F10" s="15">
        <f t="shared" ref="F10:F52" si="1">E10*2000</f>
        <v>20000</v>
      </c>
      <c r="G10" s="2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</row>
    <row r="11" spans="1:91" s="1" customFormat="1" ht="14.25" customHeight="1" x14ac:dyDescent="0.2">
      <c r="A11" s="37" t="s">
        <v>132</v>
      </c>
      <c r="B11" s="20" t="s">
        <v>18</v>
      </c>
      <c r="C11" s="20" t="s">
        <v>19</v>
      </c>
      <c r="D11" s="20">
        <v>5</v>
      </c>
      <c r="E11" s="20">
        <v>5</v>
      </c>
      <c r="F11" s="15">
        <f t="shared" si="1"/>
        <v>10000</v>
      </c>
      <c r="G11" s="2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</row>
    <row r="12" spans="1:91" s="1" customFormat="1" ht="14.25" customHeight="1" x14ac:dyDescent="0.2">
      <c r="A12" s="38"/>
      <c r="B12" s="20" t="s">
        <v>20</v>
      </c>
      <c r="C12" s="20" t="s">
        <v>21</v>
      </c>
      <c r="D12" s="20">
        <v>5</v>
      </c>
      <c r="E12" s="20">
        <v>5</v>
      </c>
      <c r="F12" s="15">
        <f t="shared" si="1"/>
        <v>10000</v>
      </c>
      <c r="G12" s="32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</row>
    <row r="13" spans="1:91" s="1" customFormat="1" ht="14.25" customHeight="1" x14ac:dyDescent="0.2">
      <c r="A13" s="34" t="s">
        <v>134</v>
      </c>
      <c r="B13" s="20" t="s">
        <v>22</v>
      </c>
      <c r="C13" s="20" t="s">
        <v>23</v>
      </c>
      <c r="D13" s="20">
        <v>6</v>
      </c>
      <c r="E13" s="20">
        <v>6</v>
      </c>
      <c r="F13" s="15">
        <f t="shared" si="1"/>
        <v>12000</v>
      </c>
      <c r="G13" s="2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</row>
    <row r="14" spans="1:91" s="1" customFormat="1" ht="14.25" customHeight="1" x14ac:dyDescent="0.2">
      <c r="A14" s="35"/>
      <c r="B14" s="20" t="s">
        <v>24</v>
      </c>
      <c r="C14" s="20" t="s">
        <v>25</v>
      </c>
      <c r="D14" s="20">
        <v>4</v>
      </c>
      <c r="E14" s="20">
        <v>4</v>
      </c>
      <c r="F14" s="15">
        <f t="shared" si="1"/>
        <v>8000</v>
      </c>
      <c r="G14" s="20" t="s">
        <v>26</v>
      </c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</row>
    <row r="15" spans="1:91" s="1" customFormat="1" ht="14.25" customHeight="1" x14ac:dyDescent="0.2">
      <c r="A15" s="35"/>
      <c r="B15" s="20" t="s">
        <v>27</v>
      </c>
      <c r="C15" s="20" t="s">
        <v>28</v>
      </c>
      <c r="D15" s="20">
        <v>5</v>
      </c>
      <c r="E15" s="20">
        <v>5</v>
      </c>
      <c r="F15" s="15">
        <f t="shared" si="1"/>
        <v>10000</v>
      </c>
      <c r="G15" s="2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</row>
    <row r="16" spans="1:91" s="1" customFormat="1" ht="14.25" customHeight="1" x14ac:dyDescent="0.2">
      <c r="A16" s="35"/>
      <c r="B16" s="20" t="s">
        <v>29</v>
      </c>
      <c r="C16" s="20" t="s">
        <v>30</v>
      </c>
      <c r="D16" s="20">
        <v>3</v>
      </c>
      <c r="E16" s="20">
        <v>3</v>
      </c>
      <c r="F16" s="15">
        <f t="shared" si="1"/>
        <v>6000</v>
      </c>
      <c r="G16" s="2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</row>
    <row r="17" spans="1:91" s="1" customFormat="1" ht="14.25" customHeight="1" x14ac:dyDescent="0.2">
      <c r="A17" s="35"/>
      <c r="B17" s="20" t="s">
        <v>31</v>
      </c>
      <c r="C17" s="20" t="s">
        <v>32</v>
      </c>
      <c r="D17" s="20">
        <v>2</v>
      </c>
      <c r="E17" s="20">
        <v>2</v>
      </c>
      <c r="F17" s="15">
        <f t="shared" si="1"/>
        <v>4000</v>
      </c>
      <c r="G17" s="2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</row>
    <row r="18" spans="1:91" s="1" customFormat="1" ht="14.25" customHeight="1" x14ac:dyDescent="0.2">
      <c r="A18" s="35"/>
      <c r="B18" s="20" t="s">
        <v>33</v>
      </c>
      <c r="C18" s="20" t="s">
        <v>34</v>
      </c>
      <c r="D18" s="20">
        <v>5</v>
      </c>
      <c r="E18" s="20">
        <v>5</v>
      </c>
      <c r="F18" s="15">
        <f t="shared" si="1"/>
        <v>10000</v>
      </c>
      <c r="G18" s="20" t="s">
        <v>35</v>
      </c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</row>
    <row r="19" spans="1:91" s="1" customFormat="1" ht="14.25" customHeight="1" x14ac:dyDescent="0.2">
      <c r="A19" s="35"/>
      <c r="B19" s="20" t="s">
        <v>36</v>
      </c>
      <c r="C19" s="20" t="s">
        <v>37</v>
      </c>
      <c r="D19" s="20">
        <v>6</v>
      </c>
      <c r="E19" s="20">
        <v>6</v>
      </c>
      <c r="F19" s="15">
        <f t="shared" si="1"/>
        <v>12000</v>
      </c>
      <c r="G19" s="20" t="s">
        <v>38</v>
      </c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</row>
    <row r="20" spans="1:91" s="1" customFormat="1" ht="14.25" customHeight="1" x14ac:dyDescent="0.2">
      <c r="A20" s="35"/>
      <c r="B20" s="20" t="s">
        <v>39</v>
      </c>
      <c r="C20" s="20" t="s">
        <v>40</v>
      </c>
      <c r="D20" s="20">
        <v>5</v>
      </c>
      <c r="E20" s="20">
        <v>5</v>
      </c>
      <c r="F20" s="15">
        <f t="shared" si="1"/>
        <v>10000</v>
      </c>
      <c r="G20" s="20" t="s">
        <v>41</v>
      </c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</row>
    <row r="21" spans="1:91" s="1" customFormat="1" ht="14.25" customHeight="1" x14ac:dyDescent="0.2">
      <c r="A21" s="35"/>
      <c r="B21" s="20" t="s">
        <v>42</v>
      </c>
      <c r="C21" s="20" t="s">
        <v>43</v>
      </c>
      <c r="D21" s="20">
        <v>1</v>
      </c>
      <c r="E21" s="20">
        <v>1</v>
      </c>
      <c r="F21" s="15">
        <f t="shared" si="1"/>
        <v>2000</v>
      </c>
      <c r="G21" s="2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</row>
    <row r="22" spans="1:91" s="1" customFormat="1" ht="14.25" customHeight="1" x14ac:dyDescent="0.2">
      <c r="A22" s="35"/>
      <c r="B22" s="20" t="s">
        <v>44</v>
      </c>
      <c r="C22" s="20" t="s">
        <v>45</v>
      </c>
      <c r="D22" s="20">
        <v>5</v>
      </c>
      <c r="E22" s="20">
        <v>5</v>
      </c>
      <c r="F22" s="15">
        <f t="shared" si="1"/>
        <v>10000</v>
      </c>
      <c r="G22" s="20" t="s">
        <v>46</v>
      </c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</row>
    <row r="23" spans="1:91" s="1" customFormat="1" ht="14.25" customHeight="1" x14ac:dyDescent="0.2">
      <c r="A23" s="35"/>
      <c r="B23" s="20" t="s">
        <v>47</v>
      </c>
      <c r="C23" s="20" t="s">
        <v>48</v>
      </c>
      <c r="D23" s="20">
        <v>7</v>
      </c>
      <c r="E23" s="20">
        <v>7</v>
      </c>
      <c r="F23" s="15">
        <f t="shared" si="1"/>
        <v>14000</v>
      </c>
      <c r="G23" s="20" t="s">
        <v>46</v>
      </c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</row>
    <row r="24" spans="1:91" s="1" customFormat="1" ht="14.25" customHeight="1" x14ac:dyDescent="0.2">
      <c r="A24" s="35"/>
      <c r="B24" s="20" t="s">
        <v>49</v>
      </c>
      <c r="C24" s="20" t="s">
        <v>50</v>
      </c>
      <c r="D24" s="20">
        <v>3</v>
      </c>
      <c r="E24" s="20">
        <v>3</v>
      </c>
      <c r="F24" s="15">
        <f t="shared" si="1"/>
        <v>6000</v>
      </c>
      <c r="G24" s="2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</row>
    <row r="25" spans="1:91" s="1" customFormat="1" ht="14.25" customHeight="1" x14ac:dyDescent="0.2">
      <c r="A25" s="35"/>
      <c r="B25" s="20" t="s">
        <v>51</v>
      </c>
      <c r="C25" s="20" t="s">
        <v>52</v>
      </c>
      <c r="D25" s="20">
        <v>4</v>
      </c>
      <c r="E25" s="20">
        <v>4</v>
      </c>
      <c r="F25" s="15">
        <f t="shared" si="1"/>
        <v>8000</v>
      </c>
      <c r="G25" s="2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</row>
    <row r="26" spans="1:91" s="1" customFormat="1" ht="14.25" customHeight="1" x14ac:dyDescent="0.2">
      <c r="A26" s="35"/>
      <c r="B26" s="20" t="s">
        <v>53</v>
      </c>
      <c r="C26" s="20" t="s">
        <v>54</v>
      </c>
      <c r="D26" s="20">
        <v>2</v>
      </c>
      <c r="E26" s="20">
        <v>2</v>
      </c>
      <c r="F26" s="15">
        <f t="shared" si="1"/>
        <v>4000</v>
      </c>
      <c r="G26" s="20" t="s">
        <v>55</v>
      </c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</row>
    <row r="27" spans="1:91" s="1" customFormat="1" ht="14.25" customHeight="1" x14ac:dyDescent="0.2">
      <c r="A27" s="35"/>
      <c r="B27" s="20" t="s">
        <v>56</v>
      </c>
      <c r="C27" s="20" t="s">
        <v>57</v>
      </c>
      <c r="D27" s="20">
        <v>5</v>
      </c>
      <c r="E27" s="20">
        <v>5</v>
      </c>
      <c r="F27" s="15">
        <f t="shared" si="1"/>
        <v>10000</v>
      </c>
      <c r="G27" s="2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</row>
    <row r="28" spans="1:91" s="1" customFormat="1" ht="14.25" customHeight="1" x14ac:dyDescent="0.2">
      <c r="A28" s="35"/>
      <c r="B28" s="20" t="s">
        <v>58</v>
      </c>
      <c r="C28" s="20" t="s">
        <v>59</v>
      </c>
      <c r="D28" s="20">
        <v>2</v>
      </c>
      <c r="E28" s="20">
        <v>2</v>
      </c>
      <c r="F28" s="15">
        <f t="shared" si="1"/>
        <v>4000</v>
      </c>
      <c r="G28" s="2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</row>
    <row r="29" spans="1:91" s="1" customFormat="1" ht="14.25" customHeight="1" x14ac:dyDescent="0.2">
      <c r="A29" s="35"/>
      <c r="B29" s="20" t="s">
        <v>60</v>
      </c>
      <c r="C29" s="20" t="s">
        <v>61</v>
      </c>
      <c r="D29" s="20">
        <v>2</v>
      </c>
      <c r="E29" s="20">
        <v>2</v>
      </c>
      <c r="F29" s="15">
        <f t="shared" si="1"/>
        <v>4000</v>
      </c>
      <c r="G29" s="20" t="s">
        <v>55</v>
      </c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</row>
    <row r="30" spans="1:91" s="1" customFormat="1" ht="14.25" customHeight="1" x14ac:dyDescent="0.2">
      <c r="A30" s="35"/>
      <c r="B30" s="20" t="s">
        <v>62</v>
      </c>
      <c r="C30" s="20" t="s">
        <v>63</v>
      </c>
      <c r="D30" s="20">
        <v>1</v>
      </c>
      <c r="E30" s="20">
        <v>1</v>
      </c>
      <c r="F30" s="15">
        <f t="shared" si="1"/>
        <v>2000</v>
      </c>
      <c r="G30" s="2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</row>
    <row r="31" spans="1:91" s="1" customFormat="1" ht="14.25" customHeight="1" x14ac:dyDescent="0.2">
      <c r="A31" s="35"/>
      <c r="B31" s="20" t="s">
        <v>64</v>
      </c>
      <c r="C31" s="20" t="s">
        <v>65</v>
      </c>
      <c r="D31" s="20">
        <v>2</v>
      </c>
      <c r="E31" s="20">
        <v>2</v>
      </c>
      <c r="F31" s="15">
        <f t="shared" si="1"/>
        <v>4000</v>
      </c>
      <c r="G31" s="20" t="s">
        <v>55</v>
      </c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</row>
    <row r="32" spans="1:91" s="1" customFormat="1" ht="14.25" customHeight="1" x14ac:dyDescent="0.2">
      <c r="A32" s="35"/>
      <c r="B32" s="20" t="s">
        <v>66</v>
      </c>
      <c r="C32" s="20" t="s">
        <v>67</v>
      </c>
      <c r="D32" s="20">
        <v>12</v>
      </c>
      <c r="E32" s="20">
        <v>12</v>
      </c>
      <c r="F32" s="15">
        <f t="shared" si="1"/>
        <v>24000</v>
      </c>
      <c r="G32" s="2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</row>
    <row r="33" spans="1:91" s="1" customFormat="1" ht="14.25" customHeight="1" x14ac:dyDescent="0.2">
      <c r="A33" s="35"/>
      <c r="B33" s="20" t="s">
        <v>68</v>
      </c>
      <c r="C33" s="20" t="s">
        <v>69</v>
      </c>
      <c r="D33" s="20">
        <v>2</v>
      </c>
      <c r="E33" s="20">
        <v>2</v>
      </c>
      <c r="F33" s="15">
        <f t="shared" si="1"/>
        <v>4000</v>
      </c>
      <c r="G33" s="20" t="s">
        <v>55</v>
      </c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</row>
    <row r="34" spans="1:91" s="1" customFormat="1" ht="14.25" customHeight="1" x14ac:dyDescent="0.2">
      <c r="A34" s="34" t="s">
        <v>70</v>
      </c>
      <c r="B34" s="20" t="s">
        <v>71</v>
      </c>
      <c r="C34" s="20" t="s">
        <v>72</v>
      </c>
      <c r="D34" s="20">
        <v>8</v>
      </c>
      <c r="E34" s="20">
        <v>8</v>
      </c>
      <c r="F34" s="15">
        <f t="shared" si="1"/>
        <v>16000</v>
      </c>
      <c r="G34" s="2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</row>
    <row r="35" spans="1:91" s="1" customFormat="1" ht="14.25" customHeight="1" x14ac:dyDescent="0.2">
      <c r="A35" s="35"/>
      <c r="B35" s="20" t="s">
        <v>73</v>
      </c>
      <c r="C35" s="20" t="s">
        <v>74</v>
      </c>
      <c r="D35" s="20">
        <v>3</v>
      </c>
      <c r="E35" s="20">
        <v>3</v>
      </c>
      <c r="F35" s="15">
        <f t="shared" si="1"/>
        <v>6000</v>
      </c>
      <c r="G35" s="2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</row>
    <row r="36" spans="1:91" s="1" customFormat="1" ht="14.25" customHeight="1" x14ac:dyDescent="0.2">
      <c r="A36" s="35"/>
      <c r="B36" s="20" t="s">
        <v>75</v>
      </c>
      <c r="C36" s="20" t="s">
        <v>76</v>
      </c>
      <c r="D36" s="20">
        <v>4</v>
      </c>
      <c r="E36" s="20">
        <v>4</v>
      </c>
      <c r="F36" s="15">
        <f t="shared" si="1"/>
        <v>8000</v>
      </c>
      <c r="G36" s="2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</row>
    <row r="37" spans="1:91" s="1" customFormat="1" ht="14.25" customHeight="1" x14ac:dyDescent="0.2">
      <c r="A37" s="35"/>
      <c r="B37" s="20" t="s">
        <v>77</v>
      </c>
      <c r="C37" s="20" t="s">
        <v>78</v>
      </c>
      <c r="D37" s="20">
        <v>6</v>
      </c>
      <c r="E37" s="20">
        <v>6</v>
      </c>
      <c r="F37" s="15">
        <f t="shared" si="1"/>
        <v>12000</v>
      </c>
      <c r="G37" s="20" t="s">
        <v>79</v>
      </c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</row>
    <row r="38" spans="1:91" s="1" customFormat="1" ht="14.25" customHeight="1" x14ac:dyDescent="0.2">
      <c r="A38" s="35"/>
      <c r="B38" s="20" t="s">
        <v>80</v>
      </c>
      <c r="C38" s="20" t="s">
        <v>81</v>
      </c>
      <c r="D38" s="20">
        <v>3</v>
      </c>
      <c r="E38" s="20">
        <v>3</v>
      </c>
      <c r="F38" s="15">
        <f t="shared" si="1"/>
        <v>6000</v>
      </c>
      <c r="G38" s="2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</row>
    <row r="39" spans="1:91" s="1" customFormat="1" ht="14.25" customHeight="1" x14ac:dyDescent="0.2">
      <c r="A39" s="35"/>
      <c r="B39" s="20" t="s">
        <v>82</v>
      </c>
      <c r="C39" s="20" t="s">
        <v>83</v>
      </c>
      <c r="D39" s="20">
        <v>3</v>
      </c>
      <c r="E39" s="20">
        <v>3</v>
      </c>
      <c r="F39" s="15">
        <f t="shared" si="1"/>
        <v>6000</v>
      </c>
      <c r="G39" s="20" t="s">
        <v>84</v>
      </c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</row>
    <row r="40" spans="1:91" s="1" customFormat="1" ht="14.25" customHeight="1" x14ac:dyDescent="0.2">
      <c r="A40" s="35"/>
      <c r="B40" s="20" t="s">
        <v>85</v>
      </c>
      <c r="C40" s="20" t="s">
        <v>86</v>
      </c>
      <c r="D40" s="20">
        <v>2</v>
      </c>
      <c r="E40" s="20">
        <v>2</v>
      </c>
      <c r="F40" s="15">
        <f t="shared" si="1"/>
        <v>4000</v>
      </c>
      <c r="G40" s="2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</row>
    <row r="41" spans="1:91" s="1" customFormat="1" ht="14.25" customHeight="1" x14ac:dyDescent="0.2">
      <c r="A41" s="35"/>
      <c r="B41" s="20" t="s">
        <v>87</v>
      </c>
      <c r="C41" s="20" t="s">
        <v>88</v>
      </c>
      <c r="D41" s="20">
        <v>5</v>
      </c>
      <c r="E41" s="20">
        <v>5</v>
      </c>
      <c r="F41" s="15">
        <f t="shared" si="1"/>
        <v>10000</v>
      </c>
      <c r="G41" s="2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</row>
    <row r="42" spans="1:91" s="1" customFormat="1" ht="14.25" customHeight="1" x14ac:dyDescent="0.2">
      <c r="A42" s="35"/>
      <c r="B42" s="20" t="s">
        <v>89</v>
      </c>
      <c r="C42" s="20" t="s">
        <v>90</v>
      </c>
      <c r="D42" s="20">
        <v>2</v>
      </c>
      <c r="E42" s="20">
        <v>2</v>
      </c>
      <c r="F42" s="15">
        <f t="shared" si="1"/>
        <v>4000</v>
      </c>
      <c r="G42" s="2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</row>
    <row r="43" spans="1:91" s="1" customFormat="1" ht="14.25" customHeight="1" x14ac:dyDescent="0.2">
      <c r="A43" s="35"/>
      <c r="B43" s="20" t="s">
        <v>91</v>
      </c>
      <c r="C43" s="20" t="s">
        <v>92</v>
      </c>
      <c r="D43" s="20">
        <v>2</v>
      </c>
      <c r="E43" s="20">
        <v>2</v>
      </c>
      <c r="F43" s="15">
        <f t="shared" si="1"/>
        <v>4000</v>
      </c>
      <c r="G43" s="2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</row>
    <row r="44" spans="1:91" s="1" customFormat="1" ht="14.25" customHeight="1" x14ac:dyDescent="0.2">
      <c r="A44" s="35"/>
      <c r="B44" s="20" t="s">
        <v>93</v>
      </c>
      <c r="C44" s="20" t="s">
        <v>94</v>
      </c>
      <c r="D44" s="20">
        <v>2</v>
      </c>
      <c r="E44" s="20">
        <v>2</v>
      </c>
      <c r="F44" s="15">
        <f t="shared" si="1"/>
        <v>4000</v>
      </c>
      <c r="G44" s="2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</row>
    <row r="45" spans="1:91" s="1" customFormat="1" ht="14.25" customHeight="1" x14ac:dyDescent="0.2">
      <c r="A45" s="35"/>
      <c r="B45" s="20" t="s">
        <v>95</v>
      </c>
      <c r="C45" s="20" t="s">
        <v>96</v>
      </c>
      <c r="D45" s="20">
        <v>2</v>
      </c>
      <c r="E45" s="20">
        <v>2</v>
      </c>
      <c r="F45" s="15">
        <f t="shared" si="1"/>
        <v>4000</v>
      </c>
      <c r="G45" s="2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</row>
    <row r="46" spans="1:91" s="1" customFormat="1" ht="14.25" customHeight="1" x14ac:dyDescent="0.2">
      <c r="A46" s="35"/>
      <c r="B46" s="20" t="s">
        <v>97</v>
      </c>
      <c r="C46" s="20" t="s">
        <v>98</v>
      </c>
      <c r="D46" s="20">
        <v>5</v>
      </c>
      <c r="E46" s="20">
        <v>5</v>
      </c>
      <c r="F46" s="15">
        <f t="shared" si="1"/>
        <v>10000</v>
      </c>
      <c r="G46" s="20" t="s">
        <v>99</v>
      </c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</row>
    <row r="47" spans="1:91" s="1" customFormat="1" ht="14.25" customHeight="1" x14ac:dyDescent="0.2">
      <c r="A47" s="34" t="s">
        <v>100</v>
      </c>
      <c r="B47" s="20" t="s">
        <v>101</v>
      </c>
      <c r="C47" s="20" t="s">
        <v>102</v>
      </c>
      <c r="D47" s="20">
        <v>3</v>
      </c>
      <c r="E47" s="20">
        <v>3</v>
      </c>
      <c r="F47" s="15">
        <f t="shared" si="1"/>
        <v>6000</v>
      </c>
      <c r="G47" s="2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</row>
    <row r="48" spans="1:91" s="1" customFormat="1" ht="14.25" customHeight="1" x14ac:dyDescent="0.2">
      <c r="A48" s="35"/>
      <c r="B48" s="20" t="s">
        <v>103</v>
      </c>
      <c r="C48" s="20" t="s">
        <v>104</v>
      </c>
      <c r="D48" s="20">
        <v>3</v>
      </c>
      <c r="E48" s="20">
        <v>3</v>
      </c>
      <c r="F48" s="15">
        <f t="shared" si="1"/>
        <v>6000</v>
      </c>
      <c r="G48" s="2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</row>
    <row r="49" spans="1:91" s="1" customFormat="1" ht="14.25" customHeight="1" x14ac:dyDescent="0.2">
      <c r="A49" s="34" t="s">
        <v>105</v>
      </c>
      <c r="B49" s="20" t="s">
        <v>106</v>
      </c>
      <c r="C49" s="20" t="s">
        <v>107</v>
      </c>
      <c r="D49" s="20">
        <v>5</v>
      </c>
      <c r="E49" s="20">
        <v>5</v>
      </c>
      <c r="F49" s="15">
        <f t="shared" si="1"/>
        <v>10000</v>
      </c>
      <c r="G49" s="2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</row>
    <row r="50" spans="1:91" s="1" customFormat="1" ht="14.25" customHeight="1" x14ac:dyDescent="0.2">
      <c r="A50" s="35"/>
      <c r="B50" s="20" t="s">
        <v>108</v>
      </c>
      <c r="C50" s="20" t="s">
        <v>109</v>
      </c>
      <c r="D50" s="20">
        <v>5</v>
      </c>
      <c r="E50" s="20">
        <v>5</v>
      </c>
      <c r="F50" s="15">
        <f t="shared" si="1"/>
        <v>10000</v>
      </c>
      <c r="G50" s="2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</row>
    <row r="51" spans="1:91" s="1" customFormat="1" ht="14.25" customHeight="1" x14ac:dyDescent="0.2">
      <c r="A51" s="34" t="s">
        <v>110</v>
      </c>
      <c r="B51" s="20" t="s">
        <v>111</v>
      </c>
      <c r="C51" s="20" t="s">
        <v>112</v>
      </c>
      <c r="D51" s="20">
        <v>10</v>
      </c>
      <c r="E51" s="20">
        <v>10</v>
      </c>
      <c r="F51" s="15">
        <f t="shared" si="1"/>
        <v>20000</v>
      </c>
      <c r="G51" s="20" t="s">
        <v>113</v>
      </c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</row>
    <row r="52" spans="1:91" s="1" customFormat="1" ht="14.25" customHeight="1" x14ac:dyDescent="0.2">
      <c r="A52" s="35"/>
      <c r="B52" s="20" t="s">
        <v>114</v>
      </c>
      <c r="C52" s="20" t="s">
        <v>115</v>
      </c>
      <c r="D52" s="20">
        <v>2</v>
      </c>
      <c r="E52" s="20">
        <v>2</v>
      </c>
      <c r="F52" s="15">
        <f t="shared" si="1"/>
        <v>4000</v>
      </c>
      <c r="G52" s="2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</row>
    <row r="53" spans="1:91" s="2" customFormat="1" ht="14.25" customHeight="1" x14ac:dyDescent="0.2">
      <c r="A53" s="21" t="s">
        <v>116</v>
      </c>
      <c r="B53" s="22"/>
      <c r="C53" s="22"/>
      <c r="D53" s="23"/>
      <c r="E53" s="23"/>
      <c r="F53" s="23"/>
      <c r="G53" s="24"/>
    </row>
    <row r="54" spans="1:91" s="3" customFormat="1" ht="16.5" customHeight="1" x14ac:dyDescent="0.2">
      <c r="A54" s="14" t="s">
        <v>117</v>
      </c>
      <c r="B54" s="15" t="s">
        <v>118</v>
      </c>
      <c r="C54" s="15"/>
      <c r="D54" s="15">
        <v>10</v>
      </c>
      <c r="E54" s="15">
        <v>10</v>
      </c>
      <c r="F54" s="15">
        <f t="shared" ref="F54:F58" si="2">E54*2000</f>
        <v>20000</v>
      </c>
      <c r="G54" s="15"/>
    </row>
    <row r="55" spans="1:91" s="1" customFormat="1" ht="14.25" customHeight="1" x14ac:dyDescent="0.2">
      <c r="A55" s="14" t="s">
        <v>119</v>
      </c>
      <c r="B55" s="15" t="s">
        <v>119</v>
      </c>
      <c r="C55" s="15"/>
      <c r="D55" s="15">
        <v>5</v>
      </c>
      <c r="E55" s="15">
        <v>0</v>
      </c>
      <c r="F55" s="15">
        <f t="shared" si="2"/>
        <v>0</v>
      </c>
      <c r="G55" s="15" t="s">
        <v>120</v>
      </c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</row>
    <row r="56" spans="1:91" s="2" customFormat="1" ht="14.25" customHeight="1" x14ac:dyDescent="0.2">
      <c r="A56" s="21" t="s">
        <v>121</v>
      </c>
      <c r="B56" s="22"/>
      <c r="C56" s="22"/>
      <c r="D56" s="23"/>
      <c r="E56" s="23"/>
      <c r="F56" s="23"/>
      <c r="G56" s="24"/>
    </row>
    <row r="57" spans="1:91" s="4" customFormat="1" ht="14.25" customHeight="1" x14ac:dyDescent="0.2">
      <c r="A57" s="14" t="s">
        <v>122</v>
      </c>
      <c r="B57" s="15" t="s">
        <v>122</v>
      </c>
      <c r="C57" s="15"/>
      <c r="D57" s="15">
        <v>2</v>
      </c>
      <c r="E57" s="15">
        <v>0</v>
      </c>
      <c r="F57" s="15">
        <f t="shared" si="2"/>
        <v>0</v>
      </c>
      <c r="G57" s="15"/>
    </row>
    <row r="58" spans="1:91" s="3" customFormat="1" ht="16.5" x14ac:dyDescent="0.2">
      <c r="A58" s="14" t="s">
        <v>123</v>
      </c>
      <c r="B58" s="14" t="s">
        <v>124</v>
      </c>
      <c r="C58" s="14"/>
      <c r="D58" s="15">
        <v>14</v>
      </c>
      <c r="E58" s="15">
        <v>7</v>
      </c>
      <c r="F58" s="15">
        <f t="shared" si="2"/>
        <v>14000</v>
      </c>
      <c r="G58" s="14"/>
    </row>
    <row r="59" spans="1:91" s="2" customFormat="1" ht="14.25" customHeight="1" x14ac:dyDescent="0.2">
      <c r="A59" s="21" t="s">
        <v>125</v>
      </c>
      <c r="B59" s="22"/>
      <c r="C59" s="22"/>
      <c r="D59" s="23"/>
      <c r="E59" s="23"/>
      <c r="F59" s="23"/>
      <c r="G59" s="24"/>
    </row>
    <row r="60" spans="1:91" s="4" customFormat="1" ht="14.25" customHeight="1" x14ac:dyDescent="0.2">
      <c r="A60" s="14" t="s">
        <v>126</v>
      </c>
      <c r="B60" s="14" t="s">
        <v>127</v>
      </c>
      <c r="C60" s="14"/>
      <c r="D60" s="15">
        <v>2</v>
      </c>
      <c r="E60" s="15">
        <v>0</v>
      </c>
      <c r="F60" s="15">
        <f>E60*2000</f>
        <v>0</v>
      </c>
      <c r="G60" s="14"/>
    </row>
    <row r="61" spans="1:91" s="3" customFormat="1" ht="16.5" x14ac:dyDescent="0.2">
      <c r="A61" s="25" t="s">
        <v>128</v>
      </c>
      <c r="B61" s="24"/>
      <c r="C61" s="24"/>
      <c r="D61" s="24">
        <f>SUM(D5,D7:D8,D10:D52,D54:D55,D57:D58,D60)</f>
        <v>237</v>
      </c>
      <c r="E61" s="24">
        <f>SUM(E5,E7:E8,E10:E52,E54:E55,E57:E58,E60)</f>
        <v>205</v>
      </c>
      <c r="F61" s="24">
        <f>E61*2000</f>
        <v>410000</v>
      </c>
      <c r="G61" s="24"/>
    </row>
    <row r="62" spans="1:91" s="5" customFormat="1" ht="16.5" x14ac:dyDescent="0.2">
      <c r="A62" s="25" t="s">
        <v>129</v>
      </c>
      <c r="B62" s="24"/>
      <c r="C62" s="24"/>
      <c r="D62" s="24"/>
      <c r="E62" s="24"/>
      <c r="F62" s="24"/>
      <c r="G62" s="24"/>
    </row>
    <row r="63" spans="1:91" s="5" customFormat="1" ht="16.5" x14ac:dyDescent="0.2">
      <c r="A63" s="26"/>
      <c r="B63" s="27"/>
      <c r="C63" s="27"/>
      <c r="D63" s="27"/>
      <c r="E63" s="27"/>
      <c r="F63" s="28">
        <v>0</v>
      </c>
      <c r="G63" s="27"/>
    </row>
    <row r="64" spans="1:91" x14ac:dyDescent="0.2">
      <c r="A64" s="25" t="s">
        <v>130</v>
      </c>
      <c r="B64" s="29"/>
      <c r="C64" s="29"/>
      <c r="D64" s="29"/>
      <c r="E64" s="29"/>
      <c r="F64" s="29"/>
      <c r="G64" s="29"/>
    </row>
    <row r="65" spans="1:7" ht="14.25" customHeight="1" x14ac:dyDescent="0.2">
      <c r="A65" s="14"/>
      <c r="B65" s="15"/>
      <c r="C65" s="15"/>
      <c r="D65" s="15"/>
      <c r="E65" s="15"/>
      <c r="F65" s="15">
        <f>ROUND(F61/0.94*0.06,0)</f>
        <v>26170</v>
      </c>
      <c r="G65" s="15"/>
    </row>
    <row r="66" spans="1:7" ht="14.25" customHeight="1" x14ac:dyDescent="0.2">
      <c r="A66" s="25" t="s">
        <v>131</v>
      </c>
      <c r="B66" s="31"/>
      <c r="C66" s="31"/>
      <c r="D66" s="31"/>
      <c r="E66" s="31"/>
      <c r="F66" s="31">
        <f>F61+F63+F65</f>
        <v>436170</v>
      </c>
      <c r="G66" s="29"/>
    </row>
  </sheetData>
  <mergeCells count="11">
    <mergeCell ref="A1:G1"/>
    <mergeCell ref="A2:B2"/>
    <mergeCell ref="D2:E2"/>
    <mergeCell ref="A13:A33"/>
    <mergeCell ref="G2:G3"/>
    <mergeCell ref="A34:A46"/>
    <mergeCell ref="A47:A48"/>
    <mergeCell ref="A49:A50"/>
    <mergeCell ref="A51:A52"/>
    <mergeCell ref="C2:C3"/>
    <mergeCell ref="A11:A12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模块汇总表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simon.hj.song</dc:creator>
  <cp:lastModifiedBy>Jinni</cp:lastModifiedBy>
  <dcterms:created xsi:type="dcterms:W3CDTF">2018-06-22T06:59:00Z</dcterms:created>
  <dcterms:modified xsi:type="dcterms:W3CDTF">2020-09-25T09:05:14Z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