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Jinni\Desktop\宋研会\宋研会需求分析-二期加工流程\"/>
    </mc:Choice>
  </mc:AlternateContent>
  <xr:revisionPtr revIDLastSave="0" documentId="13_ncr:1_{E9FD61C6-EBF4-4CF0-BEF7-DA00E2113358}" xr6:coauthVersionLast="45" xr6:coauthVersionMax="45" xr10:uidLastSave="{00000000-0000-0000-0000-000000000000}"/>
  <bookViews>
    <workbookView xWindow="-120" yWindow="-120" windowWidth="38640" windowHeight="21240" tabRatio="850" activeTab="3" xr2:uid="{00000000-000D-0000-FFFF-FFFF00000000}"/>
  </bookViews>
  <sheets>
    <sheet name="宋研会项目暂停的后续工作支持及费用明细" sheetId="37" r:id="rId1"/>
    <sheet name="宋研会项目（二期）工作量及费用明细（基础版）" sheetId="33" r:id="rId2"/>
    <sheet name="宋研会项目（二期）工作量及费用明细（增强版）" sheetId="35" r:id="rId3"/>
    <sheet name="宋研会项目(一期)工作量及费用明细" sheetId="34" r:id="rId4"/>
  </sheets>
  <calcPr calcId="181029"/>
</workbook>
</file>

<file path=xl/calcChain.xml><?xml version="1.0" encoding="utf-8"?>
<calcChain xmlns="http://schemas.openxmlformats.org/spreadsheetml/2006/main">
  <c r="F101" i="37" l="1"/>
  <c r="G100" i="37"/>
  <c r="G98" i="37"/>
  <c r="G97" i="37"/>
  <c r="G95" i="37"/>
  <c r="G94" i="37"/>
  <c r="G92" i="37"/>
  <c r="G91" i="37"/>
  <c r="G90" i="37"/>
  <c r="G89" i="37"/>
  <c r="G88" i="37"/>
  <c r="G87" i="37"/>
  <c r="G86" i="37"/>
  <c r="G85" i="37"/>
  <c r="G84" i="37"/>
  <c r="G83" i="37"/>
  <c r="G82" i="37"/>
  <c r="G81" i="37"/>
  <c r="G80" i="37"/>
  <c r="G79" i="37"/>
  <c r="G78" i="37"/>
  <c r="G77" i="37"/>
  <c r="G76" i="37"/>
  <c r="G75" i="37"/>
  <c r="G74" i="37"/>
  <c r="G73" i="37"/>
  <c r="G72" i="37"/>
  <c r="G71" i="37"/>
  <c r="G70" i="37"/>
  <c r="G69" i="37"/>
  <c r="G68" i="37"/>
  <c r="G67" i="37"/>
  <c r="G66" i="37"/>
  <c r="G65" i="37"/>
  <c r="G64" i="37"/>
  <c r="G63" i="37"/>
  <c r="G62" i="37"/>
  <c r="G61" i="37"/>
  <c r="G60" i="37"/>
  <c r="G59" i="37"/>
  <c r="G58" i="37"/>
  <c r="G57" i="37"/>
  <c r="G56" i="37"/>
  <c r="G55" i="37"/>
  <c r="G54" i="37"/>
  <c r="G53" i="37"/>
  <c r="G52" i="37"/>
  <c r="G51" i="37"/>
  <c r="G50" i="37"/>
  <c r="G49" i="37"/>
  <c r="G48" i="37"/>
  <c r="G47" i="37"/>
  <c r="G46" i="37"/>
  <c r="G45" i="37"/>
  <c r="G44" i="37"/>
  <c r="G43" i="37"/>
  <c r="G42" i="37"/>
  <c r="G41" i="37"/>
  <c r="G40" i="37"/>
  <c r="G39" i="37"/>
  <c r="G38" i="37"/>
  <c r="G37" i="37"/>
  <c r="G36" i="37"/>
  <c r="G35" i="37"/>
  <c r="G34" i="37"/>
  <c r="G33" i="37"/>
  <c r="G32" i="37"/>
  <c r="G31" i="37"/>
  <c r="G30" i="37"/>
  <c r="G29" i="37"/>
  <c r="G28" i="37"/>
  <c r="G27" i="37"/>
  <c r="G26" i="37"/>
  <c r="G25" i="37"/>
  <c r="G24" i="37"/>
  <c r="G23" i="37"/>
  <c r="G22" i="37"/>
  <c r="G21" i="37"/>
  <c r="G20" i="37"/>
  <c r="G19" i="37"/>
  <c r="G18" i="37"/>
  <c r="G17" i="37"/>
  <c r="G16" i="37"/>
  <c r="G15" i="37"/>
  <c r="G14" i="37"/>
  <c r="G13" i="37"/>
  <c r="G12" i="37"/>
  <c r="G11" i="37"/>
  <c r="G10" i="37"/>
  <c r="G9" i="37"/>
  <c r="G7" i="37"/>
  <c r="G6" i="37"/>
  <c r="G4" i="37"/>
  <c r="E61" i="34"/>
  <c r="F61" i="34" s="1"/>
  <c r="D61" i="34"/>
  <c r="F60" i="34"/>
  <c r="F58" i="34"/>
  <c r="F57" i="34"/>
  <c r="F55" i="34"/>
  <c r="F54" i="34"/>
  <c r="F52" i="34"/>
  <c r="F51" i="34"/>
  <c r="F50" i="34"/>
  <c r="F49" i="34"/>
  <c r="F48" i="34"/>
  <c r="F47" i="34"/>
  <c r="F46" i="34"/>
  <c r="F45" i="34"/>
  <c r="F44" i="34"/>
  <c r="F43" i="34"/>
  <c r="F42" i="34"/>
  <c r="F41" i="34"/>
  <c r="F40" i="34"/>
  <c r="F39" i="34"/>
  <c r="F38" i="34"/>
  <c r="F37" i="34"/>
  <c r="F36" i="34"/>
  <c r="F35" i="34"/>
  <c r="F34" i="34"/>
  <c r="F33" i="34"/>
  <c r="F32" i="34"/>
  <c r="F31" i="34"/>
  <c r="F30" i="34"/>
  <c r="F29" i="34"/>
  <c r="F28" i="34"/>
  <c r="F27" i="34"/>
  <c r="F26" i="34"/>
  <c r="F25" i="34"/>
  <c r="F24" i="34"/>
  <c r="F23" i="34"/>
  <c r="F22" i="34"/>
  <c r="F21" i="34"/>
  <c r="F20" i="34"/>
  <c r="F19" i="34"/>
  <c r="F18" i="34"/>
  <c r="F17" i="34"/>
  <c r="F16" i="34"/>
  <c r="F15" i="34"/>
  <c r="F14" i="34"/>
  <c r="F13" i="34"/>
  <c r="F12" i="34"/>
  <c r="F11" i="34"/>
  <c r="F10" i="34"/>
  <c r="F8" i="34"/>
  <c r="F7" i="34"/>
  <c r="F5" i="34"/>
  <c r="F101" i="35"/>
  <c r="G100" i="35"/>
  <c r="G98" i="35"/>
  <c r="G97" i="35"/>
  <c r="G95" i="35"/>
  <c r="G94" i="35"/>
  <c r="G92" i="35"/>
  <c r="G91" i="35"/>
  <c r="G90" i="35"/>
  <c r="G89" i="35"/>
  <c r="G88" i="35"/>
  <c r="G87" i="35"/>
  <c r="G86" i="35"/>
  <c r="G85" i="35"/>
  <c r="G84" i="35"/>
  <c r="G83" i="35"/>
  <c r="G82" i="35"/>
  <c r="G81" i="35"/>
  <c r="G80" i="35"/>
  <c r="G79" i="35"/>
  <c r="G78" i="35"/>
  <c r="G77" i="35"/>
  <c r="G76" i="35"/>
  <c r="G75" i="35"/>
  <c r="G74" i="35"/>
  <c r="G73" i="35"/>
  <c r="G72" i="35"/>
  <c r="G71" i="35"/>
  <c r="G70" i="35"/>
  <c r="G69" i="35"/>
  <c r="G68" i="35"/>
  <c r="G67" i="35"/>
  <c r="G66" i="35"/>
  <c r="G65" i="35"/>
  <c r="G64" i="35"/>
  <c r="G63" i="35"/>
  <c r="G62" i="35"/>
  <c r="G61" i="35"/>
  <c r="G60" i="35"/>
  <c r="G59" i="35"/>
  <c r="G58" i="35"/>
  <c r="G57" i="35"/>
  <c r="G56" i="35"/>
  <c r="G55" i="35"/>
  <c r="G54" i="35"/>
  <c r="G53" i="35"/>
  <c r="G52" i="35"/>
  <c r="G51" i="35"/>
  <c r="G50" i="35"/>
  <c r="G49" i="35"/>
  <c r="G48" i="35"/>
  <c r="G47" i="35"/>
  <c r="G46" i="35"/>
  <c r="G45" i="35"/>
  <c r="G44" i="35"/>
  <c r="G43" i="35"/>
  <c r="G42" i="35"/>
  <c r="G41" i="35"/>
  <c r="G40" i="35"/>
  <c r="G39" i="35"/>
  <c r="G38" i="35"/>
  <c r="G37" i="35"/>
  <c r="G36" i="35"/>
  <c r="G35" i="35"/>
  <c r="G34" i="35"/>
  <c r="G33" i="35"/>
  <c r="G32" i="35"/>
  <c r="G31" i="35"/>
  <c r="G30" i="35"/>
  <c r="G29" i="35"/>
  <c r="G28" i="35"/>
  <c r="G27" i="35"/>
  <c r="G26" i="35"/>
  <c r="G25" i="35"/>
  <c r="G24" i="35"/>
  <c r="G23" i="35"/>
  <c r="G22" i="35"/>
  <c r="G21" i="35"/>
  <c r="G20" i="35"/>
  <c r="G19" i="35"/>
  <c r="G18" i="35"/>
  <c r="G17" i="35"/>
  <c r="G16" i="35"/>
  <c r="G15" i="35"/>
  <c r="G14" i="35"/>
  <c r="G13" i="35"/>
  <c r="G12" i="35"/>
  <c r="G11" i="35"/>
  <c r="G10" i="35"/>
  <c r="G9" i="35"/>
  <c r="G7" i="35"/>
  <c r="G6" i="35"/>
  <c r="G4" i="35"/>
  <c r="G101" i="35" s="1"/>
  <c r="F101" i="33"/>
  <c r="G100" i="33"/>
  <c r="G98" i="33"/>
  <c r="G97" i="33"/>
  <c r="G95" i="33"/>
  <c r="G94" i="33"/>
  <c r="G91" i="33"/>
  <c r="G90" i="33"/>
  <c r="G88" i="33"/>
  <c r="G87" i="33"/>
  <c r="G86" i="33"/>
  <c r="G85" i="33"/>
  <c r="G84" i="33"/>
  <c r="G82" i="33"/>
  <c r="G81" i="33"/>
  <c r="G80" i="33"/>
  <c r="G79" i="33"/>
  <c r="G78" i="33"/>
  <c r="G77" i="33"/>
  <c r="G76" i="33"/>
  <c r="G75" i="33"/>
  <c r="G74" i="33"/>
  <c r="G73" i="33"/>
  <c r="G72" i="33"/>
  <c r="G68" i="33"/>
  <c r="G67" i="33"/>
  <c r="G66" i="33"/>
  <c r="G65" i="33"/>
  <c r="G64" i="33"/>
  <c r="G62" i="33"/>
  <c r="G60" i="33"/>
  <c r="G59" i="33"/>
  <c r="G58" i="33"/>
  <c r="G40" i="33"/>
  <c r="G39" i="33"/>
  <c r="G38" i="33"/>
  <c r="G37" i="33"/>
  <c r="G36" i="33"/>
  <c r="G35" i="33"/>
  <c r="G34" i="33"/>
  <c r="G33" i="33"/>
  <c r="G32" i="33"/>
  <c r="G31" i="33"/>
  <c r="G25" i="33"/>
  <c r="G24" i="33"/>
  <c r="G23" i="33"/>
  <c r="G22" i="33"/>
  <c r="G21" i="33"/>
  <c r="G20" i="33"/>
  <c r="G19" i="33"/>
  <c r="G18" i="33"/>
  <c r="G17" i="33"/>
  <c r="G16" i="33"/>
  <c r="G15" i="33"/>
  <c r="G14" i="33"/>
  <c r="G13" i="33"/>
  <c r="G12" i="33"/>
  <c r="G101" i="33" s="1"/>
  <c r="G11" i="33"/>
  <c r="G10" i="33"/>
  <c r="G9" i="33"/>
  <c r="G7" i="33"/>
  <c r="G6" i="33"/>
  <c r="G4" i="33"/>
  <c r="G101" i="37" l="1"/>
  <c r="G105" i="37"/>
  <c r="G106" i="37" s="1"/>
  <c r="F65" i="34"/>
  <c r="F66" i="34" s="1"/>
  <c r="G105" i="35"/>
  <c r="G106" i="35" s="1"/>
  <c r="G105" i="33"/>
  <c r="G106" i="33" s="1"/>
</calcChain>
</file>

<file path=xl/sharedStrings.xml><?xml version="1.0" encoding="utf-8"?>
<sst xmlns="http://schemas.openxmlformats.org/spreadsheetml/2006/main" count="1173" uniqueCount="338">
  <si>
    <t>宋研会项目（二期）工作量及费用明细（基础版）</t>
  </si>
  <si>
    <t>模块</t>
  </si>
  <si>
    <t>子模块</t>
  </si>
  <si>
    <t>功能点</t>
  </si>
  <si>
    <t>功能说明</t>
  </si>
  <si>
    <t>二期是否开发</t>
  </si>
  <si>
    <t>工数(人日)</t>
  </si>
  <si>
    <t>费用（元）</t>
  </si>
  <si>
    <t>备注</t>
  </si>
  <si>
    <t>一、需求分析</t>
  </si>
  <si>
    <t>项目管理</t>
  </si>
  <si>
    <t>需求分析</t>
  </si>
  <si>
    <t>√</t>
  </si>
  <si>
    <t>二、系统设计</t>
  </si>
  <si>
    <t>概要设计</t>
  </si>
  <si>
    <t>详细设计</t>
  </si>
  <si>
    <t>三、系统开发(包含美工设计，模块测试)</t>
  </si>
  <si>
    <t>元数据管理</t>
  </si>
  <si>
    <t>基础数据配置</t>
  </si>
  <si>
    <t>数据字典管理</t>
  </si>
  <si>
    <t>定义基础数据字典，包括各种业务枚举信息、数据分类信息</t>
  </si>
  <si>
    <t>中文分词库管理</t>
  </si>
  <si>
    <t>提供中文分词库配置管理，配置检索引擎分词器，提升检索效果</t>
  </si>
  <si>
    <t>元数据定义</t>
  </si>
  <si>
    <t>数据类型定义</t>
  </si>
  <si>
    <t>管理元数据数据类型定义，能够和目标数据源进行映射，支持关系型数据库、NoSQL数据、检索引擎</t>
  </si>
  <si>
    <t>适应多种数据源，对多种数据元可进行可视化、脚本化的配置</t>
  </si>
  <si>
    <t>数据约束定义</t>
  </si>
  <si>
    <t>元数据需要支持的约束配置，能够用于元数据定义中的约束选项</t>
  </si>
  <si>
    <t>数据模板定义</t>
  </si>
  <si>
    <t>可以创建、修改、删除数据模板（数据表），数据模板支持树状分类管理</t>
  </si>
  <si>
    <t>数据字段定义</t>
  </si>
  <si>
    <t>定义数据模板中的数据字段，包括主键、类型、约束、数据间关联等等。</t>
  </si>
  <si>
    <t>数据映射定义</t>
  </si>
  <si>
    <t>数据映射可以管理外部数据和数据模板间的映射、管理数据模板间的映射</t>
  </si>
  <si>
    <t>数据权利定义</t>
  </si>
  <si>
    <t>定义数据模板、数据字段的数据访问权限，形成权利清单，用于用户角色的数据权限绑定</t>
  </si>
  <si>
    <t>元数据服务</t>
  </si>
  <si>
    <t>数据版本管理</t>
  </si>
  <si>
    <t>支持元数据的版本固化，能够保存各种版本的元数据，明确元数据版本间的变化</t>
  </si>
  <si>
    <t>数据合法性检验</t>
  </si>
  <si>
    <t>数据合法性校验接口，可以根据元数据定义校验数据质量</t>
  </si>
  <si>
    <t>元数据接口</t>
  </si>
  <si>
    <t>支持元数据信息查询接口，能够为各个业务流程提供元数据信息支持，提供校验支持</t>
  </si>
  <si>
    <t>元数据导出</t>
  </si>
  <si>
    <t>导出指定版本的元数据信息，支持EXCEL、JSON等格式</t>
  </si>
  <si>
    <t>项目基础管理</t>
  </si>
  <si>
    <t>项目数据增删改查</t>
  </si>
  <si>
    <t>项目的增删改查、以及项目的复用</t>
  </si>
  <si>
    <t>项目数据导入导出</t>
  </si>
  <si>
    <t>项目数据的线下导出和导入</t>
  </si>
  <si>
    <t>项目信息外部访问接口</t>
  </si>
  <si>
    <t>可提供外部项目信息读取，包含接口安全权限、使用并发策略管理</t>
  </si>
  <si>
    <t>元数据模板适用</t>
  </si>
  <si>
    <t>最新版本的元数据模板适用</t>
  </si>
  <si>
    <t>元数据模板的选择、版本更迭管理</t>
  </si>
  <si>
    <t>历史版本的元数据模板的匹配校验</t>
  </si>
  <si>
    <t>项目数据的历史元数据版本查看、匹配</t>
  </si>
  <si>
    <t>项目加工管理</t>
  </si>
  <si>
    <t>加工信息模板</t>
  </si>
  <si>
    <t>项目加工需配置内容的定义、任务策略定义</t>
  </si>
  <si>
    <t>×</t>
  </si>
  <si>
    <t>建议三期实施</t>
  </si>
  <si>
    <t>内部加工信息管理</t>
  </si>
  <si>
    <t>内部加工是使用平台内加工流程的加工方式，主要配置项目如人员、管理工作量等信息</t>
  </si>
  <si>
    <t>众包加工信息管理</t>
  </si>
  <si>
    <t>选择众包后需要配置众包项目的管理流程，项目的相关划到将进入众包任务池等待后续操作</t>
  </si>
  <si>
    <t>分包加工信息管理</t>
  </si>
  <si>
    <t>选择分包后需要配置分包项目的管理流程，项目的相关划到将进入指定的加工合作方任务池。</t>
  </si>
  <si>
    <t>外包加工信息管理</t>
  </si>
  <si>
    <t>选择外包后需要配置外包项目的管理流程，项目的相关划到将可导出。</t>
  </si>
  <si>
    <t>项目进度管理</t>
  </si>
  <si>
    <t>进度可视化管理</t>
  </si>
  <si>
    <t>项目各划到的进度查看，任务警示查看，结项管理等</t>
  </si>
  <si>
    <t>划到管理</t>
  </si>
  <si>
    <t>资源库管理</t>
  </si>
  <si>
    <t>资源库的增删改查</t>
  </si>
  <si>
    <t>资源的增删改查</t>
  </si>
  <si>
    <t>资源库/资源数据导入导出</t>
  </si>
  <si>
    <t>资源管理</t>
  </si>
  <si>
    <t>资源与项目划到管理</t>
  </si>
  <si>
    <t>资源划到后与项目进行关联，开始推进加工项目的后续展开</t>
  </si>
  <si>
    <t>资源的批量上传下载</t>
  </si>
  <si>
    <t>支持以文件夹形式的数据上传，上传后文档资源进入总资源池中并开始依据版本进行中心化管理</t>
  </si>
  <si>
    <t>仅支持chrome内核浏览器的批量上传</t>
  </si>
  <si>
    <t>划到的增删改查</t>
  </si>
  <si>
    <t>划到的合法性校验</t>
  </si>
  <si>
    <t>对不同类型的资源类型有不同的合法性校验策略</t>
  </si>
  <si>
    <t>工具</t>
  </si>
  <si>
    <t>文档转换(格式校验)</t>
  </si>
  <si>
    <t>wor转pdf</t>
  </si>
  <si>
    <t>图像转换(格式校验)</t>
  </si>
  <si>
    <t>tif转jpg</t>
  </si>
  <si>
    <t>加工管理</t>
  </si>
  <si>
    <t>加工信息管理</t>
  </si>
  <si>
    <t>可视化加工数据管理</t>
  </si>
  <si>
    <t>任务生成、分配、领取、加工、提交、退回</t>
  </si>
  <si>
    <t>加工业务流转，流转节点可推进与返回</t>
  </si>
  <si>
    <t>加工数据、项目元数据匹配</t>
  </si>
  <si>
    <t>加工数据、项目元数据的校验与适用</t>
  </si>
  <si>
    <t>加工项目数据导出</t>
  </si>
  <si>
    <t>加工过程</t>
  </si>
  <si>
    <t>可视化著入</t>
  </si>
  <si>
    <t>开发一个可视化著入工具，可依据元数据格式生成相应画面著入项</t>
  </si>
  <si>
    <t>离线加工数据导入导出</t>
  </si>
  <si>
    <t>支持excel导入导出</t>
  </si>
  <si>
    <t>OCR、OCR质量人工校验、修改</t>
  </si>
  <si>
    <t>集成ocr插件，提供ocr后的文本修改工具</t>
  </si>
  <si>
    <t>采用免费OCR插件，建议三期实施</t>
  </si>
  <si>
    <t>众包/分包</t>
  </si>
  <si>
    <t>任务管理</t>
  </si>
  <si>
    <t>任务池的可视化管理</t>
  </si>
  <si>
    <t>任务池可视化是指管理用户和众包用户可基本一致的查看众包任务情况</t>
  </si>
  <si>
    <t>任务描述的增删改</t>
  </si>
  <si>
    <t>任务的审核、退回、发布、撤回</t>
  </si>
  <si>
    <t>任务的进度管理、查看</t>
  </si>
  <si>
    <t>众包用户可在前台查看项目进度</t>
  </si>
  <si>
    <t>众包过程</t>
  </si>
  <si>
    <t>任务的查找、浏览</t>
  </si>
  <si>
    <t>任务的领取、放弃、提交</t>
  </si>
  <si>
    <t>沿用"加工管理-加工过程-可视化著入"，做布局修改，建议三期实施</t>
  </si>
  <si>
    <t>沿用"加工管理-加工过程-OCR、OCR质量人工校验、修改"，做布局修改，建议三期实施</t>
  </si>
  <si>
    <t>众包策略</t>
  </si>
  <si>
    <t>众包/分包用户奖惩策略设计与适用</t>
  </si>
  <si>
    <t>包含后台的用户奖惩策略定义、以及奖惩策略实施</t>
  </si>
  <si>
    <t>众包/分包业务的前端展示策略与适用</t>
  </si>
  <si>
    <t>前台的众包用户的任务列表、任务详细、任务履历、奖惩履历等画面</t>
  </si>
  <si>
    <t>验收管理</t>
  </si>
  <si>
    <t>验收项目数据管理</t>
  </si>
  <si>
    <t>可验收项目/划到的信息呈现和验收进度管理</t>
  </si>
  <si>
    <t>验收项目策略配置</t>
  </si>
  <si>
    <t>项目验收需配置内容的定义，告警策略定义等</t>
  </si>
  <si>
    <t>元数据约束配置</t>
  </si>
  <si>
    <t>依据项目需要，配置相关元数据约束</t>
  </si>
  <si>
    <t>加工数据导入</t>
  </si>
  <si>
    <t>内部加工/众包的加工数据导入</t>
  </si>
  <si>
    <t>平台内部数据的进度流转</t>
  </si>
  <si>
    <t>线下加工数据导入</t>
  </si>
  <si>
    <t>外部加工数据的导入过程</t>
  </si>
  <si>
    <t>包含匹配不同的资源加工输出格式</t>
  </si>
  <si>
    <t>加工数据外部访问接口</t>
  </si>
  <si>
    <t>提供批量/单条上传的接口，包含接口安全权限、使用并发策略管理</t>
  </si>
  <si>
    <t>验收流程</t>
  </si>
  <si>
    <t>流转、返工、一校、总校、通过、提交</t>
  </si>
  <si>
    <t>验收业务流转，流转节点可推进与返回</t>
  </si>
  <si>
    <t>包含完整的验收业务流程，推进方式参考现平台的验收工具。</t>
  </si>
  <si>
    <t>可视化验收工具</t>
  </si>
  <si>
    <t>人工查验、错误标注</t>
  </si>
  <si>
    <t>相对简化的验收工具画面，参考现平台的验收工具。</t>
  </si>
  <si>
    <t>抽样策略、抽样</t>
  </si>
  <si>
    <t>数据抽样选项、抽取逻辑</t>
  </si>
  <si>
    <t>抽样业务和算法参考现平台的验收工具。</t>
  </si>
  <si>
    <t>宋研会审核</t>
  </si>
  <si>
    <t>返工管理</t>
  </si>
  <si>
    <t>返工策略实施</t>
  </si>
  <si>
    <t>依据验收策略配置进行错误比率计算、返工提示等</t>
  </si>
  <si>
    <t>内部加工项目验收不过主要是退回加工人员再次著入</t>
  </si>
  <si>
    <t>众包加工项目验收不过主要是退回任务池，并对众包用户依据众包策略进行奖惩处理</t>
  </si>
  <si>
    <t>分包加工项目验收不过主要是退回分包方</t>
  </si>
  <si>
    <t>外包加工项目验收不过主要是退回外包方</t>
  </si>
  <si>
    <t>数据返工处理</t>
  </si>
  <si>
    <t>包含数据版本更新</t>
  </si>
  <si>
    <t>合法性校验错误信息导出</t>
  </si>
  <si>
    <t>验收错误信息导出</t>
  </si>
  <si>
    <t>数据处理</t>
  </si>
  <si>
    <t>数据管理</t>
  </si>
  <si>
    <t>资源数据和项目数据管理、版本管理</t>
  </si>
  <si>
    <t>数据管理画面，可查看任意项目状况、历史版本、任意资源等</t>
  </si>
  <si>
    <t>项目数据上线管理、发布、撤回</t>
  </si>
  <si>
    <t>项目数据的状态管理</t>
  </si>
  <si>
    <t>数据抽取管理、资源下载</t>
  </si>
  <si>
    <t>依据不同条件可自由抽取、打包、下载资源数据</t>
  </si>
  <si>
    <t>上线发布</t>
  </si>
  <si>
    <t>数据上线发布</t>
  </si>
  <si>
    <t>数据上线处理，主要是数据状态、版本的更新以及搜索引擎的数据更新</t>
  </si>
  <si>
    <t>数据同步处理、包含上线实施、撤回实施</t>
  </si>
  <si>
    <t>数据上线履历</t>
  </si>
  <si>
    <t>上线版本的履历查看，适用元数据版本的查看</t>
  </si>
  <si>
    <t>权限管理</t>
  </si>
  <si>
    <t>平台后台用户</t>
  </si>
  <si>
    <t>平台管理、加工等用户信息管理</t>
  </si>
  <si>
    <t>后台用户的用户、部门、等信息的管理</t>
  </si>
  <si>
    <t>平台后台权限</t>
  </si>
  <si>
    <t>平台管理权限、加工流程权限、验收权限</t>
  </si>
  <si>
    <t>平台管理权限、角色、等信息的管理和配置</t>
  </si>
  <si>
    <t>平台众包/分包用户</t>
  </si>
  <si>
    <t>众包/分包用户的前台权限</t>
  </si>
  <si>
    <t>众包用户的管理、查看、著入等众包流程的权限管理</t>
  </si>
  <si>
    <t>元数据数据权限</t>
  </si>
  <si>
    <t>针对元数据管理的权限</t>
  </si>
  <si>
    <t>元数据的管理、使用、流程等过程权限管理</t>
  </si>
  <si>
    <t>报表</t>
  </si>
  <si>
    <t>项目相关报表</t>
  </si>
  <si>
    <t>包含项目管理各维度的报表</t>
  </si>
  <si>
    <t>元数据相关报表</t>
  </si>
  <si>
    <t>元数据管理阶段的各维度报表</t>
  </si>
  <si>
    <t>加工相关报表</t>
  </si>
  <si>
    <t>包含划到、加工、验收，项目维度和工作用户维度的各阶段报表</t>
  </si>
  <si>
    <t>数据报表</t>
  </si>
  <si>
    <t>包含资源数据、上线数据</t>
  </si>
  <si>
    <t>众包/分包报表</t>
  </si>
  <si>
    <t>众包/分包状态报表</t>
  </si>
  <si>
    <t>用户使用日志报表</t>
  </si>
  <si>
    <t>后台用户的使用日志处理</t>
  </si>
  <si>
    <t>安全</t>
  </si>
  <si>
    <t>外部接口防攻击，权限安全</t>
  </si>
  <si>
    <t>外部接口的安全与权限</t>
  </si>
  <si>
    <t>统一的软硬件层面的安全配置与开发</t>
  </si>
  <si>
    <t>监控</t>
  </si>
  <si>
    <t>众包/分包用户的使用监控</t>
  </si>
  <si>
    <t>使用监控及告警策略</t>
  </si>
  <si>
    <t>四、系统集成测试·部署</t>
  </si>
  <si>
    <t>系统集成测试</t>
  </si>
  <si>
    <t>业务集成测试</t>
  </si>
  <si>
    <t>系统部署</t>
  </si>
  <si>
    <t>集群部署</t>
  </si>
  <si>
    <t>五、试运行</t>
  </si>
  <si>
    <t>业务和管理培训</t>
  </si>
  <si>
    <t>试运行支持</t>
  </si>
  <si>
    <t>试运行期间业务支持及功能修订</t>
  </si>
  <si>
    <t>六、验收</t>
  </si>
  <si>
    <t>验收</t>
  </si>
  <si>
    <t>验收文档编制</t>
  </si>
  <si>
    <t>小计</t>
  </si>
  <si>
    <t>七、管理费用</t>
  </si>
  <si>
    <t>八、税费</t>
  </si>
  <si>
    <t>总计</t>
  </si>
  <si>
    <t>宋研会项目（二期）工作量及费用明细（增强版）</t>
  </si>
  <si>
    <t>采用免费OCR插件</t>
  </si>
  <si>
    <t>沿用"加工管理-加工过程-可视化著入"，做布局修改</t>
  </si>
  <si>
    <t>沿用"加工管理-加工过程-OCR、OCR质量人工校验、修改"，做布局修改</t>
  </si>
  <si>
    <t>宋研会项目(一期)工作量及费用明细</t>
  </si>
  <si>
    <t>模块汇总</t>
  </si>
  <si>
    <t>工作量（人日）</t>
  </si>
  <si>
    <t>初次核算</t>
  </si>
  <si>
    <t>最终审核</t>
  </si>
  <si>
    <t>按最终审核工作量核算</t>
  </si>
  <si>
    <t>数据框架设计及实施</t>
  </si>
  <si>
    <t>服务数据规范、数据框架管理</t>
  </si>
  <si>
    <t>一期服务数据处理</t>
  </si>
  <si>
    <t>资源数据直接导入</t>
  </si>
  <si>
    <t>从excel中将资源批量导入到数据库和solr中</t>
  </si>
  <si>
    <t>数据合法性校验</t>
  </si>
  <si>
    <t>导入时的合法性校验</t>
  </si>
  <si>
    <t>基础文献服务</t>
  </si>
  <si>
    <t>首页</t>
  </si>
  <si>
    <t>首页包含特色专题和最新动态两个区域，还有一些网站的基本信息。</t>
  </si>
  <si>
    <t>多语言设置</t>
  </si>
  <si>
    <t>在首页显示，可以将网站信息在简繁英之间进行切换。</t>
  </si>
  <si>
    <t>i18n集成，需提供三个文字版本的列表说明</t>
  </si>
  <si>
    <t>用户注册</t>
  </si>
  <si>
    <t>用户注册、短信验证码、密码找回功能</t>
  </si>
  <si>
    <t>用户登录</t>
  </si>
  <si>
    <t>普通用户和管理员登录，登录后依据用户角色区分用户可使用的模块。</t>
  </si>
  <si>
    <t>用户权限·游客</t>
  </si>
  <si>
    <t>没有登录的人为游客，只能访问一些公开的资源，以及提示登录。</t>
  </si>
  <si>
    <t>用户权限·注册用户</t>
  </si>
  <si>
    <t>登录后为注册用户，注册用户对不同资源分级有不同的使用权限。</t>
  </si>
  <si>
    <t>含管理员前台权限</t>
  </si>
  <si>
    <t>特色专题资源</t>
  </si>
  <si>
    <t>在首页显示，点击特色专题，跳转至专题资源页面，在此可操作专题下的所有资源。</t>
  </si>
  <si>
    <t>含特色资源一览、特色资源详细</t>
  </si>
  <si>
    <t>最新动态</t>
  </si>
  <si>
    <t>在首页显示，和特色专题并排显示，点击动态标题跳转至详情页，可再次查看详细内容。</t>
  </si>
  <si>
    <t>含最新动态一览、最新动态详细</t>
  </si>
  <si>
    <t>中心简介</t>
  </si>
  <si>
    <t>首页顶部显示，用于介绍系统。</t>
  </si>
  <si>
    <t>普通检索</t>
  </si>
  <si>
    <t>由首页点击检索进入，可通过关键词检索和聚类检索。</t>
  </si>
  <si>
    <t>含全文搜索业务</t>
  </si>
  <si>
    <t>高级检索</t>
  </si>
  <si>
    <t>首页点击高级检索进入，可通过关键词检索、聚类检索、数据库检索。</t>
  </si>
  <si>
    <t>检索结果</t>
  </si>
  <si>
    <t>在检索页面下方展示，显示资源相关信息，可点击检索结果右下方的功能按钮操作资源。</t>
  </si>
  <si>
    <t>知识聚类</t>
  </si>
  <si>
    <t>在关键词检索的基础上划分聚类，再次进行检索。</t>
  </si>
  <si>
    <t>资源检索履历</t>
  </si>
  <si>
    <t>用户检索资源后生成的检索记录</t>
  </si>
  <si>
    <t>含数据埋点及用户中心展示</t>
  </si>
  <si>
    <t>资源详情</t>
  </si>
  <si>
    <t>显示资源的元数据，例如作者、年份、简介等。</t>
  </si>
  <si>
    <t>资源预览</t>
  </si>
  <si>
    <t>用户可在资源详情页，点击预览，查看资源的部分内容。</t>
  </si>
  <si>
    <t>资源预览履历</t>
  </si>
  <si>
    <t>用户预览资源后产生的记录，供用户日后查看，可通过点击功能按钮再次预览。</t>
  </si>
  <si>
    <t>资源下载</t>
  </si>
  <si>
    <t>用户点击下载按钮，下载该资源。</t>
  </si>
  <si>
    <t>资源下载履历</t>
  </si>
  <si>
    <t>用户的下载记录，在此页面可通过点击功能按钮再次下载。</t>
  </si>
  <si>
    <t>整本浏览</t>
  </si>
  <si>
    <t>点击后用展示pdf资源内容，可进行翻页、放大缩小、旋转等操作。</t>
  </si>
  <si>
    <t>整本浏览履历</t>
  </si>
  <si>
    <t>用户浏览历史，在此页面可通过点击功能按钮再次浏览。</t>
  </si>
  <si>
    <t>后台基础服务</t>
  </si>
  <si>
    <t>用户管理</t>
  </si>
  <si>
    <t>管理用户的角色和状态，可对用户进行停启操作。</t>
  </si>
  <si>
    <t>角色管理</t>
  </si>
  <si>
    <t>管理角色与权限的关联和角色的状态，可对角色进行停启操作。</t>
  </si>
  <si>
    <t>数据资源权限管理</t>
  </si>
  <si>
    <t>通过权限代码与资源实现关联，从而分配给用户使用。</t>
  </si>
  <si>
    <t>用户日志收集</t>
  </si>
  <si>
    <t>用户操作系统时记录操作信息和系统的执行信息。</t>
  </si>
  <si>
    <t>elk搭建集成、多维度日志入库</t>
  </si>
  <si>
    <t>日志查看、导出</t>
  </si>
  <si>
    <t>查看系统日志，可导出。</t>
  </si>
  <si>
    <t>最新动态内容管理</t>
  </si>
  <si>
    <t>由后台编辑发布，设置逾期事件、首页排版。</t>
  </si>
  <si>
    <t>富文本编辑</t>
  </si>
  <si>
    <t>中心简介内容管理</t>
  </si>
  <si>
    <t>后台编辑系统相关信息发布后在前台页面显示，可对内容进行更新。</t>
  </si>
  <si>
    <t>特色专题资源内容管理</t>
  </si>
  <si>
    <t>创建资源，发布资源，首页排版，资源等级设定。</t>
  </si>
  <si>
    <t>用户登录报表</t>
  </si>
  <si>
    <t>查看前台用户的登录信息。</t>
  </si>
  <si>
    <t>用户检索报表</t>
  </si>
  <si>
    <t>查看用户对资源的检索情况。</t>
  </si>
  <si>
    <t>用户浏览报表</t>
  </si>
  <si>
    <t>查看用户对哪些资源的浏览量高。</t>
  </si>
  <si>
    <t>用户下载报表</t>
  </si>
  <si>
    <t>查看用户对资源的下载情况。</t>
  </si>
  <si>
    <t>客服</t>
  </si>
  <si>
    <t>智能客服，人工客服，回答用户问题。</t>
  </si>
  <si>
    <t>日志系统对接。</t>
  </si>
  <si>
    <t>网站安全</t>
  </si>
  <si>
    <t>防止恶意攻击，盗取系统数据。</t>
  </si>
  <si>
    <t>数据备份</t>
  </si>
  <si>
    <t>防止系统奔溃后造成数据丢失。</t>
  </si>
  <si>
    <t>软硬件检测</t>
  </si>
  <si>
    <t>当系统软硬件处于异常状态时，自动通知相关人员。</t>
  </si>
  <si>
    <t>用户使用监控</t>
  </si>
  <si>
    <t>当有人恶意使用系统时，自动通知相关人员</t>
  </si>
  <si>
    <t>论坛</t>
  </si>
  <si>
    <t>用户论坛</t>
  </si>
  <si>
    <t>用户可对资源进行评论，用户之间可以互相评论。</t>
  </si>
  <si>
    <t>含后台用户日志审核管理</t>
  </si>
  <si>
    <t>敏感词过滤</t>
  </si>
  <si>
    <t>过滤系统发布内容中的敏感字和用户评论时的敏感字。</t>
  </si>
  <si>
    <t>是否需要</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</si>
</sst>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b/>
      <sz val="9"/>
      <color theme="1"/>
      <name val="微软雅黑"/>
      <charset val="134"/>
    </font>
    <font>
      <sz val="11"/>
      <color theme="1"/>
      <name val="微软雅黑"/>
      <charset val="134"/>
    </font>
    <font>
      <sz val="9"/>
      <color theme="1"/>
      <name val="微软雅黑"/>
      <charset val="134"/>
    </font>
    <font>
      <b/>
      <sz val="16"/>
      <color theme="1"/>
      <name val="微软雅黑"/>
      <charset val="134"/>
    </font>
    <font>
      <b/>
      <sz val="12"/>
      <color theme="1"/>
      <name val="微软雅黑"/>
      <charset val="134"/>
    </font>
    <font>
      <sz val="11"/>
      <color theme="1"/>
      <name val="等线"/>
      <charset val="134"/>
      <scheme val="minor"/>
    </font>
    <font>
      <sz val="9"/>
      <name val="等线"/>
      <family val="3"/>
      <charset val="134"/>
      <scheme val="minor"/>
    </font>
    <font>
      <b/>
      <sz val="9"/>
      <color theme="1"/>
      <name val="微软雅黑"/>
      <family val="2"/>
      <charset val="13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6" fillId="0" borderId="0">
      <alignment vertical="center"/>
    </xf>
  </cellStyleXfs>
  <cellXfs count="91">
    <xf numFmtId="0" fontId="0" fillId="0" borderId="0" xfId="0">
      <alignment vertical="center"/>
    </xf>
    <xf numFmtId="0" fontId="1" fillId="0" borderId="0" xfId="1" applyFont="1">
      <alignment vertical="center"/>
    </xf>
    <xf numFmtId="0" fontId="2" fillId="0" borderId="0" xfId="1" applyFont="1">
      <alignment vertical="center"/>
    </xf>
    <xf numFmtId="0" fontId="1" fillId="0" borderId="0" xfId="1" applyFont="1" applyAlignment="1">
      <alignment horizontal="left" vertical="center"/>
    </xf>
    <xf numFmtId="0" fontId="3" fillId="0" borderId="0" xfId="1" applyFont="1" applyAlignment="1">
      <alignment horizontal="left" vertical="center"/>
    </xf>
    <xf numFmtId="0" fontId="3" fillId="0" borderId="0" xfId="1" applyFont="1">
      <alignment vertical="center"/>
    </xf>
    <xf numFmtId="0" fontId="6" fillId="0" borderId="0" xfId="1">
      <alignment vertical="center"/>
    </xf>
    <xf numFmtId="0" fontId="5" fillId="0" borderId="2" xfId="1" applyFont="1" applyBorder="1" applyAlignment="1">
      <alignment horizontal="center" vertical="center"/>
    </xf>
    <xf numFmtId="0" fontId="3" fillId="0" borderId="2" xfId="1" applyFont="1" applyBorder="1" applyAlignment="1">
      <alignment horizontal="center" vertical="center"/>
    </xf>
    <xf numFmtId="0" fontId="1" fillId="2" borderId="3" xfId="1" applyFont="1" applyFill="1" applyBorder="1" applyAlignment="1">
      <alignment horizontal="left" vertical="center"/>
    </xf>
    <xf numFmtId="0" fontId="1" fillId="2" borderId="4" xfId="1" applyFont="1" applyFill="1" applyBorder="1">
      <alignment vertical="center"/>
    </xf>
    <xf numFmtId="0" fontId="1" fillId="2" borderId="5" xfId="1" applyFont="1" applyFill="1" applyBorder="1">
      <alignment vertical="center"/>
    </xf>
    <xf numFmtId="0" fontId="1" fillId="2" borderId="6" xfId="1" applyFont="1" applyFill="1" applyBorder="1">
      <alignment vertical="center"/>
    </xf>
    <xf numFmtId="0" fontId="3" fillId="0" borderId="2" xfId="1" applyFont="1" applyBorder="1" applyAlignment="1">
      <alignment horizontal="left" vertical="center"/>
    </xf>
    <xf numFmtId="0" fontId="3" fillId="0" borderId="2" xfId="1" applyFont="1" applyBorder="1">
      <alignment vertical="center"/>
    </xf>
    <xf numFmtId="0" fontId="1" fillId="2" borderId="7" xfId="1" applyFont="1" applyFill="1" applyBorder="1" applyAlignment="1">
      <alignment horizontal="left" vertical="center"/>
    </xf>
    <xf numFmtId="0" fontId="1" fillId="2" borderId="8" xfId="1" applyFont="1" applyFill="1" applyBorder="1">
      <alignment vertical="center"/>
    </xf>
    <xf numFmtId="0" fontId="1" fillId="2" borderId="9" xfId="1" applyFont="1" applyFill="1" applyBorder="1">
      <alignment vertical="center"/>
    </xf>
    <xf numFmtId="0" fontId="1" fillId="2" borderId="10" xfId="1" applyFont="1" applyFill="1" applyBorder="1">
      <alignment vertical="center"/>
    </xf>
    <xf numFmtId="0" fontId="1" fillId="2" borderId="12" xfId="1" applyFont="1" applyFill="1" applyBorder="1" applyAlignment="1">
      <alignment horizontal="left" vertical="center"/>
    </xf>
    <xf numFmtId="0" fontId="1" fillId="2" borderId="13" xfId="1" applyFont="1" applyFill="1" applyBorder="1">
      <alignment vertical="center"/>
    </xf>
    <xf numFmtId="0" fontId="1" fillId="2" borderId="14" xfId="1" applyFont="1" applyFill="1" applyBorder="1">
      <alignment vertical="center"/>
    </xf>
    <xf numFmtId="0" fontId="1" fillId="2" borderId="2" xfId="1" applyFont="1" applyFill="1" applyBorder="1">
      <alignment vertical="center"/>
    </xf>
    <xf numFmtId="0" fontId="1" fillId="2" borderId="2" xfId="1" applyFont="1" applyFill="1" applyBorder="1" applyAlignment="1">
      <alignment horizontal="left" vertical="center"/>
    </xf>
    <xf numFmtId="0" fontId="1" fillId="0" borderId="2" xfId="1" applyFont="1" applyBorder="1" applyAlignment="1">
      <alignment horizontal="left" vertical="center"/>
    </xf>
    <xf numFmtId="0" fontId="1" fillId="0" borderId="2" xfId="1" applyFont="1" applyBorder="1">
      <alignment vertical="center"/>
    </xf>
    <xf numFmtId="0" fontId="3" fillId="2" borderId="2" xfId="1" applyFont="1" applyFill="1" applyBorder="1">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left" vertical="center"/>
    </xf>
    <xf numFmtId="0" fontId="3" fillId="0" borderId="0" xfId="0" applyFont="1" applyAlignment="1">
      <alignment horizontal="left" vertical="center"/>
    </xf>
    <xf numFmtId="0" fontId="3" fillId="0" borderId="0" xfId="0" applyFont="1">
      <alignment vertical="center"/>
    </xf>
    <xf numFmtId="0" fontId="1" fillId="0" borderId="2" xfId="0" applyFont="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lignment vertical="center"/>
    </xf>
    <xf numFmtId="0" fontId="1" fillId="2" borderId="5" xfId="0" applyFont="1" applyFill="1" applyBorder="1">
      <alignment vertical="center"/>
    </xf>
    <xf numFmtId="0" fontId="1" fillId="2" borderId="6" xfId="0" applyFont="1" applyFill="1" applyBorder="1">
      <alignment vertical="center"/>
    </xf>
    <xf numFmtId="0" fontId="3" fillId="0" borderId="2" xfId="0" applyFont="1" applyBorder="1" applyAlignment="1">
      <alignment horizontal="lef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horizontal="right" vertical="center"/>
    </xf>
    <xf numFmtId="0" fontId="1" fillId="2" borderId="7" xfId="0" applyFont="1" applyFill="1" applyBorder="1" applyAlignment="1">
      <alignment horizontal="left" vertical="center"/>
    </xf>
    <xf numFmtId="0" fontId="1" fillId="2" borderId="8" xfId="0" applyFont="1" applyFill="1" applyBorder="1">
      <alignment vertical="center"/>
    </xf>
    <xf numFmtId="0" fontId="1" fillId="2" borderId="9" xfId="0" applyFont="1" applyFill="1" applyBorder="1">
      <alignment vertical="center"/>
    </xf>
    <xf numFmtId="0" fontId="1" fillId="2" borderId="9" xfId="0" applyFont="1" applyFill="1" applyBorder="1" applyAlignment="1">
      <alignment horizontal="right" vertical="center"/>
    </xf>
    <xf numFmtId="0" fontId="1" fillId="2" borderId="10" xfId="0" applyFont="1" applyFill="1" applyBorder="1">
      <alignment vertical="center"/>
    </xf>
    <xf numFmtId="0" fontId="3" fillId="0" borderId="6" xfId="0" applyFont="1" applyBorder="1" applyAlignment="1">
      <alignment horizontal="left" vertical="center"/>
    </xf>
    <xf numFmtId="0" fontId="3" fillId="0" borderId="10" xfId="0" applyFont="1" applyBorder="1">
      <alignment vertical="center"/>
    </xf>
    <xf numFmtId="0" fontId="3" fillId="0" borderId="7" xfId="0" applyFont="1" applyBorder="1" applyAlignment="1">
      <alignment vertical="center" wrapText="1"/>
    </xf>
    <xf numFmtId="0" fontId="3" fillId="0" borderId="12" xfId="0" applyFont="1" applyBorder="1">
      <alignment vertical="center"/>
    </xf>
    <xf numFmtId="0" fontId="3" fillId="0" borderId="3" xfId="0" applyFont="1" applyBorder="1">
      <alignment vertical="center"/>
    </xf>
    <xf numFmtId="0" fontId="3" fillId="3" borderId="6" xfId="0" applyFont="1" applyFill="1" applyBorder="1" applyAlignment="1">
      <alignment horizontal="left" vertical="center"/>
    </xf>
    <xf numFmtId="0" fontId="3" fillId="3" borderId="2" xfId="0" applyFont="1" applyFill="1" applyBorder="1">
      <alignment vertical="center"/>
    </xf>
    <xf numFmtId="0" fontId="3" fillId="3" borderId="2" xfId="0" applyFont="1" applyFill="1" applyBorder="1" applyAlignment="1">
      <alignment horizontal="center" vertical="center"/>
    </xf>
    <xf numFmtId="0" fontId="3" fillId="3" borderId="2" xfId="0" applyFont="1" applyFill="1" applyBorder="1" applyAlignment="1">
      <alignment horizontal="right" vertical="center"/>
    </xf>
    <xf numFmtId="0" fontId="1" fillId="2" borderId="12" xfId="0" applyFont="1" applyFill="1" applyBorder="1" applyAlignment="1">
      <alignment horizontal="left" vertical="center"/>
    </xf>
    <xf numFmtId="0" fontId="1" fillId="2" borderId="13" xfId="0" applyFont="1" applyFill="1" applyBorder="1">
      <alignment vertical="center"/>
    </xf>
    <xf numFmtId="0" fontId="1" fillId="2" borderId="14" xfId="0" applyFont="1" applyFill="1" applyBorder="1">
      <alignment vertical="center"/>
    </xf>
    <xf numFmtId="0" fontId="1" fillId="2" borderId="14" xfId="0" applyFont="1" applyFill="1" applyBorder="1" applyAlignment="1">
      <alignment horizontal="right" vertical="center"/>
    </xf>
    <xf numFmtId="0" fontId="1" fillId="2" borderId="2" xfId="0" applyFont="1" applyFill="1" applyBorder="1">
      <alignment vertical="center"/>
    </xf>
    <xf numFmtId="0" fontId="1" fillId="2" borderId="2" xfId="0" applyFont="1" applyFill="1" applyBorder="1" applyAlignment="1">
      <alignment horizontal="left" vertical="center"/>
    </xf>
    <xf numFmtId="0" fontId="1" fillId="2" borderId="2" xfId="0" applyFont="1" applyFill="1" applyBorder="1" applyAlignment="1">
      <alignment vertical="center"/>
    </xf>
    <xf numFmtId="0" fontId="1" fillId="2" borderId="2" xfId="0" applyFont="1" applyFill="1" applyBorder="1" applyAlignment="1">
      <alignment horizontal="right" vertical="center"/>
    </xf>
    <xf numFmtId="0" fontId="1" fillId="0" borderId="2" xfId="0" applyFont="1" applyFill="1" applyBorder="1" applyAlignment="1">
      <alignment horizontal="left" vertical="center"/>
    </xf>
    <xf numFmtId="0" fontId="1" fillId="0" borderId="2" xfId="0" applyFont="1" applyFill="1" applyBorder="1" applyAlignment="1">
      <alignment vertical="center"/>
    </xf>
    <xf numFmtId="0" fontId="3" fillId="0" borderId="2" xfId="0" applyFont="1" applyFill="1" applyBorder="1" applyAlignment="1">
      <alignment vertical="center"/>
    </xf>
    <xf numFmtId="0" fontId="3" fillId="0" borderId="2" xfId="0" applyFont="1" applyFill="1" applyBorder="1" applyAlignment="1">
      <alignment horizontal="right" vertical="center"/>
    </xf>
    <xf numFmtId="0" fontId="3" fillId="2" borderId="2" xfId="0" applyFont="1" applyFill="1" applyBorder="1">
      <alignment vertical="center"/>
    </xf>
    <xf numFmtId="0" fontId="3" fillId="2" borderId="2" xfId="0" applyFont="1" applyFill="1" applyBorder="1" applyAlignment="1">
      <alignment horizontal="right"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3" fillId="0" borderId="6" xfId="0" applyFont="1" applyBorder="1" applyAlignment="1">
      <alignment horizontal="left" vertical="center"/>
    </xf>
    <xf numFmtId="0" fontId="3" fillId="0" borderId="11" xfId="0" applyFont="1" applyBorder="1" applyAlignment="1">
      <alignment horizontal="left" vertical="center"/>
    </xf>
    <xf numFmtId="0" fontId="3" fillId="3" borderId="6" xfId="0" applyFont="1" applyFill="1" applyBorder="1" applyAlignment="1">
      <alignment horizontal="left" vertical="center"/>
    </xf>
    <xf numFmtId="0" fontId="3" fillId="3" borderId="11" xfId="0" applyFont="1" applyFill="1" applyBorder="1" applyAlignment="1">
      <alignment horizontal="left" vertical="center"/>
    </xf>
    <xf numFmtId="0" fontId="3" fillId="0" borderId="10" xfId="0" applyFont="1" applyBorder="1" applyAlignment="1">
      <alignment horizontal="left" vertical="center"/>
    </xf>
    <xf numFmtId="0" fontId="3" fillId="0" borderId="2" xfId="0" applyFont="1" applyBorder="1" applyAlignment="1">
      <alignment horizontal="left" vertical="center"/>
    </xf>
    <xf numFmtId="0" fontId="3" fillId="3" borderId="10" xfId="0" applyFont="1" applyFill="1" applyBorder="1" applyAlignment="1">
      <alignment horizontal="left" vertical="center"/>
    </xf>
    <xf numFmtId="0" fontId="4" fillId="0" borderId="1" xfId="1" applyFont="1" applyBorder="1" applyAlignment="1">
      <alignment horizontal="center" vertical="center"/>
    </xf>
    <xf numFmtId="0" fontId="4" fillId="0" borderId="0" xfId="1" applyFont="1" applyAlignment="1">
      <alignment horizontal="center" vertical="center"/>
    </xf>
    <xf numFmtId="0" fontId="5" fillId="0" borderId="2" xfId="1" applyFont="1" applyBorder="1" applyAlignment="1">
      <alignment horizontal="center" vertical="center"/>
    </xf>
    <xf numFmtId="0" fontId="3" fillId="0" borderId="6" xfId="1" applyFont="1" applyBorder="1" applyAlignment="1">
      <alignment horizontal="left" vertical="center"/>
    </xf>
    <xf numFmtId="0" fontId="3" fillId="0" borderId="10" xfId="1" applyFont="1" applyBorder="1" applyAlignment="1">
      <alignment horizontal="left" vertical="center"/>
    </xf>
    <xf numFmtId="0" fontId="3" fillId="0" borderId="11" xfId="1" applyFont="1" applyBorder="1" applyAlignment="1">
      <alignment horizontal="left" vertical="center"/>
    </xf>
    <xf numFmtId="0" fontId="8" fillId="0" borderId="2" xfId="0" applyFont="1" applyBorder="1" applyAlignment="1">
      <alignment horizontal="center" vertical="center"/>
    </xf>
    <xf numFmtId="0" fontId="3" fillId="0" borderId="6" xfId="0" applyFont="1" applyFill="1" applyBorder="1" applyAlignment="1">
      <alignment horizontal="left" vertical="center"/>
    </xf>
    <xf numFmtId="0" fontId="3" fillId="0" borderId="2" xfId="0" applyFont="1" applyFill="1" applyBorder="1">
      <alignment vertical="center"/>
    </xf>
    <xf numFmtId="0" fontId="3" fillId="0" borderId="2" xfId="0" applyFont="1" applyFill="1" applyBorder="1" applyAlignment="1">
      <alignment horizontal="center" vertical="center"/>
    </xf>
    <xf numFmtId="0" fontId="3" fillId="0" borderId="11" xfId="0" applyFont="1" applyFill="1" applyBorder="1" applyAlignment="1">
      <alignment horizontal="left" vertical="center"/>
    </xf>
    <xf numFmtId="0" fontId="3" fillId="0" borderId="10" xfId="0" applyFont="1" applyFill="1" applyBorder="1" applyAlignment="1">
      <alignment horizontal="left" vertical="center"/>
    </xf>
    <xf numFmtId="0" fontId="3" fillId="0" borderId="6" xfId="0" applyFont="1" applyFill="1" applyBorder="1" applyAlignment="1">
      <alignment horizontal="left"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6222-26B4-4B42-AE2A-473E69B8C3F9}">
  <dimension ref="A1:CO106"/>
  <sheetViews>
    <sheetView zoomScale="85" zoomScaleNormal="85" workbookViewId="0">
      <selection activeCell="O10" sqref="O10"/>
    </sheetView>
  </sheetViews>
  <sheetFormatPr defaultColWidth="9" defaultRowHeight="14.25" customHeight="1" x14ac:dyDescent="0.2"/>
  <cols>
    <col min="1" max="1" width="18.375" style="30" customWidth="1"/>
    <col min="2" max="2" width="22.375" style="31" customWidth="1"/>
    <col min="3" max="3" width="43.5" style="31" customWidth="1"/>
    <col min="4" max="4" width="73.875" style="31" customWidth="1"/>
    <col min="5" max="5" width="10.5" style="31" customWidth="1"/>
    <col min="6" max="6" width="8.625" style="31" customWidth="1"/>
    <col min="7" max="7" width="11.125" style="31" customWidth="1"/>
    <col min="8" max="8" width="64.75" style="31" customWidth="1"/>
    <col min="9" max="61" width="9" style="31"/>
    <col min="94" max="16384" width="9" style="31"/>
  </cols>
  <sheetData>
    <row r="1" spans="1:8" ht="41.1" customHeight="1" x14ac:dyDescent="0.2">
      <c r="A1" s="69" t="s">
        <v>227</v>
      </c>
      <c r="B1" s="70"/>
      <c r="C1" s="70"/>
      <c r="D1" s="70"/>
      <c r="E1" s="70"/>
      <c r="F1" s="70"/>
      <c r="G1" s="70"/>
      <c r="H1" s="70"/>
    </row>
    <row r="2" spans="1:8" ht="14.25" customHeight="1" x14ac:dyDescent="0.2">
      <c r="A2" s="32" t="s">
        <v>1</v>
      </c>
      <c r="B2" s="32" t="s">
        <v>2</v>
      </c>
      <c r="C2" s="32" t="s">
        <v>3</v>
      </c>
      <c r="D2" s="32" t="s">
        <v>4</v>
      </c>
      <c r="E2" s="84" t="s">
        <v>337</v>
      </c>
      <c r="F2" s="32" t="s">
        <v>6</v>
      </c>
      <c r="G2" s="32" t="s">
        <v>7</v>
      </c>
      <c r="H2" s="32" t="s">
        <v>8</v>
      </c>
    </row>
    <row r="3" spans="1:8" s="27" customFormat="1" ht="14.25" customHeight="1" x14ac:dyDescent="0.2">
      <c r="A3" s="33" t="s">
        <v>9</v>
      </c>
      <c r="B3" s="34"/>
      <c r="C3" s="34"/>
      <c r="D3" s="34"/>
      <c r="E3" s="35"/>
      <c r="F3" s="35"/>
      <c r="G3" s="35"/>
      <c r="H3" s="36"/>
    </row>
    <row r="4" spans="1:8" ht="14.25" customHeight="1" x14ac:dyDescent="0.2">
      <c r="A4" s="37" t="s">
        <v>10</v>
      </c>
      <c r="B4" s="38" t="s">
        <v>11</v>
      </c>
      <c r="C4" s="38"/>
      <c r="D4" s="38"/>
      <c r="E4" s="39" t="s">
        <v>12</v>
      </c>
      <c r="F4" s="38">
        <v>10</v>
      </c>
      <c r="G4" s="40">
        <f t="shared" ref="G4:G7" si="0">F4*2000</f>
        <v>20000</v>
      </c>
      <c r="H4" s="38"/>
    </row>
    <row r="5" spans="1:8" ht="14.25" customHeight="1" x14ac:dyDescent="0.2">
      <c r="A5" s="41" t="s">
        <v>13</v>
      </c>
      <c r="B5" s="42"/>
      <c r="C5" s="42"/>
      <c r="D5" s="42"/>
      <c r="E5" s="43"/>
      <c r="F5" s="43"/>
      <c r="G5" s="44"/>
      <c r="H5" s="45"/>
    </row>
    <row r="6" spans="1:8" ht="14.25" customHeight="1" x14ac:dyDescent="0.2">
      <c r="A6" s="37" t="s">
        <v>14</v>
      </c>
      <c r="B6" s="38" t="s">
        <v>14</v>
      </c>
      <c r="C6" s="38"/>
      <c r="D6" s="38"/>
      <c r="E6" s="39" t="s">
        <v>12</v>
      </c>
      <c r="F6" s="38">
        <v>0</v>
      </c>
      <c r="G6" s="40">
        <f t="shared" si="0"/>
        <v>0</v>
      </c>
      <c r="H6" s="38"/>
    </row>
    <row r="7" spans="1:8" ht="14.25" customHeight="1" x14ac:dyDescent="0.2">
      <c r="A7" s="37" t="s">
        <v>15</v>
      </c>
      <c r="B7" s="38" t="s">
        <v>15</v>
      </c>
      <c r="C7" s="38"/>
      <c r="D7" s="38"/>
      <c r="E7" s="39" t="s">
        <v>12</v>
      </c>
      <c r="F7" s="38">
        <v>0</v>
      </c>
      <c r="G7" s="40">
        <f t="shared" si="0"/>
        <v>0</v>
      </c>
      <c r="H7" s="38"/>
    </row>
    <row r="8" spans="1:8" ht="14.25" customHeight="1" x14ac:dyDescent="0.2">
      <c r="A8" s="41" t="s">
        <v>16</v>
      </c>
      <c r="B8" s="42"/>
      <c r="C8" s="42"/>
      <c r="D8" s="42"/>
      <c r="E8" s="43"/>
      <c r="F8" s="43"/>
      <c r="G8" s="44"/>
      <c r="H8" s="45"/>
    </row>
    <row r="9" spans="1:8" ht="14.25" customHeight="1" x14ac:dyDescent="0.2">
      <c r="A9" s="71" t="s">
        <v>17</v>
      </c>
      <c r="B9" s="75" t="s">
        <v>18</v>
      </c>
      <c r="C9" s="47" t="s">
        <v>19</v>
      </c>
      <c r="D9" s="48" t="s">
        <v>20</v>
      </c>
      <c r="E9" s="39" t="s">
        <v>12</v>
      </c>
      <c r="F9" s="38">
        <v>0</v>
      </c>
      <c r="G9" s="40">
        <f t="shared" ref="G9:G72" si="1">F9*2000</f>
        <v>0</v>
      </c>
      <c r="H9" s="38"/>
    </row>
    <row r="10" spans="1:8" ht="14.25" customHeight="1" x14ac:dyDescent="0.2">
      <c r="A10" s="72"/>
      <c r="B10" s="76"/>
      <c r="C10" s="38" t="s">
        <v>21</v>
      </c>
      <c r="D10" s="49" t="s">
        <v>22</v>
      </c>
      <c r="E10" s="39" t="s">
        <v>12</v>
      </c>
      <c r="F10" s="38">
        <v>0</v>
      </c>
      <c r="G10" s="40">
        <f t="shared" si="1"/>
        <v>0</v>
      </c>
      <c r="H10" s="38"/>
    </row>
    <row r="11" spans="1:8" ht="14.25" customHeight="1" x14ac:dyDescent="0.2">
      <c r="A11" s="72"/>
      <c r="B11" s="76" t="s">
        <v>23</v>
      </c>
      <c r="C11" s="38" t="s">
        <v>24</v>
      </c>
      <c r="D11" s="49" t="s">
        <v>25</v>
      </c>
      <c r="E11" s="39" t="s">
        <v>12</v>
      </c>
      <c r="F11" s="38">
        <v>20</v>
      </c>
      <c r="G11" s="40">
        <f t="shared" si="1"/>
        <v>40000</v>
      </c>
      <c r="H11" s="38" t="s">
        <v>26</v>
      </c>
    </row>
    <row r="12" spans="1:8" ht="14.25" customHeight="1" x14ac:dyDescent="0.2">
      <c r="A12" s="72"/>
      <c r="B12" s="76"/>
      <c r="C12" s="38" t="s">
        <v>27</v>
      </c>
      <c r="D12" s="49" t="s">
        <v>28</v>
      </c>
      <c r="E12" s="39" t="s">
        <v>12</v>
      </c>
      <c r="F12" s="38">
        <v>10</v>
      </c>
      <c r="G12" s="40">
        <f t="shared" si="1"/>
        <v>20000</v>
      </c>
      <c r="H12" s="38"/>
    </row>
    <row r="13" spans="1:8" ht="14.25" customHeight="1" x14ac:dyDescent="0.2">
      <c r="A13" s="72"/>
      <c r="B13" s="76"/>
      <c r="C13" s="38" t="s">
        <v>29</v>
      </c>
      <c r="D13" s="49" t="s">
        <v>30</v>
      </c>
      <c r="E13" s="39" t="s">
        <v>12</v>
      </c>
      <c r="F13" s="38">
        <v>10</v>
      </c>
      <c r="G13" s="40">
        <f t="shared" si="1"/>
        <v>20000</v>
      </c>
      <c r="H13" s="38"/>
    </row>
    <row r="14" spans="1:8" ht="14.25" customHeight="1" x14ac:dyDescent="0.2">
      <c r="A14" s="72"/>
      <c r="B14" s="76"/>
      <c r="C14" s="38" t="s">
        <v>31</v>
      </c>
      <c r="D14" s="49" t="s">
        <v>32</v>
      </c>
      <c r="E14" s="39" t="s">
        <v>12</v>
      </c>
      <c r="F14" s="38">
        <v>10</v>
      </c>
      <c r="G14" s="40">
        <f t="shared" si="1"/>
        <v>20000</v>
      </c>
      <c r="H14" s="38"/>
    </row>
    <row r="15" spans="1:8" ht="14.25" customHeight="1" x14ac:dyDescent="0.2">
      <c r="A15" s="72"/>
      <c r="B15" s="76"/>
      <c r="C15" s="38" t="s">
        <v>33</v>
      </c>
      <c r="D15" s="49" t="s">
        <v>34</v>
      </c>
      <c r="E15" s="39" t="s">
        <v>12</v>
      </c>
      <c r="F15" s="38">
        <v>10</v>
      </c>
      <c r="G15" s="40">
        <f t="shared" si="1"/>
        <v>20000</v>
      </c>
      <c r="H15" s="38"/>
    </row>
    <row r="16" spans="1:8" ht="14.25" customHeight="1" x14ac:dyDescent="0.2">
      <c r="A16" s="72"/>
      <c r="B16" s="76"/>
      <c r="C16" s="38" t="s">
        <v>35</v>
      </c>
      <c r="D16" s="49" t="s">
        <v>36</v>
      </c>
      <c r="E16" s="39" t="s">
        <v>12</v>
      </c>
      <c r="F16" s="38">
        <v>0</v>
      </c>
      <c r="G16" s="40">
        <f t="shared" si="1"/>
        <v>0</v>
      </c>
      <c r="H16" s="38"/>
    </row>
    <row r="17" spans="1:8" ht="14.25" customHeight="1" x14ac:dyDescent="0.2">
      <c r="A17" s="72"/>
      <c r="B17" s="76" t="s">
        <v>37</v>
      </c>
      <c r="C17" s="38" t="s">
        <v>38</v>
      </c>
      <c r="D17" s="49" t="s">
        <v>39</v>
      </c>
      <c r="E17" s="39" t="s">
        <v>12</v>
      </c>
      <c r="F17" s="38">
        <v>0</v>
      </c>
      <c r="G17" s="40">
        <f t="shared" si="1"/>
        <v>0</v>
      </c>
      <c r="H17" s="38"/>
    </row>
    <row r="18" spans="1:8" ht="14.25" customHeight="1" x14ac:dyDescent="0.2">
      <c r="A18" s="72"/>
      <c r="B18" s="76"/>
      <c r="C18" s="38" t="s">
        <v>40</v>
      </c>
      <c r="D18" s="49" t="s">
        <v>41</v>
      </c>
      <c r="E18" s="39" t="s">
        <v>12</v>
      </c>
      <c r="F18" s="38">
        <v>0</v>
      </c>
      <c r="G18" s="40">
        <f t="shared" si="1"/>
        <v>0</v>
      </c>
      <c r="H18" s="38"/>
    </row>
    <row r="19" spans="1:8" ht="14.25" customHeight="1" x14ac:dyDescent="0.2">
      <c r="A19" s="72"/>
      <c r="B19" s="76"/>
      <c r="C19" s="38" t="s">
        <v>42</v>
      </c>
      <c r="D19" s="49" t="s">
        <v>43</v>
      </c>
      <c r="E19" s="39" t="s">
        <v>12</v>
      </c>
      <c r="F19" s="38">
        <v>0</v>
      </c>
      <c r="G19" s="40">
        <f t="shared" si="1"/>
        <v>0</v>
      </c>
      <c r="H19" s="38"/>
    </row>
    <row r="20" spans="1:8" ht="14.25" customHeight="1" x14ac:dyDescent="0.2">
      <c r="A20" s="72"/>
      <c r="B20" s="76"/>
      <c r="C20" s="38" t="s">
        <v>44</v>
      </c>
      <c r="D20" s="50" t="s">
        <v>45</v>
      </c>
      <c r="E20" s="39" t="s">
        <v>12</v>
      </c>
      <c r="F20" s="38">
        <v>0</v>
      </c>
      <c r="G20" s="40">
        <f t="shared" si="1"/>
        <v>0</v>
      </c>
      <c r="H20" s="38"/>
    </row>
    <row r="21" spans="1:8" ht="14.25" customHeight="1" x14ac:dyDescent="0.2">
      <c r="A21" s="71" t="s">
        <v>10</v>
      </c>
      <c r="B21" s="71" t="s">
        <v>46</v>
      </c>
      <c r="C21" s="38" t="s">
        <v>47</v>
      </c>
      <c r="D21" s="38" t="s">
        <v>48</v>
      </c>
      <c r="E21" s="39" t="s">
        <v>12</v>
      </c>
      <c r="F21" s="38">
        <v>10</v>
      </c>
      <c r="G21" s="40">
        <f t="shared" si="1"/>
        <v>20000</v>
      </c>
      <c r="H21" s="38"/>
    </row>
    <row r="22" spans="1:8" ht="14.25" customHeight="1" x14ac:dyDescent="0.2">
      <c r="A22" s="72"/>
      <c r="B22" s="72"/>
      <c r="C22" s="38" t="s">
        <v>49</v>
      </c>
      <c r="D22" s="38" t="s">
        <v>50</v>
      </c>
      <c r="E22" s="39" t="s">
        <v>12</v>
      </c>
      <c r="F22" s="38">
        <v>3</v>
      </c>
      <c r="G22" s="40">
        <f t="shared" si="1"/>
        <v>6000</v>
      </c>
      <c r="H22" s="38"/>
    </row>
    <row r="23" spans="1:8" ht="14.25" customHeight="1" x14ac:dyDescent="0.2">
      <c r="A23" s="72"/>
      <c r="B23" s="75"/>
      <c r="C23" s="38" t="s">
        <v>51</v>
      </c>
      <c r="D23" s="38" t="s">
        <v>52</v>
      </c>
      <c r="E23" s="39" t="s">
        <v>12</v>
      </c>
      <c r="F23" s="38">
        <v>7</v>
      </c>
      <c r="G23" s="40">
        <f t="shared" si="1"/>
        <v>14000</v>
      </c>
      <c r="H23" s="38"/>
    </row>
    <row r="24" spans="1:8" ht="14.25" customHeight="1" x14ac:dyDescent="0.2">
      <c r="A24" s="72"/>
      <c r="B24" s="71" t="s">
        <v>53</v>
      </c>
      <c r="C24" s="38" t="s">
        <v>54</v>
      </c>
      <c r="D24" s="38" t="s">
        <v>55</v>
      </c>
      <c r="E24" s="39" t="s">
        <v>12</v>
      </c>
      <c r="F24" s="38">
        <v>5</v>
      </c>
      <c r="G24" s="40">
        <f t="shared" si="1"/>
        <v>10000</v>
      </c>
      <c r="H24" s="38"/>
    </row>
    <row r="25" spans="1:8" ht="14.25" customHeight="1" x14ac:dyDescent="0.2">
      <c r="A25" s="72"/>
      <c r="B25" s="75"/>
      <c r="C25" s="38" t="s">
        <v>56</v>
      </c>
      <c r="D25" s="38" t="s">
        <v>57</v>
      </c>
      <c r="E25" s="39" t="s">
        <v>12</v>
      </c>
      <c r="F25" s="38">
        <v>5</v>
      </c>
      <c r="G25" s="40">
        <f t="shared" si="1"/>
        <v>10000</v>
      </c>
      <c r="H25" s="38"/>
    </row>
    <row r="26" spans="1:8" ht="14.25" customHeight="1" x14ac:dyDescent="0.2">
      <c r="A26" s="72"/>
      <c r="B26" s="85" t="s">
        <v>58</v>
      </c>
      <c r="C26" s="86" t="s">
        <v>59</v>
      </c>
      <c r="D26" s="86" t="s">
        <v>60</v>
      </c>
      <c r="E26" s="87" t="s">
        <v>12</v>
      </c>
      <c r="F26" s="86">
        <v>10</v>
      </c>
      <c r="G26" s="66">
        <f t="shared" si="1"/>
        <v>20000</v>
      </c>
      <c r="H26" s="38"/>
    </row>
    <row r="27" spans="1:8" ht="14.25" customHeight="1" x14ac:dyDescent="0.2">
      <c r="A27" s="72"/>
      <c r="B27" s="88"/>
      <c r="C27" s="86" t="s">
        <v>63</v>
      </c>
      <c r="D27" s="86" t="s">
        <v>64</v>
      </c>
      <c r="E27" s="87" t="s">
        <v>12</v>
      </c>
      <c r="F27" s="86">
        <v>3</v>
      </c>
      <c r="G27" s="66">
        <f t="shared" si="1"/>
        <v>6000</v>
      </c>
      <c r="H27" s="38"/>
    </row>
    <row r="28" spans="1:8" ht="14.25" customHeight="1" x14ac:dyDescent="0.2">
      <c r="A28" s="72"/>
      <c r="B28" s="88"/>
      <c r="C28" s="86" t="s">
        <v>65</v>
      </c>
      <c r="D28" s="86" t="s">
        <v>66</v>
      </c>
      <c r="E28" s="87" t="s">
        <v>12</v>
      </c>
      <c r="F28" s="86">
        <v>5</v>
      </c>
      <c r="G28" s="66">
        <f t="shared" si="1"/>
        <v>10000</v>
      </c>
      <c r="H28" s="38"/>
    </row>
    <row r="29" spans="1:8" ht="14.25" customHeight="1" x14ac:dyDescent="0.2">
      <c r="A29" s="72"/>
      <c r="B29" s="88"/>
      <c r="C29" s="86" t="s">
        <v>67</v>
      </c>
      <c r="D29" s="86" t="s">
        <v>68</v>
      </c>
      <c r="E29" s="87" t="s">
        <v>12</v>
      </c>
      <c r="F29" s="86">
        <v>2</v>
      </c>
      <c r="G29" s="66">
        <f t="shared" si="1"/>
        <v>4000</v>
      </c>
      <c r="H29" s="38"/>
    </row>
    <row r="30" spans="1:8" ht="14.25" customHeight="1" x14ac:dyDescent="0.2">
      <c r="A30" s="72"/>
      <c r="B30" s="89"/>
      <c r="C30" s="86" t="s">
        <v>69</v>
      </c>
      <c r="D30" s="86" t="s">
        <v>70</v>
      </c>
      <c r="E30" s="87" t="s">
        <v>12</v>
      </c>
      <c r="F30" s="86">
        <v>2</v>
      </c>
      <c r="G30" s="66">
        <f t="shared" si="1"/>
        <v>4000</v>
      </c>
      <c r="H30" s="38"/>
    </row>
    <row r="31" spans="1:8" ht="14.25" customHeight="1" x14ac:dyDescent="0.2">
      <c r="A31" s="72"/>
      <c r="B31" s="86" t="s">
        <v>71</v>
      </c>
      <c r="C31" s="86" t="s">
        <v>72</v>
      </c>
      <c r="D31" s="86" t="s">
        <v>73</v>
      </c>
      <c r="E31" s="87" t="s">
        <v>12</v>
      </c>
      <c r="F31" s="86">
        <v>10</v>
      </c>
      <c r="G31" s="66">
        <f t="shared" si="1"/>
        <v>20000</v>
      </c>
      <c r="H31" s="38"/>
    </row>
    <row r="32" spans="1:8" ht="14.25" customHeight="1" x14ac:dyDescent="0.2">
      <c r="A32" s="71" t="s">
        <v>74</v>
      </c>
      <c r="B32" s="85" t="s">
        <v>75</v>
      </c>
      <c r="C32" s="86" t="s">
        <v>76</v>
      </c>
      <c r="D32" s="86" t="s">
        <v>76</v>
      </c>
      <c r="E32" s="87" t="s">
        <v>12</v>
      </c>
      <c r="F32" s="86">
        <v>5</v>
      </c>
      <c r="G32" s="66">
        <f t="shared" si="1"/>
        <v>10000</v>
      </c>
      <c r="H32" s="38"/>
    </row>
    <row r="33" spans="1:8" ht="14.25" customHeight="1" x14ac:dyDescent="0.2">
      <c r="A33" s="72"/>
      <c r="B33" s="88"/>
      <c r="C33" s="86" t="s">
        <v>77</v>
      </c>
      <c r="D33" s="86" t="s">
        <v>77</v>
      </c>
      <c r="E33" s="87" t="s">
        <v>12</v>
      </c>
      <c r="F33" s="86">
        <v>5</v>
      </c>
      <c r="G33" s="66">
        <f t="shared" si="1"/>
        <v>10000</v>
      </c>
      <c r="H33" s="38"/>
    </row>
    <row r="34" spans="1:8" ht="14.25" customHeight="1" x14ac:dyDescent="0.2">
      <c r="A34" s="72"/>
      <c r="B34" s="89"/>
      <c r="C34" s="86" t="s">
        <v>78</v>
      </c>
      <c r="D34" s="86" t="s">
        <v>78</v>
      </c>
      <c r="E34" s="87" t="s">
        <v>12</v>
      </c>
      <c r="F34" s="86">
        <v>3</v>
      </c>
      <c r="G34" s="66">
        <f t="shared" si="1"/>
        <v>6000</v>
      </c>
      <c r="H34" s="38"/>
    </row>
    <row r="35" spans="1:8" ht="14.25" customHeight="1" x14ac:dyDescent="0.2">
      <c r="A35" s="72"/>
      <c r="B35" s="85" t="s">
        <v>79</v>
      </c>
      <c r="C35" s="86" t="s">
        <v>80</v>
      </c>
      <c r="D35" s="86" t="s">
        <v>81</v>
      </c>
      <c r="E35" s="87" t="s">
        <v>12</v>
      </c>
      <c r="F35" s="86">
        <v>6</v>
      </c>
      <c r="G35" s="66">
        <f t="shared" si="1"/>
        <v>12000</v>
      </c>
      <c r="H35" s="38"/>
    </row>
    <row r="36" spans="1:8" ht="14.25" customHeight="1" x14ac:dyDescent="0.2">
      <c r="A36" s="72"/>
      <c r="B36" s="89"/>
      <c r="C36" s="86" t="s">
        <v>82</v>
      </c>
      <c r="D36" s="86" t="s">
        <v>83</v>
      </c>
      <c r="E36" s="87" t="s">
        <v>12</v>
      </c>
      <c r="F36" s="86">
        <v>15</v>
      </c>
      <c r="G36" s="66">
        <f t="shared" si="1"/>
        <v>30000</v>
      </c>
      <c r="H36" s="38" t="s">
        <v>84</v>
      </c>
    </row>
    <row r="37" spans="1:8" ht="14.25" customHeight="1" x14ac:dyDescent="0.2">
      <c r="A37" s="72"/>
      <c r="B37" s="85" t="s">
        <v>74</v>
      </c>
      <c r="C37" s="86" t="s">
        <v>85</v>
      </c>
      <c r="D37" s="86" t="s">
        <v>85</v>
      </c>
      <c r="E37" s="87" t="s">
        <v>12</v>
      </c>
      <c r="F37" s="86">
        <v>6</v>
      </c>
      <c r="G37" s="66">
        <f t="shared" si="1"/>
        <v>12000</v>
      </c>
      <c r="H37" s="38"/>
    </row>
    <row r="38" spans="1:8" ht="14.25" customHeight="1" x14ac:dyDescent="0.2">
      <c r="A38" s="72"/>
      <c r="B38" s="89"/>
      <c r="C38" s="86" t="s">
        <v>86</v>
      </c>
      <c r="D38" s="86" t="s">
        <v>87</v>
      </c>
      <c r="E38" s="87" t="s">
        <v>12</v>
      </c>
      <c r="F38" s="86">
        <v>3</v>
      </c>
      <c r="G38" s="66">
        <f t="shared" si="1"/>
        <v>6000</v>
      </c>
      <c r="H38" s="38"/>
    </row>
    <row r="39" spans="1:8" ht="14.25" customHeight="1" x14ac:dyDescent="0.2">
      <c r="A39" s="72"/>
      <c r="B39" s="85" t="s">
        <v>88</v>
      </c>
      <c r="C39" s="86" t="s">
        <v>89</v>
      </c>
      <c r="D39" s="86" t="s">
        <v>90</v>
      </c>
      <c r="E39" s="87" t="s">
        <v>12</v>
      </c>
      <c r="F39" s="86">
        <v>1</v>
      </c>
      <c r="G39" s="66">
        <f t="shared" si="1"/>
        <v>2000</v>
      </c>
      <c r="H39" s="38"/>
    </row>
    <row r="40" spans="1:8" ht="14.25" customHeight="1" x14ac:dyDescent="0.2">
      <c r="A40" s="72"/>
      <c r="B40" s="89"/>
      <c r="C40" s="86" t="s">
        <v>91</v>
      </c>
      <c r="D40" s="86" t="s">
        <v>92</v>
      </c>
      <c r="E40" s="87" t="s">
        <v>12</v>
      </c>
      <c r="F40" s="86">
        <v>1</v>
      </c>
      <c r="G40" s="66">
        <f t="shared" si="1"/>
        <v>2000</v>
      </c>
      <c r="H40" s="38"/>
    </row>
    <row r="41" spans="1:8" ht="14.25" customHeight="1" x14ac:dyDescent="0.2">
      <c r="A41" s="85" t="s">
        <v>93</v>
      </c>
      <c r="B41" s="85" t="s">
        <v>94</v>
      </c>
      <c r="C41" s="86" t="s">
        <v>95</v>
      </c>
      <c r="D41" s="86"/>
      <c r="E41" s="87" t="s">
        <v>12</v>
      </c>
      <c r="F41" s="86">
        <v>5</v>
      </c>
      <c r="G41" s="66">
        <f t="shared" si="1"/>
        <v>10000</v>
      </c>
      <c r="H41" s="38"/>
    </row>
    <row r="42" spans="1:8" ht="14.25" customHeight="1" x14ac:dyDescent="0.2">
      <c r="A42" s="88"/>
      <c r="B42" s="88"/>
      <c r="C42" s="86" t="s">
        <v>96</v>
      </c>
      <c r="D42" s="86" t="s">
        <v>97</v>
      </c>
      <c r="E42" s="87" t="s">
        <v>12</v>
      </c>
      <c r="F42" s="86">
        <v>10</v>
      </c>
      <c r="G42" s="66">
        <f t="shared" si="1"/>
        <v>20000</v>
      </c>
      <c r="H42" s="38"/>
    </row>
    <row r="43" spans="1:8" ht="14.25" customHeight="1" x14ac:dyDescent="0.2">
      <c r="A43" s="88"/>
      <c r="B43" s="88"/>
      <c r="C43" s="86" t="s">
        <v>98</v>
      </c>
      <c r="D43" s="86" t="s">
        <v>99</v>
      </c>
      <c r="E43" s="87" t="s">
        <v>12</v>
      </c>
      <c r="F43" s="86">
        <v>5</v>
      </c>
      <c r="G43" s="66">
        <f t="shared" si="1"/>
        <v>10000</v>
      </c>
      <c r="H43" s="38"/>
    </row>
    <row r="44" spans="1:8" ht="14.25" customHeight="1" x14ac:dyDescent="0.2">
      <c r="A44" s="88"/>
      <c r="B44" s="89"/>
      <c r="C44" s="86" t="s">
        <v>100</v>
      </c>
      <c r="D44" s="86"/>
      <c r="E44" s="87" t="s">
        <v>12</v>
      </c>
      <c r="F44" s="86">
        <v>3</v>
      </c>
      <c r="G44" s="66">
        <f t="shared" si="1"/>
        <v>6000</v>
      </c>
      <c r="H44" s="38"/>
    </row>
    <row r="45" spans="1:8" ht="14.25" customHeight="1" x14ac:dyDescent="0.2">
      <c r="A45" s="88"/>
      <c r="B45" s="85" t="s">
        <v>101</v>
      </c>
      <c r="C45" s="86" t="s">
        <v>102</v>
      </c>
      <c r="D45" s="86" t="s">
        <v>103</v>
      </c>
      <c r="E45" s="87" t="s">
        <v>12</v>
      </c>
      <c r="F45" s="86">
        <v>15</v>
      </c>
      <c r="G45" s="66">
        <f t="shared" si="1"/>
        <v>30000</v>
      </c>
      <c r="H45" s="38"/>
    </row>
    <row r="46" spans="1:8" ht="14.25" customHeight="1" x14ac:dyDescent="0.2">
      <c r="A46" s="88"/>
      <c r="B46" s="88"/>
      <c r="C46" s="86" t="s">
        <v>104</v>
      </c>
      <c r="D46" s="86" t="s">
        <v>105</v>
      </c>
      <c r="E46" s="87" t="s">
        <v>12</v>
      </c>
      <c r="F46" s="86">
        <v>4</v>
      </c>
      <c r="G46" s="66">
        <f t="shared" si="1"/>
        <v>8000</v>
      </c>
      <c r="H46" s="38"/>
    </row>
    <row r="47" spans="1:8" ht="14.25" customHeight="1" x14ac:dyDescent="0.2">
      <c r="A47" s="88"/>
      <c r="B47" s="89"/>
      <c r="C47" s="86" t="s">
        <v>106</v>
      </c>
      <c r="D47" s="86" t="s">
        <v>107</v>
      </c>
      <c r="E47" s="87" t="s">
        <v>12</v>
      </c>
      <c r="F47" s="86">
        <v>15</v>
      </c>
      <c r="G47" s="66">
        <f t="shared" si="1"/>
        <v>30000</v>
      </c>
      <c r="H47" s="38" t="s">
        <v>228</v>
      </c>
    </row>
    <row r="48" spans="1:8" ht="14.25" customHeight="1" x14ac:dyDescent="0.2">
      <c r="A48" s="85" t="s">
        <v>109</v>
      </c>
      <c r="B48" s="85" t="s">
        <v>110</v>
      </c>
      <c r="C48" s="86" t="s">
        <v>111</v>
      </c>
      <c r="D48" s="86" t="s">
        <v>112</v>
      </c>
      <c r="E48" s="87" t="s">
        <v>12</v>
      </c>
      <c r="F48" s="86">
        <v>10</v>
      </c>
      <c r="G48" s="66">
        <f t="shared" si="1"/>
        <v>20000</v>
      </c>
      <c r="H48" s="38"/>
    </row>
    <row r="49" spans="1:8" ht="14.25" customHeight="1" x14ac:dyDescent="0.2">
      <c r="A49" s="88"/>
      <c r="B49" s="88"/>
      <c r="C49" s="86" t="s">
        <v>113</v>
      </c>
      <c r="D49" s="86"/>
      <c r="E49" s="87" t="s">
        <v>12</v>
      </c>
      <c r="F49" s="86">
        <v>3</v>
      </c>
      <c r="G49" s="66">
        <f t="shared" si="1"/>
        <v>6000</v>
      </c>
      <c r="H49" s="38"/>
    </row>
    <row r="50" spans="1:8" ht="14.25" customHeight="1" x14ac:dyDescent="0.2">
      <c r="A50" s="88"/>
      <c r="B50" s="88"/>
      <c r="C50" s="86" t="s">
        <v>114</v>
      </c>
      <c r="D50" s="86"/>
      <c r="E50" s="87" t="s">
        <v>12</v>
      </c>
      <c r="F50" s="86">
        <v>5</v>
      </c>
      <c r="G50" s="66">
        <f t="shared" si="1"/>
        <v>10000</v>
      </c>
      <c r="H50" s="38"/>
    </row>
    <row r="51" spans="1:8" ht="14.25" customHeight="1" x14ac:dyDescent="0.2">
      <c r="A51" s="88"/>
      <c r="B51" s="89"/>
      <c r="C51" s="86" t="s">
        <v>115</v>
      </c>
      <c r="D51" s="86" t="s">
        <v>116</v>
      </c>
      <c r="E51" s="87" t="s">
        <v>12</v>
      </c>
      <c r="F51" s="86">
        <v>5</v>
      </c>
      <c r="G51" s="66">
        <f t="shared" si="1"/>
        <v>10000</v>
      </c>
      <c r="H51" s="38"/>
    </row>
    <row r="52" spans="1:8" ht="14.25" customHeight="1" x14ac:dyDescent="0.2">
      <c r="A52" s="88"/>
      <c r="B52" s="85" t="s">
        <v>117</v>
      </c>
      <c r="C52" s="86" t="s">
        <v>118</v>
      </c>
      <c r="D52" s="86"/>
      <c r="E52" s="87" t="s">
        <v>12</v>
      </c>
      <c r="F52" s="86">
        <v>3</v>
      </c>
      <c r="G52" s="66">
        <f t="shared" si="1"/>
        <v>6000</v>
      </c>
      <c r="H52" s="38"/>
    </row>
    <row r="53" spans="1:8" ht="14.25" customHeight="1" x14ac:dyDescent="0.2">
      <c r="A53" s="88"/>
      <c r="B53" s="89"/>
      <c r="C53" s="86" t="s">
        <v>119</v>
      </c>
      <c r="D53" s="86"/>
      <c r="E53" s="87" t="s">
        <v>12</v>
      </c>
      <c r="F53" s="86">
        <v>4</v>
      </c>
      <c r="G53" s="66">
        <f t="shared" si="1"/>
        <v>8000</v>
      </c>
      <c r="H53" s="38"/>
    </row>
    <row r="54" spans="1:8" ht="14.25" customHeight="1" x14ac:dyDescent="0.2">
      <c r="A54" s="88"/>
      <c r="B54" s="85" t="s">
        <v>101</v>
      </c>
      <c r="C54" s="86" t="s">
        <v>102</v>
      </c>
      <c r="D54" s="86"/>
      <c r="E54" s="87" t="s">
        <v>12</v>
      </c>
      <c r="F54" s="86">
        <v>2</v>
      </c>
      <c r="G54" s="66">
        <f t="shared" si="1"/>
        <v>4000</v>
      </c>
      <c r="H54" s="38" t="s">
        <v>229</v>
      </c>
    </row>
    <row r="55" spans="1:8" ht="14.25" customHeight="1" x14ac:dyDescent="0.2">
      <c r="A55" s="88"/>
      <c r="B55" s="89"/>
      <c r="C55" s="86" t="s">
        <v>106</v>
      </c>
      <c r="D55" s="86"/>
      <c r="E55" s="87" t="s">
        <v>12</v>
      </c>
      <c r="F55" s="86">
        <v>2</v>
      </c>
      <c r="G55" s="66">
        <f t="shared" si="1"/>
        <v>4000</v>
      </c>
      <c r="H55" s="38" t="s">
        <v>230</v>
      </c>
    </row>
    <row r="56" spans="1:8" ht="14.25" customHeight="1" x14ac:dyDescent="0.2">
      <c r="A56" s="88"/>
      <c r="B56" s="85" t="s">
        <v>122</v>
      </c>
      <c r="C56" s="86" t="s">
        <v>123</v>
      </c>
      <c r="D56" s="86" t="s">
        <v>124</v>
      </c>
      <c r="E56" s="87" t="s">
        <v>12</v>
      </c>
      <c r="F56" s="86">
        <v>20</v>
      </c>
      <c r="G56" s="66">
        <f t="shared" si="1"/>
        <v>40000</v>
      </c>
      <c r="H56" s="38"/>
    </row>
    <row r="57" spans="1:8" ht="14.25" customHeight="1" x14ac:dyDescent="0.2">
      <c r="A57" s="88"/>
      <c r="B57" s="89"/>
      <c r="C57" s="86" t="s">
        <v>125</v>
      </c>
      <c r="D57" s="86" t="s">
        <v>126</v>
      </c>
      <c r="E57" s="87" t="s">
        <v>12</v>
      </c>
      <c r="F57" s="86">
        <v>20</v>
      </c>
      <c r="G57" s="66">
        <f t="shared" si="1"/>
        <v>40000</v>
      </c>
      <c r="H57" s="38"/>
    </row>
    <row r="58" spans="1:8" ht="14.25" customHeight="1" x14ac:dyDescent="0.2">
      <c r="A58" s="85" t="s">
        <v>127</v>
      </c>
      <c r="B58" s="85" t="s">
        <v>127</v>
      </c>
      <c r="C58" s="86" t="s">
        <v>128</v>
      </c>
      <c r="D58" s="86" t="s">
        <v>129</v>
      </c>
      <c r="E58" s="87" t="s">
        <v>12</v>
      </c>
      <c r="F58" s="86">
        <v>10</v>
      </c>
      <c r="G58" s="66">
        <f t="shared" si="1"/>
        <v>20000</v>
      </c>
      <c r="H58" s="38"/>
    </row>
    <row r="59" spans="1:8" ht="14.25" customHeight="1" x14ac:dyDescent="0.2">
      <c r="A59" s="88"/>
      <c r="B59" s="88"/>
      <c r="C59" s="86" t="s">
        <v>130</v>
      </c>
      <c r="D59" s="86" t="s">
        <v>131</v>
      </c>
      <c r="E59" s="87" t="s">
        <v>12</v>
      </c>
      <c r="F59" s="86">
        <v>5</v>
      </c>
      <c r="G59" s="66">
        <f t="shared" si="1"/>
        <v>10000</v>
      </c>
      <c r="H59" s="38"/>
    </row>
    <row r="60" spans="1:8" ht="14.25" customHeight="1" x14ac:dyDescent="0.2">
      <c r="A60" s="88"/>
      <c r="B60" s="88"/>
      <c r="C60" s="86" t="s">
        <v>132</v>
      </c>
      <c r="D60" s="86" t="s">
        <v>133</v>
      </c>
      <c r="E60" s="87" t="s">
        <v>12</v>
      </c>
      <c r="F60" s="86">
        <v>5</v>
      </c>
      <c r="G60" s="66">
        <f t="shared" si="1"/>
        <v>10000</v>
      </c>
      <c r="H60" s="38"/>
    </row>
    <row r="61" spans="1:8" ht="14.25" customHeight="1" x14ac:dyDescent="0.2">
      <c r="A61" s="88"/>
      <c r="B61" s="85" t="s">
        <v>134</v>
      </c>
      <c r="C61" s="86" t="s">
        <v>135</v>
      </c>
      <c r="D61" s="86" t="s">
        <v>136</v>
      </c>
      <c r="E61" s="87" t="s">
        <v>12</v>
      </c>
      <c r="F61" s="86">
        <v>1</v>
      </c>
      <c r="G61" s="66">
        <f t="shared" si="1"/>
        <v>2000</v>
      </c>
      <c r="H61" s="38"/>
    </row>
    <row r="62" spans="1:8" ht="14.25" customHeight="1" x14ac:dyDescent="0.2">
      <c r="A62" s="88"/>
      <c r="B62" s="88"/>
      <c r="C62" s="86" t="s">
        <v>137</v>
      </c>
      <c r="D62" s="86" t="s">
        <v>138</v>
      </c>
      <c r="E62" s="87" t="s">
        <v>12</v>
      </c>
      <c r="F62" s="86">
        <v>20</v>
      </c>
      <c r="G62" s="66">
        <f t="shared" si="1"/>
        <v>40000</v>
      </c>
      <c r="H62" s="38" t="s">
        <v>139</v>
      </c>
    </row>
    <row r="63" spans="1:8" ht="14.25" customHeight="1" x14ac:dyDescent="0.2">
      <c r="A63" s="88"/>
      <c r="B63" s="88"/>
      <c r="C63" s="86" t="s">
        <v>140</v>
      </c>
      <c r="D63" s="86" t="s">
        <v>141</v>
      </c>
      <c r="E63" s="87" t="s">
        <v>12</v>
      </c>
      <c r="F63" s="86">
        <v>10</v>
      </c>
      <c r="G63" s="66">
        <f t="shared" si="1"/>
        <v>20000</v>
      </c>
      <c r="H63" s="38"/>
    </row>
    <row r="64" spans="1:8" ht="14.25" customHeight="1" x14ac:dyDescent="0.2">
      <c r="A64" s="88"/>
      <c r="B64" s="85" t="s">
        <v>142</v>
      </c>
      <c r="C64" s="86" t="s">
        <v>143</v>
      </c>
      <c r="D64" s="86" t="s">
        <v>144</v>
      </c>
      <c r="E64" s="87" t="s">
        <v>12</v>
      </c>
      <c r="F64" s="86">
        <v>15</v>
      </c>
      <c r="G64" s="66">
        <f t="shared" si="1"/>
        <v>30000</v>
      </c>
      <c r="H64" s="38" t="s">
        <v>145</v>
      </c>
    </row>
    <row r="65" spans="1:8" ht="14.25" customHeight="1" x14ac:dyDescent="0.2">
      <c r="A65" s="88"/>
      <c r="B65" s="88"/>
      <c r="C65" s="86" t="s">
        <v>146</v>
      </c>
      <c r="D65" s="86" t="s">
        <v>147</v>
      </c>
      <c r="E65" s="87" t="s">
        <v>12</v>
      </c>
      <c r="F65" s="86">
        <v>15</v>
      </c>
      <c r="G65" s="66">
        <f t="shared" si="1"/>
        <v>30000</v>
      </c>
      <c r="H65" s="38" t="s">
        <v>148</v>
      </c>
    </row>
    <row r="66" spans="1:8" ht="14.25" customHeight="1" x14ac:dyDescent="0.2">
      <c r="A66" s="88"/>
      <c r="B66" s="88"/>
      <c r="C66" s="86" t="s">
        <v>149</v>
      </c>
      <c r="D66" s="86" t="s">
        <v>150</v>
      </c>
      <c r="E66" s="87" t="s">
        <v>12</v>
      </c>
      <c r="F66" s="86">
        <v>10</v>
      </c>
      <c r="G66" s="66">
        <f t="shared" si="1"/>
        <v>20000</v>
      </c>
      <c r="H66" s="38" t="s">
        <v>151</v>
      </c>
    </row>
    <row r="67" spans="1:8" ht="14.25" customHeight="1" x14ac:dyDescent="0.2">
      <c r="A67" s="88"/>
      <c r="B67" s="88"/>
      <c r="C67" s="86" t="s">
        <v>152</v>
      </c>
      <c r="D67" s="86"/>
      <c r="E67" s="87" t="s">
        <v>12</v>
      </c>
      <c r="F67" s="86">
        <v>5</v>
      </c>
      <c r="G67" s="66">
        <f t="shared" si="1"/>
        <v>10000</v>
      </c>
      <c r="H67" s="38"/>
    </row>
    <row r="68" spans="1:8" ht="14.25" customHeight="1" x14ac:dyDescent="0.2">
      <c r="A68" s="88"/>
      <c r="B68" s="85" t="s">
        <v>153</v>
      </c>
      <c r="C68" s="86" t="s">
        <v>154</v>
      </c>
      <c r="D68" s="86" t="s">
        <v>155</v>
      </c>
      <c r="E68" s="87" t="s">
        <v>12</v>
      </c>
      <c r="F68" s="86">
        <v>8</v>
      </c>
      <c r="G68" s="66">
        <f t="shared" si="1"/>
        <v>16000</v>
      </c>
      <c r="H68" s="38"/>
    </row>
    <row r="69" spans="1:8" ht="14.25" customHeight="1" x14ac:dyDescent="0.2">
      <c r="A69" s="88"/>
      <c r="B69" s="88"/>
      <c r="C69" s="86" t="s">
        <v>63</v>
      </c>
      <c r="D69" s="86" t="s">
        <v>156</v>
      </c>
      <c r="E69" s="87" t="s">
        <v>12</v>
      </c>
      <c r="F69" s="86">
        <v>2</v>
      </c>
      <c r="G69" s="66">
        <f t="shared" si="1"/>
        <v>4000</v>
      </c>
      <c r="H69" s="38"/>
    </row>
    <row r="70" spans="1:8" ht="14.25" customHeight="1" x14ac:dyDescent="0.2">
      <c r="A70" s="88"/>
      <c r="B70" s="88"/>
      <c r="C70" s="86" t="s">
        <v>65</v>
      </c>
      <c r="D70" s="86" t="s">
        <v>157</v>
      </c>
      <c r="E70" s="87" t="s">
        <v>12</v>
      </c>
      <c r="F70" s="86">
        <v>5</v>
      </c>
      <c r="G70" s="66">
        <f t="shared" si="1"/>
        <v>10000</v>
      </c>
      <c r="H70" s="38"/>
    </row>
    <row r="71" spans="1:8" ht="14.25" customHeight="1" x14ac:dyDescent="0.2">
      <c r="A71" s="88"/>
      <c r="B71" s="88"/>
      <c r="C71" s="86" t="s">
        <v>67</v>
      </c>
      <c r="D71" s="86" t="s">
        <v>158</v>
      </c>
      <c r="E71" s="87" t="s">
        <v>12</v>
      </c>
      <c r="F71" s="86">
        <v>3</v>
      </c>
      <c r="G71" s="66">
        <f t="shared" si="1"/>
        <v>6000</v>
      </c>
      <c r="H71" s="38"/>
    </row>
    <row r="72" spans="1:8" ht="14.25" customHeight="1" x14ac:dyDescent="0.2">
      <c r="A72" s="88"/>
      <c r="B72" s="88"/>
      <c r="C72" s="86" t="s">
        <v>69</v>
      </c>
      <c r="D72" s="86" t="s">
        <v>159</v>
      </c>
      <c r="E72" s="87" t="s">
        <v>12</v>
      </c>
      <c r="F72" s="86">
        <v>3</v>
      </c>
      <c r="G72" s="66">
        <f t="shared" si="1"/>
        <v>6000</v>
      </c>
      <c r="H72" s="38"/>
    </row>
    <row r="73" spans="1:8" ht="14.25" customHeight="1" x14ac:dyDescent="0.2">
      <c r="A73" s="88"/>
      <c r="B73" s="88"/>
      <c r="C73" s="86" t="s">
        <v>160</v>
      </c>
      <c r="D73" s="86" t="s">
        <v>161</v>
      </c>
      <c r="E73" s="87" t="s">
        <v>12</v>
      </c>
      <c r="F73" s="86">
        <v>5</v>
      </c>
      <c r="G73" s="66">
        <f t="shared" ref="G73:G107" si="2">F73*2000</f>
        <v>10000</v>
      </c>
      <c r="H73" s="38"/>
    </row>
    <row r="74" spans="1:8" ht="14.25" customHeight="1" x14ac:dyDescent="0.2">
      <c r="A74" s="88"/>
      <c r="B74" s="88"/>
      <c r="C74" s="86" t="s">
        <v>162</v>
      </c>
      <c r="D74" s="86"/>
      <c r="E74" s="87" t="s">
        <v>12</v>
      </c>
      <c r="F74" s="86">
        <v>1</v>
      </c>
      <c r="G74" s="66">
        <f t="shared" si="2"/>
        <v>2000</v>
      </c>
      <c r="H74" s="38"/>
    </row>
    <row r="75" spans="1:8" ht="14.25" customHeight="1" x14ac:dyDescent="0.2">
      <c r="A75" s="88"/>
      <c r="B75" s="89"/>
      <c r="C75" s="86" t="s">
        <v>163</v>
      </c>
      <c r="D75" s="86"/>
      <c r="E75" s="87" t="s">
        <v>12</v>
      </c>
      <c r="F75" s="86">
        <v>1</v>
      </c>
      <c r="G75" s="66">
        <f t="shared" si="2"/>
        <v>2000</v>
      </c>
      <c r="H75" s="38"/>
    </row>
    <row r="76" spans="1:8" ht="14.25" customHeight="1" x14ac:dyDescent="0.2">
      <c r="A76" s="85" t="s">
        <v>164</v>
      </c>
      <c r="B76" s="85" t="s">
        <v>165</v>
      </c>
      <c r="C76" s="86" t="s">
        <v>166</v>
      </c>
      <c r="D76" s="86" t="s">
        <v>167</v>
      </c>
      <c r="E76" s="87" t="s">
        <v>12</v>
      </c>
      <c r="F76" s="86">
        <v>10</v>
      </c>
      <c r="G76" s="66">
        <f t="shared" si="2"/>
        <v>20000</v>
      </c>
      <c r="H76" s="38"/>
    </row>
    <row r="77" spans="1:8" ht="14.25" customHeight="1" x14ac:dyDescent="0.2">
      <c r="A77" s="88"/>
      <c r="B77" s="88"/>
      <c r="C77" s="86" t="s">
        <v>168</v>
      </c>
      <c r="D77" s="86" t="s">
        <v>169</v>
      </c>
      <c r="E77" s="87" t="s">
        <v>12</v>
      </c>
      <c r="F77" s="86">
        <v>3</v>
      </c>
      <c r="G77" s="66">
        <f t="shared" si="2"/>
        <v>6000</v>
      </c>
      <c r="H77" s="38"/>
    </row>
    <row r="78" spans="1:8" ht="14.25" customHeight="1" x14ac:dyDescent="0.2">
      <c r="A78" s="88"/>
      <c r="B78" s="89"/>
      <c r="C78" s="86" t="s">
        <v>170</v>
      </c>
      <c r="D78" s="86" t="s">
        <v>171</v>
      </c>
      <c r="E78" s="87" t="s">
        <v>12</v>
      </c>
      <c r="F78" s="86">
        <v>7</v>
      </c>
      <c r="G78" s="66">
        <f t="shared" si="2"/>
        <v>14000</v>
      </c>
      <c r="H78" s="38"/>
    </row>
    <row r="79" spans="1:8" ht="14.25" customHeight="1" x14ac:dyDescent="0.2">
      <c r="A79" s="88"/>
      <c r="B79" s="85" t="s">
        <v>172</v>
      </c>
      <c r="C79" s="86" t="s">
        <v>173</v>
      </c>
      <c r="D79" s="86" t="s">
        <v>174</v>
      </c>
      <c r="E79" s="87" t="s">
        <v>12</v>
      </c>
      <c r="F79" s="86">
        <v>15</v>
      </c>
      <c r="G79" s="66">
        <f t="shared" si="2"/>
        <v>30000</v>
      </c>
      <c r="H79" s="38" t="s">
        <v>175</v>
      </c>
    </row>
    <row r="80" spans="1:8" ht="14.25" customHeight="1" x14ac:dyDescent="0.2">
      <c r="A80" s="88"/>
      <c r="B80" s="89"/>
      <c r="C80" s="86" t="s">
        <v>176</v>
      </c>
      <c r="D80" s="86" t="s">
        <v>177</v>
      </c>
      <c r="E80" s="87" t="s">
        <v>12</v>
      </c>
      <c r="F80" s="86">
        <v>5</v>
      </c>
      <c r="G80" s="66">
        <f t="shared" si="2"/>
        <v>10000</v>
      </c>
      <c r="H80" s="38"/>
    </row>
    <row r="81" spans="1:8" ht="14.25" customHeight="1" x14ac:dyDescent="0.2">
      <c r="A81" s="85" t="s">
        <v>178</v>
      </c>
      <c r="B81" s="86" t="s">
        <v>179</v>
      </c>
      <c r="C81" s="86" t="s">
        <v>180</v>
      </c>
      <c r="D81" s="86" t="s">
        <v>181</v>
      </c>
      <c r="E81" s="87" t="s">
        <v>12</v>
      </c>
      <c r="F81" s="86">
        <v>5</v>
      </c>
      <c r="G81" s="66">
        <f t="shared" si="2"/>
        <v>10000</v>
      </c>
      <c r="H81" s="38"/>
    </row>
    <row r="82" spans="1:8" ht="14.25" customHeight="1" x14ac:dyDescent="0.2">
      <c r="A82" s="88"/>
      <c r="B82" s="86" t="s">
        <v>182</v>
      </c>
      <c r="C82" s="86" t="s">
        <v>183</v>
      </c>
      <c r="D82" s="86" t="s">
        <v>184</v>
      </c>
      <c r="E82" s="87" t="s">
        <v>12</v>
      </c>
      <c r="F82" s="86">
        <v>10</v>
      </c>
      <c r="G82" s="66">
        <f t="shared" si="2"/>
        <v>20000</v>
      </c>
      <c r="H82" s="38"/>
    </row>
    <row r="83" spans="1:8" ht="14.25" customHeight="1" x14ac:dyDescent="0.2">
      <c r="A83" s="88"/>
      <c r="B83" s="86" t="s">
        <v>185</v>
      </c>
      <c r="C83" s="86" t="s">
        <v>186</v>
      </c>
      <c r="D83" s="86" t="s">
        <v>187</v>
      </c>
      <c r="E83" s="87" t="s">
        <v>12</v>
      </c>
      <c r="F83" s="86">
        <v>5</v>
      </c>
      <c r="G83" s="66">
        <f t="shared" si="2"/>
        <v>10000</v>
      </c>
      <c r="H83" s="38"/>
    </row>
    <row r="84" spans="1:8" ht="14.25" customHeight="1" x14ac:dyDescent="0.2">
      <c r="A84" s="88"/>
      <c r="B84" s="86" t="s">
        <v>188</v>
      </c>
      <c r="C84" s="86" t="s">
        <v>189</v>
      </c>
      <c r="D84" s="86" t="s">
        <v>190</v>
      </c>
      <c r="E84" s="87" t="s">
        <v>12</v>
      </c>
      <c r="F84" s="86">
        <v>10</v>
      </c>
      <c r="G84" s="66">
        <f t="shared" si="2"/>
        <v>20000</v>
      </c>
      <c r="H84" s="38"/>
    </row>
    <row r="85" spans="1:8" ht="14.25" customHeight="1" x14ac:dyDescent="0.2">
      <c r="A85" s="85" t="s">
        <v>191</v>
      </c>
      <c r="B85" s="86" t="s">
        <v>192</v>
      </c>
      <c r="C85" s="86" t="s">
        <v>193</v>
      </c>
      <c r="D85" s="86"/>
      <c r="E85" s="87" t="s">
        <v>12</v>
      </c>
      <c r="F85" s="86">
        <v>5</v>
      </c>
      <c r="G85" s="66">
        <f t="shared" si="2"/>
        <v>10000</v>
      </c>
      <c r="H85" s="38"/>
    </row>
    <row r="86" spans="1:8" ht="14.25" customHeight="1" x14ac:dyDescent="0.2">
      <c r="A86" s="88"/>
      <c r="B86" s="86" t="s">
        <v>194</v>
      </c>
      <c r="C86" s="86" t="s">
        <v>195</v>
      </c>
      <c r="D86" s="86"/>
      <c r="E86" s="87" t="s">
        <v>12</v>
      </c>
      <c r="F86" s="86">
        <v>5</v>
      </c>
      <c r="G86" s="66">
        <f t="shared" si="2"/>
        <v>10000</v>
      </c>
      <c r="H86" s="38"/>
    </row>
    <row r="87" spans="1:8" ht="14.25" customHeight="1" x14ac:dyDescent="0.2">
      <c r="A87" s="88"/>
      <c r="B87" s="86" t="s">
        <v>196</v>
      </c>
      <c r="C87" s="86" t="s">
        <v>197</v>
      </c>
      <c r="D87" s="86"/>
      <c r="E87" s="87" t="s">
        <v>12</v>
      </c>
      <c r="F87" s="86">
        <v>10</v>
      </c>
      <c r="G87" s="66">
        <f t="shared" si="2"/>
        <v>20000</v>
      </c>
      <c r="H87" s="38"/>
    </row>
    <row r="88" spans="1:8" ht="14.25" customHeight="1" x14ac:dyDescent="0.2">
      <c r="A88" s="88"/>
      <c r="B88" s="86" t="s">
        <v>198</v>
      </c>
      <c r="C88" s="86" t="s">
        <v>199</v>
      </c>
      <c r="D88" s="86"/>
      <c r="E88" s="87" t="s">
        <v>12</v>
      </c>
      <c r="F88" s="86">
        <v>3</v>
      </c>
      <c r="G88" s="66">
        <f t="shared" si="2"/>
        <v>6000</v>
      </c>
      <c r="H88" s="38"/>
    </row>
    <row r="89" spans="1:8" ht="14.25" customHeight="1" x14ac:dyDescent="0.2">
      <c r="A89" s="88"/>
      <c r="B89" s="86" t="s">
        <v>200</v>
      </c>
      <c r="C89" s="86" t="s">
        <v>201</v>
      </c>
      <c r="D89" s="86"/>
      <c r="E89" s="87" t="s">
        <v>12</v>
      </c>
      <c r="F89" s="86">
        <v>5</v>
      </c>
      <c r="G89" s="66">
        <f t="shared" si="2"/>
        <v>10000</v>
      </c>
      <c r="H89" s="38"/>
    </row>
    <row r="90" spans="1:8" ht="14.25" customHeight="1" x14ac:dyDescent="0.2">
      <c r="A90" s="88"/>
      <c r="B90" s="86" t="s">
        <v>202</v>
      </c>
      <c r="C90" s="86" t="s">
        <v>203</v>
      </c>
      <c r="D90" s="86"/>
      <c r="E90" s="87" t="s">
        <v>12</v>
      </c>
      <c r="F90" s="86">
        <v>3</v>
      </c>
      <c r="G90" s="66">
        <f t="shared" si="2"/>
        <v>6000</v>
      </c>
      <c r="H90" s="38"/>
    </row>
    <row r="91" spans="1:8" ht="14.25" customHeight="1" x14ac:dyDescent="0.2">
      <c r="A91" s="90" t="s">
        <v>204</v>
      </c>
      <c r="B91" s="86" t="s">
        <v>205</v>
      </c>
      <c r="C91" s="86" t="s">
        <v>206</v>
      </c>
      <c r="D91" s="86" t="s">
        <v>207</v>
      </c>
      <c r="E91" s="87" t="s">
        <v>12</v>
      </c>
      <c r="F91" s="86">
        <v>8</v>
      </c>
      <c r="G91" s="66">
        <f t="shared" si="2"/>
        <v>16000</v>
      </c>
      <c r="H91" s="38"/>
    </row>
    <row r="92" spans="1:8" ht="14.25" customHeight="1" x14ac:dyDescent="0.2">
      <c r="A92" s="90" t="s">
        <v>208</v>
      </c>
      <c r="B92" s="86" t="s">
        <v>209</v>
      </c>
      <c r="C92" s="86" t="s">
        <v>210</v>
      </c>
      <c r="D92" s="86"/>
      <c r="E92" s="87" t="s">
        <v>12</v>
      </c>
      <c r="F92" s="86">
        <v>5</v>
      </c>
      <c r="G92" s="66">
        <f t="shared" si="2"/>
        <v>10000</v>
      </c>
      <c r="H92" s="38"/>
    </row>
    <row r="93" spans="1:8" s="27" customFormat="1" ht="14.25" customHeight="1" x14ac:dyDescent="0.2">
      <c r="A93" s="55" t="s">
        <v>211</v>
      </c>
      <c r="B93" s="56"/>
      <c r="C93" s="56"/>
      <c r="D93" s="56"/>
      <c r="E93" s="57"/>
      <c r="F93" s="57"/>
      <c r="G93" s="58"/>
      <c r="H93" s="59"/>
    </row>
    <row r="94" spans="1:8" s="28" customFormat="1" ht="16.5" customHeight="1" x14ac:dyDescent="0.2">
      <c r="A94" s="37" t="s">
        <v>212</v>
      </c>
      <c r="B94" s="38" t="s">
        <v>213</v>
      </c>
      <c r="C94" s="38"/>
      <c r="D94" s="38"/>
      <c r="E94" s="39" t="s">
        <v>12</v>
      </c>
      <c r="F94" s="38">
        <v>15</v>
      </c>
      <c r="G94" s="40">
        <f>F94*2000</f>
        <v>30000</v>
      </c>
      <c r="H94" s="38"/>
    </row>
    <row r="95" spans="1:8" ht="14.25" customHeight="1" x14ac:dyDescent="0.2">
      <c r="A95" s="37" t="s">
        <v>214</v>
      </c>
      <c r="B95" s="38" t="s">
        <v>214</v>
      </c>
      <c r="C95" s="38"/>
      <c r="D95" s="38"/>
      <c r="E95" s="39" t="s">
        <v>12</v>
      </c>
      <c r="F95" s="38">
        <v>6</v>
      </c>
      <c r="G95" s="40">
        <f>F95*2000</f>
        <v>12000</v>
      </c>
      <c r="H95" s="38" t="s">
        <v>215</v>
      </c>
    </row>
    <row r="96" spans="1:8" s="27" customFormat="1" ht="14.25" customHeight="1" x14ac:dyDescent="0.2">
      <c r="A96" s="55" t="s">
        <v>216</v>
      </c>
      <c r="B96" s="56"/>
      <c r="C96" s="56"/>
      <c r="D96" s="56"/>
      <c r="E96" s="57"/>
      <c r="F96" s="57"/>
      <c r="G96" s="58"/>
      <c r="H96" s="59"/>
    </row>
    <row r="97" spans="1:8" s="29" customFormat="1" ht="14.25" customHeight="1" x14ac:dyDescent="0.2">
      <c r="A97" s="37" t="s">
        <v>217</v>
      </c>
      <c r="B97" s="38" t="s">
        <v>217</v>
      </c>
      <c r="C97" s="38"/>
      <c r="D97" s="38"/>
      <c r="E97" s="39" t="s">
        <v>12</v>
      </c>
      <c r="F97" s="38">
        <v>1</v>
      </c>
      <c r="G97" s="40">
        <f t="shared" ref="G97:G100" si="3">F97*2000</f>
        <v>2000</v>
      </c>
      <c r="H97" s="38"/>
    </row>
    <row r="98" spans="1:8" s="28" customFormat="1" ht="16.5" x14ac:dyDescent="0.2">
      <c r="A98" s="37" t="s">
        <v>218</v>
      </c>
      <c r="B98" s="37" t="s">
        <v>219</v>
      </c>
      <c r="C98" s="37"/>
      <c r="D98" s="37"/>
      <c r="E98" s="39" t="s">
        <v>12</v>
      </c>
      <c r="F98" s="38">
        <v>15</v>
      </c>
      <c r="G98" s="40">
        <f t="shared" si="3"/>
        <v>30000</v>
      </c>
      <c r="H98" s="37"/>
    </row>
    <row r="99" spans="1:8" s="27" customFormat="1" ht="14.25" customHeight="1" x14ac:dyDescent="0.2">
      <c r="A99" s="55" t="s">
        <v>220</v>
      </c>
      <c r="B99" s="56"/>
      <c r="C99" s="56"/>
      <c r="D99" s="56"/>
      <c r="E99" s="57"/>
      <c r="F99" s="57"/>
      <c r="G99" s="58"/>
      <c r="H99" s="59"/>
    </row>
    <row r="100" spans="1:8" s="29" customFormat="1" ht="14.25" customHeight="1" x14ac:dyDescent="0.2">
      <c r="A100" s="37" t="s">
        <v>221</v>
      </c>
      <c r="B100" s="37" t="s">
        <v>222</v>
      </c>
      <c r="C100" s="37"/>
      <c r="D100" s="37"/>
      <c r="E100" s="39" t="s">
        <v>12</v>
      </c>
      <c r="F100" s="38">
        <v>0</v>
      </c>
      <c r="G100" s="40">
        <f t="shared" si="3"/>
        <v>0</v>
      </c>
      <c r="H100" s="37"/>
    </row>
    <row r="101" spans="1:8" s="28" customFormat="1" ht="24" customHeight="1" x14ac:dyDescent="0.2">
      <c r="A101" s="55" t="s">
        <v>223</v>
      </c>
      <c r="B101" s="56"/>
      <c r="C101" s="56"/>
      <c r="D101" s="56"/>
      <c r="E101" s="57"/>
      <c r="F101" s="57">
        <f>SUMIF(E3:E100,"√",F3:F100)</f>
        <v>583</v>
      </c>
      <c r="G101" s="58">
        <f>SUM(G4:G100)</f>
        <v>1166000</v>
      </c>
      <c r="H101" s="59"/>
    </row>
    <row r="102" spans="1:8" ht="14.25" customHeight="1" x14ac:dyDescent="0.2">
      <c r="A102" s="60" t="s">
        <v>224</v>
      </c>
      <c r="B102" s="61"/>
      <c r="C102" s="61"/>
      <c r="D102" s="61"/>
      <c r="E102" s="61"/>
      <c r="F102" s="61"/>
      <c r="G102" s="62"/>
      <c r="H102" s="61"/>
    </row>
    <row r="103" spans="1:8" ht="14.25" customHeight="1" x14ac:dyDescent="0.2">
      <c r="A103" s="63"/>
      <c r="B103" s="64"/>
      <c r="C103" s="64"/>
      <c r="D103" s="65"/>
      <c r="E103" s="64"/>
      <c r="F103" s="64"/>
      <c r="G103" s="66">
        <v>0</v>
      </c>
      <c r="H103" s="64"/>
    </row>
    <row r="104" spans="1:8" ht="14.25" customHeight="1" x14ac:dyDescent="0.2">
      <c r="A104" s="60" t="s">
        <v>225</v>
      </c>
      <c r="B104" s="67"/>
      <c r="C104" s="67"/>
      <c r="D104" s="67"/>
      <c r="E104" s="67"/>
      <c r="F104" s="67"/>
      <c r="G104" s="68"/>
      <c r="H104" s="67"/>
    </row>
    <row r="105" spans="1:8" ht="14.25" customHeight="1" x14ac:dyDescent="0.2">
      <c r="A105" s="37"/>
      <c r="B105" s="38"/>
      <c r="C105" s="38"/>
      <c r="D105" s="38"/>
      <c r="E105" s="38"/>
      <c r="F105" s="38"/>
      <c r="G105" s="38">
        <f>ROUND(G101/0.94*0.06,0)</f>
        <v>74426</v>
      </c>
      <c r="H105" s="38"/>
    </row>
    <row r="106" spans="1:8" ht="14.25" customHeight="1" x14ac:dyDescent="0.2">
      <c r="A106" s="60" t="s">
        <v>226</v>
      </c>
      <c r="B106" s="59"/>
      <c r="C106" s="59"/>
      <c r="D106" s="59"/>
      <c r="E106" s="67"/>
      <c r="F106" s="67"/>
      <c r="G106" s="62">
        <f>G101+G103+G105</f>
        <v>1240426</v>
      </c>
      <c r="H106" s="67"/>
    </row>
  </sheetData>
  <mergeCells count="32">
    <mergeCell ref="A76:A80"/>
    <mergeCell ref="B76:B78"/>
    <mergeCell ref="B79:B80"/>
    <mergeCell ref="A81:A84"/>
    <mergeCell ref="A85:A90"/>
    <mergeCell ref="A48:A57"/>
    <mergeCell ref="B48:B51"/>
    <mergeCell ref="B52:B53"/>
    <mergeCell ref="B54:B55"/>
    <mergeCell ref="B56:B57"/>
    <mergeCell ref="A58:A75"/>
    <mergeCell ref="B58:B60"/>
    <mergeCell ref="B61:B63"/>
    <mergeCell ref="B64:B67"/>
    <mergeCell ref="B68:B75"/>
    <mergeCell ref="A32:A40"/>
    <mergeCell ref="B32:B34"/>
    <mergeCell ref="B35:B36"/>
    <mergeCell ref="B37:B38"/>
    <mergeCell ref="B39:B40"/>
    <mergeCell ref="A41:A47"/>
    <mergeCell ref="B41:B44"/>
    <mergeCell ref="B45:B47"/>
    <mergeCell ref="A1:H1"/>
    <mergeCell ref="A9:A20"/>
    <mergeCell ref="B9:B10"/>
    <mergeCell ref="B11:B16"/>
    <mergeCell ref="B17:B20"/>
    <mergeCell ref="A21:A31"/>
    <mergeCell ref="B21:B23"/>
    <mergeCell ref="B24:B25"/>
    <mergeCell ref="B26:B30"/>
  </mergeCells>
  <phoneticPr fontId="7" type="noConversion"/>
  <dataValidations count="1">
    <dataValidation type="list" allowBlank="1" showInputMessage="1" showErrorMessage="1" sqref="E4 E100 E6:E7 E9:E92 E94:E95 E97:E98" xr:uid="{A7A17C05-8D89-4366-9AAA-001FC3962786}">
      <formula1>"√,×"</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06"/>
  <sheetViews>
    <sheetView topLeftCell="C35" zoomScale="85" zoomScaleNormal="85" workbookViewId="0">
      <selection activeCell="C85" sqref="C85"/>
    </sheetView>
  </sheetViews>
  <sheetFormatPr defaultColWidth="9" defaultRowHeight="14.25" customHeight="1" x14ac:dyDescent="0.2"/>
  <cols>
    <col min="1" max="1" width="18.375" style="30" customWidth="1"/>
    <col min="2" max="2" width="22.375" style="31" customWidth="1"/>
    <col min="3" max="3" width="43.5" style="31" customWidth="1"/>
    <col min="4" max="4" width="73.875" style="31" customWidth="1"/>
    <col min="5" max="5" width="10.5" style="31" customWidth="1"/>
    <col min="6" max="6" width="8.625" style="31" customWidth="1"/>
    <col min="7" max="7" width="11.125" style="31" customWidth="1"/>
    <col min="8" max="8" width="64.75" style="31" customWidth="1"/>
    <col min="9" max="61" width="9" style="31"/>
    <col min="94" max="16384" width="9" style="31"/>
  </cols>
  <sheetData>
    <row r="1" spans="1:8" ht="41.1" customHeight="1" x14ac:dyDescent="0.2">
      <c r="A1" s="69" t="s">
        <v>0</v>
      </c>
      <c r="B1" s="70"/>
      <c r="C1" s="70"/>
      <c r="D1" s="70"/>
      <c r="E1" s="70"/>
      <c r="F1" s="70"/>
      <c r="G1" s="70"/>
      <c r="H1" s="70"/>
    </row>
    <row r="2" spans="1:8" ht="14.25" customHeight="1" x14ac:dyDescent="0.2">
      <c r="A2" s="32" t="s">
        <v>1</v>
      </c>
      <c r="B2" s="32" t="s">
        <v>2</v>
      </c>
      <c r="C2" s="32" t="s">
        <v>3</v>
      </c>
      <c r="D2" s="32" t="s">
        <v>4</v>
      </c>
      <c r="E2" s="32" t="s">
        <v>5</v>
      </c>
      <c r="F2" s="32" t="s">
        <v>6</v>
      </c>
      <c r="G2" s="32" t="s">
        <v>7</v>
      </c>
      <c r="H2" s="32" t="s">
        <v>8</v>
      </c>
    </row>
    <row r="3" spans="1:8" s="27" customFormat="1" ht="14.25" customHeight="1" x14ac:dyDescent="0.2">
      <c r="A3" s="33" t="s">
        <v>9</v>
      </c>
      <c r="B3" s="34"/>
      <c r="C3" s="34"/>
      <c r="D3" s="34"/>
      <c r="E3" s="35"/>
      <c r="F3" s="35"/>
      <c r="G3" s="35"/>
      <c r="H3" s="36"/>
    </row>
    <row r="4" spans="1:8" ht="14.25" customHeight="1" x14ac:dyDescent="0.2">
      <c r="A4" s="37" t="s">
        <v>10</v>
      </c>
      <c r="B4" s="38" t="s">
        <v>11</v>
      </c>
      <c r="C4" s="38"/>
      <c r="D4" s="38"/>
      <c r="E4" s="39" t="s">
        <v>12</v>
      </c>
      <c r="F4" s="38">
        <v>10</v>
      </c>
      <c r="G4" s="40">
        <f t="shared" ref="G4:G7" si="0">F4*2000</f>
        <v>20000</v>
      </c>
      <c r="H4" s="38"/>
    </row>
    <row r="5" spans="1:8" ht="14.25" customHeight="1" x14ac:dyDescent="0.2">
      <c r="A5" s="41" t="s">
        <v>13</v>
      </c>
      <c r="B5" s="42"/>
      <c r="C5" s="42"/>
      <c r="D5" s="42"/>
      <c r="E5" s="43"/>
      <c r="F5" s="43"/>
      <c r="G5" s="44"/>
      <c r="H5" s="45"/>
    </row>
    <row r="6" spans="1:8" ht="14.25" customHeight="1" x14ac:dyDescent="0.2">
      <c r="A6" s="37" t="s">
        <v>14</v>
      </c>
      <c r="B6" s="38" t="s">
        <v>14</v>
      </c>
      <c r="C6" s="38"/>
      <c r="D6" s="38"/>
      <c r="E6" s="39" t="s">
        <v>12</v>
      </c>
      <c r="F6" s="38">
        <v>5</v>
      </c>
      <c r="G6" s="40">
        <f t="shared" si="0"/>
        <v>10000</v>
      </c>
      <c r="H6" s="38"/>
    </row>
    <row r="7" spans="1:8" ht="14.25" customHeight="1" x14ac:dyDescent="0.2">
      <c r="A7" s="37" t="s">
        <v>15</v>
      </c>
      <c r="B7" s="38" t="s">
        <v>15</v>
      </c>
      <c r="C7" s="38"/>
      <c r="D7" s="38"/>
      <c r="E7" s="39" t="s">
        <v>12</v>
      </c>
      <c r="F7" s="38">
        <v>5</v>
      </c>
      <c r="G7" s="40">
        <f t="shared" si="0"/>
        <v>10000</v>
      </c>
      <c r="H7" s="38"/>
    </row>
    <row r="8" spans="1:8" ht="14.25" customHeight="1" x14ac:dyDescent="0.2">
      <c r="A8" s="41" t="s">
        <v>16</v>
      </c>
      <c r="B8" s="42"/>
      <c r="C8" s="42"/>
      <c r="D8" s="42"/>
      <c r="E8" s="43"/>
      <c r="F8" s="43"/>
      <c r="G8" s="44"/>
      <c r="H8" s="45"/>
    </row>
    <row r="9" spans="1:8" ht="14.25" customHeight="1" x14ac:dyDescent="0.2">
      <c r="A9" s="71" t="s">
        <v>17</v>
      </c>
      <c r="B9" s="75" t="s">
        <v>18</v>
      </c>
      <c r="C9" s="47" t="s">
        <v>19</v>
      </c>
      <c r="D9" s="48" t="s">
        <v>20</v>
      </c>
      <c r="E9" s="39" t="s">
        <v>12</v>
      </c>
      <c r="F9" s="38">
        <v>10</v>
      </c>
      <c r="G9" s="40">
        <f t="shared" ref="G9:G25" si="1">F9*2000</f>
        <v>20000</v>
      </c>
      <c r="H9" s="38"/>
    </row>
    <row r="10" spans="1:8" ht="14.25" customHeight="1" x14ac:dyDescent="0.2">
      <c r="A10" s="72"/>
      <c r="B10" s="76"/>
      <c r="C10" s="38" t="s">
        <v>21</v>
      </c>
      <c r="D10" s="49" t="s">
        <v>22</v>
      </c>
      <c r="E10" s="39" t="s">
        <v>12</v>
      </c>
      <c r="F10" s="38">
        <v>10</v>
      </c>
      <c r="G10" s="40">
        <f t="shared" si="1"/>
        <v>20000</v>
      </c>
      <c r="H10" s="38"/>
    </row>
    <row r="11" spans="1:8" ht="14.25" customHeight="1" x14ac:dyDescent="0.2">
      <c r="A11" s="72"/>
      <c r="B11" s="76" t="s">
        <v>23</v>
      </c>
      <c r="C11" s="38" t="s">
        <v>24</v>
      </c>
      <c r="D11" s="49" t="s">
        <v>25</v>
      </c>
      <c r="E11" s="39" t="s">
        <v>12</v>
      </c>
      <c r="F11" s="38">
        <v>20</v>
      </c>
      <c r="G11" s="40">
        <f t="shared" si="1"/>
        <v>40000</v>
      </c>
      <c r="H11" s="38" t="s">
        <v>26</v>
      </c>
    </row>
    <row r="12" spans="1:8" ht="14.25" customHeight="1" x14ac:dyDescent="0.2">
      <c r="A12" s="72"/>
      <c r="B12" s="76"/>
      <c r="C12" s="38" t="s">
        <v>27</v>
      </c>
      <c r="D12" s="49" t="s">
        <v>28</v>
      </c>
      <c r="E12" s="39" t="s">
        <v>12</v>
      </c>
      <c r="F12" s="38">
        <v>10</v>
      </c>
      <c r="G12" s="40">
        <f t="shared" si="1"/>
        <v>20000</v>
      </c>
      <c r="H12" s="38"/>
    </row>
    <row r="13" spans="1:8" ht="14.25" customHeight="1" x14ac:dyDescent="0.2">
      <c r="A13" s="72"/>
      <c r="B13" s="76"/>
      <c r="C13" s="38" t="s">
        <v>29</v>
      </c>
      <c r="D13" s="49" t="s">
        <v>30</v>
      </c>
      <c r="E13" s="39" t="s">
        <v>12</v>
      </c>
      <c r="F13" s="38">
        <v>10</v>
      </c>
      <c r="G13" s="40">
        <f t="shared" si="1"/>
        <v>20000</v>
      </c>
      <c r="H13" s="38"/>
    </row>
    <row r="14" spans="1:8" ht="14.25" customHeight="1" x14ac:dyDescent="0.2">
      <c r="A14" s="72"/>
      <c r="B14" s="76"/>
      <c r="C14" s="38" t="s">
        <v>31</v>
      </c>
      <c r="D14" s="49" t="s">
        <v>32</v>
      </c>
      <c r="E14" s="39" t="s">
        <v>12</v>
      </c>
      <c r="F14" s="38">
        <v>10</v>
      </c>
      <c r="G14" s="40">
        <f t="shared" si="1"/>
        <v>20000</v>
      </c>
      <c r="H14" s="38"/>
    </row>
    <row r="15" spans="1:8" ht="14.25" customHeight="1" x14ac:dyDescent="0.2">
      <c r="A15" s="72"/>
      <c r="B15" s="76"/>
      <c r="C15" s="38" t="s">
        <v>33</v>
      </c>
      <c r="D15" s="49" t="s">
        <v>34</v>
      </c>
      <c r="E15" s="39" t="s">
        <v>12</v>
      </c>
      <c r="F15" s="38">
        <v>10</v>
      </c>
      <c r="G15" s="40">
        <f t="shared" si="1"/>
        <v>20000</v>
      </c>
      <c r="H15" s="38"/>
    </row>
    <row r="16" spans="1:8" ht="14.25" customHeight="1" x14ac:dyDescent="0.2">
      <c r="A16" s="72"/>
      <c r="B16" s="76"/>
      <c r="C16" s="38" t="s">
        <v>35</v>
      </c>
      <c r="D16" s="49" t="s">
        <v>36</v>
      </c>
      <c r="E16" s="39" t="s">
        <v>12</v>
      </c>
      <c r="F16" s="38">
        <v>10</v>
      </c>
      <c r="G16" s="40">
        <f t="shared" si="1"/>
        <v>20000</v>
      </c>
      <c r="H16" s="38"/>
    </row>
    <row r="17" spans="1:8" ht="14.25" customHeight="1" x14ac:dyDescent="0.2">
      <c r="A17" s="72"/>
      <c r="B17" s="76" t="s">
        <v>37</v>
      </c>
      <c r="C17" s="38" t="s">
        <v>38</v>
      </c>
      <c r="D17" s="49" t="s">
        <v>39</v>
      </c>
      <c r="E17" s="39" t="s">
        <v>12</v>
      </c>
      <c r="F17" s="38">
        <v>15</v>
      </c>
      <c r="G17" s="40">
        <f t="shared" si="1"/>
        <v>30000</v>
      </c>
      <c r="H17" s="38"/>
    </row>
    <row r="18" spans="1:8" ht="14.25" customHeight="1" x14ac:dyDescent="0.2">
      <c r="A18" s="72"/>
      <c r="B18" s="76"/>
      <c r="C18" s="38" t="s">
        <v>40</v>
      </c>
      <c r="D18" s="49" t="s">
        <v>41</v>
      </c>
      <c r="E18" s="39" t="s">
        <v>12</v>
      </c>
      <c r="F18" s="38">
        <v>15</v>
      </c>
      <c r="G18" s="40">
        <f t="shared" si="1"/>
        <v>30000</v>
      </c>
      <c r="H18" s="38"/>
    </row>
    <row r="19" spans="1:8" ht="14.25" customHeight="1" x14ac:dyDescent="0.2">
      <c r="A19" s="72"/>
      <c r="B19" s="76"/>
      <c r="C19" s="38" t="s">
        <v>42</v>
      </c>
      <c r="D19" s="49" t="s">
        <v>43</v>
      </c>
      <c r="E19" s="39" t="s">
        <v>12</v>
      </c>
      <c r="F19" s="38">
        <v>10</v>
      </c>
      <c r="G19" s="40">
        <f t="shared" si="1"/>
        <v>20000</v>
      </c>
      <c r="H19" s="38"/>
    </row>
    <row r="20" spans="1:8" ht="14.25" customHeight="1" x14ac:dyDescent="0.2">
      <c r="A20" s="72"/>
      <c r="B20" s="76"/>
      <c r="C20" s="38" t="s">
        <v>44</v>
      </c>
      <c r="D20" s="50" t="s">
        <v>45</v>
      </c>
      <c r="E20" s="39" t="s">
        <v>12</v>
      </c>
      <c r="F20" s="38">
        <v>3</v>
      </c>
      <c r="G20" s="40">
        <f t="shared" si="1"/>
        <v>6000</v>
      </c>
      <c r="H20" s="38"/>
    </row>
    <row r="21" spans="1:8" ht="14.25" customHeight="1" x14ac:dyDescent="0.2">
      <c r="A21" s="71" t="s">
        <v>10</v>
      </c>
      <c r="B21" s="71" t="s">
        <v>46</v>
      </c>
      <c r="C21" s="38" t="s">
        <v>47</v>
      </c>
      <c r="D21" s="38" t="s">
        <v>48</v>
      </c>
      <c r="E21" s="39" t="s">
        <v>12</v>
      </c>
      <c r="F21" s="38">
        <v>10</v>
      </c>
      <c r="G21" s="40">
        <f t="shared" si="1"/>
        <v>20000</v>
      </c>
      <c r="H21" s="38"/>
    </row>
    <row r="22" spans="1:8" ht="14.25" customHeight="1" x14ac:dyDescent="0.2">
      <c r="A22" s="72"/>
      <c r="B22" s="72"/>
      <c r="C22" s="38" t="s">
        <v>49</v>
      </c>
      <c r="D22" s="38" t="s">
        <v>50</v>
      </c>
      <c r="E22" s="39" t="s">
        <v>12</v>
      </c>
      <c r="F22" s="38">
        <v>3</v>
      </c>
      <c r="G22" s="40">
        <f t="shared" si="1"/>
        <v>6000</v>
      </c>
      <c r="H22" s="38"/>
    </row>
    <row r="23" spans="1:8" ht="14.25" customHeight="1" x14ac:dyDescent="0.2">
      <c r="A23" s="72"/>
      <c r="B23" s="75"/>
      <c r="C23" s="38" t="s">
        <v>51</v>
      </c>
      <c r="D23" s="38" t="s">
        <v>52</v>
      </c>
      <c r="E23" s="39" t="s">
        <v>12</v>
      </c>
      <c r="F23" s="38">
        <v>7</v>
      </c>
      <c r="G23" s="40">
        <f t="shared" si="1"/>
        <v>14000</v>
      </c>
      <c r="H23" s="38"/>
    </row>
    <row r="24" spans="1:8" ht="14.25" customHeight="1" x14ac:dyDescent="0.2">
      <c r="A24" s="72"/>
      <c r="B24" s="71" t="s">
        <v>53</v>
      </c>
      <c r="C24" s="38" t="s">
        <v>54</v>
      </c>
      <c r="D24" s="38" t="s">
        <v>55</v>
      </c>
      <c r="E24" s="39" t="s">
        <v>12</v>
      </c>
      <c r="F24" s="38">
        <v>5</v>
      </c>
      <c r="G24" s="40">
        <f t="shared" si="1"/>
        <v>10000</v>
      </c>
      <c r="H24" s="38"/>
    </row>
    <row r="25" spans="1:8" ht="14.25" customHeight="1" x14ac:dyDescent="0.2">
      <c r="A25" s="72"/>
      <c r="B25" s="75"/>
      <c r="C25" s="38" t="s">
        <v>56</v>
      </c>
      <c r="D25" s="38" t="s">
        <v>57</v>
      </c>
      <c r="E25" s="39" t="s">
        <v>12</v>
      </c>
      <c r="F25" s="38">
        <v>5</v>
      </c>
      <c r="G25" s="40">
        <f t="shared" si="1"/>
        <v>10000</v>
      </c>
      <c r="H25" s="38"/>
    </row>
    <row r="26" spans="1:8" ht="14.25" customHeight="1" x14ac:dyDescent="0.2">
      <c r="A26" s="72"/>
      <c r="B26" s="73" t="s">
        <v>58</v>
      </c>
      <c r="C26" s="52" t="s">
        <v>59</v>
      </c>
      <c r="D26" s="52" t="s">
        <v>60</v>
      </c>
      <c r="E26" s="53" t="s">
        <v>61</v>
      </c>
      <c r="F26" s="52"/>
      <c r="G26" s="54"/>
      <c r="H26" s="38" t="s">
        <v>62</v>
      </c>
    </row>
    <row r="27" spans="1:8" ht="14.25" customHeight="1" x14ac:dyDescent="0.2">
      <c r="A27" s="72"/>
      <c r="B27" s="74"/>
      <c r="C27" s="52" t="s">
        <v>63</v>
      </c>
      <c r="D27" s="52" t="s">
        <v>64</v>
      </c>
      <c r="E27" s="53" t="s">
        <v>61</v>
      </c>
      <c r="F27" s="52"/>
      <c r="G27" s="54"/>
      <c r="H27" s="38" t="s">
        <v>62</v>
      </c>
    </row>
    <row r="28" spans="1:8" ht="14.25" customHeight="1" x14ac:dyDescent="0.2">
      <c r="A28" s="72"/>
      <c r="B28" s="74"/>
      <c r="C28" s="52" t="s">
        <v>65</v>
      </c>
      <c r="D28" s="52" t="s">
        <v>66</v>
      </c>
      <c r="E28" s="53" t="s">
        <v>61</v>
      </c>
      <c r="F28" s="52"/>
      <c r="G28" s="54"/>
      <c r="H28" s="38" t="s">
        <v>62</v>
      </c>
    </row>
    <row r="29" spans="1:8" ht="14.25" customHeight="1" x14ac:dyDescent="0.2">
      <c r="A29" s="72"/>
      <c r="B29" s="74"/>
      <c r="C29" s="52" t="s">
        <v>67</v>
      </c>
      <c r="D29" s="52" t="s">
        <v>68</v>
      </c>
      <c r="E29" s="53" t="s">
        <v>61</v>
      </c>
      <c r="F29" s="52"/>
      <c r="G29" s="54"/>
      <c r="H29" s="38" t="s">
        <v>62</v>
      </c>
    </row>
    <row r="30" spans="1:8" ht="14.25" customHeight="1" x14ac:dyDescent="0.2">
      <c r="A30" s="72"/>
      <c r="B30" s="77"/>
      <c r="C30" s="52" t="s">
        <v>69</v>
      </c>
      <c r="D30" s="52" t="s">
        <v>70</v>
      </c>
      <c r="E30" s="53" t="s">
        <v>61</v>
      </c>
      <c r="F30" s="52"/>
      <c r="G30" s="54"/>
      <c r="H30" s="38" t="s">
        <v>62</v>
      </c>
    </row>
    <row r="31" spans="1:8" ht="14.25" customHeight="1" x14ac:dyDescent="0.2">
      <c r="A31" s="72"/>
      <c r="B31" s="38" t="s">
        <v>71</v>
      </c>
      <c r="C31" s="38" t="s">
        <v>72</v>
      </c>
      <c r="D31" s="38" t="s">
        <v>73</v>
      </c>
      <c r="E31" s="39" t="s">
        <v>12</v>
      </c>
      <c r="F31" s="38">
        <v>10</v>
      </c>
      <c r="G31" s="40">
        <f t="shared" ref="G31:G40" si="2">F31*2000</f>
        <v>20000</v>
      </c>
      <c r="H31" s="38"/>
    </row>
    <row r="32" spans="1:8" ht="14.25" customHeight="1" x14ac:dyDescent="0.2">
      <c r="A32" s="71" t="s">
        <v>74</v>
      </c>
      <c r="B32" s="71" t="s">
        <v>75</v>
      </c>
      <c r="C32" s="38" t="s">
        <v>76</v>
      </c>
      <c r="D32" s="38" t="s">
        <v>76</v>
      </c>
      <c r="E32" s="39" t="s">
        <v>12</v>
      </c>
      <c r="F32" s="38">
        <v>5</v>
      </c>
      <c r="G32" s="40">
        <f t="shared" si="2"/>
        <v>10000</v>
      </c>
      <c r="H32" s="38"/>
    </row>
    <row r="33" spans="1:8" ht="14.25" customHeight="1" x14ac:dyDescent="0.2">
      <c r="A33" s="72"/>
      <c r="B33" s="72"/>
      <c r="C33" s="38" t="s">
        <v>77</v>
      </c>
      <c r="D33" s="38" t="s">
        <v>77</v>
      </c>
      <c r="E33" s="39" t="s">
        <v>12</v>
      </c>
      <c r="F33" s="38">
        <v>5</v>
      </c>
      <c r="G33" s="40">
        <f t="shared" si="2"/>
        <v>10000</v>
      </c>
      <c r="H33" s="38"/>
    </row>
    <row r="34" spans="1:8" ht="14.25" customHeight="1" x14ac:dyDescent="0.2">
      <c r="A34" s="72"/>
      <c r="B34" s="75"/>
      <c r="C34" s="38" t="s">
        <v>78</v>
      </c>
      <c r="D34" s="38" t="s">
        <v>78</v>
      </c>
      <c r="E34" s="39" t="s">
        <v>12</v>
      </c>
      <c r="F34" s="38">
        <v>3</v>
      </c>
      <c r="G34" s="40">
        <f t="shared" si="2"/>
        <v>6000</v>
      </c>
      <c r="H34" s="38"/>
    </row>
    <row r="35" spans="1:8" ht="14.25" customHeight="1" x14ac:dyDescent="0.2">
      <c r="A35" s="72"/>
      <c r="B35" s="71" t="s">
        <v>79</v>
      </c>
      <c r="C35" s="38" t="s">
        <v>80</v>
      </c>
      <c r="D35" s="38" t="s">
        <v>81</v>
      </c>
      <c r="E35" s="39" t="s">
        <v>12</v>
      </c>
      <c r="F35" s="38">
        <v>6</v>
      </c>
      <c r="G35" s="40">
        <f t="shared" si="2"/>
        <v>12000</v>
      </c>
      <c r="H35" s="38"/>
    </row>
    <row r="36" spans="1:8" ht="14.25" customHeight="1" x14ac:dyDescent="0.2">
      <c r="A36" s="72"/>
      <c r="B36" s="75"/>
      <c r="C36" s="38" t="s">
        <v>82</v>
      </c>
      <c r="D36" s="38" t="s">
        <v>83</v>
      </c>
      <c r="E36" s="39" t="s">
        <v>12</v>
      </c>
      <c r="F36" s="38">
        <v>15</v>
      </c>
      <c r="G36" s="40">
        <f t="shared" si="2"/>
        <v>30000</v>
      </c>
      <c r="H36" s="38" t="s">
        <v>84</v>
      </c>
    </row>
    <row r="37" spans="1:8" ht="14.25" customHeight="1" x14ac:dyDescent="0.2">
      <c r="A37" s="72"/>
      <c r="B37" s="71" t="s">
        <v>74</v>
      </c>
      <c r="C37" s="38" t="s">
        <v>85</v>
      </c>
      <c r="D37" s="38" t="s">
        <v>85</v>
      </c>
      <c r="E37" s="39" t="s">
        <v>12</v>
      </c>
      <c r="F37" s="38">
        <v>6</v>
      </c>
      <c r="G37" s="40">
        <f t="shared" si="2"/>
        <v>12000</v>
      </c>
      <c r="H37" s="38"/>
    </row>
    <row r="38" spans="1:8" ht="14.25" customHeight="1" x14ac:dyDescent="0.2">
      <c r="A38" s="72"/>
      <c r="B38" s="75"/>
      <c r="C38" s="38" t="s">
        <v>86</v>
      </c>
      <c r="D38" s="38" t="s">
        <v>87</v>
      </c>
      <c r="E38" s="39" t="s">
        <v>12</v>
      </c>
      <c r="F38" s="38">
        <v>3</v>
      </c>
      <c r="G38" s="40">
        <f t="shared" si="2"/>
        <v>6000</v>
      </c>
      <c r="H38" s="38"/>
    </row>
    <row r="39" spans="1:8" ht="14.25" customHeight="1" x14ac:dyDescent="0.2">
      <c r="A39" s="72"/>
      <c r="B39" s="71" t="s">
        <v>88</v>
      </c>
      <c r="C39" s="38" t="s">
        <v>89</v>
      </c>
      <c r="D39" s="38" t="s">
        <v>90</v>
      </c>
      <c r="E39" s="39" t="s">
        <v>12</v>
      </c>
      <c r="F39" s="38">
        <v>1</v>
      </c>
      <c r="G39" s="40">
        <f t="shared" si="2"/>
        <v>2000</v>
      </c>
      <c r="H39" s="38"/>
    </row>
    <row r="40" spans="1:8" ht="14.25" customHeight="1" x14ac:dyDescent="0.2">
      <c r="A40" s="72"/>
      <c r="B40" s="75"/>
      <c r="C40" s="38" t="s">
        <v>91</v>
      </c>
      <c r="D40" s="38" t="s">
        <v>92</v>
      </c>
      <c r="E40" s="39" t="s">
        <v>12</v>
      </c>
      <c r="F40" s="38">
        <v>1</v>
      </c>
      <c r="G40" s="40">
        <f t="shared" si="2"/>
        <v>2000</v>
      </c>
      <c r="H40" s="38"/>
    </row>
    <row r="41" spans="1:8" ht="14.25" customHeight="1" x14ac:dyDescent="0.2">
      <c r="A41" s="73" t="s">
        <v>93</v>
      </c>
      <c r="B41" s="73" t="s">
        <v>94</v>
      </c>
      <c r="C41" s="52" t="s">
        <v>95</v>
      </c>
      <c r="D41" s="52"/>
      <c r="E41" s="53" t="s">
        <v>61</v>
      </c>
      <c r="F41" s="52"/>
      <c r="G41" s="54"/>
      <c r="H41" s="38" t="s">
        <v>62</v>
      </c>
    </row>
    <row r="42" spans="1:8" ht="14.25" customHeight="1" x14ac:dyDescent="0.2">
      <c r="A42" s="74"/>
      <c r="B42" s="74"/>
      <c r="C42" s="52" t="s">
        <v>96</v>
      </c>
      <c r="D42" s="52" t="s">
        <v>97</v>
      </c>
      <c r="E42" s="53" t="s">
        <v>61</v>
      </c>
      <c r="F42" s="52"/>
      <c r="G42" s="54"/>
      <c r="H42" s="38" t="s">
        <v>62</v>
      </c>
    </row>
    <row r="43" spans="1:8" ht="14.25" customHeight="1" x14ac:dyDescent="0.2">
      <c r="A43" s="74"/>
      <c r="B43" s="74"/>
      <c r="C43" s="52" t="s">
        <v>98</v>
      </c>
      <c r="D43" s="52" t="s">
        <v>99</v>
      </c>
      <c r="E43" s="53" t="s">
        <v>61</v>
      </c>
      <c r="F43" s="52"/>
      <c r="G43" s="54"/>
      <c r="H43" s="38" t="s">
        <v>62</v>
      </c>
    </row>
    <row r="44" spans="1:8" ht="14.25" customHeight="1" x14ac:dyDescent="0.2">
      <c r="A44" s="74"/>
      <c r="B44" s="77"/>
      <c r="C44" s="52" t="s">
        <v>100</v>
      </c>
      <c r="D44" s="52"/>
      <c r="E44" s="53" t="s">
        <v>61</v>
      </c>
      <c r="F44" s="52"/>
      <c r="G44" s="54"/>
      <c r="H44" s="38" t="s">
        <v>62</v>
      </c>
    </row>
    <row r="45" spans="1:8" ht="14.25" customHeight="1" x14ac:dyDescent="0.2">
      <c r="A45" s="74"/>
      <c r="B45" s="73" t="s">
        <v>101</v>
      </c>
      <c r="C45" s="52" t="s">
        <v>102</v>
      </c>
      <c r="D45" s="52" t="s">
        <v>103</v>
      </c>
      <c r="E45" s="53" t="s">
        <v>61</v>
      </c>
      <c r="F45" s="52"/>
      <c r="G45" s="54"/>
      <c r="H45" s="38" t="s">
        <v>62</v>
      </c>
    </row>
    <row r="46" spans="1:8" ht="14.25" customHeight="1" x14ac:dyDescent="0.2">
      <c r="A46" s="74"/>
      <c r="B46" s="74"/>
      <c r="C46" s="52" t="s">
        <v>104</v>
      </c>
      <c r="D46" s="52" t="s">
        <v>105</v>
      </c>
      <c r="E46" s="53" t="s">
        <v>61</v>
      </c>
      <c r="F46" s="52"/>
      <c r="G46" s="54"/>
      <c r="H46" s="38" t="s">
        <v>62</v>
      </c>
    </row>
    <row r="47" spans="1:8" ht="14.25" customHeight="1" x14ac:dyDescent="0.2">
      <c r="A47" s="74"/>
      <c r="B47" s="77"/>
      <c r="C47" s="52" t="s">
        <v>106</v>
      </c>
      <c r="D47" s="52" t="s">
        <v>107</v>
      </c>
      <c r="E47" s="53" t="s">
        <v>61</v>
      </c>
      <c r="F47" s="52"/>
      <c r="G47" s="54"/>
      <c r="H47" s="38" t="s">
        <v>108</v>
      </c>
    </row>
    <row r="48" spans="1:8" ht="14.25" customHeight="1" x14ac:dyDescent="0.2">
      <c r="A48" s="73" t="s">
        <v>109</v>
      </c>
      <c r="B48" s="73" t="s">
        <v>110</v>
      </c>
      <c r="C48" s="52" t="s">
        <v>111</v>
      </c>
      <c r="D48" s="52" t="s">
        <v>112</v>
      </c>
      <c r="E48" s="53" t="s">
        <v>61</v>
      </c>
      <c r="F48" s="52"/>
      <c r="G48" s="54"/>
      <c r="H48" s="38" t="s">
        <v>62</v>
      </c>
    </row>
    <row r="49" spans="1:8" ht="14.25" customHeight="1" x14ac:dyDescent="0.2">
      <c r="A49" s="74"/>
      <c r="B49" s="74"/>
      <c r="C49" s="52" t="s">
        <v>113</v>
      </c>
      <c r="D49" s="52"/>
      <c r="E49" s="53" t="s">
        <v>61</v>
      </c>
      <c r="F49" s="52"/>
      <c r="G49" s="54"/>
      <c r="H49" s="38" t="s">
        <v>62</v>
      </c>
    </row>
    <row r="50" spans="1:8" ht="14.25" customHeight="1" x14ac:dyDescent="0.2">
      <c r="A50" s="74"/>
      <c r="B50" s="74"/>
      <c r="C50" s="52" t="s">
        <v>114</v>
      </c>
      <c r="D50" s="52"/>
      <c r="E50" s="53" t="s">
        <v>61</v>
      </c>
      <c r="F50" s="52"/>
      <c r="G50" s="54"/>
      <c r="H50" s="38" t="s">
        <v>62</v>
      </c>
    </row>
    <row r="51" spans="1:8" ht="14.25" customHeight="1" x14ac:dyDescent="0.2">
      <c r="A51" s="74"/>
      <c r="B51" s="77"/>
      <c r="C51" s="52" t="s">
        <v>115</v>
      </c>
      <c r="D51" s="52" t="s">
        <v>116</v>
      </c>
      <c r="E51" s="53" t="s">
        <v>61</v>
      </c>
      <c r="F51" s="52"/>
      <c r="G51" s="54"/>
      <c r="H51" s="38" t="s">
        <v>62</v>
      </c>
    </row>
    <row r="52" spans="1:8" ht="14.25" customHeight="1" x14ac:dyDescent="0.2">
      <c r="A52" s="74"/>
      <c r="B52" s="73" t="s">
        <v>117</v>
      </c>
      <c r="C52" s="52" t="s">
        <v>118</v>
      </c>
      <c r="D52" s="52"/>
      <c r="E52" s="53" t="s">
        <v>61</v>
      </c>
      <c r="F52" s="52"/>
      <c r="G52" s="54"/>
      <c r="H52" s="38" t="s">
        <v>62</v>
      </c>
    </row>
    <row r="53" spans="1:8" ht="14.25" customHeight="1" x14ac:dyDescent="0.2">
      <c r="A53" s="74"/>
      <c r="B53" s="77"/>
      <c r="C53" s="52" t="s">
        <v>119</v>
      </c>
      <c r="D53" s="52"/>
      <c r="E53" s="53" t="s">
        <v>61</v>
      </c>
      <c r="F53" s="52"/>
      <c r="G53" s="54"/>
      <c r="H53" s="38" t="s">
        <v>62</v>
      </c>
    </row>
    <row r="54" spans="1:8" ht="14.25" customHeight="1" x14ac:dyDescent="0.2">
      <c r="A54" s="74"/>
      <c r="B54" s="73" t="s">
        <v>101</v>
      </c>
      <c r="C54" s="52" t="s">
        <v>102</v>
      </c>
      <c r="D54" s="52"/>
      <c r="E54" s="53" t="s">
        <v>61</v>
      </c>
      <c r="F54" s="52"/>
      <c r="G54" s="54"/>
      <c r="H54" s="38" t="s">
        <v>120</v>
      </c>
    </row>
    <row r="55" spans="1:8" ht="14.25" customHeight="1" x14ac:dyDescent="0.2">
      <c r="A55" s="74"/>
      <c r="B55" s="77"/>
      <c r="C55" s="52" t="s">
        <v>106</v>
      </c>
      <c r="D55" s="52"/>
      <c r="E55" s="53" t="s">
        <v>61</v>
      </c>
      <c r="F55" s="52"/>
      <c r="G55" s="54"/>
      <c r="H55" s="38" t="s">
        <v>121</v>
      </c>
    </row>
    <row r="56" spans="1:8" ht="14.25" customHeight="1" x14ac:dyDescent="0.2">
      <c r="A56" s="74"/>
      <c r="B56" s="73" t="s">
        <v>122</v>
      </c>
      <c r="C56" s="52" t="s">
        <v>123</v>
      </c>
      <c r="D56" s="52" t="s">
        <v>124</v>
      </c>
      <c r="E56" s="53" t="s">
        <v>61</v>
      </c>
      <c r="F56" s="52"/>
      <c r="G56" s="54"/>
      <c r="H56" s="38" t="s">
        <v>62</v>
      </c>
    </row>
    <row r="57" spans="1:8" ht="14.25" customHeight="1" x14ac:dyDescent="0.2">
      <c r="A57" s="74"/>
      <c r="B57" s="77"/>
      <c r="C57" s="52" t="s">
        <v>125</v>
      </c>
      <c r="D57" s="52" t="s">
        <v>126</v>
      </c>
      <c r="E57" s="53" t="s">
        <v>61</v>
      </c>
      <c r="F57" s="52"/>
      <c r="G57" s="54"/>
      <c r="H57" s="38" t="s">
        <v>62</v>
      </c>
    </row>
    <row r="58" spans="1:8" ht="14.25" customHeight="1" x14ac:dyDescent="0.2">
      <c r="A58" s="71" t="s">
        <v>127</v>
      </c>
      <c r="B58" s="71" t="s">
        <v>127</v>
      </c>
      <c r="C58" s="38" t="s">
        <v>128</v>
      </c>
      <c r="D58" s="38" t="s">
        <v>129</v>
      </c>
      <c r="E58" s="39" t="s">
        <v>12</v>
      </c>
      <c r="F58" s="38">
        <v>10</v>
      </c>
      <c r="G58" s="40">
        <f t="shared" ref="G58:G60" si="3">F58*2000</f>
        <v>20000</v>
      </c>
      <c r="H58" s="38"/>
    </row>
    <row r="59" spans="1:8" ht="14.25" customHeight="1" x14ac:dyDescent="0.2">
      <c r="A59" s="72"/>
      <c r="B59" s="72"/>
      <c r="C59" s="38" t="s">
        <v>130</v>
      </c>
      <c r="D59" s="38" t="s">
        <v>131</v>
      </c>
      <c r="E59" s="39" t="s">
        <v>12</v>
      </c>
      <c r="F59" s="38">
        <v>5</v>
      </c>
      <c r="G59" s="40">
        <f t="shared" si="3"/>
        <v>10000</v>
      </c>
      <c r="H59" s="38"/>
    </row>
    <row r="60" spans="1:8" ht="14.25" customHeight="1" x14ac:dyDescent="0.2">
      <c r="A60" s="72"/>
      <c r="B60" s="72"/>
      <c r="C60" s="38" t="s">
        <v>132</v>
      </c>
      <c r="D60" s="38" t="s">
        <v>133</v>
      </c>
      <c r="E60" s="39" t="s">
        <v>12</v>
      </c>
      <c r="F60" s="38">
        <v>5</v>
      </c>
      <c r="G60" s="40">
        <f t="shared" si="3"/>
        <v>10000</v>
      </c>
      <c r="H60" s="38"/>
    </row>
    <row r="61" spans="1:8" ht="14.25" customHeight="1" x14ac:dyDescent="0.2">
      <c r="A61" s="72"/>
      <c r="B61" s="71" t="s">
        <v>134</v>
      </c>
      <c r="C61" s="52" t="s">
        <v>135</v>
      </c>
      <c r="D61" s="52" t="s">
        <v>136</v>
      </c>
      <c r="E61" s="53" t="s">
        <v>61</v>
      </c>
      <c r="F61" s="52"/>
      <c r="G61" s="54"/>
      <c r="H61" s="38" t="s">
        <v>62</v>
      </c>
    </row>
    <row r="62" spans="1:8" ht="14.25" customHeight="1" x14ac:dyDescent="0.2">
      <c r="A62" s="72"/>
      <c r="B62" s="72"/>
      <c r="C62" s="38" t="s">
        <v>137</v>
      </c>
      <c r="D62" s="38" t="s">
        <v>138</v>
      </c>
      <c r="E62" s="39" t="s">
        <v>12</v>
      </c>
      <c r="F62" s="38">
        <v>20</v>
      </c>
      <c r="G62" s="40">
        <f t="shared" ref="G62:G68" si="4">F62*2000</f>
        <v>40000</v>
      </c>
      <c r="H62" s="38" t="s">
        <v>139</v>
      </c>
    </row>
    <row r="63" spans="1:8" ht="14.25" customHeight="1" x14ac:dyDescent="0.2">
      <c r="A63" s="72"/>
      <c r="B63" s="72"/>
      <c r="C63" s="52" t="s">
        <v>140</v>
      </c>
      <c r="D63" s="52" t="s">
        <v>141</v>
      </c>
      <c r="E63" s="53" t="s">
        <v>61</v>
      </c>
      <c r="F63" s="52"/>
      <c r="G63" s="54"/>
      <c r="H63" s="38" t="s">
        <v>62</v>
      </c>
    </row>
    <row r="64" spans="1:8" ht="14.25" customHeight="1" x14ac:dyDescent="0.2">
      <c r="A64" s="72"/>
      <c r="B64" s="71" t="s">
        <v>142</v>
      </c>
      <c r="C64" s="38" t="s">
        <v>143</v>
      </c>
      <c r="D64" s="38" t="s">
        <v>144</v>
      </c>
      <c r="E64" s="39" t="s">
        <v>12</v>
      </c>
      <c r="F64" s="38">
        <v>15</v>
      </c>
      <c r="G64" s="40">
        <f t="shared" si="4"/>
        <v>30000</v>
      </c>
      <c r="H64" s="38" t="s">
        <v>145</v>
      </c>
    </row>
    <row r="65" spans="1:8" ht="14.25" customHeight="1" x14ac:dyDescent="0.2">
      <c r="A65" s="72"/>
      <c r="B65" s="72"/>
      <c r="C65" s="38" t="s">
        <v>146</v>
      </c>
      <c r="D65" s="38" t="s">
        <v>147</v>
      </c>
      <c r="E65" s="39" t="s">
        <v>12</v>
      </c>
      <c r="F65" s="38">
        <v>15</v>
      </c>
      <c r="G65" s="40">
        <f t="shared" si="4"/>
        <v>30000</v>
      </c>
      <c r="H65" s="38" t="s">
        <v>148</v>
      </c>
    </row>
    <row r="66" spans="1:8" ht="14.25" customHeight="1" x14ac:dyDescent="0.2">
      <c r="A66" s="72"/>
      <c r="B66" s="72"/>
      <c r="C66" s="38" t="s">
        <v>149</v>
      </c>
      <c r="D66" s="38" t="s">
        <v>150</v>
      </c>
      <c r="E66" s="39" t="s">
        <v>12</v>
      </c>
      <c r="F66" s="38">
        <v>10</v>
      </c>
      <c r="G66" s="40">
        <f t="shared" si="4"/>
        <v>20000</v>
      </c>
      <c r="H66" s="38" t="s">
        <v>151</v>
      </c>
    </row>
    <row r="67" spans="1:8" ht="14.25" customHeight="1" x14ac:dyDescent="0.2">
      <c r="A67" s="72"/>
      <c r="B67" s="72"/>
      <c r="C67" s="38" t="s">
        <v>152</v>
      </c>
      <c r="D67" s="38"/>
      <c r="E67" s="39" t="s">
        <v>12</v>
      </c>
      <c r="F67" s="38">
        <v>5</v>
      </c>
      <c r="G67" s="40">
        <f t="shared" si="4"/>
        <v>10000</v>
      </c>
      <c r="H67" s="38"/>
    </row>
    <row r="68" spans="1:8" ht="14.25" customHeight="1" x14ac:dyDescent="0.2">
      <c r="A68" s="72"/>
      <c r="B68" s="71" t="s">
        <v>153</v>
      </c>
      <c r="C68" s="38" t="s">
        <v>154</v>
      </c>
      <c r="D68" s="38" t="s">
        <v>155</v>
      </c>
      <c r="E68" s="39" t="s">
        <v>12</v>
      </c>
      <c r="F68" s="38">
        <v>8</v>
      </c>
      <c r="G68" s="40">
        <f t="shared" si="4"/>
        <v>16000</v>
      </c>
      <c r="H68" s="38"/>
    </row>
    <row r="69" spans="1:8" ht="14.25" customHeight="1" x14ac:dyDescent="0.2">
      <c r="A69" s="72"/>
      <c r="B69" s="72"/>
      <c r="C69" s="52" t="s">
        <v>63</v>
      </c>
      <c r="D69" s="52" t="s">
        <v>156</v>
      </c>
      <c r="E69" s="53" t="s">
        <v>61</v>
      </c>
      <c r="F69" s="52"/>
      <c r="G69" s="54"/>
      <c r="H69" s="38" t="s">
        <v>62</v>
      </c>
    </row>
    <row r="70" spans="1:8" ht="14.25" customHeight="1" x14ac:dyDescent="0.2">
      <c r="A70" s="72"/>
      <c r="B70" s="72"/>
      <c r="C70" s="52" t="s">
        <v>65</v>
      </c>
      <c r="D70" s="52" t="s">
        <v>157</v>
      </c>
      <c r="E70" s="53" t="s">
        <v>61</v>
      </c>
      <c r="F70" s="52"/>
      <c r="G70" s="54"/>
      <c r="H70" s="38" t="s">
        <v>62</v>
      </c>
    </row>
    <row r="71" spans="1:8" ht="14.25" customHeight="1" x14ac:dyDescent="0.2">
      <c r="A71" s="72"/>
      <c r="B71" s="72"/>
      <c r="C71" s="52" t="s">
        <v>67</v>
      </c>
      <c r="D71" s="52" t="s">
        <v>158</v>
      </c>
      <c r="E71" s="53" t="s">
        <v>61</v>
      </c>
      <c r="F71" s="52"/>
      <c r="G71" s="54"/>
      <c r="H71" s="38" t="s">
        <v>62</v>
      </c>
    </row>
    <row r="72" spans="1:8" ht="14.25" customHeight="1" x14ac:dyDescent="0.2">
      <c r="A72" s="72"/>
      <c r="B72" s="72"/>
      <c r="C72" s="38" t="s">
        <v>69</v>
      </c>
      <c r="D72" s="38" t="s">
        <v>159</v>
      </c>
      <c r="E72" s="39" t="s">
        <v>12</v>
      </c>
      <c r="F72" s="38">
        <v>3</v>
      </c>
      <c r="G72" s="40">
        <f t="shared" ref="G72:G82" si="5">F72*2000</f>
        <v>6000</v>
      </c>
      <c r="H72" s="38"/>
    </row>
    <row r="73" spans="1:8" ht="14.25" customHeight="1" x14ac:dyDescent="0.2">
      <c r="A73" s="72"/>
      <c r="B73" s="72"/>
      <c r="C73" s="38" t="s">
        <v>160</v>
      </c>
      <c r="D73" s="38" t="s">
        <v>161</v>
      </c>
      <c r="E73" s="39" t="s">
        <v>12</v>
      </c>
      <c r="F73" s="38">
        <v>5</v>
      </c>
      <c r="G73" s="40">
        <f t="shared" si="5"/>
        <v>10000</v>
      </c>
      <c r="H73" s="38"/>
    </row>
    <row r="74" spans="1:8" ht="14.25" customHeight="1" x14ac:dyDescent="0.2">
      <c r="A74" s="72"/>
      <c r="B74" s="72"/>
      <c r="C74" s="38" t="s">
        <v>162</v>
      </c>
      <c r="D74" s="38"/>
      <c r="E74" s="39" t="s">
        <v>12</v>
      </c>
      <c r="F74" s="38">
        <v>1</v>
      </c>
      <c r="G74" s="40">
        <f t="shared" si="5"/>
        <v>2000</v>
      </c>
      <c r="H74" s="38"/>
    </row>
    <row r="75" spans="1:8" ht="14.25" customHeight="1" x14ac:dyDescent="0.2">
      <c r="A75" s="72"/>
      <c r="B75" s="75"/>
      <c r="C75" s="38" t="s">
        <v>163</v>
      </c>
      <c r="D75" s="38"/>
      <c r="E75" s="39" t="s">
        <v>12</v>
      </c>
      <c r="F75" s="38">
        <v>1</v>
      </c>
      <c r="G75" s="40">
        <f t="shared" si="5"/>
        <v>2000</v>
      </c>
      <c r="H75" s="38"/>
    </row>
    <row r="76" spans="1:8" ht="14.25" customHeight="1" x14ac:dyDescent="0.2">
      <c r="A76" s="71" t="s">
        <v>164</v>
      </c>
      <c r="B76" s="71" t="s">
        <v>165</v>
      </c>
      <c r="C76" s="38" t="s">
        <v>166</v>
      </c>
      <c r="D76" s="38" t="s">
        <v>167</v>
      </c>
      <c r="E76" s="39" t="s">
        <v>12</v>
      </c>
      <c r="F76" s="38">
        <v>10</v>
      </c>
      <c r="G76" s="40">
        <f t="shared" si="5"/>
        <v>20000</v>
      </c>
      <c r="H76" s="38"/>
    </row>
    <row r="77" spans="1:8" ht="14.25" customHeight="1" x14ac:dyDescent="0.2">
      <c r="A77" s="72"/>
      <c r="B77" s="72"/>
      <c r="C77" s="38" t="s">
        <v>168</v>
      </c>
      <c r="D77" s="38" t="s">
        <v>169</v>
      </c>
      <c r="E77" s="39" t="s">
        <v>12</v>
      </c>
      <c r="F77" s="38">
        <v>3</v>
      </c>
      <c r="G77" s="40">
        <f t="shared" si="5"/>
        <v>6000</v>
      </c>
      <c r="H77" s="38"/>
    </row>
    <row r="78" spans="1:8" ht="14.25" customHeight="1" x14ac:dyDescent="0.2">
      <c r="A78" s="72"/>
      <c r="B78" s="75"/>
      <c r="C78" s="38" t="s">
        <v>170</v>
      </c>
      <c r="D78" s="38" t="s">
        <v>171</v>
      </c>
      <c r="E78" s="39" t="s">
        <v>12</v>
      </c>
      <c r="F78" s="38">
        <v>7</v>
      </c>
      <c r="G78" s="40">
        <f t="shared" si="5"/>
        <v>14000</v>
      </c>
      <c r="H78" s="38"/>
    </row>
    <row r="79" spans="1:8" ht="14.25" customHeight="1" x14ac:dyDescent="0.2">
      <c r="A79" s="72"/>
      <c r="B79" s="71" t="s">
        <v>172</v>
      </c>
      <c r="C79" s="38" t="s">
        <v>173</v>
      </c>
      <c r="D79" s="38" t="s">
        <v>174</v>
      </c>
      <c r="E79" s="39" t="s">
        <v>12</v>
      </c>
      <c r="F79" s="38">
        <v>15</v>
      </c>
      <c r="G79" s="40">
        <f t="shared" si="5"/>
        <v>30000</v>
      </c>
      <c r="H79" s="38" t="s">
        <v>175</v>
      </c>
    </row>
    <row r="80" spans="1:8" ht="14.25" customHeight="1" x14ac:dyDescent="0.2">
      <c r="A80" s="72"/>
      <c r="B80" s="75"/>
      <c r="C80" s="38" t="s">
        <v>176</v>
      </c>
      <c r="D80" s="38" t="s">
        <v>177</v>
      </c>
      <c r="E80" s="39" t="s">
        <v>12</v>
      </c>
      <c r="F80" s="38">
        <v>5</v>
      </c>
      <c r="G80" s="40">
        <f t="shared" si="5"/>
        <v>10000</v>
      </c>
      <c r="H80" s="38"/>
    </row>
    <row r="81" spans="1:8" ht="14.25" customHeight="1" x14ac:dyDescent="0.2">
      <c r="A81" s="71" t="s">
        <v>178</v>
      </c>
      <c r="B81" s="38" t="s">
        <v>179</v>
      </c>
      <c r="C81" s="38" t="s">
        <v>180</v>
      </c>
      <c r="D81" s="38" t="s">
        <v>181</v>
      </c>
      <c r="E81" s="39" t="s">
        <v>12</v>
      </c>
      <c r="F81" s="38">
        <v>5</v>
      </c>
      <c r="G81" s="40">
        <f t="shared" si="5"/>
        <v>10000</v>
      </c>
      <c r="H81" s="38"/>
    </row>
    <row r="82" spans="1:8" ht="14.25" customHeight="1" x14ac:dyDescent="0.2">
      <c r="A82" s="72"/>
      <c r="B82" s="38" t="s">
        <v>182</v>
      </c>
      <c r="C82" s="38" t="s">
        <v>183</v>
      </c>
      <c r="D82" s="38" t="s">
        <v>184</v>
      </c>
      <c r="E82" s="39" t="s">
        <v>12</v>
      </c>
      <c r="F82" s="38">
        <v>10</v>
      </c>
      <c r="G82" s="40">
        <f t="shared" si="5"/>
        <v>20000</v>
      </c>
      <c r="H82" s="38"/>
    </row>
    <row r="83" spans="1:8" ht="14.25" customHeight="1" x14ac:dyDescent="0.2">
      <c r="A83" s="72"/>
      <c r="B83" s="52" t="s">
        <v>185</v>
      </c>
      <c r="C83" s="52" t="s">
        <v>186</v>
      </c>
      <c r="D83" s="52" t="s">
        <v>187</v>
      </c>
      <c r="E83" s="53" t="s">
        <v>61</v>
      </c>
      <c r="F83" s="52"/>
      <c r="G83" s="54"/>
      <c r="H83" s="38" t="s">
        <v>62</v>
      </c>
    </row>
    <row r="84" spans="1:8" ht="14.25" customHeight="1" x14ac:dyDescent="0.2">
      <c r="A84" s="72"/>
      <c r="B84" s="38" t="s">
        <v>188</v>
      </c>
      <c r="C84" s="38" t="s">
        <v>189</v>
      </c>
      <c r="D84" s="38" t="s">
        <v>190</v>
      </c>
      <c r="E84" s="39" t="s">
        <v>12</v>
      </c>
      <c r="F84" s="38">
        <v>10</v>
      </c>
      <c r="G84" s="40">
        <f t="shared" ref="G84:G88" si="6">F84*2000</f>
        <v>20000</v>
      </c>
      <c r="H84" s="38"/>
    </row>
    <row r="85" spans="1:8" ht="14.25" customHeight="1" x14ac:dyDescent="0.2">
      <c r="A85" s="71" t="s">
        <v>191</v>
      </c>
      <c r="B85" s="38" t="s">
        <v>192</v>
      </c>
      <c r="C85" s="38" t="s">
        <v>193</v>
      </c>
      <c r="D85" s="38"/>
      <c r="E85" s="39" t="s">
        <v>12</v>
      </c>
      <c r="F85" s="38">
        <v>5</v>
      </c>
      <c r="G85" s="40">
        <f t="shared" si="6"/>
        <v>10000</v>
      </c>
      <c r="H85" s="38"/>
    </row>
    <row r="86" spans="1:8" ht="14.25" customHeight="1" x14ac:dyDescent="0.2">
      <c r="A86" s="72"/>
      <c r="B86" s="38" t="s">
        <v>194</v>
      </c>
      <c r="C86" s="38" t="s">
        <v>195</v>
      </c>
      <c r="D86" s="38"/>
      <c r="E86" s="39" t="s">
        <v>12</v>
      </c>
      <c r="F86" s="38">
        <v>5</v>
      </c>
      <c r="G86" s="40">
        <f t="shared" si="6"/>
        <v>10000</v>
      </c>
      <c r="H86" s="38"/>
    </row>
    <row r="87" spans="1:8" ht="14.25" customHeight="1" x14ac:dyDescent="0.2">
      <c r="A87" s="72"/>
      <c r="B87" s="38" t="s">
        <v>196</v>
      </c>
      <c r="C87" s="38" t="s">
        <v>197</v>
      </c>
      <c r="D87" s="38"/>
      <c r="E87" s="39" t="s">
        <v>12</v>
      </c>
      <c r="F87" s="38">
        <v>10</v>
      </c>
      <c r="G87" s="40">
        <f t="shared" si="6"/>
        <v>20000</v>
      </c>
      <c r="H87" s="38"/>
    </row>
    <row r="88" spans="1:8" ht="14.25" customHeight="1" x14ac:dyDescent="0.2">
      <c r="A88" s="72"/>
      <c r="B88" s="38" t="s">
        <v>198</v>
      </c>
      <c r="C88" s="38" t="s">
        <v>199</v>
      </c>
      <c r="D88" s="38"/>
      <c r="E88" s="39" t="s">
        <v>12</v>
      </c>
      <c r="F88" s="38">
        <v>3</v>
      </c>
      <c r="G88" s="40">
        <f t="shared" si="6"/>
        <v>6000</v>
      </c>
      <c r="H88" s="38"/>
    </row>
    <row r="89" spans="1:8" ht="14.25" customHeight="1" x14ac:dyDescent="0.2">
      <c r="A89" s="72"/>
      <c r="B89" s="52" t="s">
        <v>200</v>
      </c>
      <c r="C89" s="52" t="s">
        <v>201</v>
      </c>
      <c r="D89" s="52"/>
      <c r="E89" s="53" t="s">
        <v>61</v>
      </c>
      <c r="F89" s="52"/>
      <c r="G89" s="54"/>
      <c r="H89" s="38" t="s">
        <v>62</v>
      </c>
    </row>
    <row r="90" spans="1:8" ht="14.25" customHeight="1" x14ac:dyDescent="0.2">
      <c r="A90" s="72"/>
      <c r="B90" s="38" t="s">
        <v>202</v>
      </c>
      <c r="C90" s="38" t="s">
        <v>203</v>
      </c>
      <c r="D90" s="38"/>
      <c r="E90" s="39" t="s">
        <v>12</v>
      </c>
      <c r="F90" s="38">
        <v>3</v>
      </c>
      <c r="G90" s="40">
        <f t="shared" ref="G90:G95" si="7">F90*2000</f>
        <v>6000</v>
      </c>
      <c r="H90" s="38"/>
    </row>
    <row r="91" spans="1:8" ht="14.25" customHeight="1" x14ac:dyDescent="0.2">
      <c r="A91" s="46" t="s">
        <v>204</v>
      </c>
      <c r="B91" s="38" t="s">
        <v>205</v>
      </c>
      <c r="C91" s="38" t="s">
        <v>206</v>
      </c>
      <c r="D91" s="38" t="s">
        <v>207</v>
      </c>
      <c r="E91" s="39" t="s">
        <v>12</v>
      </c>
      <c r="F91" s="38">
        <v>8</v>
      </c>
      <c r="G91" s="40">
        <f t="shared" si="7"/>
        <v>16000</v>
      </c>
      <c r="H91" s="38"/>
    </row>
    <row r="92" spans="1:8" ht="14.25" customHeight="1" x14ac:dyDescent="0.2">
      <c r="A92" s="51" t="s">
        <v>208</v>
      </c>
      <c r="B92" s="52" t="s">
        <v>209</v>
      </c>
      <c r="C92" s="52" t="s">
        <v>210</v>
      </c>
      <c r="D92" s="52"/>
      <c r="E92" s="53" t="s">
        <v>61</v>
      </c>
      <c r="F92" s="52"/>
      <c r="G92" s="54"/>
      <c r="H92" s="38" t="s">
        <v>62</v>
      </c>
    </row>
    <row r="93" spans="1:8" s="27" customFormat="1" ht="14.25" customHeight="1" x14ac:dyDescent="0.2">
      <c r="A93" s="55" t="s">
        <v>211</v>
      </c>
      <c r="B93" s="56"/>
      <c r="C93" s="56"/>
      <c r="D93" s="56"/>
      <c r="E93" s="57"/>
      <c r="F93" s="57"/>
      <c r="G93" s="58"/>
      <c r="H93" s="59"/>
    </row>
    <row r="94" spans="1:8" s="28" customFormat="1" ht="16.5" customHeight="1" x14ac:dyDescent="0.2">
      <c r="A94" s="37" t="s">
        <v>212</v>
      </c>
      <c r="B94" s="38" t="s">
        <v>213</v>
      </c>
      <c r="C94" s="38"/>
      <c r="D94" s="38"/>
      <c r="E94" s="39" t="s">
        <v>12</v>
      </c>
      <c r="F94" s="38">
        <v>10</v>
      </c>
      <c r="G94" s="40">
        <f t="shared" si="7"/>
        <v>20000</v>
      </c>
      <c r="H94" s="38"/>
    </row>
    <row r="95" spans="1:8" ht="14.25" customHeight="1" x14ac:dyDescent="0.2">
      <c r="A95" s="37" t="s">
        <v>214</v>
      </c>
      <c r="B95" s="38" t="s">
        <v>214</v>
      </c>
      <c r="C95" s="38"/>
      <c r="D95" s="38"/>
      <c r="E95" s="39" t="s">
        <v>12</v>
      </c>
      <c r="F95" s="38">
        <v>5</v>
      </c>
      <c r="G95" s="40">
        <f t="shared" si="7"/>
        <v>10000</v>
      </c>
      <c r="H95" s="38" t="s">
        <v>215</v>
      </c>
    </row>
    <row r="96" spans="1:8" s="27" customFormat="1" ht="14.25" customHeight="1" x14ac:dyDescent="0.2">
      <c r="A96" s="55" t="s">
        <v>216</v>
      </c>
      <c r="B96" s="56"/>
      <c r="C96" s="56"/>
      <c r="D96" s="56"/>
      <c r="E96" s="57"/>
      <c r="F96" s="57"/>
      <c r="G96" s="58"/>
      <c r="H96" s="59"/>
    </row>
    <row r="97" spans="1:8" s="29" customFormat="1" ht="14.25" customHeight="1" x14ac:dyDescent="0.2">
      <c r="A97" s="37" t="s">
        <v>217</v>
      </c>
      <c r="B97" s="38" t="s">
        <v>217</v>
      </c>
      <c r="C97" s="38"/>
      <c r="D97" s="38"/>
      <c r="E97" s="39" t="s">
        <v>12</v>
      </c>
      <c r="F97" s="38">
        <v>1</v>
      </c>
      <c r="G97" s="40">
        <f t="shared" ref="G97:G100" si="8">F97*2000</f>
        <v>2000</v>
      </c>
      <c r="H97" s="38"/>
    </row>
    <row r="98" spans="1:8" s="28" customFormat="1" ht="16.5" x14ac:dyDescent="0.2">
      <c r="A98" s="37" t="s">
        <v>218</v>
      </c>
      <c r="B98" s="37" t="s">
        <v>219</v>
      </c>
      <c r="C98" s="37"/>
      <c r="D98" s="37"/>
      <c r="E98" s="39" t="s">
        <v>12</v>
      </c>
      <c r="F98" s="38">
        <v>10</v>
      </c>
      <c r="G98" s="40">
        <f t="shared" si="8"/>
        <v>20000</v>
      </c>
      <c r="H98" s="37"/>
    </row>
    <row r="99" spans="1:8" s="27" customFormat="1" ht="14.25" customHeight="1" x14ac:dyDescent="0.2">
      <c r="A99" s="55" t="s">
        <v>220</v>
      </c>
      <c r="B99" s="56"/>
      <c r="C99" s="56"/>
      <c r="D99" s="56"/>
      <c r="E99" s="57"/>
      <c r="F99" s="57"/>
      <c r="G99" s="58"/>
      <c r="H99" s="59"/>
    </row>
    <row r="100" spans="1:8" s="29" customFormat="1" ht="14.25" customHeight="1" x14ac:dyDescent="0.2">
      <c r="A100" s="37" t="s">
        <v>221</v>
      </c>
      <c r="B100" s="37" t="s">
        <v>222</v>
      </c>
      <c r="C100" s="37"/>
      <c r="D100" s="37"/>
      <c r="E100" s="39" t="s">
        <v>12</v>
      </c>
      <c r="F100" s="38">
        <v>0</v>
      </c>
      <c r="G100" s="40">
        <f t="shared" si="8"/>
        <v>0</v>
      </c>
      <c r="H100" s="37"/>
    </row>
    <row r="101" spans="1:8" s="28" customFormat="1" ht="24" customHeight="1" x14ac:dyDescent="0.2">
      <c r="A101" s="55" t="s">
        <v>223</v>
      </c>
      <c r="B101" s="56"/>
      <c r="C101" s="56"/>
      <c r="D101" s="56"/>
      <c r="E101" s="57"/>
      <c r="F101" s="57">
        <f>SUMIF(E3:E100,"√",F3:F100)</f>
        <v>466</v>
      </c>
      <c r="G101" s="58">
        <f>SUM(G4:G100)</f>
        <v>932000</v>
      </c>
      <c r="H101" s="59"/>
    </row>
    <row r="102" spans="1:8" ht="14.25" customHeight="1" x14ac:dyDescent="0.2">
      <c r="A102" s="60" t="s">
        <v>224</v>
      </c>
      <c r="B102" s="61"/>
      <c r="C102" s="61"/>
      <c r="D102" s="61"/>
      <c r="E102" s="61"/>
      <c r="F102" s="61"/>
      <c r="G102" s="62"/>
      <c r="H102" s="61"/>
    </row>
    <row r="103" spans="1:8" ht="14.25" customHeight="1" x14ac:dyDescent="0.2">
      <c r="A103" s="63"/>
      <c r="B103" s="64"/>
      <c r="C103" s="64"/>
      <c r="D103" s="65"/>
      <c r="E103" s="64"/>
      <c r="F103" s="64"/>
      <c r="G103" s="66">
        <v>0</v>
      </c>
      <c r="H103" s="64"/>
    </row>
    <row r="104" spans="1:8" ht="14.25" customHeight="1" x14ac:dyDescent="0.2">
      <c r="A104" s="60" t="s">
        <v>225</v>
      </c>
      <c r="B104" s="67"/>
      <c r="C104" s="67"/>
      <c r="D104" s="67"/>
      <c r="E104" s="67"/>
      <c r="F104" s="67"/>
      <c r="G104" s="68"/>
      <c r="H104" s="67"/>
    </row>
    <row r="105" spans="1:8" ht="14.25" customHeight="1" x14ac:dyDescent="0.2">
      <c r="A105" s="37"/>
      <c r="B105" s="38"/>
      <c r="C105" s="38"/>
      <c r="D105" s="38"/>
      <c r="E105" s="38"/>
      <c r="F105" s="38"/>
      <c r="G105" s="38">
        <f>ROUND(G101/0.94*0.06,0)</f>
        <v>59489</v>
      </c>
      <c r="H105" s="38"/>
    </row>
    <row r="106" spans="1:8" ht="14.25" customHeight="1" x14ac:dyDescent="0.2">
      <c r="A106" s="60" t="s">
        <v>226</v>
      </c>
      <c r="B106" s="59"/>
      <c r="C106" s="59"/>
      <c r="D106" s="59"/>
      <c r="E106" s="67"/>
      <c r="F106" s="67"/>
      <c r="G106" s="62">
        <f>G101+G103+G105</f>
        <v>991489</v>
      </c>
      <c r="H106" s="67"/>
    </row>
  </sheetData>
  <mergeCells count="32">
    <mergeCell ref="B79:B80"/>
    <mergeCell ref="B58:B60"/>
    <mergeCell ref="B61:B63"/>
    <mergeCell ref="B64:B67"/>
    <mergeCell ref="B68:B75"/>
    <mergeCell ref="B76:B78"/>
    <mergeCell ref="B45:B47"/>
    <mergeCell ref="B48:B51"/>
    <mergeCell ref="B52:B53"/>
    <mergeCell ref="B54:B55"/>
    <mergeCell ref="B56:B57"/>
    <mergeCell ref="A48:A57"/>
    <mergeCell ref="A58:A75"/>
    <mergeCell ref="A76:A80"/>
    <mergeCell ref="A81:A84"/>
    <mergeCell ref="A85:A90"/>
    <mergeCell ref="A1:H1"/>
    <mergeCell ref="A9:A20"/>
    <mergeCell ref="A21:A31"/>
    <mergeCell ref="A32:A40"/>
    <mergeCell ref="A41:A47"/>
    <mergeCell ref="B9:B10"/>
    <mergeCell ref="B11:B16"/>
    <mergeCell ref="B17:B20"/>
    <mergeCell ref="B21:B23"/>
    <mergeCell ref="B24:B25"/>
    <mergeCell ref="B26:B30"/>
    <mergeCell ref="B32:B34"/>
    <mergeCell ref="B35:B36"/>
    <mergeCell ref="B37:B38"/>
    <mergeCell ref="B39:B40"/>
    <mergeCell ref="B41:B44"/>
  </mergeCells>
  <phoneticPr fontId="7" type="noConversion"/>
  <dataValidations count="1">
    <dataValidation type="list" allowBlank="1" showInputMessage="1" showErrorMessage="1" sqref="E4 E61 E62 E63 E83 E89 E92 E100 E6:E7 E9:E26 E27:E30 E31:E40 E41:E57 E58:E60 E64:E68 E69:E71 E72:E82 E84:E88 E90:E91 E94:E95 E97:E98" xr:uid="{00000000-0002-0000-0000-000000000000}">
      <formula1>"√,×"</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106"/>
  <sheetViews>
    <sheetView zoomScale="85" zoomScaleNormal="85" workbookViewId="0">
      <selection activeCell="H96" sqref="H96"/>
    </sheetView>
  </sheetViews>
  <sheetFormatPr defaultColWidth="9" defaultRowHeight="14.25" customHeight="1" x14ac:dyDescent="0.2"/>
  <cols>
    <col min="1" max="1" width="18.375" style="30" customWidth="1"/>
    <col min="2" max="2" width="22.375" style="31" customWidth="1"/>
    <col min="3" max="3" width="43.5" style="31" customWidth="1"/>
    <col min="4" max="4" width="73.875" style="31" customWidth="1"/>
    <col min="5" max="5" width="10.5" style="31" customWidth="1"/>
    <col min="6" max="6" width="8.625" style="31" customWidth="1"/>
    <col min="7" max="7" width="11.125" style="31" customWidth="1"/>
    <col min="8" max="8" width="64.75" style="31" customWidth="1"/>
    <col min="9" max="61" width="9" style="31"/>
    <col min="94" max="16384" width="9" style="31"/>
  </cols>
  <sheetData>
    <row r="1" spans="1:8" ht="41.1" customHeight="1" x14ac:dyDescent="0.2">
      <c r="A1" s="69" t="s">
        <v>227</v>
      </c>
      <c r="B1" s="70"/>
      <c r="C1" s="70"/>
      <c r="D1" s="70"/>
      <c r="E1" s="70"/>
      <c r="F1" s="70"/>
      <c r="G1" s="70"/>
      <c r="H1" s="70"/>
    </row>
    <row r="2" spans="1:8" ht="14.25" customHeight="1" x14ac:dyDescent="0.2">
      <c r="A2" s="32" t="s">
        <v>1</v>
      </c>
      <c r="B2" s="32" t="s">
        <v>2</v>
      </c>
      <c r="C2" s="32" t="s">
        <v>3</v>
      </c>
      <c r="D2" s="32" t="s">
        <v>4</v>
      </c>
      <c r="E2" s="32" t="s">
        <v>5</v>
      </c>
      <c r="F2" s="32" t="s">
        <v>6</v>
      </c>
      <c r="G2" s="32" t="s">
        <v>7</v>
      </c>
      <c r="H2" s="32" t="s">
        <v>8</v>
      </c>
    </row>
    <row r="3" spans="1:8" s="27" customFormat="1" ht="14.25" customHeight="1" x14ac:dyDescent="0.2">
      <c r="A3" s="33" t="s">
        <v>9</v>
      </c>
      <c r="B3" s="34"/>
      <c r="C3" s="34"/>
      <c r="D3" s="34"/>
      <c r="E3" s="35"/>
      <c r="F3" s="35"/>
      <c r="G3" s="35"/>
      <c r="H3" s="36"/>
    </row>
    <row r="4" spans="1:8" ht="14.25" customHeight="1" x14ac:dyDescent="0.2">
      <c r="A4" s="37" t="s">
        <v>10</v>
      </c>
      <c r="B4" s="38" t="s">
        <v>11</v>
      </c>
      <c r="C4" s="38"/>
      <c r="D4" s="38"/>
      <c r="E4" s="39" t="s">
        <v>12</v>
      </c>
      <c r="F4" s="38">
        <v>15</v>
      </c>
      <c r="G4" s="40">
        <f t="shared" ref="G4:G7" si="0">F4*2000</f>
        <v>30000</v>
      </c>
      <c r="H4" s="38"/>
    </row>
    <row r="5" spans="1:8" ht="14.25" customHeight="1" x14ac:dyDescent="0.2">
      <c r="A5" s="41" t="s">
        <v>13</v>
      </c>
      <c r="B5" s="42"/>
      <c r="C5" s="42"/>
      <c r="D5" s="42"/>
      <c r="E5" s="43"/>
      <c r="F5" s="43"/>
      <c r="G5" s="44"/>
      <c r="H5" s="45"/>
    </row>
    <row r="6" spans="1:8" ht="14.25" customHeight="1" x14ac:dyDescent="0.2">
      <c r="A6" s="37" t="s">
        <v>14</v>
      </c>
      <c r="B6" s="38" t="s">
        <v>14</v>
      </c>
      <c r="C6" s="38"/>
      <c r="D6" s="38"/>
      <c r="E6" s="39" t="s">
        <v>12</v>
      </c>
      <c r="F6" s="38">
        <v>7</v>
      </c>
      <c r="G6" s="40">
        <f t="shared" si="0"/>
        <v>14000</v>
      </c>
      <c r="H6" s="38"/>
    </row>
    <row r="7" spans="1:8" ht="14.25" customHeight="1" x14ac:dyDescent="0.2">
      <c r="A7" s="37" t="s">
        <v>15</v>
      </c>
      <c r="B7" s="38" t="s">
        <v>15</v>
      </c>
      <c r="C7" s="38"/>
      <c r="D7" s="38"/>
      <c r="E7" s="39" t="s">
        <v>12</v>
      </c>
      <c r="F7" s="38">
        <v>8</v>
      </c>
      <c r="G7" s="40">
        <f t="shared" si="0"/>
        <v>16000</v>
      </c>
      <c r="H7" s="38"/>
    </row>
    <row r="8" spans="1:8" ht="14.25" customHeight="1" x14ac:dyDescent="0.2">
      <c r="A8" s="41" t="s">
        <v>16</v>
      </c>
      <c r="B8" s="42"/>
      <c r="C8" s="42"/>
      <c r="D8" s="42"/>
      <c r="E8" s="43"/>
      <c r="F8" s="43"/>
      <c r="G8" s="44"/>
      <c r="H8" s="45"/>
    </row>
    <row r="9" spans="1:8" ht="14.25" customHeight="1" x14ac:dyDescent="0.2">
      <c r="A9" s="71" t="s">
        <v>17</v>
      </c>
      <c r="B9" s="75" t="s">
        <v>18</v>
      </c>
      <c r="C9" s="47" t="s">
        <v>19</v>
      </c>
      <c r="D9" s="48" t="s">
        <v>20</v>
      </c>
      <c r="E9" s="39" t="s">
        <v>12</v>
      </c>
      <c r="F9" s="38">
        <v>10</v>
      </c>
      <c r="G9" s="40">
        <f t="shared" ref="G9:G25" si="1">F9*2000</f>
        <v>20000</v>
      </c>
      <c r="H9" s="38"/>
    </row>
    <row r="10" spans="1:8" ht="14.25" customHeight="1" x14ac:dyDescent="0.2">
      <c r="A10" s="72"/>
      <c r="B10" s="76"/>
      <c r="C10" s="38" t="s">
        <v>21</v>
      </c>
      <c r="D10" s="49" t="s">
        <v>22</v>
      </c>
      <c r="E10" s="39" t="s">
        <v>12</v>
      </c>
      <c r="F10" s="38">
        <v>10</v>
      </c>
      <c r="G10" s="40">
        <f t="shared" si="1"/>
        <v>20000</v>
      </c>
      <c r="H10" s="38"/>
    </row>
    <row r="11" spans="1:8" ht="14.25" customHeight="1" x14ac:dyDescent="0.2">
      <c r="A11" s="72"/>
      <c r="B11" s="76" t="s">
        <v>23</v>
      </c>
      <c r="C11" s="38" t="s">
        <v>24</v>
      </c>
      <c r="D11" s="49" t="s">
        <v>25</v>
      </c>
      <c r="E11" s="39" t="s">
        <v>12</v>
      </c>
      <c r="F11" s="38">
        <v>20</v>
      </c>
      <c r="G11" s="40">
        <f t="shared" si="1"/>
        <v>40000</v>
      </c>
      <c r="H11" s="38" t="s">
        <v>26</v>
      </c>
    </row>
    <row r="12" spans="1:8" ht="14.25" customHeight="1" x14ac:dyDescent="0.2">
      <c r="A12" s="72"/>
      <c r="B12" s="76"/>
      <c r="C12" s="38" t="s">
        <v>27</v>
      </c>
      <c r="D12" s="49" t="s">
        <v>28</v>
      </c>
      <c r="E12" s="39" t="s">
        <v>12</v>
      </c>
      <c r="F12" s="38">
        <v>10</v>
      </c>
      <c r="G12" s="40">
        <f t="shared" si="1"/>
        <v>20000</v>
      </c>
      <c r="H12" s="38"/>
    </row>
    <row r="13" spans="1:8" ht="14.25" customHeight="1" x14ac:dyDescent="0.2">
      <c r="A13" s="72"/>
      <c r="B13" s="76"/>
      <c r="C13" s="38" t="s">
        <v>29</v>
      </c>
      <c r="D13" s="49" t="s">
        <v>30</v>
      </c>
      <c r="E13" s="39" t="s">
        <v>12</v>
      </c>
      <c r="F13" s="38">
        <v>10</v>
      </c>
      <c r="G13" s="40">
        <f t="shared" si="1"/>
        <v>20000</v>
      </c>
      <c r="H13" s="38"/>
    </row>
    <row r="14" spans="1:8" ht="14.25" customHeight="1" x14ac:dyDescent="0.2">
      <c r="A14" s="72"/>
      <c r="B14" s="76"/>
      <c r="C14" s="38" t="s">
        <v>31</v>
      </c>
      <c r="D14" s="49" t="s">
        <v>32</v>
      </c>
      <c r="E14" s="39" t="s">
        <v>12</v>
      </c>
      <c r="F14" s="38">
        <v>10</v>
      </c>
      <c r="G14" s="40">
        <f t="shared" si="1"/>
        <v>20000</v>
      </c>
      <c r="H14" s="38"/>
    </row>
    <row r="15" spans="1:8" ht="14.25" customHeight="1" x14ac:dyDescent="0.2">
      <c r="A15" s="72"/>
      <c r="B15" s="76"/>
      <c r="C15" s="38" t="s">
        <v>33</v>
      </c>
      <c r="D15" s="49" t="s">
        <v>34</v>
      </c>
      <c r="E15" s="39" t="s">
        <v>12</v>
      </c>
      <c r="F15" s="38">
        <v>10</v>
      </c>
      <c r="G15" s="40">
        <f t="shared" si="1"/>
        <v>20000</v>
      </c>
      <c r="H15" s="38"/>
    </row>
    <row r="16" spans="1:8" ht="14.25" customHeight="1" x14ac:dyDescent="0.2">
      <c r="A16" s="72"/>
      <c r="B16" s="76"/>
      <c r="C16" s="38" t="s">
        <v>35</v>
      </c>
      <c r="D16" s="49" t="s">
        <v>36</v>
      </c>
      <c r="E16" s="39" t="s">
        <v>12</v>
      </c>
      <c r="F16" s="38">
        <v>10</v>
      </c>
      <c r="G16" s="40">
        <f t="shared" si="1"/>
        <v>20000</v>
      </c>
      <c r="H16" s="38"/>
    </row>
    <row r="17" spans="1:8" ht="14.25" customHeight="1" x14ac:dyDescent="0.2">
      <c r="A17" s="72"/>
      <c r="B17" s="76" t="s">
        <v>37</v>
      </c>
      <c r="C17" s="38" t="s">
        <v>38</v>
      </c>
      <c r="D17" s="49" t="s">
        <v>39</v>
      </c>
      <c r="E17" s="39" t="s">
        <v>12</v>
      </c>
      <c r="F17" s="38">
        <v>15</v>
      </c>
      <c r="G17" s="40">
        <f t="shared" si="1"/>
        <v>30000</v>
      </c>
      <c r="H17" s="38"/>
    </row>
    <row r="18" spans="1:8" ht="14.25" customHeight="1" x14ac:dyDescent="0.2">
      <c r="A18" s="72"/>
      <c r="B18" s="76"/>
      <c r="C18" s="38" t="s">
        <v>40</v>
      </c>
      <c r="D18" s="49" t="s">
        <v>41</v>
      </c>
      <c r="E18" s="39" t="s">
        <v>12</v>
      </c>
      <c r="F18" s="38">
        <v>15</v>
      </c>
      <c r="G18" s="40">
        <f t="shared" si="1"/>
        <v>30000</v>
      </c>
      <c r="H18" s="38"/>
    </row>
    <row r="19" spans="1:8" ht="14.25" customHeight="1" x14ac:dyDescent="0.2">
      <c r="A19" s="72"/>
      <c r="B19" s="76"/>
      <c r="C19" s="38" t="s">
        <v>42</v>
      </c>
      <c r="D19" s="49" t="s">
        <v>43</v>
      </c>
      <c r="E19" s="39" t="s">
        <v>12</v>
      </c>
      <c r="F19" s="38">
        <v>10</v>
      </c>
      <c r="G19" s="40">
        <f t="shared" si="1"/>
        <v>20000</v>
      </c>
      <c r="H19" s="38"/>
    </row>
    <row r="20" spans="1:8" ht="14.25" customHeight="1" x14ac:dyDescent="0.2">
      <c r="A20" s="72"/>
      <c r="B20" s="76"/>
      <c r="C20" s="38" t="s">
        <v>44</v>
      </c>
      <c r="D20" s="50" t="s">
        <v>45</v>
      </c>
      <c r="E20" s="39" t="s">
        <v>12</v>
      </c>
      <c r="F20" s="38">
        <v>3</v>
      </c>
      <c r="G20" s="40">
        <f t="shared" si="1"/>
        <v>6000</v>
      </c>
      <c r="H20" s="38"/>
    </row>
    <row r="21" spans="1:8" ht="14.25" customHeight="1" x14ac:dyDescent="0.2">
      <c r="A21" s="71" t="s">
        <v>10</v>
      </c>
      <c r="B21" s="71" t="s">
        <v>46</v>
      </c>
      <c r="C21" s="38" t="s">
        <v>47</v>
      </c>
      <c r="D21" s="38" t="s">
        <v>48</v>
      </c>
      <c r="E21" s="39" t="s">
        <v>12</v>
      </c>
      <c r="F21" s="38">
        <v>10</v>
      </c>
      <c r="G21" s="40">
        <f t="shared" si="1"/>
        <v>20000</v>
      </c>
      <c r="H21" s="38"/>
    </row>
    <row r="22" spans="1:8" ht="14.25" customHeight="1" x14ac:dyDescent="0.2">
      <c r="A22" s="72"/>
      <c r="B22" s="72"/>
      <c r="C22" s="38" t="s">
        <v>49</v>
      </c>
      <c r="D22" s="38" t="s">
        <v>50</v>
      </c>
      <c r="E22" s="39" t="s">
        <v>12</v>
      </c>
      <c r="F22" s="38">
        <v>3</v>
      </c>
      <c r="G22" s="40">
        <f t="shared" si="1"/>
        <v>6000</v>
      </c>
      <c r="H22" s="38"/>
    </row>
    <row r="23" spans="1:8" ht="14.25" customHeight="1" x14ac:dyDescent="0.2">
      <c r="A23" s="72"/>
      <c r="B23" s="75"/>
      <c r="C23" s="38" t="s">
        <v>51</v>
      </c>
      <c r="D23" s="38" t="s">
        <v>52</v>
      </c>
      <c r="E23" s="39" t="s">
        <v>12</v>
      </c>
      <c r="F23" s="38">
        <v>7</v>
      </c>
      <c r="G23" s="40">
        <f t="shared" si="1"/>
        <v>14000</v>
      </c>
      <c r="H23" s="38"/>
    </row>
    <row r="24" spans="1:8" ht="14.25" customHeight="1" x14ac:dyDescent="0.2">
      <c r="A24" s="72"/>
      <c r="B24" s="71" t="s">
        <v>53</v>
      </c>
      <c r="C24" s="38" t="s">
        <v>54</v>
      </c>
      <c r="D24" s="38" t="s">
        <v>55</v>
      </c>
      <c r="E24" s="39" t="s">
        <v>12</v>
      </c>
      <c r="F24" s="38">
        <v>5</v>
      </c>
      <c r="G24" s="40">
        <f t="shared" si="1"/>
        <v>10000</v>
      </c>
      <c r="H24" s="38"/>
    </row>
    <row r="25" spans="1:8" ht="14.25" customHeight="1" x14ac:dyDescent="0.2">
      <c r="A25" s="72"/>
      <c r="B25" s="75"/>
      <c r="C25" s="38" t="s">
        <v>56</v>
      </c>
      <c r="D25" s="38" t="s">
        <v>57</v>
      </c>
      <c r="E25" s="39" t="s">
        <v>12</v>
      </c>
      <c r="F25" s="38">
        <v>5</v>
      </c>
      <c r="G25" s="40">
        <f t="shared" si="1"/>
        <v>10000</v>
      </c>
      <c r="H25" s="38"/>
    </row>
    <row r="26" spans="1:8" ht="14.25" customHeight="1" x14ac:dyDescent="0.2">
      <c r="A26" s="72"/>
      <c r="B26" s="73" t="s">
        <v>58</v>
      </c>
      <c r="C26" s="52" t="s">
        <v>59</v>
      </c>
      <c r="D26" s="52" t="s">
        <v>60</v>
      </c>
      <c r="E26" s="53" t="s">
        <v>12</v>
      </c>
      <c r="F26" s="52">
        <v>10</v>
      </c>
      <c r="G26" s="54">
        <f t="shared" ref="G26:G57" si="2">F26*2000</f>
        <v>20000</v>
      </c>
      <c r="H26" s="38"/>
    </row>
    <row r="27" spans="1:8" ht="14.25" customHeight="1" x14ac:dyDescent="0.2">
      <c r="A27" s="72"/>
      <c r="B27" s="74"/>
      <c r="C27" s="52" t="s">
        <v>63</v>
      </c>
      <c r="D27" s="52" t="s">
        <v>64</v>
      </c>
      <c r="E27" s="53" t="s">
        <v>12</v>
      </c>
      <c r="F27" s="52">
        <v>3</v>
      </c>
      <c r="G27" s="54">
        <f t="shared" si="2"/>
        <v>6000</v>
      </c>
      <c r="H27" s="38"/>
    </row>
    <row r="28" spans="1:8" ht="14.25" customHeight="1" x14ac:dyDescent="0.2">
      <c r="A28" s="72"/>
      <c r="B28" s="74"/>
      <c r="C28" s="52" t="s">
        <v>65</v>
      </c>
      <c r="D28" s="52" t="s">
        <v>66</v>
      </c>
      <c r="E28" s="53" t="s">
        <v>12</v>
      </c>
      <c r="F28" s="52">
        <v>5</v>
      </c>
      <c r="G28" s="54">
        <f t="shared" si="2"/>
        <v>10000</v>
      </c>
      <c r="H28" s="38"/>
    </row>
    <row r="29" spans="1:8" ht="14.25" customHeight="1" x14ac:dyDescent="0.2">
      <c r="A29" s="72"/>
      <c r="B29" s="74"/>
      <c r="C29" s="52" t="s">
        <v>67</v>
      </c>
      <c r="D29" s="52" t="s">
        <v>68</v>
      </c>
      <c r="E29" s="53" t="s">
        <v>12</v>
      </c>
      <c r="F29" s="52">
        <v>2</v>
      </c>
      <c r="G29" s="54">
        <f t="shared" si="2"/>
        <v>4000</v>
      </c>
      <c r="H29" s="38"/>
    </row>
    <row r="30" spans="1:8" ht="14.25" customHeight="1" x14ac:dyDescent="0.2">
      <c r="A30" s="72"/>
      <c r="B30" s="77"/>
      <c r="C30" s="52" t="s">
        <v>69</v>
      </c>
      <c r="D30" s="52" t="s">
        <v>70</v>
      </c>
      <c r="E30" s="53" t="s">
        <v>12</v>
      </c>
      <c r="F30" s="52">
        <v>2</v>
      </c>
      <c r="G30" s="54">
        <f t="shared" si="2"/>
        <v>4000</v>
      </c>
      <c r="H30" s="38"/>
    </row>
    <row r="31" spans="1:8" ht="14.25" customHeight="1" x14ac:dyDescent="0.2">
      <c r="A31" s="72"/>
      <c r="B31" s="38" t="s">
        <v>71</v>
      </c>
      <c r="C31" s="38" t="s">
        <v>72</v>
      </c>
      <c r="D31" s="38" t="s">
        <v>73</v>
      </c>
      <c r="E31" s="39" t="s">
        <v>12</v>
      </c>
      <c r="F31" s="38">
        <v>10</v>
      </c>
      <c r="G31" s="40">
        <f t="shared" si="2"/>
        <v>20000</v>
      </c>
      <c r="H31" s="38"/>
    </row>
    <row r="32" spans="1:8" ht="14.25" customHeight="1" x14ac:dyDescent="0.2">
      <c r="A32" s="71" t="s">
        <v>74</v>
      </c>
      <c r="B32" s="71" t="s">
        <v>75</v>
      </c>
      <c r="C32" s="38" t="s">
        <v>76</v>
      </c>
      <c r="D32" s="38" t="s">
        <v>76</v>
      </c>
      <c r="E32" s="39" t="s">
        <v>12</v>
      </c>
      <c r="F32" s="38">
        <v>5</v>
      </c>
      <c r="G32" s="40">
        <f t="shared" si="2"/>
        <v>10000</v>
      </c>
      <c r="H32" s="38"/>
    </row>
    <row r="33" spans="1:8" ht="14.25" customHeight="1" x14ac:dyDescent="0.2">
      <c r="A33" s="72"/>
      <c r="B33" s="72"/>
      <c r="C33" s="38" t="s">
        <v>77</v>
      </c>
      <c r="D33" s="38" t="s">
        <v>77</v>
      </c>
      <c r="E33" s="39" t="s">
        <v>12</v>
      </c>
      <c r="F33" s="38">
        <v>5</v>
      </c>
      <c r="G33" s="40">
        <f t="shared" si="2"/>
        <v>10000</v>
      </c>
      <c r="H33" s="38"/>
    </row>
    <row r="34" spans="1:8" ht="14.25" customHeight="1" x14ac:dyDescent="0.2">
      <c r="A34" s="72"/>
      <c r="B34" s="75"/>
      <c r="C34" s="38" t="s">
        <v>78</v>
      </c>
      <c r="D34" s="38" t="s">
        <v>78</v>
      </c>
      <c r="E34" s="39" t="s">
        <v>12</v>
      </c>
      <c r="F34" s="38">
        <v>3</v>
      </c>
      <c r="G34" s="40">
        <f t="shared" si="2"/>
        <v>6000</v>
      </c>
      <c r="H34" s="38"/>
    </row>
    <row r="35" spans="1:8" ht="14.25" customHeight="1" x14ac:dyDescent="0.2">
      <c r="A35" s="72"/>
      <c r="B35" s="71" t="s">
        <v>79</v>
      </c>
      <c r="C35" s="38" t="s">
        <v>80</v>
      </c>
      <c r="D35" s="38" t="s">
        <v>81</v>
      </c>
      <c r="E35" s="39" t="s">
        <v>12</v>
      </c>
      <c r="F35" s="38">
        <v>6</v>
      </c>
      <c r="G35" s="40">
        <f t="shared" si="2"/>
        <v>12000</v>
      </c>
      <c r="H35" s="38"/>
    </row>
    <row r="36" spans="1:8" ht="14.25" customHeight="1" x14ac:dyDescent="0.2">
      <c r="A36" s="72"/>
      <c r="B36" s="75"/>
      <c r="C36" s="38" t="s">
        <v>82</v>
      </c>
      <c r="D36" s="38" t="s">
        <v>83</v>
      </c>
      <c r="E36" s="39" t="s">
        <v>12</v>
      </c>
      <c r="F36" s="38">
        <v>15</v>
      </c>
      <c r="G36" s="40">
        <f t="shared" si="2"/>
        <v>30000</v>
      </c>
      <c r="H36" s="38" t="s">
        <v>84</v>
      </c>
    </row>
    <row r="37" spans="1:8" ht="14.25" customHeight="1" x14ac:dyDescent="0.2">
      <c r="A37" s="72"/>
      <c r="B37" s="71" t="s">
        <v>74</v>
      </c>
      <c r="C37" s="38" t="s">
        <v>85</v>
      </c>
      <c r="D37" s="38" t="s">
        <v>85</v>
      </c>
      <c r="E37" s="39" t="s">
        <v>12</v>
      </c>
      <c r="F37" s="38">
        <v>6</v>
      </c>
      <c r="G37" s="40">
        <f t="shared" si="2"/>
        <v>12000</v>
      </c>
      <c r="H37" s="38"/>
    </row>
    <row r="38" spans="1:8" ht="14.25" customHeight="1" x14ac:dyDescent="0.2">
      <c r="A38" s="72"/>
      <c r="B38" s="75"/>
      <c r="C38" s="38" t="s">
        <v>86</v>
      </c>
      <c r="D38" s="38" t="s">
        <v>87</v>
      </c>
      <c r="E38" s="39" t="s">
        <v>12</v>
      </c>
      <c r="F38" s="38">
        <v>3</v>
      </c>
      <c r="G38" s="40">
        <f t="shared" si="2"/>
        <v>6000</v>
      </c>
      <c r="H38" s="38"/>
    </row>
    <row r="39" spans="1:8" ht="14.25" customHeight="1" x14ac:dyDescent="0.2">
      <c r="A39" s="72"/>
      <c r="B39" s="71" t="s">
        <v>88</v>
      </c>
      <c r="C39" s="38" t="s">
        <v>89</v>
      </c>
      <c r="D39" s="38" t="s">
        <v>90</v>
      </c>
      <c r="E39" s="39" t="s">
        <v>12</v>
      </c>
      <c r="F39" s="38">
        <v>1</v>
      </c>
      <c r="G39" s="40">
        <f t="shared" si="2"/>
        <v>2000</v>
      </c>
      <c r="H39" s="38"/>
    </row>
    <row r="40" spans="1:8" ht="14.25" customHeight="1" x14ac:dyDescent="0.2">
      <c r="A40" s="72"/>
      <c r="B40" s="75"/>
      <c r="C40" s="38" t="s">
        <v>91</v>
      </c>
      <c r="D40" s="38" t="s">
        <v>92</v>
      </c>
      <c r="E40" s="39" t="s">
        <v>12</v>
      </c>
      <c r="F40" s="38">
        <v>1</v>
      </c>
      <c r="G40" s="40">
        <f t="shared" si="2"/>
        <v>2000</v>
      </c>
      <c r="H40" s="38"/>
    </row>
    <row r="41" spans="1:8" ht="14.25" customHeight="1" x14ac:dyDescent="0.2">
      <c r="A41" s="73" t="s">
        <v>93</v>
      </c>
      <c r="B41" s="73" t="s">
        <v>94</v>
      </c>
      <c r="C41" s="52" t="s">
        <v>95</v>
      </c>
      <c r="D41" s="52"/>
      <c r="E41" s="53" t="s">
        <v>12</v>
      </c>
      <c r="F41" s="52">
        <v>5</v>
      </c>
      <c r="G41" s="54">
        <f t="shared" si="2"/>
        <v>10000</v>
      </c>
      <c r="H41" s="38"/>
    </row>
    <row r="42" spans="1:8" ht="14.25" customHeight="1" x14ac:dyDescent="0.2">
      <c r="A42" s="74"/>
      <c r="B42" s="74"/>
      <c r="C42" s="52" t="s">
        <v>96</v>
      </c>
      <c r="D42" s="52" t="s">
        <v>97</v>
      </c>
      <c r="E42" s="53" t="s">
        <v>12</v>
      </c>
      <c r="F42" s="52">
        <v>10</v>
      </c>
      <c r="G42" s="54">
        <f t="shared" si="2"/>
        <v>20000</v>
      </c>
      <c r="H42" s="38"/>
    </row>
    <row r="43" spans="1:8" ht="14.25" customHeight="1" x14ac:dyDescent="0.2">
      <c r="A43" s="74"/>
      <c r="B43" s="74"/>
      <c r="C43" s="52" t="s">
        <v>98</v>
      </c>
      <c r="D43" s="52" t="s">
        <v>99</v>
      </c>
      <c r="E43" s="53" t="s">
        <v>12</v>
      </c>
      <c r="F43" s="52">
        <v>5</v>
      </c>
      <c r="G43" s="54">
        <f t="shared" si="2"/>
        <v>10000</v>
      </c>
      <c r="H43" s="38"/>
    </row>
    <row r="44" spans="1:8" ht="14.25" customHeight="1" x14ac:dyDescent="0.2">
      <c r="A44" s="74"/>
      <c r="B44" s="77"/>
      <c r="C44" s="52" t="s">
        <v>100</v>
      </c>
      <c r="D44" s="52"/>
      <c r="E44" s="53" t="s">
        <v>12</v>
      </c>
      <c r="F44" s="52">
        <v>3</v>
      </c>
      <c r="G44" s="54">
        <f t="shared" si="2"/>
        <v>6000</v>
      </c>
      <c r="H44" s="38"/>
    </row>
    <row r="45" spans="1:8" ht="14.25" customHeight="1" x14ac:dyDescent="0.2">
      <c r="A45" s="74"/>
      <c r="B45" s="73" t="s">
        <v>101</v>
      </c>
      <c r="C45" s="52" t="s">
        <v>102</v>
      </c>
      <c r="D45" s="52" t="s">
        <v>103</v>
      </c>
      <c r="E45" s="53" t="s">
        <v>12</v>
      </c>
      <c r="F45" s="52">
        <v>15</v>
      </c>
      <c r="G45" s="54">
        <f t="shared" si="2"/>
        <v>30000</v>
      </c>
      <c r="H45" s="38"/>
    </row>
    <row r="46" spans="1:8" ht="14.25" customHeight="1" x14ac:dyDescent="0.2">
      <c r="A46" s="74"/>
      <c r="B46" s="74"/>
      <c r="C46" s="52" t="s">
        <v>104</v>
      </c>
      <c r="D46" s="52" t="s">
        <v>105</v>
      </c>
      <c r="E46" s="53" t="s">
        <v>12</v>
      </c>
      <c r="F46" s="52">
        <v>4</v>
      </c>
      <c r="G46" s="54">
        <f t="shared" si="2"/>
        <v>8000</v>
      </c>
      <c r="H46" s="38"/>
    </row>
    <row r="47" spans="1:8" ht="14.25" customHeight="1" x14ac:dyDescent="0.2">
      <c r="A47" s="74"/>
      <c r="B47" s="77"/>
      <c r="C47" s="52" t="s">
        <v>106</v>
      </c>
      <c r="D47" s="52" t="s">
        <v>107</v>
      </c>
      <c r="E47" s="53" t="s">
        <v>12</v>
      </c>
      <c r="F47" s="52">
        <v>15</v>
      </c>
      <c r="G47" s="54">
        <f t="shared" si="2"/>
        <v>30000</v>
      </c>
      <c r="H47" s="38" t="s">
        <v>228</v>
      </c>
    </row>
    <row r="48" spans="1:8" ht="14.25" customHeight="1" x14ac:dyDescent="0.2">
      <c r="A48" s="73" t="s">
        <v>109</v>
      </c>
      <c r="B48" s="73" t="s">
        <v>110</v>
      </c>
      <c r="C48" s="52" t="s">
        <v>111</v>
      </c>
      <c r="D48" s="52" t="s">
        <v>112</v>
      </c>
      <c r="E48" s="53" t="s">
        <v>12</v>
      </c>
      <c r="F48" s="52">
        <v>10</v>
      </c>
      <c r="G48" s="54">
        <f t="shared" si="2"/>
        <v>20000</v>
      </c>
      <c r="H48" s="38"/>
    </row>
    <row r="49" spans="1:8" ht="14.25" customHeight="1" x14ac:dyDescent="0.2">
      <c r="A49" s="74"/>
      <c r="B49" s="74"/>
      <c r="C49" s="52" t="s">
        <v>113</v>
      </c>
      <c r="D49" s="52"/>
      <c r="E49" s="53" t="s">
        <v>12</v>
      </c>
      <c r="F49" s="52">
        <v>3</v>
      </c>
      <c r="G49" s="54">
        <f t="shared" si="2"/>
        <v>6000</v>
      </c>
      <c r="H49" s="38"/>
    </row>
    <row r="50" spans="1:8" ht="14.25" customHeight="1" x14ac:dyDescent="0.2">
      <c r="A50" s="74"/>
      <c r="B50" s="74"/>
      <c r="C50" s="52" t="s">
        <v>114</v>
      </c>
      <c r="D50" s="52"/>
      <c r="E50" s="53" t="s">
        <v>12</v>
      </c>
      <c r="F50" s="52">
        <v>5</v>
      </c>
      <c r="G50" s="54">
        <f t="shared" si="2"/>
        <v>10000</v>
      </c>
      <c r="H50" s="38"/>
    </row>
    <row r="51" spans="1:8" ht="14.25" customHeight="1" x14ac:dyDescent="0.2">
      <c r="A51" s="74"/>
      <c r="B51" s="77"/>
      <c r="C51" s="52" t="s">
        <v>115</v>
      </c>
      <c r="D51" s="52" t="s">
        <v>116</v>
      </c>
      <c r="E51" s="53" t="s">
        <v>12</v>
      </c>
      <c r="F51" s="52">
        <v>5</v>
      </c>
      <c r="G51" s="54">
        <f t="shared" si="2"/>
        <v>10000</v>
      </c>
      <c r="H51" s="38"/>
    </row>
    <row r="52" spans="1:8" ht="14.25" customHeight="1" x14ac:dyDescent="0.2">
      <c r="A52" s="74"/>
      <c r="B52" s="73" t="s">
        <v>117</v>
      </c>
      <c r="C52" s="52" t="s">
        <v>118</v>
      </c>
      <c r="D52" s="52"/>
      <c r="E52" s="53" t="s">
        <v>12</v>
      </c>
      <c r="F52" s="52">
        <v>3</v>
      </c>
      <c r="G52" s="54">
        <f t="shared" si="2"/>
        <v>6000</v>
      </c>
      <c r="H52" s="38"/>
    </row>
    <row r="53" spans="1:8" ht="14.25" customHeight="1" x14ac:dyDescent="0.2">
      <c r="A53" s="74"/>
      <c r="B53" s="77"/>
      <c r="C53" s="52" t="s">
        <v>119</v>
      </c>
      <c r="D53" s="52"/>
      <c r="E53" s="53" t="s">
        <v>12</v>
      </c>
      <c r="F53" s="52">
        <v>4</v>
      </c>
      <c r="G53" s="54">
        <f t="shared" si="2"/>
        <v>8000</v>
      </c>
      <c r="H53" s="38"/>
    </row>
    <row r="54" spans="1:8" ht="14.25" customHeight="1" x14ac:dyDescent="0.2">
      <c r="A54" s="74"/>
      <c r="B54" s="73" t="s">
        <v>101</v>
      </c>
      <c r="C54" s="52" t="s">
        <v>102</v>
      </c>
      <c r="D54" s="52"/>
      <c r="E54" s="53" t="s">
        <v>12</v>
      </c>
      <c r="F54" s="52">
        <v>2</v>
      </c>
      <c r="G54" s="54">
        <f t="shared" si="2"/>
        <v>4000</v>
      </c>
      <c r="H54" s="38" t="s">
        <v>229</v>
      </c>
    </row>
    <row r="55" spans="1:8" ht="14.25" customHeight="1" x14ac:dyDescent="0.2">
      <c r="A55" s="74"/>
      <c r="B55" s="77"/>
      <c r="C55" s="52" t="s">
        <v>106</v>
      </c>
      <c r="D55" s="52"/>
      <c r="E55" s="53" t="s">
        <v>12</v>
      </c>
      <c r="F55" s="52">
        <v>2</v>
      </c>
      <c r="G55" s="54">
        <f t="shared" si="2"/>
        <v>4000</v>
      </c>
      <c r="H55" s="38" t="s">
        <v>230</v>
      </c>
    </row>
    <row r="56" spans="1:8" ht="14.25" customHeight="1" x14ac:dyDescent="0.2">
      <c r="A56" s="74"/>
      <c r="B56" s="73" t="s">
        <v>122</v>
      </c>
      <c r="C56" s="52" t="s">
        <v>123</v>
      </c>
      <c r="D56" s="52" t="s">
        <v>124</v>
      </c>
      <c r="E56" s="53" t="s">
        <v>12</v>
      </c>
      <c r="F56" s="52">
        <v>20</v>
      </c>
      <c r="G56" s="54">
        <f t="shared" si="2"/>
        <v>40000</v>
      </c>
      <c r="H56" s="38"/>
    </row>
    <row r="57" spans="1:8" ht="14.25" customHeight="1" x14ac:dyDescent="0.2">
      <c r="A57" s="74"/>
      <c r="B57" s="77"/>
      <c r="C57" s="52" t="s">
        <v>125</v>
      </c>
      <c r="D57" s="52" t="s">
        <v>126</v>
      </c>
      <c r="E57" s="53" t="s">
        <v>12</v>
      </c>
      <c r="F57" s="52">
        <v>20</v>
      </c>
      <c r="G57" s="54">
        <f t="shared" si="2"/>
        <v>40000</v>
      </c>
      <c r="H57" s="38"/>
    </row>
    <row r="58" spans="1:8" ht="14.25" customHeight="1" x14ac:dyDescent="0.2">
      <c r="A58" s="71" t="s">
        <v>127</v>
      </c>
      <c r="B58" s="71" t="s">
        <v>127</v>
      </c>
      <c r="C58" s="38" t="s">
        <v>128</v>
      </c>
      <c r="D58" s="38" t="s">
        <v>129</v>
      </c>
      <c r="E58" s="39" t="s">
        <v>12</v>
      </c>
      <c r="F58" s="38">
        <v>10</v>
      </c>
      <c r="G58" s="40">
        <f t="shared" ref="G58:G92" si="3">F58*2000</f>
        <v>20000</v>
      </c>
      <c r="H58" s="38"/>
    </row>
    <row r="59" spans="1:8" ht="14.25" customHeight="1" x14ac:dyDescent="0.2">
      <c r="A59" s="72"/>
      <c r="B59" s="72"/>
      <c r="C59" s="38" t="s">
        <v>130</v>
      </c>
      <c r="D59" s="38" t="s">
        <v>131</v>
      </c>
      <c r="E59" s="39" t="s">
        <v>12</v>
      </c>
      <c r="F59" s="38">
        <v>5</v>
      </c>
      <c r="G59" s="40">
        <f t="shared" si="3"/>
        <v>10000</v>
      </c>
      <c r="H59" s="38"/>
    </row>
    <row r="60" spans="1:8" ht="14.25" customHeight="1" x14ac:dyDescent="0.2">
      <c r="A60" s="72"/>
      <c r="B60" s="72"/>
      <c r="C60" s="38" t="s">
        <v>132</v>
      </c>
      <c r="D60" s="38" t="s">
        <v>133</v>
      </c>
      <c r="E60" s="39" t="s">
        <v>12</v>
      </c>
      <c r="F60" s="38">
        <v>5</v>
      </c>
      <c r="G60" s="40">
        <f t="shared" si="3"/>
        <v>10000</v>
      </c>
      <c r="H60" s="38"/>
    </row>
    <row r="61" spans="1:8" ht="14.25" customHeight="1" x14ac:dyDescent="0.2">
      <c r="A61" s="72"/>
      <c r="B61" s="71" t="s">
        <v>134</v>
      </c>
      <c r="C61" s="52" t="s">
        <v>135</v>
      </c>
      <c r="D61" s="52" t="s">
        <v>136</v>
      </c>
      <c r="E61" s="53" t="s">
        <v>12</v>
      </c>
      <c r="F61" s="52">
        <v>1</v>
      </c>
      <c r="G61" s="54">
        <f t="shared" si="3"/>
        <v>2000</v>
      </c>
      <c r="H61" s="38"/>
    </row>
    <row r="62" spans="1:8" ht="14.25" customHeight="1" x14ac:dyDescent="0.2">
      <c r="A62" s="72"/>
      <c r="B62" s="72"/>
      <c r="C62" s="38" t="s">
        <v>137</v>
      </c>
      <c r="D62" s="38" t="s">
        <v>138</v>
      </c>
      <c r="E62" s="39" t="s">
        <v>12</v>
      </c>
      <c r="F62" s="38">
        <v>20</v>
      </c>
      <c r="G62" s="40">
        <f t="shared" si="3"/>
        <v>40000</v>
      </c>
      <c r="H62" s="38" t="s">
        <v>139</v>
      </c>
    </row>
    <row r="63" spans="1:8" ht="14.25" customHeight="1" x14ac:dyDescent="0.2">
      <c r="A63" s="72"/>
      <c r="B63" s="72"/>
      <c r="C63" s="52" t="s">
        <v>140</v>
      </c>
      <c r="D63" s="52" t="s">
        <v>141</v>
      </c>
      <c r="E63" s="53" t="s">
        <v>12</v>
      </c>
      <c r="F63" s="52">
        <v>10</v>
      </c>
      <c r="G63" s="54">
        <f t="shared" si="3"/>
        <v>20000</v>
      </c>
      <c r="H63" s="38"/>
    </row>
    <row r="64" spans="1:8" ht="14.25" customHeight="1" x14ac:dyDescent="0.2">
      <c r="A64" s="72"/>
      <c r="B64" s="71" t="s">
        <v>142</v>
      </c>
      <c r="C64" s="38" t="s">
        <v>143</v>
      </c>
      <c r="D64" s="38" t="s">
        <v>144</v>
      </c>
      <c r="E64" s="39" t="s">
        <v>12</v>
      </c>
      <c r="F64" s="38">
        <v>15</v>
      </c>
      <c r="G64" s="40">
        <f t="shared" si="3"/>
        <v>30000</v>
      </c>
      <c r="H64" s="38" t="s">
        <v>145</v>
      </c>
    </row>
    <row r="65" spans="1:8" ht="14.25" customHeight="1" x14ac:dyDescent="0.2">
      <c r="A65" s="72"/>
      <c r="B65" s="72"/>
      <c r="C65" s="38" t="s">
        <v>146</v>
      </c>
      <c r="D65" s="38" t="s">
        <v>147</v>
      </c>
      <c r="E65" s="39" t="s">
        <v>12</v>
      </c>
      <c r="F65" s="38">
        <v>15</v>
      </c>
      <c r="G65" s="40">
        <f t="shared" si="3"/>
        <v>30000</v>
      </c>
      <c r="H65" s="38" t="s">
        <v>148</v>
      </c>
    </row>
    <row r="66" spans="1:8" ht="14.25" customHeight="1" x14ac:dyDescent="0.2">
      <c r="A66" s="72"/>
      <c r="B66" s="72"/>
      <c r="C66" s="38" t="s">
        <v>149</v>
      </c>
      <c r="D66" s="38" t="s">
        <v>150</v>
      </c>
      <c r="E66" s="39" t="s">
        <v>12</v>
      </c>
      <c r="F66" s="38">
        <v>10</v>
      </c>
      <c r="G66" s="40">
        <f t="shared" si="3"/>
        <v>20000</v>
      </c>
      <c r="H66" s="38" t="s">
        <v>151</v>
      </c>
    </row>
    <row r="67" spans="1:8" ht="14.25" customHeight="1" x14ac:dyDescent="0.2">
      <c r="A67" s="72"/>
      <c r="B67" s="72"/>
      <c r="C67" s="38" t="s">
        <v>152</v>
      </c>
      <c r="D67" s="38"/>
      <c r="E67" s="39" t="s">
        <v>12</v>
      </c>
      <c r="F67" s="38">
        <v>5</v>
      </c>
      <c r="G67" s="40">
        <f t="shared" si="3"/>
        <v>10000</v>
      </c>
      <c r="H67" s="38"/>
    </row>
    <row r="68" spans="1:8" ht="14.25" customHeight="1" x14ac:dyDescent="0.2">
      <c r="A68" s="72"/>
      <c r="B68" s="71" t="s">
        <v>153</v>
      </c>
      <c r="C68" s="38" t="s">
        <v>154</v>
      </c>
      <c r="D68" s="38" t="s">
        <v>155</v>
      </c>
      <c r="E68" s="39" t="s">
        <v>12</v>
      </c>
      <c r="F68" s="38">
        <v>8</v>
      </c>
      <c r="G68" s="40">
        <f t="shared" si="3"/>
        <v>16000</v>
      </c>
      <c r="H68" s="38"/>
    </row>
    <row r="69" spans="1:8" ht="14.25" customHeight="1" x14ac:dyDescent="0.2">
      <c r="A69" s="72"/>
      <c r="B69" s="72"/>
      <c r="C69" s="52" t="s">
        <v>63</v>
      </c>
      <c r="D69" s="52" t="s">
        <v>156</v>
      </c>
      <c r="E69" s="53" t="s">
        <v>12</v>
      </c>
      <c r="F69" s="52">
        <v>2</v>
      </c>
      <c r="G69" s="54">
        <f t="shared" si="3"/>
        <v>4000</v>
      </c>
      <c r="H69" s="38"/>
    </row>
    <row r="70" spans="1:8" ht="14.25" customHeight="1" x14ac:dyDescent="0.2">
      <c r="A70" s="72"/>
      <c r="B70" s="72"/>
      <c r="C70" s="52" t="s">
        <v>65</v>
      </c>
      <c r="D70" s="52" t="s">
        <v>157</v>
      </c>
      <c r="E70" s="53" t="s">
        <v>12</v>
      </c>
      <c r="F70" s="52">
        <v>5</v>
      </c>
      <c r="G70" s="54">
        <f t="shared" si="3"/>
        <v>10000</v>
      </c>
      <c r="H70" s="38"/>
    </row>
    <row r="71" spans="1:8" ht="14.25" customHeight="1" x14ac:dyDescent="0.2">
      <c r="A71" s="72"/>
      <c r="B71" s="72"/>
      <c r="C71" s="52" t="s">
        <v>67</v>
      </c>
      <c r="D71" s="52" t="s">
        <v>158</v>
      </c>
      <c r="E71" s="53" t="s">
        <v>12</v>
      </c>
      <c r="F71" s="52">
        <v>3</v>
      </c>
      <c r="G71" s="54">
        <f t="shared" si="3"/>
        <v>6000</v>
      </c>
      <c r="H71" s="38"/>
    </row>
    <row r="72" spans="1:8" ht="14.25" customHeight="1" x14ac:dyDescent="0.2">
      <c r="A72" s="72"/>
      <c r="B72" s="72"/>
      <c r="C72" s="38" t="s">
        <v>69</v>
      </c>
      <c r="D72" s="38" t="s">
        <v>159</v>
      </c>
      <c r="E72" s="39" t="s">
        <v>12</v>
      </c>
      <c r="F72" s="38">
        <v>3</v>
      </c>
      <c r="G72" s="40">
        <f t="shared" si="3"/>
        <v>6000</v>
      </c>
      <c r="H72" s="38"/>
    </row>
    <row r="73" spans="1:8" ht="14.25" customHeight="1" x14ac:dyDescent="0.2">
      <c r="A73" s="72"/>
      <c r="B73" s="72"/>
      <c r="C73" s="38" t="s">
        <v>160</v>
      </c>
      <c r="D73" s="38" t="s">
        <v>161</v>
      </c>
      <c r="E73" s="39" t="s">
        <v>12</v>
      </c>
      <c r="F73" s="38">
        <v>5</v>
      </c>
      <c r="G73" s="40">
        <f t="shared" si="3"/>
        <v>10000</v>
      </c>
      <c r="H73" s="38"/>
    </row>
    <row r="74" spans="1:8" ht="14.25" customHeight="1" x14ac:dyDescent="0.2">
      <c r="A74" s="72"/>
      <c r="B74" s="72"/>
      <c r="C74" s="38" t="s">
        <v>162</v>
      </c>
      <c r="D74" s="38"/>
      <c r="E74" s="39" t="s">
        <v>12</v>
      </c>
      <c r="F74" s="38">
        <v>1</v>
      </c>
      <c r="G74" s="40">
        <f t="shared" si="3"/>
        <v>2000</v>
      </c>
      <c r="H74" s="38"/>
    </row>
    <row r="75" spans="1:8" ht="14.25" customHeight="1" x14ac:dyDescent="0.2">
      <c r="A75" s="72"/>
      <c r="B75" s="75"/>
      <c r="C75" s="38" t="s">
        <v>163</v>
      </c>
      <c r="D75" s="38"/>
      <c r="E75" s="39" t="s">
        <v>12</v>
      </c>
      <c r="F75" s="38">
        <v>1</v>
      </c>
      <c r="G75" s="40">
        <f t="shared" si="3"/>
        <v>2000</v>
      </c>
      <c r="H75" s="38"/>
    </row>
    <row r="76" spans="1:8" ht="14.25" customHeight="1" x14ac:dyDescent="0.2">
      <c r="A76" s="71" t="s">
        <v>164</v>
      </c>
      <c r="B76" s="71" t="s">
        <v>165</v>
      </c>
      <c r="C76" s="38" t="s">
        <v>166</v>
      </c>
      <c r="D76" s="38" t="s">
        <v>167</v>
      </c>
      <c r="E76" s="39" t="s">
        <v>12</v>
      </c>
      <c r="F76" s="38">
        <v>10</v>
      </c>
      <c r="G76" s="40">
        <f t="shared" si="3"/>
        <v>20000</v>
      </c>
      <c r="H76" s="38"/>
    </row>
    <row r="77" spans="1:8" ht="14.25" customHeight="1" x14ac:dyDescent="0.2">
      <c r="A77" s="72"/>
      <c r="B77" s="72"/>
      <c r="C77" s="38" t="s">
        <v>168</v>
      </c>
      <c r="D77" s="38" t="s">
        <v>169</v>
      </c>
      <c r="E77" s="39" t="s">
        <v>12</v>
      </c>
      <c r="F77" s="38">
        <v>3</v>
      </c>
      <c r="G77" s="40">
        <f t="shared" si="3"/>
        <v>6000</v>
      </c>
      <c r="H77" s="38"/>
    </row>
    <row r="78" spans="1:8" ht="14.25" customHeight="1" x14ac:dyDescent="0.2">
      <c r="A78" s="72"/>
      <c r="B78" s="75"/>
      <c r="C78" s="38" t="s">
        <v>170</v>
      </c>
      <c r="D78" s="38" t="s">
        <v>171</v>
      </c>
      <c r="E78" s="39" t="s">
        <v>12</v>
      </c>
      <c r="F78" s="38">
        <v>7</v>
      </c>
      <c r="G78" s="40">
        <f t="shared" si="3"/>
        <v>14000</v>
      </c>
      <c r="H78" s="38"/>
    </row>
    <row r="79" spans="1:8" ht="14.25" customHeight="1" x14ac:dyDescent="0.2">
      <c r="A79" s="72"/>
      <c r="B79" s="71" t="s">
        <v>172</v>
      </c>
      <c r="C79" s="38" t="s">
        <v>173</v>
      </c>
      <c r="D79" s="38" t="s">
        <v>174</v>
      </c>
      <c r="E79" s="39" t="s">
        <v>12</v>
      </c>
      <c r="F79" s="38">
        <v>15</v>
      </c>
      <c r="G79" s="40">
        <f t="shared" si="3"/>
        <v>30000</v>
      </c>
      <c r="H79" s="38" t="s">
        <v>175</v>
      </c>
    </row>
    <row r="80" spans="1:8" ht="14.25" customHeight="1" x14ac:dyDescent="0.2">
      <c r="A80" s="72"/>
      <c r="B80" s="75"/>
      <c r="C80" s="38" t="s">
        <v>176</v>
      </c>
      <c r="D80" s="38" t="s">
        <v>177</v>
      </c>
      <c r="E80" s="39" t="s">
        <v>12</v>
      </c>
      <c r="F80" s="38">
        <v>5</v>
      </c>
      <c r="G80" s="40">
        <f t="shared" si="3"/>
        <v>10000</v>
      </c>
      <c r="H80" s="38"/>
    </row>
    <row r="81" spans="1:8" ht="14.25" customHeight="1" x14ac:dyDescent="0.2">
      <c r="A81" s="71" t="s">
        <v>178</v>
      </c>
      <c r="B81" s="38" t="s">
        <v>179</v>
      </c>
      <c r="C81" s="38" t="s">
        <v>180</v>
      </c>
      <c r="D81" s="38" t="s">
        <v>181</v>
      </c>
      <c r="E81" s="39" t="s">
        <v>12</v>
      </c>
      <c r="F81" s="38">
        <v>5</v>
      </c>
      <c r="G81" s="40">
        <f t="shared" si="3"/>
        <v>10000</v>
      </c>
      <c r="H81" s="38"/>
    </row>
    <row r="82" spans="1:8" ht="14.25" customHeight="1" x14ac:dyDescent="0.2">
      <c r="A82" s="72"/>
      <c r="B82" s="38" t="s">
        <v>182</v>
      </c>
      <c r="C82" s="38" t="s">
        <v>183</v>
      </c>
      <c r="D82" s="38" t="s">
        <v>184</v>
      </c>
      <c r="E82" s="39" t="s">
        <v>12</v>
      </c>
      <c r="F82" s="38">
        <v>10</v>
      </c>
      <c r="G82" s="40">
        <f t="shared" si="3"/>
        <v>20000</v>
      </c>
      <c r="H82" s="38"/>
    </row>
    <row r="83" spans="1:8" ht="14.25" customHeight="1" x14ac:dyDescent="0.2">
      <c r="A83" s="72"/>
      <c r="B83" s="52" t="s">
        <v>185</v>
      </c>
      <c r="C83" s="52" t="s">
        <v>186</v>
      </c>
      <c r="D83" s="52" t="s">
        <v>187</v>
      </c>
      <c r="E83" s="53" t="s">
        <v>12</v>
      </c>
      <c r="F83" s="52">
        <v>5</v>
      </c>
      <c r="G83" s="54">
        <f t="shared" si="3"/>
        <v>10000</v>
      </c>
      <c r="H83" s="38"/>
    </row>
    <row r="84" spans="1:8" ht="14.25" customHeight="1" x14ac:dyDescent="0.2">
      <c r="A84" s="72"/>
      <c r="B84" s="38" t="s">
        <v>188</v>
      </c>
      <c r="C84" s="38" t="s">
        <v>189</v>
      </c>
      <c r="D84" s="38" t="s">
        <v>190</v>
      </c>
      <c r="E84" s="39" t="s">
        <v>12</v>
      </c>
      <c r="F84" s="38">
        <v>10</v>
      </c>
      <c r="G84" s="40">
        <f t="shared" si="3"/>
        <v>20000</v>
      </c>
      <c r="H84" s="38"/>
    </row>
    <row r="85" spans="1:8" ht="14.25" customHeight="1" x14ac:dyDescent="0.2">
      <c r="A85" s="71" t="s">
        <v>191</v>
      </c>
      <c r="B85" s="38" t="s">
        <v>192</v>
      </c>
      <c r="C85" s="38" t="s">
        <v>193</v>
      </c>
      <c r="D85" s="38"/>
      <c r="E85" s="39" t="s">
        <v>12</v>
      </c>
      <c r="F85" s="38">
        <v>5</v>
      </c>
      <c r="G85" s="40">
        <f t="shared" si="3"/>
        <v>10000</v>
      </c>
      <c r="H85" s="38"/>
    </row>
    <row r="86" spans="1:8" ht="14.25" customHeight="1" x14ac:dyDescent="0.2">
      <c r="A86" s="72"/>
      <c r="B86" s="38" t="s">
        <v>194</v>
      </c>
      <c r="C86" s="38" t="s">
        <v>195</v>
      </c>
      <c r="D86" s="38"/>
      <c r="E86" s="39" t="s">
        <v>12</v>
      </c>
      <c r="F86" s="38">
        <v>5</v>
      </c>
      <c r="G86" s="40">
        <f t="shared" si="3"/>
        <v>10000</v>
      </c>
      <c r="H86" s="38"/>
    </row>
    <row r="87" spans="1:8" ht="14.25" customHeight="1" x14ac:dyDescent="0.2">
      <c r="A87" s="72"/>
      <c r="B87" s="38" t="s">
        <v>196</v>
      </c>
      <c r="C87" s="38" t="s">
        <v>197</v>
      </c>
      <c r="D87" s="38"/>
      <c r="E87" s="39" t="s">
        <v>12</v>
      </c>
      <c r="F87" s="38">
        <v>10</v>
      </c>
      <c r="G87" s="40">
        <f t="shared" si="3"/>
        <v>20000</v>
      </c>
      <c r="H87" s="38"/>
    </row>
    <row r="88" spans="1:8" ht="14.25" customHeight="1" x14ac:dyDescent="0.2">
      <c r="A88" s="72"/>
      <c r="B88" s="38" t="s">
        <v>198</v>
      </c>
      <c r="C88" s="38" t="s">
        <v>199</v>
      </c>
      <c r="D88" s="38"/>
      <c r="E88" s="39" t="s">
        <v>12</v>
      </c>
      <c r="F88" s="38">
        <v>3</v>
      </c>
      <c r="G88" s="40">
        <f t="shared" si="3"/>
        <v>6000</v>
      </c>
      <c r="H88" s="38"/>
    </row>
    <row r="89" spans="1:8" ht="14.25" customHeight="1" x14ac:dyDescent="0.2">
      <c r="A89" s="72"/>
      <c r="B89" s="52" t="s">
        <v>200</v>
      </c>
      <c r="C89" s="52" t="s">
        <v>201</v>
      </c>
      <c r="D89" s="52"/>
      <c r="E89" s="53" t="s">
        <v>12</v>
      </c>
      <c r="F89" s="52">
        <v>5</v>
      </c>
      <c r="G89" s="54">
        <f t="shared" si="3"/>
        <v>10000</v>
      </c>
      <c r="H89" s="38"/>
    </row>
    <row r="90" spans="1:8" ht="14.25" customHeight="1" x14ac:dyDescent="0.2">
      <c r="A90" s="72"/>
      <c r="B90" s="38" t="s">
        <v>202</v>
      </c>
      <c r="C90" s="38" t="s">
        <v>203</v>
      </c>
      <c r="D90" s="38"/>
      <c r="E90" s="39" t="s">
        <v>12</v>
      </c>
      <c r="F90" s="38">
        <v>3</v>
      </c>
      <c r="G90" s="40">
        <f t="shared" si="3"/>
        <v>6000</v>
      </c>
      <c r="H90" s="38"/>
    </row>
    <row r="91" spans="1:8" ht="14.25" customHeight="1" x14ac:dyDescent="0.2">
      <c r="A91" s="46" t="s">
        <v>204</v>
      </c>
      <c r="B91" s="38" t="s">
        <v>205</v>
      </c>
      <c r="C91" s="38" t="s">
        <v>206</v>
      </c>
      <c r="D91" s="38" t="s">
        <v>207</v>
      </c>
      <c r="E91" s="39" t="s">
        <v>12</v>
      </c>
      <c r="F91" s="38">
        <v>8</v>
      </c>
      <c r="G91" s="40">
        <f t="shared" si="3"/>
        <v>16000</v>
      </c>
      <c r="H91" s="38"/>
    </row>
    <row r="92" spans="1:8" ht="14.25" customHeight="1" x14ac:dyDescent="0.2">
      <c r="A92" s="51" t="s">
        <v>208</v>
      </c>
      <c r="B92" s="52" t="s">
        <v>209</v>
      </c>
      <c r="C92" s="52" t="s">
        <v>210</v>
      </c>
      <c r="D92" s="52"/>
      <c r="E92" s="53" t="s">
        <v>12</v>
      </c>
      <c r="F92" s="52">
        <v>5</v>
      </c>
      <c r="G92" s="54">
        <f t="shared" si="3"/>
        <v>10000</v>
      </c>
      <c r="H92" s="38"/>
    </row>
    <row r="93" spans="1:8" s="27" customFormat="1" ht="14.25" customHeight="1" x14ac:dyDescent="0.2">
      <c r="A93" s="55" t="s">
        <v>211</v>
      </c>
      <c r="B93" s="56"/>
      <c r="C93" s="56"/>
      <c r="D93" s="56"/>
      <c r="E93" s="57"/>
      <c r="F93" s="57"/>
      <c r="G93" s="58"/>
      <c r="H93" s="59"/>
    </row>
    <row r="94" spans="1:8" s="28" customFormat="1" ht="16.5" customHeight="1" x14ac:dyDescent="0.2">
      <c r="A94" s="37" t="s">
        <v>212</v>
      </c>
      <c r="B94" s="38" t="s">
        <v>213</v>
      </c>
      <c r="C94" s="38"/>
      <c r="D94" s="38"/>
      <c r="E94" s="39" t="s">
        <v>12</v>
      </c>
      <c r="F94" s="38">
        <v>15</v>
      </c>
      <c r="G94" s="40">
        <f>F94*2000</f>
        <v>30000</v>
      </c>
      <c r="H94" s="38"/>
    </row>
    <row r="95" spans="1:8" ht="14.25" customHeight="1" x14ac:dyDescent="0.2">
      <c r="A95" s="37" t="s">
        <v>214</v>
      </c>
      <c r="B95" s="38" t="s">
        <v>214</v>
      </c>
      <c r="C95" s="38"/>
      <c r="D95" s="38"/>
      <c r="E95" s="39" t="s">
        <v>12</v>
      </c>
      <c r="F95" s="38">
        <v>6</v>
      </c>
      <c r="G95" s="40">
        <f>F95*2000</f>
        <v>12000</v>
      </c>
      <c r="H95" s="38" t="s">
        <v>215</v>
      </c>
    </row>
    <row r="96" spans="1:8" s="27" customFormat="1" ht="14.25" customHeight="1" x14ac:dyDescent="0.2">
      <c r="A96" s="55" t="s">
        <v>216</v>
      </c>
      <c r="B96" s="56"/>
      <c r="C96" s="56"/>
      <c r="D96" s="56"/>
      <c r="E96" s="57"/>
      <c r="F96" s="57"/>
      <c r="G96" s="58"/>
      <c r="H96" s="59"/>
    </row>
    <row r="97" spans="1:8" s="29" customFormat="1" ht="14.25" customHeight="1" x14ac:dyDescent="0.2">
      <c r="A97" s="37" t="s">
        <v>217</v>
      </c>
      <c r="B97" s="38" t="s">
        <v>217</v>
      </c>
      <c r="C97" s="38"/>
      <c r="D97" s="38"/>
      <c r="E97" s="39" t="s">
        <v>12</v>
      </c>
      <c r="F97" s="38">
        <v>1</v>
      </c>
      <c r="G97" s="40">
        <f t="shared" ref="G97:G100" si="4">F97*2000</f>
        <v>2000</v>
      </c>
      <c r="H97" s="38"/>
    </row>
    <row r="98" spans="1:8" s="28" customFormat="1" ht="16.5" x14ac:dyDescent="0.2">
      <c r="A98" s="37" t="s">
        <v>218</v>
      </c>
      <c r="B98" s="37" t="s">
        <v>219</v>
      </c>
      <c r="C98" s="37"/>
      <c r="D98" s="37"/>
      <c r="E98" s="39" t="s">
        <v>12</v>
      </c>
      <c r="F98" s="38">
        <v>15</v>
      </c>
      <c r="G98" s="40">
        <f t="shared" si="4"/>
        <v>30000</v>
      </c>
      <c r="H98" s="37"/>
    </row>
    <row r="99" spans="1:8" s="27" customFormat="1" ht="14.25" customHeight="1" x14ac:dyDescent="0.2">
      <c r="A99" s="55" t="s">
        <v>220</v>
      </c>
      <c r="B99" s="56"/>
      <c r="C99" s="56"/>
      <c r="D99" s="56"/>
      <c r="E99" s="57"/>
      <c r="F99" s="57"/>
      <c r="G99" s="58"/>
      <c r="H99" s="59"/>
    </row>
    <row r="100" spans="1:8" s="29" customFormat="1" ht="14.25" customHeight="1" x14ac:dyDescent="0.2">
      <c r="A100" s="37" t="s">
        <v>221</v>
      </c>
      <c r="B100" s="37" t="s">
        <v>222</v>
      </c>
      <c r="C100" s="37"/>
      <c r="D100" s="37"/>
      <c r="E100" s="39" t="s">
        <v>12</v>
      </c>
      <c r="F100" s="38">
        <v>0</v>
      </c>
      <c r="G100" s="40">
        <f t="shared" si="4"/>
        <v>0</v>
      </c>
      <c r="H100" s="37"/>
    </row>
    <row r="101" spans="1:8" s="28" customFormat="1" ht="24" customHeight="1" x14ac:dyDescent="0.2">
      <c r="A101" s="55" t="s">
        <v>223</v>
      </c>
      <c r="B101" s="56"/>
      <c r="C101" s="56"/>
      <c r="D101" s="56"/>
      <c r="E101" s="57"/>
      <c r="F101" s="57">
        <f>SUMIF(E3:E100,"√",F3:F100)</f>
        <v>676</v>
      </c>
      <c r="G101" s="58">
        <f>SUM(G4:G100)</f>
        <v>1352000</v>
      </c>
      <c r="H101" s="59"/>
    </row>
    <row r="102" spans="1:8" ht="14.25" customHeight="1" x14ac:dyDescent="0.2">
      <c r="A102" s="60" t="s">
        <v>224</v>
      </c>
      <c r="B102" s="61"/>
      <c r="C102" s="61"/>
      <c r="D102" s="61"/>
      <c r="E102" s="61"/>
      <c r="F102" s="61"/>
      <c r="G102" s="62"/>
      <c r="H102" s="61"/>
    </row>
    <row r="103" spans="1:8" ht="14.25" customHeight="1" x14ac:dyDescent="0.2">
      <c r="A103" s="63"/>
      <c r="B103" s="64"/>
      <c r="C103" s="64"/>
      <c r="D103" s="65"/>
      <c r="E103" s="64"/>
      <c r="F103" s="64"/>
      <c r="G103" s="66">
        <v>0</v>
      </c>
      <c r="H103" s="64"/>
    </row>
    <row r="104" spans="1:8" ht="14.25" customHeight="1" x14ac:dyDescent="0.2">
      <c r="A104" s="60" t="s">
        <v>225</v>
      </c>
      <c r="B104" s="67"/>
      <c r="C104" s="67"/>
      <c r="D104" s="67"/>
      <c r="E104" s="67"/>
      <c r="F104" s="67"/>
      <c r="G104" s="68"/>
      <c r="H104" s="67"/>
    </row>
    <row r="105" spans="1:8" ht="14.25" customHeight="1" x14ac:dyDescent="0.2">
      <c r="A105" s="37"/>
      <c r="B105" s="38"/>
      <c r="C105" s="38"/>
      <c r="D105" s="38"/>
      <c r="E105" s="38"/>
      <c r="F105" s="38"/>
      <c r="G105" s="38">
        <f>ROUND(G101/0.94*0.06,0)</f>
        <v>86298</v>
      </c>
      <c r="H105" s="38"/>
    </row>
    <row r="106" spans="1:8" ht="14.25" customHeight="1" x14ac:dyDescent="0.2">
      <c r="A106" s="60" t="s">
        <v>226</v>
      </c>
      <c r="B106" s="59"/>
      <c r="C106" s="59"/>
      <c r="D106" s="59"/>
      <c r="E106" s="67"/>
      <c r="F106" s="67"/>
      <c r="G106" s="62">
        <f>G101+G103+G105</f>
        <v>1438298</v>
      </c>
      <c r="H106" s="67"/>
    </row>
  </sheetData>
  <mergeCells count="32">
    <mergeCell ref="B79:B80"/>
    <mergeCell ref="B58:B60"/>
    <mergeCell ref="B61:B63"/>
    <mergeCell ref="B64:B67"/>
    <mergeCell ref="B68:B75"/>
    <mergeCell ref="B76:B78"/>
    <mergeCell ref="B45:B47"/>
    <mergeCell ref="B48:B51"/>
    <mergeCell ref="B52:B53"/>
    <mergeCell ref="B54:B55"/>
    <mergeCell ref="B56:B57"/>
    <mergeCell ref="A48:A57"/>
    <mergeCell ref="A58:A75"/>
    <mergeCell ref="A76:A80"/>
    <mergeCell ref="A81:A84"/>
    <mergeCell ref="A85:A90"/>
    <mergeCell ref="A1:H1"/>
    <mergeCell ref="A9:A20"/>
    <mergeCell ref="A21:A31"/>
    <mergeCell ref="A32:A40"/>
    <mergeCell ref="A41:A47"/>
    <mergeCell ref="B9:B10"/>
    <mergeCell ref="B11:B16"/>
    <mergeCell ref="B17:B20"/>
    <mergeCell ref="B21:B23"/>
    <mergeCell ref="B24:B25"/>
    <mergeCell ref="B26:B30"/>
    <mergeCell ref="B32:B34"/>
    <mergeCell ref="B35:B36"/>
    <mergeCell ref="B37:B38"/>
    <mergeCell ref="B39:B40"/>
    <mergeCell ref="B41:B44"/>
  </mergeCells>
  <phoneticPr fontId="7" type="noConversion"/>
  <dataValidations count="1">
    <dataValidation type="list" allowBlank="1" showInputMessage="1" showErrorMessage="1" sqref="E4 E100 E6:E7 E9:E92 E94:E95 E97:E98" xr:uid="{00000000-0002-0000-0100-000000000000}">
      <formula1>"√,×"</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M66"/>
  <sheetViews>
    <sheetView tabSelected="1" zoomScale="85" zoomScaleNormal="85" workbookViewId="0">
      <selection activeCell="O10" sqref="O10"/>
    </sheetView>
  </sheetViews>
  <sheetFormatPr defaultColWidth="9" defaultRowHeight="14.25" customHeight="1" x14ac:dyDescent="0.2"/>
  <cols>
    <col min="1" max="1" width="21.25" style="4" customWidth="1"/>
    <col min="2" max="2" width="21.625" style="5" customWidth="1"/>
    <col min="3" max="3" width="59.375" style="5" customWidth="1"/>
    <col min="4" max="4" width="7.375" style="5" customWidth="1"/>
    <col min="5" max="5" width="8.875" style="5" customWidth="1"/>
    <col min="6" max="6" width="17.25" style="5" customWidth="1"/>
    <col min="7" max="7" width="47.25" style="5" customWidth="1"/>
    <col min="8" max="59" width="9" style="5"/>
    <col min="60" max="91" width="9" style="6"/>
    <col min="92" max="16384" width="9" style="5"/>
  </cols>
  <sheetData>
    <row r="1" spans="1:7" ht="41.1" customHeight="1" x14ac:dyDescent="0.2">
      <c r="A1" s="78" t="s">
        <v>231</v>
      </c>
      <c r="B1" s="79"/>
      <c r="C1" s="79"/>
      <c r="D1" s="79"/>
      <c r="E1" s="79"/>
      <c r="F1" s="79"/>
      <c r="G1" s="79"/>
    </row>
    <row r="2" spans="1:7" ht="18" x14ac:dyDescent="0.2">
      <c r="A2" s="80" t="s">
        <v>232</v>
      </c>
      <c r="B2" s="80"/>
      <c r="C2" s="80" t="s">
        <v>4</v>
      </c>
      <c r="D2" s="80" t="s">
        <v>233</v>
      </c>
      <c r="E2" s="80"/>
      <c r="F2" s="7" t="s">
        <v>7</v>
      </c>
      <c r="G2" s="80" t="s">
        <v>8</v>
      </c>
    </row>
    <row r="3" spans="1:7" ht="14.25" customHeight="1" x14ac:dyDescent="0.2">
      <c r="A3" s="8" t="s">
        <v>1</v>
      </c>
      <c r="B3" s="8" t="s">
        <v>2</v>
      </c>
      <c r="C3" s="80"/>
      <c r="D3" s="8" t="s">
        <v>234</v>
      </c>
      <c r="E3" s="8" t="s">
        <v>235</v>
      </c>
      <c r="F3" s="8" t="s">
        <v>236</v>
      </c>
      <c r="G3" s="80"/>
    </row>
    <row r="4" spans="1:7" s="1" customFormat="1" ht="14.25" customHeight="1" x14ac:dyDescent="0.2">
      <c r="A4" s="9" t="s">
        <v>9</v>
      </c>
      <c r="B4" s="10"/>
      <c r="C4" s="10"/>
      <c r="D4" s="11"/>
      <c r="E4" s="11"/>
      <c r="F4" s="11"/>
      <c r="G4" s="12"/>
    </row>
    <row r="5" spans="1:7" ht="14.25" customHeight="1" x14ac:dyDescent="0.2">
      <c r="A5" s="13" t="s">
        <v>11</v>
      </c>
      <c r="B5" s="14" t="s">
        <v>11</v>
      </c>
      <c r="C5" s="14"/>
      <c r="D5" s="14">
        <v>15</v>
      </c>
      <c r="E5" s="14">
        <v>5</v>
      </c>
      <c r="F5" s="14">
        <f t="shared" ref="F5:F8" si="0">E5*2000</f>
        <v>10000</v>
      </c>
      <c r="G5" s="14"/>
    </row>
    <row r="6" spans="1:7" ht="14.25" customHeight="1" x14ac:dyDescent="0.2">
      <c r="A6" s="15" t="s">
        <v>13</v>
      </c>
      <c r="B6" s="16"/>
      <c r="C6" s="16"/>
      <c r="D6" s="17"/>
      <c r="E6" s="17"/>
      <c r="F6" s="17"/>
      <c r="G6" s="18"/>
    </row>
    <row r="7" spans="1:7" ht="14.25" customHeight="1" x14ac:dyDescent="0.2">
      <c r="A7" s="13" t="s">
        <v>14</v>
      </c>
      <c r="B7" s="14" t="s">
        <v>14</v>
      </c>
      <c r="C7" s="14"/>
      <c r="D7" s="14">
        <v>5</v>
      </c>
      <c r="E7" s="14">
        <v>2</v>
      </c>
      <c r="F7" s="14">
        <f t="shared" si="0"/>
        <v>4000</v>
      </c>
      <c r="G7" s="14"/>
    </row>
    <row r="8" spans="1:7" ht="14.25" customHeight="1" x14ac:dyDescent="0.2">
      <c r="A8" s="13" t="s">
        <v>15</v>
      </c>
      <c r="B8" s="14" t="s">
        <v>15</v>
      </c>
      <c r="C8" s="14"/>
      <c r="D8" s="14">
        <v>5</v>
      </c>
      <c r="E8" s="14">
        <v>2</v>
      </c>
      <c r="F8" s="14">
        <f t="shared" si="0"/>
        <v>4000</v>
      </c>
      <c r="G8" s="14"/>
    </row>
    <row r="9" spans="1:7" ht="14.25" customHeight="1" x14ac:dyDescent="0.2">
      <c r="A9" s="15" t="s">
        <v>16</v>
      </c>
      <c r="B9" s="16"/>
      <c r="C9" s="16"/>
      <c r="D9" s="17"/>
      <c r="E9" s="17"/>
      <c r="F9" s="17"/>
      <c r="G9" s="18"/>
    </row>
    <row r="10" spans="1:7" ht="14.25" customHeight="1" x14ac:dyDescent="0.2">
      <c r="A10" s="14" t="s">
        <v>237</v>
      </c>
      <c r="B10" s="14" t="s">
        <v>238</v>
      </c>
      <c r="C10" s="14"/>
      <c r="D10" s="14">
        <v>10</v>
      </c>
      <c r="E10" s="14">
        <v>10</v>
      </c>
      <c r="F10" s="14">
        <f t="shared" ref="F10:F52" si="1">E10*2000</f>
        <v>20000</v>
      </c>
      <c r="G10" s="14"/>
    </row>
    <row r="11" spans="1:7" ht="14.25" customHeight="1" x14ac:dyDescent="0.2">
      <c r="A11" s="81" t="s">
        <v>239</v>
      </c>
      <c r="B11" s="14" t="s">
        <v>240</v>
      </c>
      <c r="C11" s="14" t="s">
        <v>241</v>
      </c>
      <c r="D11" s="14">
        <v>5</v>
      </c>
      <c r="E11" s="14">
        <v>5</v>
      </c>
      <c r="F11" s="14">
        <f t="shared" si="1"/>
        <v>10000</v>
      </c>
      <c r="G11" s="14"/>
    </row>
    <row r="12" spans="1:7" ht="14.25" customHeight="1" x14ac:dyDescent="0.2">
      <c r="A12" s="82"/>
      <c r="B12" s="14" t="s">
        <v>242</v>
      </c>
      <c r="C12" s="14" t="s">
        <v>243</v>
      </c>
      <c r="D12" s="14">
        <v>5</v>
      </c>
      <c r="E12" s="14">
        <v>5</v>
      </c>
      <c r="F12" s="14">
        <f t="shared" si="1"/>
        <v>10000</v>
      </c>
      <c r="G12" s="8"/>
    </row>
    <row r="13" spans="1:7" ht="14.25" customHeight="1" x14ac:dyDescent="0.2">
      <c r="A13" s="81" t="s">
        <v>244</v>
      </c>
      <c r="B13" s="14" t="s">
        <v>245</v>
      </c>
      <c r="C13" s="14" t="s">
        <v>246</v>
      </c>
      <c r="D13" s="14">
        <v>6</v>
      </c>
      <c r="E13" s="14">
        <v>6</v>
      </c>
      <c r="F13" s="14">
        <f t="shared" si="1"/>
        <v>12000</v>
      </c>
      <c r="G13" s="14"/>
    </row>
    <row r="14" spans="1:7" ht="14.25" customHeight="1" x14ac:dyDescent="0.2">
      <c r="A14" s="83"/>
      <c r="B14" s="14" t="s">
        <v>247</v>
      </c>
      <c r="C14" s="14" t="s">
        <v>248</v>
      </c>
      <c r="D14" s="14">
        <v>4</v>
      </c>
      <c r="E14" s="14">
        <v>4</v>
      </c>
      <c r="F14" s="14">
        <f t="shared" si="1"/>
        <v>8000</v>
      </c>
      <c r="G14" s="14" t="s">
        <v>249</v>
      </c>
    </row>
    <row r="15" spans="1:7" ht="14.25" customHeight="1" x14ac:dyDescent="0.2">
      <c r="A15" s="83"/>
      <c r="B15" s="14" t="s">
        <v>250</v>
      </c>
      <c r="C15" s="14" t="s">
        <v>251</v>
      </c>
      <c r="D15" s="14">
        <v>5</v>
      </c>
      <c r="E15" s="14">
        <v>5</v>
      </c>
      <c r="F15" s="14">
        <f t="shared" si="1"/>
        <v>10000</v>
      </c>
      <c r="G15" s="14"/>
    </row>
    <row r="16" spans="1:7" ht="14.25" customHeight="1" x14ac:dyDescent="0.2">
      <c r="A16" s="83"/>
      <c r="B16" s="14" t="s">
        <v>252</v>
      </c>
      <c r="C16" s="14" t="s">
        <v>253</v>
      </c>
      <c r="D16" s="14">
        <v>3</v>
      </c>
      <c r="E16" s="14">
        <v>3</v>
      </c>
      <c r="F16" s="14">
        <f t="shared" si="1"/>
        <v>6000</v>
      </c>
      <c r="G16" s="14"/>
    </row>
    <row r="17" spans="1:7" ht="14.25" customHeight="1" x14ac:dyDescent="0.2">
      <c r="A17" s="83"/>
      <c r="B17" s="14" t="s">
        <v>254</v>
      </c>
      <c r="C17" s="14" t="s">
        <v>255</v>
      </c>
      <c r="D17" s="14">
        <v>2</v>
      </c>
      <c r="E17" s="14">
        <v>2</v>
      </c>
      <c r="F17" s="14">
        <f t="shared" si="1"/>
        <v>4000</v>
      </c>
      <c r="G17" s="14"/>
    </row>
    <row r="18" spans="1:7" ht="14.25" customHeight="1" x14ac:dyDescent="0.2">
      <c r="A18" s="83"/>
      <c r="B18" s="14" t="s">
        <v>256</v>
      </c>
      <c r="C18" s="14" t="s">
        <v>257</v>
      </c>
      <c r="D18" s="14">
        <v>5</v>
      </c>
      <c r="E18" s="14">
        <v>5</v>
      </c>
      <c r="F18" s="14">
        <f t="shared" si="1"/>
        <v>10000</v>
      </c>
      <c r="G18" s="14" t="s">
        <v>258</v>
      </c>
    </row>
    <row r="19" spans="1:7" ht="14.25" customHeight="1" x14ac:dyDescent="0.2">
      <c r="A19" s="83"/>
      <c r="B19" s="14" t="s">
        <v>259</v>
      </c>
      <c r="C19" s="14" t="s">
        <v>260</v>
      </c>
      <c r="D19" s="14">
        <v>6</v>
      </c>
      <c r="E19" s="14">
        <v>6</v>
      </c>
      <c r="F19" s="14">
        <f t="shared" si="1"/>
        <v>12000</v>
      </c>
      <c r="G19" s="14" t="s">
        <v>261</v>
      </c>
    </row>
    <row r="20" spans="1:7" ht="14.25" customHeight="1" x14ac:dyDescent="0.2">
      <c r="A20" s="83"/>
      <c r="B20" s="14" t="s">
        <v>262</v>
      </c>
      <c r="C20" s="14" t="s">
        <v>263</v>
      </c>
      <c r="D20" s="14">
        <v>5</v>
      </c>
      <c r="E20" s="14">
        <v>5</v>
      </c>
      <c r="F20" s="14">
        <f t="shared" si="1"/>
        <v>10000</v>
      </c>
      <c r="G20" s="14" t="s">
        <v>264</v>
      </c>
    </row>
    <row r="21" spans="1:7" ht="14.25" customHeight="1" x14ac:dyDescent="0.2">
      <c r="A21" s="83"/>
      <c r="B21" s="14" t="s">
        <v>265</v>
      </c>
      <c r="C21" s="14" t="s">
        <v>266</v>
      </c>
      <c r="D21" s="14">
        <v>1</v>
      </c>
      <c r="E21" s="14">
        <v>1</v>
      </c>
      <c r="F21" s="14">
        <f t="shared" si="1"/>
        <v>2000</v>
      </c>
      <c r="G21" s="14"/>
    </row>
    <row r="22" spans="1:7" ht="14.25" customHeight="1" x14ac:dyDescent="0.2">
      <c r="A22" s="83"/>
      <c r="B22" s="14" t="s">
        <v>267</v>
      </c>
      <c r="C22" s="14" t="s">
        <v>268</v>
      </c>
      <c r="D22" s="14">
        <v>5</v>
      </c>
      <c r="E22" s="14">
        <v>5</v>
      </c>
      <c r="F22" s="14">
        <f t="shared" si="1"/>
        <v>10000</v>
      </c>
      <c r="G22" s="14" t="s">
        <v>269</v>
      </c>
    </row>
    <row r="23" spans="1:7" ht="14.25" customHeight="1" x14ac:dyDescent="0.2">
      <c r="A23" s="83"/>
      <c r="B23" s="14" t="s">
        <v>270</v>
      </c>
      <c r="C23" s="14" t="s">
        <v>271</v>
      </c>
      <c r="D23" s="14">
        <v>7</v>
      </c>
      <c r="E23" s="14">
        <v>7</v>
      </c>
      <c r="F23" s="14">
        <f t="shared" si="1"/>
        <v>14000</v>
      </c>
      <c r="G23" s="14" t="s">
        <v>269</v>
      </c>
    </row>
    <row r="24" spans="1:7" ht="14.25" customHeight="1" x14ac:dyDescent="0.2">
      <c r="A24" s="83"/>
      <c r="B24" s="14" t="s">
        <v>272</v>
      </c>
      <c r="C24" s="14" t="s">
        <v>273</v>
      </c>
      <c r="D24" s="14">
        <v>3</v>
      </c>
      <c r="E24" s="14">
        <v>3</v>
      </c>
      <c r="F24" s="14">
        <f t="shared" si="1"/>
        <v>6000</v>
      </c>
      <c r="G24" s="14"/>
    </row>
    <row r="25" spans="1:7" ht="14.25" customHeight="1" x14ac:dyDescent="0.2">
      <c r="A25" s="83"/>
      <c r="B25" s="14" t="s">
        <v>274</v>
      </c>
      <c r="C25" s="14" t="s">
        <v>275</v>
      </c>
      <c r="D25" s="14">
        <v>4</v>
      </c>
      <c r="E25" s="14">
        <v>4</v>
      </c>
      <c r="F25" s="14">
        <f t="shared" si="1"/>
        <v>8000</v>
      </c>
      <c r="G25" s="14"/>
    </row>
    <row r="26" spans="1:7" ht="14.25" customHeight="1" x14ac:dyDescent="0.2">
      <c r="A26" s="83"/>
      <c r="B26" s="14" t="s">
        <v>276</v>
      </c>
      <c r="C26" s="14" t="s">
        <v>277</v>
      </c>
      <c r="D26" s="14">
        <v>2</v>
      </c>
      <c r="E26" s="14">
        <v>2</v>
      </c>
      <c r="F26" s="14">
        <f t="shared" si="1"/>
        <v>4000</v>
      </c>
      <c r="G26" s="14" t="s">
        <v>278</v>
      </c>
    </row>
    <row r="27" spans="1:7" ht="14.25" customHeight="1" x14ac:dyDescent="0.2">
      <c r="A27" s="83"/>
      <c r="B27" s="14" t="s">
        <v>279</v>
      </c>
      <c r="C27" s="14" t="s">
        <v>280</v>
      </c>
      <c r="D27" s="14">
        <v>5</v>
      </c>
      <c r="E27" s="14">
        <v>5</v>
      </c>
      <c r="F27" s="14">
        <f t="shared" si="1"/>
        <v>10000</v>
      </c>
      <c r="G27" s="14"/>
    </row>
    <row r="28" spans="1:7" ht="14.25" customHeight="1" x14ac:dyDescent="0.2">
      <c r="A28" s="83"/>
      <c r="B28" s="14" t="s">
        <v>281</v>
      </c>
      <c r="C28" s="14" t="s">
        <v>282</v>
      </c>
      <c r="D28" s="14">
        <v>2</v>
      </c>
      <c r="E28" s="14">
        <v>2</v>
      </c>
      <c r="F28" s="14">
        <f t="shared" si="1"/>
        <v>4000</v>
      </c>
      <c r="G28" s="14"/>
    </row>
    <row r="29" spans="1:7" ht="14.25" customHeight="1" x14ac:dyDescent="0.2">
      <c r="A29" s="83"/>
      <c r="B29" s="14" t="s">
        <v>283</v>
      </c>
      <c r="C29" s="14" t="s">
        <v>284</v>
      </c>
      <c r="D29" s="14">
        <v>2</v>
      </c>
      <c r="E29" s="14">
        <v>2</v>
      </c>
      <c r="F29" s="14">
        <f t="shared" si="1"/>
        <v>4000</v>
      </c>
      <c r="G29" s="14" t="s">
        <v>278</v>
      </c>
    </row>
    <row r="30" spans="1:7" ht="14.25" customHeight="1" x14ac:dyDescent="0.2">
      <c r="A30" s="83"/>
      <c r="B30" s="14" t="s">
        <v>285</v>
      </c>
      <c r="C30" s="14" t="s">
        <v>286</v>
      </c>
      <c r="D30" s="14">
        <v>1</v>
      </c>
      <c r="E30" s="14">
        <v>1</v>
      </c>
      <c r="F30" s="14">
        <f t="shared" si="1"/>
        <v>2000</v>
      </c>
      <c r="G30" s="14"/>
    </row>
    <row r="31" spans="1:7" ht="14.25" customHeight="1" x14ac:dyDescent="0.2">
      <c r="A31" s="83"/>
      <c r="B31" s="14" t="s">
        <v>287</v>
      </c>
      <c r="C31" s="14" t="s">
        <v>288</v>
      </c>
      <c r="D31" s="14">
        <v>2</v>
      </c>
      <c r="E31" s="14">
        <v>2</v>
      </c>
      <c r="F31" s="14">
        <f t="shared" si="1"/>
        <v>4000</v>
      </c>
      <c r="G31" s="14" t="s">
        <v>278</v>
      </c>
    </row>
    <row r="32" spans="1:7" ht="14.25" customHeight="1" x14ac:dyDescent="0.2">
      <c r="A32" s="83"/>
      <c r="B32" s="14" t="s">
        <v>289</v>
      </c>
      <c r="C32" s="14" t="s">
        <v>290</v>
      </c>
      <c r="D32" s="14">
        <v>12</v>
      </c>
      <c r="E32" s="14">
        <v>12</v>
      </c>
      <c r="F32" s="14">
        <f t="shared" si="1"/>
        <v>24000</v>
      </c>
      <c r="G32" s="14"/>
    </row>
    <row r="33" spans="1:7" ht="14.25" customHeight="1" x14ac:dyDescent="0.2">
      <c r="A33" s="83"/>
      <c r="B33" s="14" t="s">
        <v>291</v>
      </c>
      <c r="C33" s="14" t="s">
        <v>292</v>
      </c>
      <c r="D33" s="14">
        <v>2</v>
      </c>
      <c r="E33" s="14">
        <v>2</v>
      </c>
      <c r="F33" s="14">
        <f t="shared" si="1"/>
        <v>4000</v>
      </c>
      <c r="G33" s="14" t="s">
        <v>278</v>
      </c>
    </row>
    <row r="34" spans="1:7" ht="14.25" customHeight="1" x14ac:dyDescent="0.2">
      <c r="A34" s="81" t="s">
        <v>293</v>
      </c>
      <c r="B34" s="14" t="s">
        <v>294</v>
      </c>
      <c r="C34" s="14" t="s">
        <v>295</v>
      </c>
      <c r="D34" s="14">
        <v>8</v>
      </c>
      <c r="E34" s="14">
        <v>8</v>
      </c>
      <c r="F34" s="14">
        <f t="shared" si="1"/>
        <v>16000</v>
      </c>
      <c r="G34" s="14"/>
    </row>
    <row r="35" spans="1:7" ht="14.25" customHeight="1" x14ac:dyDescent="0.2">
      <c r="A35" s="83"/>
      <c r="B35" s="14" t="s">
        <v>296</v>
      </c>
      <c r="C35" s="14" t="s">
        <v>297</v>
      </c>
      <c r="D35" s="14">
        <v>3</v>
      </c>
      <c r="E35" s="14">
        <v>3</v>
      </c>
      <c r="F35" s="14">
        <f t="shared" si="1"/>
        <v>6000</v>
      </c>
      <c r="G35" s="14"/>
    </row>
    <row r="36" spans="1:7" ht="14.25" customHeight="1" x14ac:dyDescent="0.2">
      <c r="A36" s="83"/>
      <c r="B36" s="14" t="s">
        <v>298</v>
      </c>
      <c r="C36" s="14" t="s">
        <v>299</v>
      </c>
      <c r="D36" s="14">
        <v>4</v>
      </c>
      <c r="E36" s="14">
        <v>4</v>
      </c>
      <c r="F36" s="14">
        <f t="shared" si="1"/>
        <v>8000</v>
      </c>
      <c r="G36" s="14"/>
    </row>
    <row r="37" spans="1:7" ht="14.25" customHeight="1" x14ac:dyDescent="0.2">
      <c r="A37" s="83"/>
      <c r="B37" s="14" t="s">
        <v>300</v>
      </c>
      <c r="C37" s="14" t="s">
        <v>301</v>
      </c>
      <c r="D37" s="14">
        <v>6</v>
      </c>
      <c r="E37" s="14">
        <v>6</v>
      </c>
      <c r="F37" s="14">
        <f t="shared" si="1"/>
        <v>12000</v>
      </c>
      <c r="G37" s="14" t="s">
        <v>302</v>
      </c>
    </row>
    <row r="38" spans="1:7" ht="14.25" customHeight="1" x14ac:dyDescent="0.2">
      <c r="A38" s="83"/>
      <c r="B38" s="14" t="s">
        <v>303</v>
      </c>
      <c r="C38" s="14" t="s">
        <v>304</v>
      </c>
      <c r="D38" s="14">
        <v>3</v>
      </c>
      <c r="E38" s="14">
        <v>3</v>
      </c>
      <c r="F38" s="14">
        <f t="shared" si="1"/>
        <v>6000</v>
      </c>
      <c r="G38" s="14"/>
    </row>
    <row r="39" spans="1:7" ht="14.25" customHeight="1" x14ac:dyDescent="0.2">
      <c r="A39" s="83"/>
      <c r="B39" s="14" t="s">
        <v>305</v>
      </c>
      <c r="C39" s="14" t="s">
        <v>306</v>
      </c>
      <c r="D39" s="14">
        <v>3</v>
      </c>
      <c r="E39" s="14">
        <v>3</v>
      </c>
      <c r="F39" s="14">
        <f t="shared" si="1"/>
        <v>6000</v>
      </c>
      <c r="G39" s="14" t="s">
        <v>307</v>
      </c>
    </row>
    <row r="40" spans="1:7" ht="14.25" customHeight="1" x14ac:dyDescent="0.2">
      <c r="A40" s="83"/>
      <c r="B40" s="14" t="s">
        <v>308</v>
      </c>
      <c r="C40" s="14" t="s">
        <v>309</v>
      </c>
      <c r="D40" s="14">
        <v>2</v>
      </c>
      <c r="E40" s="14">
        <v>2</v>
      </c>
      <c r="F40" s="14">
        <f t="shared" si="1"/>
        <v>4000</v>
      </c>
      <c r="G40" s="14"/>
    </row>
    <row r="41" spans="1:7" ht="14.25" customHeight="1" x14ac:dyDescent="0.2">
      <c r="A41" s="83"/>
      <c r="B41" s="14" t="s">
        <v>310</v>
      </c>
      <c r="C41" s="14" t="s">
        <v>311</v>
      </c>
      <c r="D41" s="14">
        <v>5</v>
      </c>
      <c r="E41" s="14">
        <v>5</v>
      </c>
      <c r="F41" s="14">
        <f t="shared" si="1"/>
        <v>10000</v>
      </c>
      <c r="G41" s="14"/>
    </row>
    <row r="42" spans="1:7" ht="14.25" customHeight="1" x14ac:dyDescent="0.2">
      <c r="A42" s="83"/>
      <c r="B42" s="14" t="s">
        <v>312</v>
      </c>
      <c r="C42" s="14" t="s">
        <v>313</v>
      </c>
      <c r="D42" s="14">
        <v>2</v>
      </c>
      <c r="E42" s="14">
        <v>2</v>
      </c>
      <c r="F42" s="14">
        <f t="shared" si="1"/>
        <v>4000</v>
      </c>
      <c r="G42" s="14"/>
    </row>
    <row r="43" spans="1:7" ht="14.25" customHeight="1" x14ac:dyDescent="0.2">
      <c r="A43" s="83"/>
      <c r="B43" s="14" t="s">
        <v>314</v>
      </c>
      <c r="C43" s="14" t="s">
        <v>315</v>
      </c>
      <c r="D43" s="14">
        <v>2</v>
      </c>
      <c r="E43" s="14">
        <v>2</v>
      </c>
      <c r="F43" s="14">
        <f t="shared" si="1"/>
        <v>4000</v>
      </c>
      <c r="G43" s="14"/>
    </row>
    <row r="44" spans="1:7" ht="14.25" customHeight="1" x14ac:dyDescent="0.2">
      <c r="A44" s="83"/>
      <c r="B44" s="14" t="s">
        <v>316</v>
      </c>
      <c r="C44" s="14" t="s">
        <v>317</v>
      </c>
      <c r="D44" s="14">
        <v>2</v>
      </c>
      <c r="E44" s="14">
        <v>2</v>
      </c>
      <c r="F44" s="14">
        <f t="shared" si="1"/>
        <v>4000</v>
      </c>
      <c r="G44" s="14"/>
    </row>
    <row r="45" spans="1:7" ht="14.25" customHeight="1" x14ac:dyDescent="0.2">
      <c r="A45" s="83"/>
      <c r="B45" s="14" t="s">
        <v>318</v>
      </c>
      <c r="C45" s="14" t="s">
        <v>319</v>
      </c>
      <c r="D45" s="14">
        <v>2</v>
      </c>
      <c r="E45" s="14">
        <v>2</v>
      </c>
      <c r="F45" s="14">
        <f t="shared" si="1"/>
        <v>4000</v>
      </c>
      <c r="G45" s="14"/>
    </row>
    <row r="46" spans="1:7" ht="14.25" customHeight="1" x14ac:dyDescent="0.2">
      <c r="A46" s="83"/>
      <c r="B46" s="14" t="s">
        <v>320</v>
      </c>
      <c r="C46" s="14" t="s">
        <v>321</v>
      </c>
      <c r="D46" s="14">
        <v>5</v>
      </c>
      <c r="E46" s="14">
        <v>5</v>
      </c>
      <c r="F46" s="14">
        <f t="shared" si="1"/>
        <v>10000</v>
      </c>
      <c r="G46" s="14" t="s">
        <v>322</v>
      </c>
    </row>
    <row r="47" spans="1:7" ht="14.25" customHeight="1" x14ac:dyDescent="0.2">
      <c r="A47" s="81" t="s">
        <v>204</v>
      </c>
      <c r="B47" s="14" t="s">
        <v>323</v>
      </c>
      <c r="C47" s="14" t="s">
        <v>324</v>
      </c>
      <c r="D47" s="14">
        <v>3</v>
      </c>
      <c r="E47" s="14">
        <v>3</v>
      </c>
      <c r="F47" s="14">
        <f t="shared" si="1"/>
        <v>6000</v>
      </c>
      <c r="G47" s="14"/>
    </row>
    <row r="48" spans="1:7" ht="14.25" customHeight="1" x14ac:dyDescent="0.2">
      <c r="A48" s="83"/>
      <c r="B48" s="14" t="s">
        <v>325</v>
      </c>
      <c r="C48" s="14" t="s">
        <v>326</v>
      </c>
      <c r="D48" s="14">
        <v>3</v>
      </c>
      <c r="E48" s="14">
        <v>3</v>
      </c>
      <c r="F48" s="14">
        <f t="shared" si="1"/>
        <v>6000</v>
      </c>
      <c r="G48" s="14"/>
    </row>
    <row r="49" spans="1:7" ht="14.25" customHeight="1" x14ac:dyDescent="0.2">
      <c r="A49" s="81" t="s">
        <v>208</v>
      </c>
      <c r="B49" s="14" t="s">
        <v>327</v>
      </c>
      <c r="C49" s="14" t="s">
        <v>328</v>
      </c>
      <c r="D49" s="14">
        <v>5</v>
      </c>
      <c r="E49" s="14">
        <v>5</v>
      </c>
      <c r="F49" s="14">
        <f t="shared" si="1"/>
        <v>10000</v>
      </c>
      <c r="G49" s="14"/>
    </row>
    <row r="50" spans="1:7" ht="14.25" customHeight="1" x14ac:dyDescent="0.2">
      <c r="A50" s="83"/>
      <c r="B50" s="14" t="s">
        <v>329</v>
      </c>
      <c r="C50" s="14" t="s">
        <v>330</v>
      </c>
      <c r="D50" s="14">
        <v>5</v>
      </c>
      <c r="E50" s="14">
        <v>5</v>
      </c>
      <c r="F50" s="14">
        <f t="shared" si="1"/>
        <v>10000</v>
      </c>
      <c r="G50" s="14"/>
    </row>
    <row r="51" spans="1:7" ht="14.25" customHeight="1" x14ac:dyDescent="0.2">
      <c r="A51" s="81" t="s">
        <v>331</v>
      </c>
      <c r="B51" s="14" t="s">
        <v>332</v>
      </c>
      <c r="C51" s="14" t="s">
        <v>333</v>
      </c>
      <c r="D51" s="14">
        <v>10</v>
      </c>
      <c r="E51" s="14">
        <v>10</v>
      </c>
      <c r="F51" s="14">
        <f t="shared" si="1"/>
        <v>20000</v>
      </c>
      <c r="G51" s="14" t="s">
        <v>334</v>
      </c>
    </row>
    <row r="52" spans="1:7" ht="14.25" customHeight="1" x14ac:dyDescent="0.2">
      <c r="A52" s="83"/>
      <c r="B52" s="14" t="s">
        <v>335</v>
      </c>
      <c r="C52" s="14" t="s">
        <v>336</v>
      </c>
      <c r="D52" s="14">
        <v>2</v>
      </c>
      <c r="E52" s="14">
        <v>2</v>
      </c>
      <c r="F52" s="14">
        <f t="shared" si="1"/>
        <v>4000</v>
      </c>
      <c r="G52" s="14"/>
    </row>
    <row r="53" spans="1:7" s="1" customFormat="1" ht="14.25" customHeight="1" x14ac:dyDescent="0.2">
      <c r="A53" s="19" t="s">
        <v>211</v>
      </c>
      <c r="B53" s="20"/>
      <c r="C53" s="20"/>
      <c r="D53" s="21"/>
      <c r="E53" s="21"/>
      <c r="F53" s="21"/>
      <c r="G53" s="22"/>
    </row>
    <row r="54" spans="1:7" s="2" customFormat="1" ht="16.5" customHeight="1" x14ac:dyDescent="0.2">
      <c r="A54" s="13" t="s">
        <v>212</v>
      </c>
      <c r="B54" s="14" t="s">
        <v>213</v>
      </c>
      <c r="C54" s="14"/>
      <c r="D54" s="14">
        <v>10</v>
      </c>
      <c r="E54" s="14">
        <v>10</v>
      </c>
      <c r="F54" s="14">
        <f t="shared" ref="F54:F58" si="2">E54*2000</f>
        <v>20000</v>
      </c>
      <c r="G54" s="14"/>
    </row>
    <row r="55" spans="1:7" ht="14.25" customHeight="1" x14ac:dyDescent="0.2">
      <c r="A55" s="13" t="s">
        <v>214</v>
      </c>
      <c r="B55" s="14" t="s">
        <v>214</v>
      </c>
      <c r="C55" s="14"/>
      <c r="D55" s="14">
        <v>5</v>
      </c>
      <c r="E55" s="14">
        <v>0</v>
      </c>
      <c r="F55" s="14">
        <f t="shared" si="2"/>
        <v>0</v>
      </c>
      <c r="G55" s="14" t="s">
        <v>215</v>
      </c>
    </row>
    <row r="56" spans="1:7" s="1" customFormat="1" ht="14.25" customHeight="1" x14ac:dyDescent="0.2">
      <c r="A56" s="19" t="s">
        <v>216</v>
      </c>
      <c r="B56" s="20"/>
      <c r="C56" s="20"/>
      <c r="D56" s="21"/>
      <c r="E56" s="21"/>
      <c r="F56" s="21"/>
      <c r="G56" s="22"/>
    </row>
    <row r="57" spans="1:7" s="3" customFormat="1" ht="14.25" customHeight="1" x14ac:dyDescent="0.2">
      <c r="A57" s="13" t="s">
        <v>217</v>
      </c>
      <c r="B57" s="14" t="s">
        <v>217</v>
      </c>
      <c r="C57" s="14"/>
      <c r="D57" s="14">
        <v>2</v>
      </c>
      <c r="E57" s="14">
        <v>0</v>
      </c>
      <c r="F57" s="14">
        <f t="shared" si="2"/>
        <v>0</v>
      </c>
      <c r="G57" s="14"/>
    </row>
    <row r="58" spans="1:7" s="2" customFormat="1" ht="16.5" x14ac:dyDescent="0.2">
      <c r="A58" s="13" t="s">
        <v>218</v>
      </c>
      <c r="B58" s="13" t="s">
        <v>219</v>
      </c>
      <c r="C58" s="13"/>
      <c r="D58" s="14">
        <v>14</v>
      </c>
      <c r="E58" s="14">
        <v>7</v>
      </c>
      <c r="F58" s="14">
        <f t="shared" si="2"/>
        <v>14000</v>
      </c>
      <c r="G58" s="13"/>
    </row>
    <row r="59" spans="1:7" s="1" customFormat="1" ht="14.25" customHeight="1" x14ac:dyDescent="0.2">
      <c r="A59" s="19" t="s">
        <v>220</v>
      </c>
      <c r="B59" s="20"/>
      <c r="C59" s="20"/>
      <c r="D59" s="21"/>
      <c r="E59" s="21"/>
      <c r="F59" s="21"/>
      <c r="G59" s="22"/>
    </row>
    <row r="60" spans="1:7" s="3" customFormat="1" ht="14.25" customHeight="1" x14ac:dyDescent="0.2">
      <c r="A60" s="13" t="s">
        <v>221</v>
      </c>
      <c r="B60" s="13" t="s">
        <v>222</v>
      </c>
      <c r="C60" s="13"/>
      <c r="D60" s="14">
        <v>2</v>
      </c>
      <c r="E60" s="14">
        <v>0</v>
      </c>
      <c r="F60" s="14">
        <f>E60*2000</f>
        <v>0</v>
      </c>
      <c r="G60" s="13"/>
    </row>
    <row r="61" spans="1:7" s="2" customFormat="1" ht="16.5" x14ac:dyDescent="0.2">
      <c r="A61" s="23" t="s">
        <v>223</v>
      </c>
      <c r="B61" s="22"/>
      <c r="C61" s="22"/>
      <c r="D61" s="22">
        <f>SUM(D5,D7:D8,D10:D52,D54:D55,D57:D58,D60)</f>
        <v>237</v>
      </c>
      <c r="E61" s="22">
        <f>SUM(E5,E7:E8,E10:E52,E54:E55,E57:E58,E60)</f>
        <v>205</v>
      </c>
      <c r="F61" s="22">
        <f>E61*2000</f>
        <v>410000</v>
      </c>
      <c r="G61" s="22"/>
    </row>
    <row r="62" spans="1:7" s="2" customFormat="1" ht="16.5" x14ac:dyDescent="0.2">
      <c r="A62" s="23" t="s">
        <v>224</v>
      </c>
      <c r="B62" s="22"/>
      <c r="C62" s="22"/>
      <c r="D62" s="22"/>
      <c r="E62" s="22"/>
      <c r="F62" s="22"/>
      <c r="G62" s="22"/>
    </row>
    <row r="63" spans="1:7" s="2" customFormat="1" ht="16.5" x14ac:dyDescent="0.2">
      <c r="A63" s="24"/>
      <c r="B63" s="25"/>
      <c r="C63" s="25"/>
      <c r="D63" s="25"/>
      <c r="E63" s="25"/>
      <c r="F63" s="14">
        <v>0</v>
      </c>
      <c r="G63" s="25"/>
    </row>
    <row r="64" spans="1:7" x14ac:dyDescent="0.2">
      <c r="A64" s="23" t="s">
        <v>225</v>
      </c>
      <c r="B64" s="26"/>
      <c r="C64" s="26"/>
      <c r="D64" s="26"/>
      <c r="E64" s="26"/>
      <c r="F64" s="26"/>
      <c r="G64" s="26"/>
    </row>
    <row r="65" spans="1:7" ht="14.25" customHeight="1" x14ac:dyDescent="0.2">
      <c r="A65" s="13"/>
      <c r="B65" s="14"/>
      <c r="C65" s="14"/>
      <c r="D65" s="14"/>
      <c r="E65" s="14"/>
      <c r="F65" s="14">
        <f>ROUND(F61/0.94*0.06,0)</f>
        <v>26170</v>
      </c>
      <c r="G65" s="14"/>
    </row>
    <row r="66" spans="1:7" ht="14.25" customHeight="1" x14ac:dyDescent="0.2">
      <c r="A66" s="23" t="s">
        <v>226</v>
      </c>
      <c r="B66" s="22"/>
      <c r="C66" s="22"/>
      <c r="D66" s="22"/>
      <c r="E66" s="22"/>
      <c r="F66" s="22">
        <f>F61+F63+F65</f>
        <v>436170</v>
      </c>
      <c r="G66" s="26"/>
    </row>
  </sheetData>
  <mergeCells count="11">
    <mergeCell ref="A34:A46"/>
    <mergeCell ref="A47:A48"/>
    <mergeCell ref="A49:A50"/>
    <mergeCell ref="A51:A52"/>
    <mergeCell ref="C2:C3"/>
    <mergeCell ref="A1:G1"/>
    <mergeCell ref="A2:B2"/>
    <mergeCell ref="D2:E2"/>
    <mergeCell ref="A11:A12"/>
    <mergeCell ref="A13:A33"/>
    <mergeCell ref="G2:G3"/>
  </mergeCells>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宋研会项目暂停的后续工作支持及费用明细</vt:lpstr>
      <vt:lpstr>宋研会项目（二期）工作量及费用明细（基础版）</vt:lpstr>
      <vt:lpstr>宋研会项目（二期）工作量及费用明细（增强版）</vt:lpstr>
      <vt:lpstr>宋研会项目(一期)工作量及费用明细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simon.hj.song</dc:creator>
  <cp:lastModifiedBy>Jinni</cp:lastModifiedBy>
  <dcterms:created xsi:type="dcterms:W3CDTF">2018-06-22T06:59:00Z</dcterms:created>
  <dcterms:modified xsi:type="dcterms:W3CDTF">2020-12-18T02:23:26Z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