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5120" windowHeight="5988"/>
  </bookViews>
  <sheets>
    <sheet name="Sheet1" sheetId="2" r:id="rId1"/>
  </sheets>
  <definedNames>
    <definedName name="_xlnm.Print_Area" localSheetId="0">Sheet1!$J$1:$V$47</definedName>
  </definedNames>
  <calcPr calcId="125725"/>
</workbook>
</file>

<file path=xl/calcChain.xml><?xml version="1.0" encoding="utf-8"?>
<calcChain xmlns="http://schemas.openxmlformats.org/spreadsheetml/2006/main">
  <c r="E13" i="2"/>
  <c r="E24"/>
  <c r="E35"/>
  <c r="E46"/>
  <c r="U46"/>
  <c r="U35"/>
  <c r="U24"/>
  <c r="V24" s="1"/>
  <c r="U13"/>
  <c r="R34"/>
  <c r="M17"/>
  <c r="P17"/>
  <c r="R17"/>
  <c r="V17"/>
  <c r="J18"/>
  <c r="M18"/>
  <c r="P18"/>
  <c r="R18"/>
  <c r="V18"/>
  <c r="J19"/>
  <c r="M19"/>
  <c r="P19"/>
  <c r="R19"/>
  <c r="V19"/>
  <c r="J20"/>
  <c r="J21" s="1"/>
  <c r="J22" s="1"/>
  <c r="J23" s="1"/>
  <c r="M20"/>
  <c r="P20"/>
  <c r="R20"/>
  <c r="V20"/>
  <c r="M21"/>
  <c r="P21"/>
  <c r="R21"/>
  <c r="V21"/>
  <c r="M22"/>
  <c r="P22"/>
  <c r="R22"/>
  <c r="V22"/>
  <c r="M23"/>
  <c r="P23"/>
  <c r="R23"/>
  <c r="V23"/>
  <c r="L24"/>
  <c r="R24" s="1"/>
  <c r="O24"/>
  <c r="M28"/>
  <c r="P28"/>
  <c r="R28"/>
  <c r="V28"/>
  <c r="J29"/>
  <c r="M29"/>
  <c r="P29"/>
  <c r="R29"/>
  <c r="V29"/>
  <c r="J30"/>
  <c r="M30"/>
  <c r="P30"/>
  <c r="R30"/>
  <c r="V30"/>
  <c r="J31"/>
  <c r="M31"/>
  <c r="P31"/>
  <c r="R31"/>
  <c r="V31"/>
  <c r="J32"/>
  <c r="M32"/>
  <c r="P32"/>
  <c r="R32"/>
  <c r="V32"/>
  <c r="J33"/>
  <c r="M33"/>
  <c r="P33"/>
  <c r="R33"/>
  <c r="V33"/>
  <c r="J34"/>
  <c r="M34"/>
  <c r="P34"/>
  <c r="V34"/>
  <c r="L35"/>
  <c r="O35"/>
  <c r="R35" s="1"/>
  <c r="M39"/>
  <c r="P39"/>
  <c r="R39"/>
  <c r="V39"/>
  <c r="J40"/>
  <c r="M40"/>
  <c r="P40"/>
  <c r="R40"/>
  <c r="V40"/>
  <c r="J41"/>
  <c r="M41"/>
  <c r="P41"/>
  <c r="R41"/>
  <c r="V41"/>
  <c r="J42"/>
  <c r="M42"/>
  <c r="P42"/>
  <c r="R42"/>
  <c r="V42"/>
  <c r="J43"/>
  <c r="M43"/>
  <c r="P43"/>
  <c r="R43"/>
  <c r="V43"/>
  <c r="J44"/>
  <c r="M44"/>
  <c r="P44"/>
  <c r="R44"/>
  <c r="V44"/>
  <c r="J45"/>
  <c r="M45"/>
  <c r="P45"/>
  <c r="R45"/>
  <c r="V45"/>
  <c r="L46"/>
  <c r="O46"/>
  <c r="J7"/>
  <c r="J8" s="1"/>
  <c r="J9" s="1"/>
  <c r="J10" s="1"/>
  <c r="J11" s="1"/>
  <c r="J12" s="1"/>
  <c r="V35" l="1"/>
  <c r="V46"/>
  <c r="R46"/>
  <c r="D43"/>
  <c r="S43" s="1"/>
  <c r="D17" l="1"/>
  <c r="S17" s="1"/>
  <c r="D18"/>
  <c r="S18" s="1"/>
  <c r="D19"/>
  <c r="S19" s="1"/>
  <c r="D20"/>
  <c r="S20" s="1"/>
  <c r="D21"/>
  <c r="S21" s="1"/>
  <c r="D22"/>
  <c r="S22" s="1"/>
  <c r="D23"/>
  <c r="S23" s="1"/>
  <c r="B24"/>
  <c r="M24" s="1"/>
  <c r="C24"/>
  <c r="P24" s="1"/>
  <c r="D28"/>
  <c r="S28" s="1"/>
  <c r="D29"/>
  <c r="S29" s="1"/>
  <c r="D30"/>
  <c r="S30" s="1"/>
  <c r="D31"/>
  <c r="S31" s="1"/>
  <c r="D32"/>
  <c r="S32" s="1"/>
  <c r="D33"/>
  <c r="S33" s="1"/>
  <c r="D34"/>
  <c r="S34" s="1"/>
  <c r="B35"/>
  <c r="M35" s="1"/>
  <c r="C35"/>
  <c r="P35" s="1"/>
  <c r="D39"/>
  <c r="S39" s="1"/>
  <c r="D40"/>
  <c r="S40" s="1"/>
  <c r="D41"/>
  <c r="S41" s="1"/>
  <c r="D42"/>
  <c r="S42" s="1"/>
  <c r="D44"/>
  <c r="S44" s="1"/>
  <c r="D45"/>
  <c r="S45" s="1"/>
  <c r="B46"/>
  <c r="M46" s="1"/>
  <c r="C46"/>
  <c r="P46" s="1"/>
  <c r="D35" l="1"/>
  <c r="S35" s="1"/>
  <c r="D24"/>
  <c r="S24" s="1"/>
  <c r="D46"/>
  <c r="S46" s="1"/>
  <c r="V10"/>
  <c r="O13" l="1"/>
  <c r="M6"/>
  <c r="P6"/>
  <c r="R6"/>
  <c r="V6"/>
  <c r="M7"/>
  <c r="P7"/>
  <c r="R7"/>
  <c r="V7"/>
  <c r="M8"/>
  <c r="P8"/>
  <c r="R8"/>
  <c r="V8"/>
  <c r="M9"/>
  <c r="P9"/>
  <c r="R9"/>
  <c r="V9"/>
  <c r="M10"/>
  <c r="P10"/>
  <c r="R10"/>
  <c r="M11"/>
  <c r="P11"/>
  <c r="R11"/>
  <c r="V11"/>
  <c r="M12"/>
  <c r="P12"/>
  <c r="R12"/>
  <c r="V12"/>
  <c r="AL46"/>
  <c r="AF46"/>
  <c r="AC46"/>
  <c r="AI45"/>
  <c r="AJ45" s="1"/>
  <c r="AG45"/>
  <c r="AI44"/>
  <c r="AJ44" s="1"/>
  <c r="AG44"/>
  <c r="AI43"/>
  <c r="AJ43" s="1"/>
  <c r="AG43"/>
  <c r="AI42"/>
  <c r="AJ42" s="1"/>
  <c r="AG42"/>
  <c r="AI41"/>
  <c r="AJ41" s="1"/>
  <c r="AG41"/>
  <c r="AI40"/>
  <c r="AJ40" s="1"/>
  <c r="AG40"/>
  <c r="AA40"/>
  <c r="AA41" s="1"/>
  <c r="AA42" s="1"/>
  <c r="AA43" s="1"/>
  <c r="AA44" s="1"/>
  <c r="AA45" s="1"/>
  <c r="AI39"/>
  <c r="AJ39" s="1"/>
  <c r="AG39"/>
  <c r="AL35"/>
  <c r="AF35"/>
  <c r="AC35"/>
  <c r="AI34"/>
  <c r="AJ34" s="1"/>
  <c r="AG34"/>
  <c r="AI33"/>
  <c r="AJ33" s="1"/>
  <c r="AG33"/>
  <c r="AI32"/>
  <c r="AJ32" s="1"/>
  <c r="AG32"/>
  <c r="AI31"/>
  <c r="AJ31" s="1"/>
  <c r="AG31"/>
  <c r="AI30"/>
  <c r="AJ30" s="1"/>
  <c r="AG30"/>
  <c r="AI29"/>
  <c r="AJ29" s="1"/>
  <c r="AG29"/>
  <c r="AA29"/>
  <c r="AA30" s="1"/>
  <c r="AA31" s="1"/>
  <c r="AA32" s="1"/>
  <c r="AA33" s="1"/>
  <c r="AA34" s="1"/>
  <c r="AI28"/>
  <c r="AJ28" s="1"/>
  <c r="AG28"/>
  <c r="AL24"/>
  <c r="AF24"/>
  <c r="AG24" s="1"/>
  <c r="AC24"/>
  <c r="AI23"/>
  <c r="AJ23" s="1"/>
  <c r="AG23"/>
  <c r="AI22"/>
  <c r="AJ22" s="1"/>
  <c r="AG22"/>
  <c r="AI21"/>
  <c r="AJ21" s="1"/>
  <c r="AG21"/>
  <c r="AI20"/>
  <c r="AJ20" s="1"/>
  <c r="AG20"/>
  <c r="AI19"/>
  <c r="AJ19" s="1"/>
  <c r="AG19"/>
  <c r="AI18"/>
  <c r="AJ18" s="1"/>
  <c r="AG18"/>
  <c r="AA18"/>
  <c r="AA19" s="1"/>
  <c r="AA20" s="1"/>
  <c r="AA21" s="1"/>
  <c r="AA22" s="1"/>
  <c r="AA23" s="1"/>
  <c r="AI17"/>
  <c r="AJ17" s="1"/>
  <c r="AG17"/>
  <c r="AL13"/>
  <c r="AF13"/>
  <c r="AG13" s="1"/>
  <c r="AC13"/>
  <c r="AI12"/>
  <c r="AJ12" s="1"/>
  <c r="AG12"/>
  <c r="AI11"/>
  <c r="AJ11" s="1"/>
  <c r="AG11"/>
  <c r="AI10"/>
  <c r="AJ10" s="1"/>
  <c r="AG10"/>
  <c r="AI9"/>
  <c r="AJ9" s="1"/>
  <c r="AG9"/>
  <c r="AI8"/>
  <c r="AJ8" s="1"/>
  <c r="AG8"/>
  <c r="AI7"/>
  <c r="AJ7" s="1"/>
  <c r="AG7"/>
  <c r="AA7"/>
  <c r="AA8" s="1"/>
  <c r="AA9" s="1"/>
  <c r="AA10" s="1"/>
  <c r="AA11" s="1"/>
  <c r="AA12" s="1"/>
  <c r="AI6"/>
  <c r="AJ6" s="1"/>
  <c r="AG6"/>
  <c r="L13"/>
  <c r="AI24" l="1"/>
  <c r="AI35"/>
  <c r="AG35"/>
  <c r="AI46"/>
  <c r="AG46"/>
  <c r="AI13"/>
  <c r="AM45"/>
  <c r="AM44"/>
  <c r="AM43"/>
  <c r="AM42"/>
  <c r="AM41"/>
  <c r="AM40"/>
  <c r="AM39"/>
  <c r="AM34"/>
  <c r="AM33"/>
  <c r="AM32"/>
  <c r="AM31"/>
  <c r="AM30"/>
  <c r="AM29"/>
  <c r="AM28"/>
  <c r="AJ24"/>
  <c r="AM23"/>
  <c r="AM22"/>
  <c r="AM21"/>
  <c r="AM20"/>
  <c r="AM19"/>
  <c r="AM18"/>
  <c r="AM17"/>
  <c r="C13"/>
  <c r="B13"/>
  <c r="D12"/>
  <c r="S12" s="1"/>
  <c r="D11"/>
  <c r="S11" s="1"/>
  <c r="D10"/>
  <c r="S10" s="1"/>
  <c r="D9"/>
  <c r="S9" s="1"/>
  <c r="D8"/>
  <c r="S8" s="1"/>
  <c r="D7"/>
  <c r="S7" s="1"/>
  <c r="D6"/>
  <c r="S6" s="1"/>
  <c r="R13"/>
  <c r="AM12"/>
  <c r="AM11"/>
  <c r="AM10"/>
  <c r="AM9"/>
  <c r="AM8"/>
  <c r="AM7"/>
  <c r="AM6"/>
  <c r="AD18" l="1"/>
  <c r="AD22"/>
  <c r="AD40"/>
  <c r="AD20"/>
  <c r="AD41"/>
  <c r="AM35"/>
  <c r="AD32"/>
  <c r="AD44"/>
  <c r="AD45"/>
  <c r="AD39"/>
  <c r="AM46"/>
  <c r="AD28"/>
  <c r="AD42"/>
  <c r="AJ46"/>
  <c r="AJ35"/>
  <c r="AJ13"/>
  <c r="AD34"/>
  <c r="AD21"/>
  <c r="AD43"/>
  <c r="AD11"/>
  <c r="AD17"/>
  <c r="M13"/>
  <c r="P13"/>
  <c r="AD9"/>
  <c r="AD7"/>
  <c r="AM24"/>
  <c r="AD12"/>
  <c r="AD30"/>
  <c r="AD31"/>
  <c r="AD24"/>
  <c r="V13"/>
  <c r="AM13" s="1"/>
  <c r="AD6"/>
  <c r="AD10"/>
  <c r="AD8"/>
  <c r="D13"/>
  <c r="S13" s="1"/>
  <c r="AD13" s="1"/>
  <c r="AD33"/>
  <c r="AD29"/>
  <c r="AD19"/>
  <c r="AD23"/>
  <c r="AD46" l="1"/>
  <c r="AD35"/>
</calcChain>
</file>

<file path=xl/sharedStrings.xml><?xml version="1.0" encoding="utf-8"?>
<sst xmlns="http://schemas.openxmlformats.org/spreadsheetml/2006/main" count="98" uniqueCount="18">
  <si>
    <t>Visitors</t>
  </si>
  <si>
    <t>Visitor LW</t>
  </si>
  <si>
    <t>vs LW</t>
  </si>
  <si>
    <t>Buyer</t>
  </si>
  <si>
    <t>Total</t>
  </si>
  <si>
    <t>Coversion</t>
  </si>
  <si>
    <t>IPC</t>
  </si>
  <si>
    <t>Conversion</t>
  </si>
  <si>
    <t>Weekly Report - 09/09/2012 to 15/09/2012</t>
  </si>
  <si>
    <t>Weekly Report - 02/09/2012 to 08/09/2012</t>
  </si>
  <si>
    <t>Weekly Report - 26/08/2012 to 01/09/2012</t>
  </si>
  <si>
    <t>Weekly Report - 19/08/2012 to 25/08/2012</t>
  </si>
  <si>
    <t>Customer Counting Report - Week 26</t>
  </si>
  <si>
    <t xml:space="preserve">0409 Customer Counting Weekly Report </t>
  </si>
  <si>
    <t>Week 9 Date - 27/04/2014 to 03/05/2014</t>
  </si>
  <si>
    <t>Week 10 Date - 04/05/2014 to 10/05/2014</t>
  </si>
  <si>
    <t>Week 11 Date - 11/05/2014 to 17/05/2014</t>
  </si>
  <si>
    <t>Week 12 Date - 18/05/2014 to 24/05/2014</t>
  </si>
</sst>
</file>

<file path=xl/styles.xml><?xml version="1.0" encoding="utf-8"?>
<styleSheet xmlns="http://schemas.openxmlformats.org/spreadsheetml/2006/main">
  <numFmts count="1">
    <numFmt numFmtId="164" formatCode="ddd\,\ dd\-mm\-yyyy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9" fontId="0" fillId="0" borderId="1" xfId="1" applyFont="1" applyBorder="1"/>
    <xf numFmtId="0" fontId="0" fillId="0" borderId="3" xfId="0" applyBorder="1"/>
    <xf numFmtId="0" fontId="0" fillId="0" borderId="4" xfId="0" applyBorder="1"/>
    <xf numFmtId="9" fontId="0" fillId="0" borderId="4" xfId="1" applyFont="1" applyBorder="1"/>
    <xf numFmtId="9" fontId="0" fillId="0" borderId="3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10" fontId="0" fillId="0" borderId="0" xfId="0" applyNumberFormat="1" applyBorder="1"/>
    <xf numFmtId="0" fontId="0" fillId="2" borderId="13" xfId="0" applyFill="1" applyBorder="1" applyAlignment="1">
      <alignment horizontal="center"/>
    </xf>
    <xf numFmtId="10" fontId="0" fillId="0" borderId="4" xfId="0" applyNumberFormat="1" applyBorder="1" applyAlignment="1">
      <alignment horizontal="right"/>
    </xf>
    <xf numFmtId="9" fontId="0" fillId="0" borderId="14" xfId="1" applyFont="1" applyBorder="1"/>
    <xf numFmtId="9" fontId="0" fillId="0" borderId="15" xfId="1" applyFont="1" applyBorder="1"/>
    <xf numFmtId="9" fontId="0" fillId="0" borderId="16" xfId="1" applyFont="1" applyBorder="1"/>
    <xf numFmtId="10" fontId="0" fillId="0" borderId="0" xfId="0" applyNumberFormat="1"/>
    <xf numFmtId="10" fontId="0" fillId="0" borderId="3" xfId="0" applyNumberFormat="1" applyBorder="1"/>
    <xf numFmtId="0" fontId="0" fillId="2" borderId="22" xfId="0" applyFill="1" applyBorder="1" applyAlignment="1">
      <alignment horizontal="center" vertical="center" wrapText="1"/>
    </xf>
    <xf numFmtId="9" fontId="0" fillId="0" borderId="23" xfId="1" applyFont="1" applyBorder="1"/>
    <xf numFmtId="9" fontId="0" fillId="0" borderId="24" xfId="1" applyFont="1" applyBorder="1"/>
    <xf numFmtId="2" fontId="0" fillId="0" borderId="25" xfId="0" applyNumberFormat="1" applyBorder="1"/>
    <xf numFmtId="0" fontId="0" fillId="0" borderId="1" xfId="0" applyBorder="1"/>
    <xf numFmtId="0" fontId="0" fillId="0" borderId="3" xfId="0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0" fontId="0" fillId="0" borderId="26" xfId="0" applyBorder="1"/>
    <xf numFmtId="0" fontId="0" fillId="0" borderId="25" xfId="0" applyBorder="1"/>
    <xf numFmtId="9" fontId="0" fillId="0" borderId="25" xfId="1" applyFont="1" applyBorder="1"/>
    <xf numFmtId="9" fontId="0" fillId="0" borderId="27" xfId="1" applyFont="1" applyBorder="1"/>
    <xf numFmtId="10" fontId="0" fillId="0" borderId="27" xfId="0" applyNumberFormat="1" applyBorder="1"/>
    <xf numFmtId="9" fontId="0" fillId="0" borderId="28" xfId="1" applyFont="1" applyBorder="1"/>
    <xf numFmtId="9" fontId="0" fillId="0" borderId="29" xfId="1" applyFont="1" applyBorder="1"/>
    <xf numFmtId="0" fontId="0" fillId="2" borderId="2" xfId="0" applyFill="1" applyBorder="1" applyAlignment="1">
      <alignment horizontal="center"/>
    </xf>
    <xf numFmtId="0" fontId="0" fillId="0" borderId="7" xfId="0" applyBorder="1"/>
    <xf numFmtId="0" fontId="0" fillId="0" borderId="5" xfId="0" applyBorder="1"/>
    <xf numFmtId="9" fontId="0" fillId="0" borderId="5" xfId="1" applyFont="1" applyBorder="1"/>
    <xf numFmtId="10" fontId="0" fillId="0" borderId="5" xfId="0" applyNumberFormat="1" applyBorder="1" applyAlignment="1">
      <alignment horizontal="right"/>
    </xf>
    <xf numFmtId="9" fontId="0" fillId="0" borderId="6" xfId="1" applyFont="1" applyBorder="1"/>
    <xf numFmtId="9" fontId="0" fillId="0" borderId="22" xfId="1" applyFont="1" applyBorder="1"/>
    <xf numFmtId="2" fontId="0" fillId="0" borderId="5" xfId="0" applyNumberFormat="1" applyBorder="1"/>
    <xf numFmtId="0" fontId="0" fillId="0" borderId="20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1" xfId="0" applyNumberFormat="1" applyBorder="1"/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M47"/>
  <sheetViews>
    <sheetView tabSelected="1" topLeftCell="G1" workbookViewId="0">
      <selection activeCell="H30" sqref="H30"/>
    </sheetView>
  </sheetViews>
  <sheetFormatPr defaultRowHeight="14.4"/>
  <cols>
    <col min="10" max="10" width="16" bestFit="1" customWidth="1"/>
    <col min="11" max="11" width="1.6640625" customWidth="1"/>
    <col min="14" max="14" width="1.6640625" customWidth="1"/>
    <col min="17" max="17" width="1.6640625" customWidth="1"/>
    <col min="18" max="18" width="10" bestFit="1" customWidth="1"/>
    <col min="20" max="20" width="1.6640625" customWidth="1"/>
  </cols>
  <sheetData>
    <row r="1" spans="2:39" ht="15" thickBot="1"/>
    <row r="2" spans="2:39" ht="15" thickBot="1">
      <c r="J2" s="52" t="s">
        <v>13</v>
      </c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4"/>
      <c r="W2" s="47"/>
      <c r="AA2" s="52" t="s">
        <v>12</v>
      </c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4"/>
    </row>
    <row r="3" spans="2:39" ht="4.2" customHeight="1" thickBot="1">
      <c r="J3" s="55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7"/>
      <c r="AA3" s="55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7"/>
    </row>
    <row r="4" spans="2:39" ht="15" thickBot="1">
      <c r="J4" s="52" t="s">
        <v>17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4"/>
      <c r="W4" s="47"/>
      <c r="AA4" s="52" t="s">
        <v>11</v>
      </c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4"/>
    </row>
    <row r="5" spans="2:39" ht="15" customHeight="1" thickBot="1">
      <c r="B5" t="s">
        <v>1</v>
      </c>
      <c r="C5" t="s">
        <v>3</v>
      </c>
      <c r="D5" t="s">
        <v>7</v>
      </c>
      <c r="E5" t="s">
        <v>6</v>
      </c>
      <c r="J5" s="12"/>
      <c r="K5" s="13"/>
      <c r="L5" s="14" t="s">
        <v>0</v>
      </c>
      <c r="M5" s="14" t="s">
        <v>2</v>
      </c>
      <c r="N5" s="14"/>
      <c r="O5" s="14" t="s">
        <v>3</v>
      </c>
      <c r="P5" s="14" t="s">
        <v>2</v>
      </c>
      <c r="Q5" s="14"/>
      <c r="R5" s="14" t="s">
        <v>5</v>
      </c>
      <c r="S5" s="15" t="s">
        <v>2</v>
      </c>
      <c r="T5" s="24"/>
      <c r="U5" s="14" t="s">
        <v>6</v>
      </c>
      <c r="V5" s="15" t="s">
        <v>2</v>
      </c>
      <c r="W5" s="47"/>
      <c r="AA5" s="12"/>
      <c r="AB5" s="13"/>
      <c r="AC5" s="14" t="s">
        <v>0</v>
      </c>
      <c r="AD5" s="14" t="s">
        <v>2</v>
      </c>
      <c r="AE5" s="14"/>
      <c r="AF5" s="14" t="s">
        <v>3</v>
      </c>
      <c r="AG5" s="14" t="s">
        <v>2</v>
      </c>
      <c r="AH5" s="14"/>
      <c r="AI5" s="14" t="s">
        <v>5</v>
      </c>
      <c r="AJ5" s="15" t="s">
        <v>2</v>
      </c>
      <c r="AK5" s="24"/>
      <c r="AL5" s="14" t="s">
        <v>6</v>
      </c>
      <c r="AM5" s="15" t="s">
        <v>2</v>
      </c>
    </row>
    <row r="6" spans="2:39">
      <c r="B6" s="28"/>
      <c r="C6" s="28"/>
      <c r="D6" s="22" t="e">
        <f>C6/B6</f>
        <v>#DIV/0!</v>
      </c>
      <c r="E6" s="28"/>
      <c r="J6" s="30">
        <v>41777</v>
      </c>
      <c r="K6" s="7"/>
      <c r="L6" s="28"/>
      <c r="M6" s="6" t="e">
        <f>(L6-B6)/B6</f>
        <v>#DIV/0!</v>
      </c>
      <c r="N6" s="6"/>
      <c r="O6" s="28"/>
      <c r="P6" s="6" t="e">
        <f>(O6-C6)/C6</f>
        <v>#DIV/0!</v>
      </c>
      <c r="Q6" s="3"/>
      <c r="R6" s="23" t="e">
        <f>O6/L6</f>
        <v>#DIV/0!</v>
      </c>
      <c r="S6" s="19" t="e">
        <f>(R6-D6)/D6</f>
        <v>#DIV/0!</v>
      </c>
      <c r="T6" s="25"/>
      <c r="U6" s="51"/>
      <c r="V6" s="20" t="e">
        <f>(U6-E6)/E6</f>
        <v>#DIV/0!</v>
      </c>
      <c r="W6" s="47"/>
      <c r="AA6" s="10">
        <v>41140</v>
      </c>
      <c r="AB6" s="7"/>
      <c r="AC6" s="3">
        <v>2044</v>
      </c>
      <c r="AD6" s="6" t="e">
        <f>(AC6-S6)/S6</f>
        <v>#DIV/0!</v>
      </c>
      <c r="AE6" s="6"/>
      <c r="AF6" s="3">
        <v>283</v>
      </c>
      <c r="AG6" s="6" t="e">
        <f>(AF6-T6)/T6</f>
        <v>#DIV/0!</v>
      </c>
      <c r="AH6" s="3"/>
      <c r="AI6" s="23">
        <f>AF6/AC6</f>
        <v>0.13845401174168298</v>
      </c>
      <c r="AJ6" s="19" t="e">
        <f>(AI6-U6)/U6</f>
        <v>#DIV/0!</v>
      </c>
      <c r="AK6" s="25"/>
      <c r="AL6" s="3">
        <v>2.98</v>
      </c>
      <c r="AM6" s="20" t="e">
        <f>(AL6-V6)/V6</f>
        <v>#DIV/0!</v>
      </c>
    </row>
    <row r="7" spans="2:39">
      <c r="B7" s="28"/>
      <c r="C7" s="28"/>
      <c r="D7" s="22" t="e">
        <f t="shared" ref="D7:D12" si="0">C7/B7</f>
        <v>#DIV/0!</v>
      </c>
      <c r="E7" s="28"/>
      <c r="J7" s="31">
        <f t="shared" ref="J7:J12" si="1">J6+1</f>
        <v>41778</v>
      </c>
      <c r="K7" s="8"/>
      <c r="L7" s="28"/>
      <c r="M7" s="2" t="e">
        <f t="shared" ref="M7:M13" si="2">(L7-B7)/B7</f>
        <v>#DIV/0!</v>
      </c>
      <c r="N7" s="2"/>
      <c r="O7" s="28"/>
      <c r="P7" s="6" t="e">
        <f t="shared" ref="P7:P13" si="3">(O7-C7)/C7</f>
        <v>#DIV/0!</v>
      </c>
      <c r="Q7" s="1"/>
      <c r="R7" s="23" t="e">
        <f t="shared" ref="R7:R12" si="4">O7/L7</f>
        <v>#DIV/0!</v>
      </c>
      <c r="S7" s="20" t="e">
        <f t="shared" ref="S7:S12" si="5">(R7-D7)/D7</f>
        <v>#DIV/0!</v>
      </c>
      <c r="T7" s="25"/>
      <c r="U7" s="51"/>
      <c r="V7" s="20" t="e">
        <f t="shared" ref="V7:V13" si="6">(U7-E7)/E7</f>
        <v>#DIV/0!</v>
      </c>
      <c r="W7" s="47"/>
      <c r="AA7" s="11">
        <f>AA6+1</f>
        <v>41141</v>
      </c>
      <c r="AB7" s="8"/>
      <c r="AC7" s="1">
        <v>2318</v>
      </c>
      <c r="AD7" s="2" t="e">
        <f t="shared" ref="AD7:AD13" si="7">(AC7-S7)/S7</f>
        <v>#DIV/0!</v>
      </c>
      <c r="AE7" s="2"/>
      <c r="AF7" s="1">
        <v>400</v>
      </c>
      <c r="AG7" s="6" t="e">
        <f t="shared" ref="AG7:AG13" si="8">(AF7-T7)/T7</f>
        <v>#DIV/0!</v>
      </c>
      <c r="AH7" s="1"/>
      <c r="AI7" s="23">
        <f t="shared" ref="AI7:AI12" si="9">AF7/AC7</f>
        <v>0.17256255392579811</v>
      </c>
      <c r="AJ7" s="20" t="e">
        <f t="shared" ref="AJ7:AJ12" si="10">(AI7-U7)/U7</f>
        <v>#DIV/0!</v>
      </c>
      <c r="AK7" s="25"/>
      <c r="AL7" s="1">
        <v>3.07</v>
      </c>
      <c r="AM7" s="20" t="e">
        <f t="shared" ref="AM7:AM13" si="11">(AL7-V7)/V7</f>
        <v>#DIV/0!</v>
      </c>
    </row>
    <row r="8" spans="2:39">
      <c r="B8" s="28"/>
      <c r="C8" s="28"/>
      <c r="D8" s="22" t="e">
        <f t="shared" si="0"/>
        <v>#DIV/0!</v>
      </c>
      <c r="E8" s="28"/>
      <c r="J8" s="31">
        <f t="shared" si="1"/>
        <v>41779</v>
      </c>
      <c r="K8" s="8"/>
      <c r="L8" s="28"/>
      <c r="M8" s="2" t="e">
        <f t="shared" si="2"/>
        <v>#DIV/0!</v>
      </c>
      <c r="N8" s="2"/>
      <c r="O8" s="28"/>
      <c r="P8" s="6" t="e">
        <f t="shared" si="3"/>
        <v>#DIV/0!</v>
      </c>
      <c r="Q8" s="1"/>
      <c r="R8" s="23" t="e">
        <f t="shared" si="4"/>
        <v>#DIV/0!</v>
      </c>
      <c r="S8" s="20" t="e">
        <f t="shared" si="5"/>
        <v>#DIV/0!</v>
      </c>
      <c r="T8" s="25"/>
      <c r="U8" s="51"/>
      <c r="V8" s="20" t="e">
        <f t="shared" si="6"/>
        <v>#DIV/0!</v>
      </c>
      <c r="W8" s="47"/>
      <c r="AA8" s="11">
        <f t="shared" ref="AA8:AA12" si="12">AA7+1</f>
        <v>41142</v>
      </c>
      <c r="AB8" s="8"/>
      <c r="AC8" s="1">
        <v>2029</v>
      </c>
      <c r="AD8" s="2" t="e">
        <f t="shared" si="7"/>
        <v>#DIV/0!</v>
      </c>
      <c r="AE8" s="2"/>
      <c r="AF8" s="1">
        <v>307</v>
      </c>
      <c r="AG8" s="6" t="e">
        <f t="shared" si="8"/>
        <v>#DIV/0!</v>
      </c>
      <c r="AH8" s="1"/>
      <c r="AI8" s="23">
        <f t="shared" si="9"/>
        <v>0.15130606209955644</v>
      </c>
      <c r="AJ8" s="20" t="e">
        <f t="shared" si="10"/>
        <v>#DIV/0!</v>
      </c>
      <c r="AK8" s="25"/>
      <c r="AL8" s="1">
        <v>3.07</v>
      </c>
      <c r="AM8" s="20" t="e">
        <f t="shared" si="11"/>
        <v>#DIV/0!</v>
      </c>
    </row>
    <row r="9" spans="2:39">
      <c r="B9" s="28"/>
      <c r="C9" s="28"/>
      <c r="D9" s="22" t="e">
        <f t="shared" si="0"/>
        <v>#DIV/0!</v>
      </c>
      <c r="E9" s="28"/>
      <c r="J9" s="31">
        <f t="shared" si="1"/>
        <v>41780</v>
      </c>
      <c r="K9" s="8"/>
      <c r="L9" s="1"/>
      <c r="M9" s="2" t="e">
        <f t="shared" si="2"/>
        <v>#DIV/0!</v>
      </c>
      <c r="N9" s="2"/>
      <c r="O9" s="28"/>
      <c r="P9" s="6" t="e">
        <f t="shared" si="3"/>
        <v>#DIV/0!</v>
      </c>
      <c r="Q9" s="1"/>
      <c r="R9" s="23" t="e">
        <f t="shared" si="4"/>
        <v>#DIV/0!</v>
      </c>
      <c r="S9" s="20" t="e">
        <f t="shared" si="5"/>
        <v>#DIV/0!</v>
      </c>
      <c r="T9" s="25"/>
      <c r="U9" s="51"/>
      <c r="V9" s="20" t="e">
        <f t="shared" si="6"/>
        <v>#DIV/0!</v>
      </c>
      <c r="W9" s="47"/>
      <c r="AA9" s="11">
        <f t="shared" si="12"/>
        <v>41143</v>
      </c>
      <c r="AB9" s="8"/>
      <c r="AC9" s="1">
        <v>1833</v>
      </c>
      <c r="AD9" s="2" t="e">
        <f t="shared" si="7"/>
        <v>#DIV/0!</v>
      </c>
      <c r="AE9" s="2"/>
      <c r="AF9" s="1">
        <v>321</v>
      </c>
      <c r="AG9" s="6" t="e">
        <f t="shared" si="8"/>
        <v>#DIV/0!</v>
      </c>
      <c r="AH9" s="1"/>
      <c r="AI9" s="23">
        <f t="shared" si="9"/>
        <v>0.17512274959083471</v>
      </c>
      <c r="AJ9" s="20" t="e">
        <f t="shared" si="10"/>
        <v>#DIV/0!</v>
      </c>
      <c r="AK9" s="25"/>
      <c r="AL9" s="1">
        <v>3.4</v>
      </c>
      <c r="AM9" s="20" t="e">
        <f t="shared" si="11"/>
        <v>#DIV/0!</v>
      </c>
    </row>
    <row r="10" spans="2:39">
      <c r="B10" s="28"/>
      <c r="C10" s="28"/>
      <c r="D10" s="22" t="e">
        <f t="shared" si="0"/>
        <v>#DIV/0!</v>
      </c>
      <c r="E10" s="28"/>
      <c r="J10" s="31">
        <f t="shared" si="1"/>
        <v>41781</v>
      </c>
      <c r="K10" s="8"/>
      <c r="L10" s="1"/>
      <c r="M10" s="2" t="e">
        <f t="shared" si="2"/>
        <v>#DIV/0!</v>
      </c>
      <c r="N10" s="2"/>
      <c r="O10" s="1"/>
      <c r="P10" s="6" t="e">
        <f t="shared" si="3"/>
        <v>#DIV/0!</v>
      </c>
      <c r="Q10" s="1"/>
      <c r="R10" s="23" t="e">
        <f t="shared" si="4"/>
        <v>#DIV/0!</v>
      </c>
      <c r="S10" s="20" t="e">
        <f>(R10-D10)/D10</f>
        <v>#DIV/0!</v>
      </c>
      <c r="T10" s="25"/>
      <c r="U10" s="51"/>
      <c r="V10" s="20" t="e">
        <f>(U10-E10)/E10</f>
        <v>#DIV/0!</v>
      </c>
      <c r="W10" s="47"/>
      <c r="AA10" s="11">
        <f t="shared" si="12"/>
        <v>41144</v>
      </c>
      <c r="AB10" s="8"/>
      <c r="AC10" s="1">
        <v>1818</v>
      </c>
      <c r="AD10" s="2" t="e">
        <f t="shared" si="7"/>
        <v>#DIV/0!</v>
      </c>
      <c r="AE10" s="2"/>
      <c r="AF10" s="1">
        <v>348</v>
      </c>
      <c r="AG10" s="6" t="e">
        <f t="shared" si="8"/>
        <v>#DIV/0!</v>
      </c>
      <c r="AH10" s="1"/>
      <c r="AI10" s="23">
        <f t="shared" si="9"/>
        <v>0.19141914191419143</v>
      </c>
      <c r="AJ10" s="20" t="e">
        <f t="shared" si="10"/>
        <v>#DIV/0!</v>
      </c>
      <c r="AK10" s="25"/>
      <c r="AL10" s="1">
        <v>3.14</v>
      </c>
      <c r="AM10" s="20" t="e">
        <f t="shared" si="11"/>
        <v>#DIV/0!</v>
      </c>
    </row>
    <row r="11" spans="2:39">
      <c r="B11" s="28"/>
      <c r="C11" s="28"/>
      <c r="D11" s="22" t="e">
        <f t="shared" si="0"/>
        <v>#DIV/0!</v>
      </c>
      <c r="E11" s="28"/>
      <c r="J11" s="31">
        <f t="shared" si="1"/>
        <v>41782</v>
      </c>
      <c r="K11" s="8"/>
      <c r="L11" s="28"/>
      <c r="M11" s="2" t="e">
        <f t="shared" si="2"/>
        <v>#DIV/0!</v>
      </c>
      <c r="N11" s="2"/>
      <c r="O11" s="28"/>
      <c r="P11" s="6" t="e">
        <f t="shared" si="3"/>
        <v>#DIV/0!</v>
      </c>
      <c r="Q11" s="1"/>
      <c r="R11" s="23" t="e">
        <f t="shared" si="4"/>
        <v>#DIV/0!</v>
      </c>
      <c r="S11" s="20" t="e">
        <f>(R11-D11)/D11</f>
        <v>#DIV/0!</v>
      </c>
      <c r="T11" s="25"/>
      <c r="U11" s="51"/>
      <c r="V11" s="20" t="e">
        <f t="shared" si="6"/>
        <v>#DIV/0!</v>
      </c>
      <c r="W11" s="47"/>
      <c r="AA11" s="11">
        <f t="shared" si="12"/>
        <v>41145</v>
      </c>
      <c r="AB11" s="8"/>
      <c r="AC11" s="1">
        <v>2303</v>
      </c>
      <c r="AD11" s="2" t="e">
        <f t="shared" si="7"/>
        <v>#DIV/0!</v>
      </c>
      <c r="AE11" s="2"/>
      <c r="AF11" s="1">
        <v>369</v>
      </c>
      <c r="AG11" s="6" t="e">
        <f t="shared" si="8"/>
        <v>#DIV/0!</v>
      </c>
      <c r="AH11" s="1"/>
      <c r="AI11" s="23">
        <f t="shared" si="9"/>
        <v>0.16022579244463742</v>
      </c>
      <c r="AJ11" s="20" t="e">
        <f t="shared" si="10"/>
        <v>#DIV/0!</v>
      </c>
      <c r="AK11" s="25"/>
      <c r="AL11" s="1">
        <v>3.21</v>
      </c>
      <c r="AM11" s="20" t="e">
        <f t="shared" si="11"/>
        <v>#DIV/0!</v>
      </c>
    </row>
    <row r="12" spans="2:39" ht="15" thickBot="1">
      <c r="B12" s="33"/>
      <c r="C12" s="33"/>
      <c r="D12" s="22" t="e">
        <f t="shared" si="0"/>
        <v>#DIV/0!</v>
      </c>
      <c r="E12" s="33"/>
      <c r="J12" s="31">
        <f t="shared" si="1"/>
        <v>41783</v>
      </c>
      <c r="K12" s="32"/>
      <c r="L12" s="33"/>
      <c r="M12" s="34" t="e">
        <f t="shared" si="2"/>
        <v>#DIV/0!</v>
      </c>
      <c r="N12" s="34"/>
      <c r="O12" s="33"/>
      <c r="P12" s="35" t="e">
        <f t="shared" si="3"/>
        <v>#DIV/0!</v>
      </c>
      <c r="Q12" s="33"/>
      <c r="R12" s="36" t="e">
        <f t="shared" si="4"/>
        <v>#DIV/0!</v>
      </c>
      <c r="S12" s="37" t="e">
        <f t="shared" si="5"/>
        <v>#DIV/0!</v>
      </c>
      <c r="T12" s="38"/>
      <c r="U12" s="27"/>
      <c r="V12" s="37" t="e">
        <f t="shared" si="6"/>
        <v>#DIV/0!</v>
      </c>
      <c r="W12" s="47"/>
      <c r="AA12" s="11">
        <f t="shared" si="12"/>
        <v>41146</v>
      </c>
      <c r="AB12" s="8"/>
      <c r="AC12" s="1">
        <v>1783</v>
      </c>
      <c r="AD12" s="2" t="e">
        <f t="shared" si="7"/>
        <v>#DIV/0!</v>
      </c>
      <c r="AE12" s="2"/>
      <c r="AF12" s="1">
        <v>305</v>
      </c>
      <c r="AG12" s="6" t="e">
        <f t="shared" si="8"/>
        <v>#DIV/0!</v>
      </c>
      <c r="AH12" s="1"/>
      <c r="AI12" s="23">
        <f t="shared" si="9"/>
        <v>0.17106001121704992</v>
      </c>
      <c r="AJ12" s="20" t="e">
        <f t="shared" si="10"/>
        <v>#DIV/0!</v>
      </c>
      <c r="AK12" s="25"/>
      <c r="AL12" s="1">
        <v>3.14</v>
      </c>
      <c r="AM12" s="20" t="e">
        <f t="shared" si="11"/>
        <v>#DIV/0!</v>
      </c>
    </row>
    <row r="13" spans="2:39" ht="15" thickBot="1">
      <c r="B13">
        <f>SUM(B6:B12)</f>
        <v>0</v>
      </c>
      <c r="C13">
        <f>SUM(C6:C12)</f>
        <v>0</v>
      </c>
      <c r="D13" s="16" t="e">
        <f>C13/B13</f>
        <v>#DIV/0!</v>
      </c>
      <c r="E13" s="46">
        <f>SUM(E6:E12)/7</f>
        <v>0</v>
      </c>
      <c r="J13" s="39" t="s">
        <v>4</v>
      </c>
      <c r="K13" s="40"/>
      <c r="L13" s="41">
        <f>SUM(L6:L12)</f>
        <v>0</v>
      </c>
      <c r="M13" s="42" t="e">
        <f t="shared" si="2"/>
        <v>#DIV/0!</v>
      </c>
      <c r="N13" s="42"/>
      <c r="O13" s="41">
        <f>SUM(O6:O12)</f>
        <v>0</v>
      </c>
      <c r="P13" s="42" t="e">
        <f t="shared" si="3"/>
        <v>#DIV/0!</v>
      </c>
      <c r="Q13" s="41"/>
      <c r="R13" s="43" t="e">
        <f>O13/L13</f>
        <v>#DIV/0!</v>
      </c>
      <c r="S13" s="44" t="e">
        <f>(R13-D13)/D13</f>
        <v>#DIV/0!</v>
      </c>
      <c r="T13" s="45"/>
      <c r="U13" s="46">
        <f>SUM(U6:U12)/7</f>
        <v>0</v>
      </c>
      <c r="V13" s="44" t="e">
        <f t="shared" si="6"/>
        <v>#DIV/0!</v>
      </c>
      <c r="W13" s="47"/>
      <c r="AA13" s="17" t="s">
        <v>4</v>
      </c>
      <c r="AB13" s="9"/>
      <c r="AC13" s="4">
        <f>SUM(AC6:AC12)</f>
        <v>14128</v>
      </c>
      <c r="AD13" s="5" t="e">
        <f t="shared" si="7"/>
        <v>#DIV/0!</v>
      </c>
      <c r="AE13" s="5"/>
      <c r="AF13" s="4">
        <f>SUM(AF6:AF12)</f>
        <v>2333</v>
      </c>
      <c r="AG13" s="5" t="e">
        <f t="shared" si="8"/>
        <v>#DIV/0!</v>
      </c>
      <c r="AH13" s="4"/>
      <c r="AI13" s="18">
        <f>AF13/AC13</f>
        <v>0.1651330690826727</v>
      </c>
      <c r="AJ13" s="21" t="e">
        <f>(AI13-U13)/U13</f>
        <v>#DIV/0!</v>
      </c>
      <c r="AK13" s="26"/>
      <c r="AL13" s="27">
        <f>SUM(AL6:AL12)/7</f>
        <v>3.1442857142857146</v>
      </c>
      <c r="AM13" s="21" t="e">
        <f t="shared" si="11"/>
        <v>#DIV/0!</v>
      </c>
    </row>
    <row r="14" spans="2:39" ht="4.2" customHeight="1" thickBot="1">
      <c r="J14" s="58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60"/>
      <c r="AA14" s="55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7"/>
    </row>
    <row r="15" spans="2:39" ht="15" thickBot="1">
      <c r="J15" s="52" t="s">
        <v>16</v>
      </c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4"/>
      <c r="W15" s="47"/>
      <c r="AA15" s="52" t="s">
        <v>10</v>
      </c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4"/>
    </row>
    <row r="16" spans="2:39" ht="15" customHeight="1" thickBot="1">
      <c r="B16" t="s">
        <v>1</v>
      </c>
      <c r="C16" t="s">
        <v>3</v>
      </c>
      <c r="D16" t="s">
        <v>7</v>
      </c>
      <c r="E16" t="s">
        <v>6</v>
      </c>
      <c r="J16" s="12"/>
      <c r="K16" s="13"/>
      <c r="L16" s="14" t="s">
        <v>0</v>
      </c>
      <c r="M16" s="14" t="s">
        <v>2</v>
      </c>
      <c r="N16" s="14"/>
      <c r="O16" s="14" t="s">
        <v>3</v>
      </c>
      <c r="P16" s="14" t="s">
        <v>2</v>
      </c>
      <c r="Q16" s="14"/>
      <c r="R16" s="14" t="s">
        <v>5</v>
      </c>
      <c r="S16" s="15" t="s">
        <v>2</v>
      </c>
      <c r="T16" s="24"/>
      <c r="U16" s="14" t="s">
        <v>6</v>
      </c>
      <c r="V16" s="15" t="s">
        <v>2</v>
      </c>
      <c r="W16" s="47"/>
      <c r="AA16" s="12"/>
      <c r="AB16" s="13"/>
      <c r="AC16" s="14" t="s">
        <v>0</v>
      </c>
      <c r="AD16" s="14" t="s">
        <v>2</v>
      </c>
      <c r="AE16" s="14"/>
      <c r="AF16" s="14" t="s">
        <v>3</v>
      </c>
      <c r="AG16" s="14" t="s">
        <v>2</v>
      </c>
      <c r="AH16" s="14"/>
      <c r="AI16" s="14" t="s">
        <v>5</v>
      </c>
      <c r="AJ16" s="15" t="s">
        <v>2</v>
      </c>
      <c r="AK16" s="24"/>
      <c r="AL16" s="14" t="s">
        <v>6</v>
      </c>
      <c r="AM16" s="15" t="s">
        <v>2</v>
      </c>
    </row>
    <row r="17" spans="2:39">
      <c r="B17" s="28"/>
      <c r="C17" s="28"/>
      <c r="D17" s="22" t="e">
        <f>C17/B17</f>
        <v>#DIV/0!</v>
      </c>
      <c r="E17" s="28"/>
      <c r="J17" s="30">
        <v>41770</v>
      </c>
      <c r="K17" s="7"/>
      <c r="L17" s="28"/>
      <c r="M17" s="6" t="e">
        <f>(L17-B17)/B17</f>
        <v>#DIV/0!</v>
      </c>
      <c r="N17" s="6"/>
      <c r="O17" s="28"/>
      <c r="P17" s="6" t="e">
        <f>(O17-C17)/C17</f>
        <v>#DIV/0!</v>
      </c>
      <c r="Q17" s="29"/>
      <c r="R17" s="23" t="e">
        <f>O17/L17</f>
        <v>#DIV/0!</v>
      </c>
      <c r="S17" s="19" t="e">
        <f>(R17-D17)/D17</f>
        <v>#DIV/0!</v>
      </c>
      <c r="T17" s="25"/>
      <c r="U17" s="28"/>
      <c r="V17" s="20" t="e">
        <f>(U17-E17)/E17</f>
        <v>#DIV/0!</v>
      </c>
      <c r="W17" s="47"/>
      <c r="AA17" s="10">
        <v>41147</v>
      </c>
      <c r="AB17" s="7"/>
      <c r="AC17" s="3">
        <v>1301</v>
      </c>
      <c r="AD17" s="6" t="e">
        <f>(AC17-S17)/S17</f>
        <v>#DIV/0!</v>
      </c>
      <c r="AE17" s="6"/>
      <c r="AF17" s="3">
        <v>208</v>
      </c>
      <c r="AG17" s="6" t="e">
        <f>(AF17-T17)/T17</f>
        <v>#DIV/0!</v>
      </c>
      <c r="AH17" s="3"/>
      <c r="AI17" s="23">
        <f>AF17/AC17</f>
        <v>0.15987701767870868</v>
      </c>
      <c r="AJ17" s="19" t="e">
        <f>(AI17-U17)/U17</f>
        <v>#DIV/0!</v>
      </c>
      <c r="AK17" s="25"/>
      <c r="AL17" s="3">
        <v>2.77</v>
      </c>
      <c r="AM17" s="20" t="e">
        <f>(AL17-V17)/V17</f>
        <v>#DIV/0!</v>
      </c>
    </row>
    <row r="18" spans="2:39">
      <c r="B18" s="28"/>
      <c r="C18" s="28"/>
      <c r="D18" s="22" t="e">
        <f t="shared" ref="D18:D23" si="13">C18/B18</f>
        <v>#DIV/0!</v>
      </c>
      <c r="E18" s="28"/>
      <c r="J18" s="31">
        <f t="shared" ref="J18:J23" si="14">J17+1</f>
        <v>41771</v>
      </c>
      <c r="K18" s="8"/>
      <c r="L18" s="28"/>
      <c r="M18" s="2" t="e">
        <f t="shared" ref="M18:M24" si="15">(L18-B18)/B18</f>
        <v>#DIV/0!</v>
      </c>
      <c r="N18" s="2"/>
      <c r="O18" s="28"/>
      <c r="P18" s="6" t="e">
        <f t="shared" ref="P18:P24" si="16">(O18-C18)/C18</f>
        <v>#DIV/0!</v>
      </c>
      <c r="Q18" s="28"/>
      <c r="R18" s="23" t="e">
        <f t="shared" ref="R18:R23" si="17">O18/L18</f>
        <v>#DIV/0!</v>
      </c>
      <c r="S18" s="20" t="e">
        <f t="shared" ref="S18:S20" si="18">(R18-D18)/D18</f>
        <v>#DIV/0!</v>
      </c>
      <c r="T18" s="25"/>
      <c r="U18" s="28"/>
      <c r="V18" s="20" t="e">
        <f t="shared" ref="V18:V20" si="19">(U18-E18)/E18</f>
        <v>#DIV/0!</v>
      </c>
      <c r="W18" s="47"/>
      <c r="AA18" s="11">
        <f>AA17+1</f>
        <v>41148</v>
      </c>
      <c r="AB18" s="8"/>
      <c r="AC18" s="1">
        <v>1530</v>
      </c>
      <c r="AD18" s="2" t="e">
        <f t="shared" ref="AD18:AD24" si="20">(AC18-S18)/S18</f>
        <v>#DIV/0!</v>
      </c>
      <c r="AE18" s="2"/>
      <c r="AF18" s="1">
        <v>269</v>
      </c>
      <c r="AG18" s="6" t="e">
        <f t="shared" ref="AG18:AG24" si="21">(AF18-T18)/T18</f>
        <v>#DIV/0!</v>
      </c>
      <c r="AH18" s="1"/>
      <c r="AI18" s="23">
        <f t="shared" ref="AI18:AI23" si="22">AF18/AC18</f>
        <v>0.1758169934640523</v>
      </c>
      <c r="AJ18" s="20" t="e">
        <f t="shared" ref="AJ18:AJ23" si="23">(AI18-U18)/U18</f>
        <v>#DIV/0!</v>
      </c>
      <c r="AK18" s="25"/>
      <c r="AL18" s="1">
        <v>2.86</v>
      </c>
      <c r="AM18" s="20" t="e">
        <f t="shared" ref="AM18:AM24" si="24">(AL18-V18)/V18</f>
        <v>#DIV/0!</v>
      </c>
    </row>
    <row r="19" spans="2:39">
      <c r="B19" s="28"/>
      <c r="C19" s="28"/>
      <c r="D19" s="22" t="e">
        <f t="shared" si="13"/>
        <v>#DIV/0!</v>
      </c>
      <c r="E19" s="28"/>
      <c r="J19" s="31">
        <f t="shared" si="14"/>
        <v>41772</v>
      </c>
      <c r="K19" s="8"/>
      <c r="L19" s="28"/>
      <c r="M19" s="2" t="e">
        <f t="shared" si="15"/>
        <v>#DIV/0!</v>
      </c>
      <c r="N19" s="2"/>
      <c r="O19" s="28"/>
      <c r="P19" s="6" t="e">
        <f t="shared" si="16"/>
        <v>#DIV/0!</v>
      </c>
      <c r="Q19" s="28"/>
      <c r="R19" s="23" t="e">
        <f t="shared" si="17"/>
        <v>#DIV/0!</v>
      </c>
      <c r="S19" s="20" t="e">
        <f t="shared" si="18"/>
        <v>#DIV/0!</v>
      </c>
      <c r="T19" s="25"/>
      <c r="U19" s="28"/>
      <c r="V19" s="20" t="e">
        <f t="shared" si="19"/>
        <v>#DIV/0!</v>
      </c>
      <c r="W19" s="47"/>
      <c r="AA19" s="11">
        <f t="shared" ref="AA19:AA23" si="25">AA18+1</f>
        <v>41149</v>
      </c>
      <c r="AB19" s="8"/>
      <c r="AC19" s="1">
        <v>1440</v>
      </c>
      <c r="AD19" s="2" t="e">
        <f t="shared" si="20"/>
        <v>#DIV/0!</v>
      </c>
      <c r="AE19" s="2"/>
      <c r="AF19" s="1">
        <v>261</v>
      </c>
      <c r="AG19" s="6" t="e">
        <f t="shared" si="21"/>
        <v>#DIV/0!</v>
      </c>
      <c r="AH19" s="1"/>
      <c r="AI19" s="23">
        <f t="shared" si="22"/>
        <v>0.18124999999999999</v>
      </c>
      <c r="AJ19" s="20" t="e">
        <f t="shared" si="23"/>
        <v>#DIV/0!</v>
      </c>
      <c r="AK19" s="25"/>
      <c r="AL19" s="1">
        <v>2.67</v>
      </c>
      <c r="AM19" s="20" t="e">
        <f t="shared" si="24"/>
        <v>#DIV/0!</v>
      </c>
    </row>
    <row r="20" spans="2:39">
      <c r="B20" s="28"/>
      <c r="C20" s="28"/>
      <c r="D20" s="22" t="e">
        <f t="shared" si="13"/>
        <v>#DIV/0!</v>
      </c>
      <c r="E20" s="28"/>
      <c r="J20" s="31">
        <f t="shared" si="14"/>
        <v>41773</v>
      </c>
      <c r="K20" s="8"/>
      <c r="L20" s="28"/>
      <c r="M20" s="2" t="e">
        <f t="shared" si="15"/>
        <v>#DIV/0!</v>
      </c>
      <c r="N20" s="2"/>
      <c r="O20" s="28"/>
      <c r="P20" s="6" t="e">
        <f t="shared" si="16"/>
        <v>#DIV/0!</v>
      </c>
      <c r="Q20" s="28"/>
      <c r="R20" s="23" t="e">
        <f t="shared" si="17"/>
        <v>#DIV/0!</v>
      </c>
      <c r="S20" s="20" t="e">
        <f t="shared" si="18"/>
        <v>#DIV/0!</v>
      </c>
      <c r="T20" s="25"/>
      <c r="U20" s="28"/>
      <c r="V20" s="20" t="e">
        <f t="shared" si="19"/>
        <v>#DIV/0!</v>
      </c>
      <c r="W20" s="47"/>
      <c r="AA20" s="11">
        <f t="shared" si="25"/>
        <v>41150</v>
      </c>
      <c r="AB20" s="8"/>
      <c r="AC20" s="1">
        <v>1440</v>
      </c>
      <c r="AD20" s="2" t="e">
        <f t="shared" si="20"/>
        <v>#DIV/0!</v>
      </c>
      <c r="AE20" s="2"/>
      <c r="AF20" s="1">
        <v>267</v>
      </c>
      <c r="AG20" s="6" t="e">
        <f t="shared" si="21"/>
        <v>#DIV/0!</v>
      </c>
      <c r="AH20" s="1"/>
      <c r="AI20" s="23">
        <f t="shared" si="22"/>
        <v>0.18541666666666667</v>
      </c>
      <c r="AJ20" s="20" t="e">
        <f t="shared" si="23"/>
        <v>#DIV/0!</v>
      </c>
      <c r="AK20" s="25"/>
      <c r="AL20" s="1">
        <v>2.63</v>
      </c>
      <c r="AM20" s="20" t="e">
        <f t="shared" si="24"/>
        <v>#DIV/0!</v>
      </c>
    </row>
    <row r="21" spans="2:39">
      <c r="B21" s="28"/>
      <c r="C21" s="28"/>
      <c r="D21" s="22" t="e">
        <f t="shared" si="13"/>
        <v>#DIV/0!</v>
      </c>
      <c r="E21" s="28"/>
      <c r="J21" s="31">
        <f t="shared" si="14"/>
        <v>41774</v>
      </c>
      <c r="K21" s="8"/>
      <c r="L21" s="28"/>
      <c r="M21" s="2" t="e">
        <f t="shared" si="15"/>
        <v>#DIV/0!</v>
      </c>
      <c r="N21" s="2"/>
      <c r="O21" s="28"/>
      <c r="P21" s="6" t="e">
        <f t="shared" si="16"/>
        <v>#DIV/0!</v>
      </c>
      <c r="Q21" s="28"/>
      <c r="R21" s="23" t="e">
        <f t="shared" si="17"/>
        <v>#DIV/0!</v>
      </c>
      <c r="S21" s="20" t="e">
        <f>(R21-D21)/D21</f>
        <v>#DIV/0!</v>
      </c>
      <c r="T21" s="25"/>
      <c r="U21" s="28"/>
      <c r="V21" s="20" t="e">
        <f>(U21-E21)/E21</f>
        <v>#DIV/0!</v>
      </c>
      <c r="W21" s="47"/>
      <c r="AA21" s="11">
        <f t="shared" si="25"/>
        <v>41151</v>
      </c>
      <c r="AB21" s="8"/>
      <c r="AC21" s="1">
        <v>1835</v>
      </c>
      <c r="AD21" s="2" t="e">
        <f t="shared" si="20"/>
        <v>#DIV/0!</v>
      </c>
      <c r="AE21" s="2"/>
      <c r="AF21" s="1">
        <v>304</v>
      </c>
      <c r="AG21" s="6" t="e">
        <f t="shared" si="21"/>
        <v>#DIV/0!</v>
      </c>
      <c r="AH21" s="1"/>
      <c r="AI21" s="23">
        <f t="shared" si="22"/>
        <v>0.16566757493188011</v>
      </c>
      <c r="AJ21" s="20" t="e">
        <f t="shared" si="23"/>
        <v>#DIV/0!</v>
      </c>
      <c r="AK21" s="25"/>
      <c r="AL21" s="1">
        <v>2.95</v>
      </c>
      <c r="AM21" s="20" t="e">
        <f t="shared" si="24"/>
        <v>#DIV/0!</v>
      </c>
    </row>
    <row r="22" spans="2:39">
      <c r="B22" s="28"/>
      <c r="C22" s="28"/>
      <c r="D22" s="22" t="e">
        <f t="shared" si="13"/>
        <v>#DIV/0!</v>
      </c>
      <c r="E22" s="28"/>
      <c r="J22" s="31">
        <f t="shared" si="14"/>
        <v>41775</v>
      </c>
      <c r="K22" s="8"/>
      <c r="L22" s="28"/>
      <c r="M22" s="2" t="e">
        <f t="shared" si="15"/>
        <v>#DIV/0!</v>
      </c>
      <c r="N22" s="2"/>
      <c r="O22" s="28"/>
      <c r="P22" s="6" t="e">
        <f t="shared" si="16"/>
        <v>#DIV/0!</v>
      </c>
      <c r="Q22" s="28"/>
      <c r="R22" s="23" t="e">
        <f t="shared" si="17"/>
        <v>#DIV/0!</v>
      </c>
      <c r="S22" s="20" t="e">
        <f>(R22-D22)/D22</f>
        <v>#DIV/0!</v>
      </c>
      <c r="T22" s="25"/>
      <c r="U22" s="28"/>
      <c r="V22" s="20" t="e">
        <f t="shared" ref="V22:V24" si="26">(U22-E22)/E22</f>
        <v>#DIV/0!</v>
      </c>
      <c r="W22" s="47"/>
      <c r="AA22" s="11">
        <f t="shared" si="25"/>
        <v>41152</v>
      </c>
      <c r="AB22" s="8"/>
      <c r="AC22" s="1">
        <v>2391</v>
      </c>
      <c r="AD22" s="2" t="e">
        <f t="shared" si="20"/>
        <v>#DIV/0!</v>
      </c>
      <c r="AE22" s="2"/>
      <c r="AF22" s="1">
        <v>359</v>
      </c>
      <c r="AG22" s="6" t="e">
        <f t="shared" si="21"/>
        <v>#DIV/0!</v>
      </c>
      <c r="AH22" s="1"/>
      <c r="AI22" s="23">
        <f t="shared" si="22"/>
        <v>0.15014638226683397</v>
      </c>
      <c r="AJ22" s="20" t="e">
        <f t="shared" si="23"/>
        <v>#DIV/0!</v>
      </c>
      <c r="AK22" s="25"/>
      <c r="AL22" s="1">
        <v>2.81</v>
      </c>
      <c r="AM22" s="20" t="e">
        <f t="shared" si="24"/>
        <v>#DIV/0!</v>
      </c>
    </row>
    <row r="23" spans="2:39" ht="15" thickBot="1">
      <c r="B23" s="33"/>
      <c r="C23" s="33"/>
      <c r="D23" s="22" t="e">
        <f t="shared" si="13"/>
        <v>#DIV/0!</v>
      </c>
      <c r="E23" s="33"/>
      <c r="J23" s="31">
        <f t="shared" si="14"/>
        <v>41776</v>
      </c>
      <c r="K23" s="32"/>
      <c r="L23" s="33"/>
      <c r="M23" s="34" t="e">
        <f t="shared" si="15"/>
        <v>#DIV/0!</v>
      </c>
      <c r="N23" s="34"/>
      <c r="O23" s="33"/>
      <c r="P23" s="35" t="e">
        <f t="shared" si="16"/>
        <v>#DIV/0!</v>
      </c>
      <c r="Q23" s="33"/>
      <c r="R23" s="36" t="e">
        <f t="shared" si="17"/>
        <v>#DIV/0!</v>
      </c>
      <c r="S23" s="37" t="e">
        <f t="shared" ref="S23" si="27">(R23-D23)/D23</f>
        <v>#DIV/0!</v>
      </c>
      <c r="T23" s="38"/>
      <c r="U23" s="33"/>
      <c r="V23" s="37" t="e">
        <f t="shared" si="26"/>
        <v>#DIV/0!</v>
      </c>
      <c r="W23" s="47"/>
      <c r="AA23" s="11">
        <f t="shared" si="25"/>
        <v>41153</v>
      </c>
      <c r="AB23" s="8"/>
      <c r="AC23" s="1">
        <v>1909</v>
      </c>
      <c r="AD23" s="2" t="e">
        <f t="shared" si="20"/>
        <v>#DIV/0!</v>
      </c>
      <c r="AE23" s="2"/>
      <c r="AF23" s="1">
        <v>342</v>
      </c>
      <c r="AG23" s="6" t="e">
        <f t="shared" si="21"/>
        <v>#DIV/0!</v>
      </c>
      <c r="AH23" s="1"/>
      <c r="AI23" s="23">
        <f t="shared" si="22"/>
        <v>0.17915138816134102</v>
      </c>
      <c r="AJ23" s="20" t="e">
        <f t="shared" si="23"/>
        <v>#DIV/0!</v>
      </c>
      <c r="AK23" s="25"/>
      <c r="AL23" s="1">
        <v>2.69</v>
      </c>
      <c r="AM23" s="20" t="e">
        <f t="shared" si="24"/>
        <v>#DIV/0!</v>
      </c>
    </row>
    <row r="24" spans="2:39" ht="15" thickBot="1">
      <c r="B24">
        <f>SUM(B17:B23)</f>
        <v>0</v>
      </c>
      <c r="C24">
        <f>SUM(C17:C23)</f>
        <v>0</v>
      </c>
      <c r="D24" s="16" t="e">
        <f>C24/B24</f>
        <v>#DIV/0!</v>
      </c>
      <c r="E24" s="46">
        <f>SUM(E17:E23)/7</f>
        <v>0</v>
      </c>
      <c r="J24" s="39" t="s">
        <v>4</v>
      </c>
      <c r="K24" s="40"/>
      <c r="L24" s="41">
        <f>SUM(L17:L23)</f>
        <v>0</v>
      </c>
      <c r="M24" s="42" t="e">
        <f t="shared" si="15"/>
        <v>#DIV/0!</v>
      </c>
      <c r="N24" s="42"/>
      <c r="O24" s="41">
        <f>SUM(O17:O23)</f>
        <v>0</v>
      </c>
      <c r="P24" s="42" t="e">
        <f t="shared" si="16"/>
        <v>#DIV/0!</v>
      </c>
      <c r="Q24" s="41"/>
      <c r="R24" s="43" t="e">
        <f>O24/L24</f>
        <v>#DIV/0!</v>
      </c>
      <c r="S24" s="44" t="e">
        <f>(R24-D24)/D24</f>
        <v>#DIV/0!</v>
      </c>
      <c r="T24" s="45"/>
      <c r="U24" s="46">
        <f>SUM(U17:U23)/7</f>
        <v>0</v>
      </c>
      <c r="V24" s="44" t="e">
        <f t="shared" si="26"/>
        <v>#DIV/0!</v>
      </c>
      <c r="W24" s="47"/>
      <c r="AA24" s="17" t="s">
        <v>4</v>
      </c>
      <c r="AB24" s="9"/>
      <c r="AC24" s="4">
        <f>SUM(AC17:AC23)</f>
        <v>11846</v>
      </c>
      <c r="AD24" s="5" t="e">
        <f t="shared" si="20"/>
        <v>#DIV/0!</v>
      </c>
      <c r="AE24" s="5"/>
      <c r="AF24" s="4">
        <f>SUM(AF17:AF23)</f>
        <v>2010</v>
      </c>
      <c r="AG24" s="5" t="e">
        <f t="shared" si="21"/>
        <v>#DIV/0!</v>
      </c>
      <c r="AH24" s="4"/>
      <c r="AI24" s="18">
        <f>AF24/AC24</f>
        <v>0.16967752827958804</v>
      </c>
      <c r="AJ24" s="21" t="e">
        <f>(AI24-U24)/U24</f>
        <v>#DIV/0!</v>
      </c>
      <c r="AK24" s="26"/>
      <c r="AL24" s="27">
        <f>SUM(AL17:AL23)/7</f>
        <v>2.7685714285714282</v>
      </c>
      <c r="AM24" s="21" t="e">
        <f t="shared" si="24"/>
        <v>#DIV/0!</v>
      </c>
    </row>
    <row r="25" spans="2:39" ht="4.2" customHeight="1" thickBot="1">
      <c r="J25" s="58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60"/>
      <c r="AA25" s="55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7"/>
    </row>
    <row r="26" spans="2:39" ht="15" thickBot="1">
      <c r="J26" s="52" t="s">
        <v>15</v>
      </c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4"/>
      <c r="W26" s="47"/>
      <c r="AA26" s="52" t="s">
        <v>9</v>
      </c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4"/>
    </row>
    <row r="27" spans="2:39" ht="15" customHeight="1" thickBot="1">
      <c r="B27" t="s">
        <v>1</v>
      </c>
      <c r="C27" t="s">
        <v>3</v>
      </c>
      <c r="D27" t="s">
        <v>7</v>
      </c>
      <c r="E27" t="s">
        <v>6</v>
      </c>
      <c r="J27" s="12"/>
      <c r="K27" s="13"/>
      <c r="L27" s="14" t="s">
        <v>0</v>
      </c>
      <c r="M27" s="14" t="s">
        <v>2</v>
      </c>
      <c r="N27" s="14"/>
      <c r="O27" s="14" t="s">
        <v>3</v>
      </c>
      <c r="P27" s="14" t="s">
        <v>2</v>
      </c>
      <c r="Q27" s="14"/>
      <c r="R27" s="14" t="s">
        <v>5</v>
      </c>
      <c r="S27" s="15" t="s">
        <v>2</v>
      </c>
      <c r="T27" s="24"/>
      <c r="U27" s="14" t="s">
        <v>6</v>
      </c>
      <c r="V27" s="15" t="s">
        <v>2</v>
      </c>
      <c r="W27" s="47"/>
      <c r="AA27" s="12"/>
      <c r="AB27" s="13"/>
      <c r="AC27" s="14" t="s">
        <v>0</v>
      </c>
      <c r="AD27" s="14" t="s">
        <v>2</v>
      </c>
      <c r="AE27" s="14"/>
      <c r="AF27" s="14" t="s">
        <v>3</v>
      </c>
      <c r="AG27" s="14" t="s">
        <v>2</v>
      </c>
      <c r="AH27" s="14"/>
      <c r="AI27" s="14" t="s">
        <v>5</v>
      </c>
      <c r="AJ27" s="15" t="s">
        <v>2</v>
      </c>
      <c r="AK27" s="24"/>
      <c r="AL27" s="14" t="s">
        <v>6</v>
      </c>
      <c r="AM27" s="15" t="s">
        <v>2</v>
      </c>
    </row>
    <row r="28" spans="2:39">
      <c r="B28" s="28"/>
      <c r="C28" s="28"/>
      <c r="D28" s="22" t="e">
        <f>C28/B28</f>
        <v>#DIV/0!</v>
      </c>
      <c r="E28" s="28"/>
      <c r="J28" s="30">
        <v>41763</v>
      </c>
      <c r="K28" s="7"/>
      <c r="L28" s="28"/>
      <c r="M28" s="6" t="e">
        <f>(L28-B28)/B28</f>
        <v>#DIV/0!</v>
      </c>
      <c r="N28" s="6"/>
      <c r="O28" s="28"/>
      <c r="P28" s="6" t="e">
        <f>(O28-C28)/C28</f>
        <v>#DIV/0!</v>
      </c>
      <c r="Q28" s="29"/>
      <c r="R28" s="23" t="e">
        <f>O28/L28</f>
        <v>#DIV/0!</v>
      </c>
      <c r="S28" s="19" t="e">
        <f>(R28-D28)/D28</f>
        <v>#DIV/0!</v>
      </c>
      <c r="T28" s="25"/>
      <c r="U28" s="28"/>
      <c r="V28" s="20" t="e">
        <f>(U28-E28)/E28</f>
        <v>#DIV/0!</v>
      </c>
      <c r="W28" s="47"/>
      <c r="AA28" s="10">
        <v>41154</v>
      </c>
      <c r="AB28" s="7"/>
      <c r="AC28" s="3">
        <v>1159</v>
      </c>
      <c r="AD28" s="6" t="e">
        <f>(AC28-S28)/S28</f>
        <v>#DIV/0!</v>
      </c>
      <c r="AE28" s="6"/>
      <c r="AF28" s="3">
        <v>188</v>
      </c>
      <c r="AG28" s="6" t="e">
        <f>(AF28-T28)/T28</f>
        <v>#DIV/0!</v>
      </c>
      <c r="AH28" s="3"/>
      <c r="AI28" s="23">
        <f>AF28/AC28</f>
        <v>0.1622088006902502</v>
      </c>
      <c r="AJ28" s="19" t="e">
        <f>(AI28-U28)/U28</f>
        <v>#DIV/0!</v>
      </c>
      <c r="AK28" s="25"/>
      <c r="AL28" s="3">
        <v>2.98</v>
      </c>
      <c r="AM28" s="20" t="e">
        <f>(AL28-V28)/V28</f>
        <v>#DIV/0!</v>
      </c>
    </row>
    <row r="29" spans="2:39">
      <c r="B29" s="28"/>
      <c r="C29" s="28"/>
      <c r="D29" s="22" t="e">
        <f t="shared" ref="D29:D34" si="28">C29/B29</f>
        <v>#DIV/0!</v>
      </c>
      <c r="E29" s="28"/>
      <c r="J29" s="31">
        <f t="shared" ref="J29:J34" si="29">J28+1</f>
        <v>41764</v>
      </c>
      <c r="K29" s="8"/>
      <c r="L29" s="28"/>
      <c r="M29" s="2" t="e">
        <f t="shared" ref="M29:M35" si="30">(L29-B29)/B29</f>
        <v>#DIV/0!</v>
      </c>
      <c r="N29" s="2"/>
      <c r="O29" s="28"/>
      <c r="P29" s="6" t="e">
        <f t="shared" ref="P29:P35" si="31">(O29-C29)/C29</f>
        <v>#DIV/0!</v>
      </c>
      <c r="Q29" s="28"/>
      <c r="R29" s="23" t="e">
        <f t="shared" ref="R29:R33" si="32">O29/L29</f>
        <v>#DIV/0!</v>
      </c>
      <c r="S29" s="20" t="e">
        <f t="shared" ref="S29:S31" si="33">(R29-D29)/D29</f>
        <v>#DIV/0!</v>
      </c>
      <c r="T29" s="25"/>
      <c r="U29" s="28"/>
      <c r="V29" s="20" t="e">
        <f t="shared" ref="V29:V31" si="34">(U29-E29)/E29</f>
        <v>#DIV/0!</v>
      </c>
      <c r="W29" s="47"/>
      <c r="AA29" s="11">
        <f>AA28+1</f>
        <v>41155</v>
      </c>
      <c r="AB29" s="8"/>
      <c r="AC29" s="1">
        <v>1168</v>
      </c>
      <c r="AD29" s="2" t="e">
        <f t="shared" ref="AD29:AD35" si="35">(AC29-S29)/S29</f>
        <v>#DIV/0!</v>
      </c>
      <c r="AE29" s="2"/>
      <c r="AF29" s="1">
        <v>176</v>
      </c>
      <c r="AG29" s="6" t="e">
        <f t="shared" ref="AG29:AG35" si="36">(AF29-T29)/T29</f>
        <v>#DIV/0!</v>
      </c>
      <c r="AH29" s="1"/>
      <c r="AI29" s="23">
        <f t="shared" ref="AI29:AI34" si="37">AF29/AC29</f>
        <v>0.15068493150684931</v>
      </c>
      <c r="AJ29" s="20" t="e">
        <f t="shared" ref="AJ29:AJ34" si="38">(AI29-U29)/U29</f>
        <v>#DIV/0!</v>
      </c>
      <c r="AK29" s="25"/>
      <c r="AL29" s="1">
        <v>2.5299999999999998</v>
      </c>
      <c r="AM29" s="20" t="e">
        <f t="shared" ref="AM29:AM35" si="39">(AL29-V29)/V29</f>
        <v>#DIV/0!</v>
      </c>
    </row>
    <row r="30" spans="2:39">
      <c r="B30" s="28"/>
      <c r="C30" s="28"/>
      <c r="D30" s="22" t="e">
        <f t="shared" si="28"/>
        <v>#DIV/0!</v>
      </c>
      <c r="E30" s="28"/>
      <c r="J30" s="31">
        <f t="shared" si="29"/>
        <v>41765</v>
      </c>
      <c r="K30" s="8"/>
      <c r="L30" s="28"/>
      <c r="M30" s="2" t="e">
        <f t="shared" si="30"/>
        <v>#DIV/0!</v>
      </c>
      <c r="N30" s="2"/>
      <c r="O30" s="28"/>
      <c r="P30" s="6" t="e">
        <f t="shared" si="31"/>
        <v>#DIV/0!</v>
      </c>
      <c r="Q30" s="28"/>
      <c r="R30" s="23" t="e">
        <f t="shared" si="32"/>
        <v>#DIV/0!</v>
      </c>
      <c r="S30" s="20" t="e">
        <f t="shared" si="33"/>
        <v>#DIV/0!</v>
      </c>
      <c r="T30" s="25"/>
      <c r="U30" s="28"/>
      <c r="V30" s="20" t="e">
        <f t="shared" si="34"/>
        <v>#DIV/0!</v>
      </c>
      <c r="W30" s="47"/>
      <c r="AA30" s="11">
        <f t="shared" ref="AA30:AA34" si="40">AA29+1</f>
        <v>41156</v>
      </c>
      <c r="AB30" s="8"/>
      <c r="AC30" s="1">
        <v>1184</v>
      </c>
      <c r="AD30" s="2" t="e">
        <f t="shared" si="35"/>
        <v>#DIV/0!</v>
      </c>
      <c r="AE30" s="2"/>
      <c r="AF30" s="1">
        <v>192</v>
      </c>
      <c r="AG30" s="6" t="e">
        <f t="shared" si="36"/>
        <v>#DIV/0!</v>
      </c>
      <c r="AH30" s="1"/>
      <c r="AI30" s="23">
        <f t="shared" si="37"/>
        <v>0.16216216216216217</v>
      </c>
      <c r="AJ30" s="20" t="e">
        <f t="shared" si="38"/>
        <v>#DIV/0!</v>
      </c>
      <c r="AK30" s="25"/>
      <c r="AL30" s="1">
        <v>2.72</v>
      </c>
      <c r="AM30" s="20" t="e">
        <f t="shared" si="39"/>
        <v>#DIV/0!</v>
      </c>
    </row>
    <row r="31" spans="2:39">
      <c r="B31" s="28"/>
      <c r="C31" s="28"/>
      <c r="D31" s="22" t="e">
        <f t="shared" si="28"/>
        <v>#DIV/0!</v>
      </c>
      <c r="E31" s="28"/>
      <c r="J31" s="31">
        <f t="shared" si="29"/>
        <v>41766</v>
      </c>
      <c r="K31" s="8"/>
      <c r="L31" s="28"/>
      <c r="M31" s="2" t="e">
        <f t="shared" si="30"/>
        <v>#DIV/0!</v>
      </c>
      <c r="N31" s="2"/>
      <c r="O31" s="28"/>
      <c r="P31" s="6" t="e">
        <f t="shared" si="31"/>
        <v>#DIV/0!</v>
      </c>
      <c r="Q31" s="28"/>
      <c r="R31" s="23" t="e">
        <f t="shared" si="32"/>
        <v>#DIV/0!</v>
      </c>
      <c r="S31" s="20" t="e">
        <f t="shared" si="33"/>
        <v>#DIV/0!</v>
      </c>
      <c r="T31" s="25"/>
      <c r="U31" s="28"/>
      <c r="V31" s="20" t="e">
        <f t="shared" si="34"/>
        <v>#DIV/0!</v>
      </c>
      <c r="W31" s="47"/>
      <c r="AA31" s="11">
        <f t="shared" si="40"/>
        <v>41157</v>
      </c>
      <c r="AB31" s="8"/>
      <c r="AC31" s="1">
        <v>1284</v>
      </c>
      <c r="AD31" s="2" t="e">
        <f t="shared" si="35"/>
        <v>#DIV/0!</v>
      </c>
      <c r="AE31" s="2"/>
      <c r="AF31" s="1">
        <v>183</v>
      </c>
      <c r="AG31" s="6" t="e">
        <f t="shared" si="36"/>
        <v>#DIV/0!</v>
      </c>
      <c r="AH31" s="1"/>
      <c r="AI31" s="23">
        <f t="shared" si="37"/>
        <v>0.1425233644859813</v>
      </c>
      <c r="AJ31" s="20" t="e">
        <f t="shared" si="38"/>
        <v>#DIV/0!</v>
      </c>
      <c r="AK31" s="25"/>
      <c r="AL31" s="1">
        <v>2.67</v>
      </c>
      <c r="AM31" s="20" t="e">
        <f t="shared" si="39"/>
        <v>#DIV/0!</v>
      </c>
    </row>
    <row r="32" spans="2:39">
      <c r="B32" s="28"/>
      <c r="C32" s="28"/>
      <c r="D32" s="22" t="e">
        <f t="shared" si="28"/>
        <v>#DIV/0!</v>
      </c>
      <c r="E32" s="28"/>
      <c r="J32" s="31">
        <f t="shared" si="29"/>
        <v>41767</v>
      </c>
      <c r="K32" s="8"/>
      <c r="L32" s="28"/>
      <c r="M32" s="2" t="e">
        <f t="shared" si="30"/>
        <v>#DIV/0!</v>
      </c>
      <c r="N32" s="2"/>
      <c r="O32" s="28"/>
      <c r="P32" s="6" t="e">
        <f t="shared" si="31"/>
        <v>#DIV/0!</v>
      </c>
      <c r="Q32" s="28"/>
      <c r="R32" s="23" t="e">
        <f t="shared" si="32"/>
        <v>#DIV/0!</v>
      </c>
      <c r="S32" s="20" t="e">
        <f>(R32-D32)/D32</f>
        <v>#DIV/0!</v>
      </c>
      <c r="T32" s="25"/>
      <c r="U32" s="28"/>
      <c r="V32" s="20" t="e">
        <f>(U32-E32)/E32</f>
        <v>#DIV/0!</v>
      </c>
      <c r="W32" s="47"/>
      <c r="AA32" s="11">
        <f t="shared" si="40"/>
        <v>41158</v>
      </c>
      <c r="AB32" s="8"/>
      <c r="AC32" s="1">
        <v>1249</v>
      </c>
      <c r="AD32" s="2" t="e">
        <f t="shared" si="35"/>
        <v>#DIV/0!</v>
      </c>
      <c r="AE32" s="2"/>
      <c r="AF32" s="1">
        <v>206</v>
      </c>
      <c r="AG32" s="6" t="e">
        <f t="shared" si="36"/>
        <v>#DIV/0!</v>
      </c>
      <c r="AH32" s="1"/>
      <c r="AI32" s="23">
        <f t="shared" si="37"/>
        <v>0.16493194555644516</v>
      </c>
      <c r="AJ32" s="20" t="e">
        <f t="shared" si="38"/>
        <v>#DIV/0!</v>
      </c>
      <c r="AK32" s="25"/>
      <c r="AL32" s="1">
        <v>2.96</v>
      </c>
      <c r="AM32" s="20" t="e">
        <f t="shared" si="39"/>
        <v>#DIV/0!</v>
      </c>
    </row>
    <row r="33" spans="2:39">
      <c r="B33" s="28"/>
      <c r="C33" s="28"/>
      <c r="D33" s="22" t="e">
        <f t="shared" si="28"/>
        <v>#DIV/0!</v>
      </c>
      <c r="E33" s="28"/>
      <c r="J33" s="31">
        <f t="shared" si="29"/>
        <v>41768</v>
      </c>
      <c r="K33" s="8"/>
      <c r="L33" s="28"/>
      <c r="M33" s="2" t="e">
        <f t="shared" si="30"/>
        <v>#DIV/0!</v>
      </c>
      <c r="N33" s="2"/>
      <c r="O33" s="28"/>
      <c r="P33" s="6" t="e">
        <f t="shared" si="31"/>
        <v>#DIV/0!</v>
      </c>
      <c r="Q33" s="28"/>
      <c r="R33" s="23" t="e">
        <f t="shared" si="32"/>
        <v>#DIV/0!</v>
      </c>
      <c r="S33" s="20" t="e">
        <f>(R33-D33)/D33</f>
        <v>#DIV/0!</v>
      </c>
      <c r="T33" s="25"/>
      <c r="U33" s="28"/>
      <c r="V33" s="20" t="e">
        <f t="shared" ref="V33:V35" si="41">(U33-E33)/E33</f>
        <v>#DIV/0!</v>
      </c>
      <c r="W33" s="47"/>
      <c r="AA33" s="11">
        <f t="shared" si="40"/>
        <v>41159</v>
      </c>
      <c r="AB33" s="8"/>
      <c r="AC33" s="1">
        <v>2003</v>
      </c>
      <c r="AD33" s="2" t="e">
        <f t="shared" si="35"/>
        <v>#DIV/0!</v>
      </c>
      <c r="AE33" s="2"/>
      <c r="AF33" s="1">
        <v>288</v>
      </c>
      <c r="AG33" s="6" t="e">
        <f t="shared" si="36"/>
        <v>#DIV/0!</v>
      </c>
      <c r="AH33" s="1"/>
      <c r="AI33" s="23">
        <f t="shared" si="37"/>
        <v>0.14378432351472792</v>
      </c>
      <c r="AJ33" s="20" t="e">
        <f t="shared" si="38"/>
        <v>#DIV/0!</v>
      </c>
      <c r="AK33" s="25"/>
      <c r="AL33" s="1">
        <v>2.52</v>
      </c>
      <c r="AM33" s="20" t="e">
        <f t="shared" si="39"/>
        <v>#DIV/0!</v>
      </c>
    </row>
    <row r="34" spans="2:39" ht="15" thickBot="1">
      <c r="B34" s="33"/>
      <c r="C34" s="33"/>
      <c r="D34" s="22" t="e">
        <f t="shared" si="28"/>
        <v>#DIV/0!</v>
      </c>
      <c r="E34" s="33"/>
      <c r="J34" s="31">
        <f t="shared" si="29"/>
        <v>41769</v>
      </c>
      <c r="K34" s="32"/>
      <c r="L34" s="33"/>
      <c r="M34" s="34" t="e">
        <f t="shared" si="30"/>
        <v>#DIV/0!</v>
      </c>
      <c r="N34" s="34"/>
      <c r="O34" s="33"/>
      <c r="P34" s="35" t="e">
        <f t="shared" si="31"/>
        <v>#DIV/0!</v>
      </c>
      <c r="Q34" s="33"/>
      <c r="R34" s="36" t="e">
        <f>O34/L34</f>
        <v>#DIV/0!</v>
      </c>
      <c r="S34" s="37" t="e">
        <f t="shared" ref="S34" si="42">(R34-D34)/D34</f>
        <v>#DIV/0!</v>
      </c>
      <c r="T34" s="38"/>
      <c r="U34" s="33"/>
      <c r="V34" s="37" t="e">
        <f t="shared" si="41"/>
        <v>#DIV/0!</v>
      </c>
      <c r="W34" s="47"/>
      <c r="AA34" s="11">
        <f t="shared" si="40"/>
        <v>41160</v>
      </c>
      <c r="AB34" s="8"/>
      <c r="AC34" s="1">
        <v>1669</v>
      </c>
      <c r="AD34" s="2" t="e">
        <f t="shared" si="35"/>
        <v>#DIV/0!</v>
      </c>
      <c r="AE34" s="2"/>
      <c r="AF34" s="1">
        <v>262</v>
      </c>
      <c r="AG34" s="6" t="e">
        <f t="shared" si="36"/>
        <v>#DIV/0!</v>
      </c>
      <c r="AH34" s="1"/>
      <c r="AI34" s="23">
        <f t="shared" si="37"/>
        <v>0.15698022768124625</v>
      </c>
      <c r="AJ34" s="20" t="e">
        <f t="shared" si="38"/>
        <v>#DIV/0!</v>
      </c>
      <c r="AK34" s="25"/>
      <c r="AL34" s="1">
        <v>2.93</v>
      </c>
      <c r="AM34" s="20" t="e">
        <f t="shared" si="39"/>
        <v>#DIV/0!</v>
      </c>
    </row>
    <row r="35" spans="2:39" ht="15" thickBot="1">
      <c r="B35">
        <f>SUM(B28:B34)</f>
        <v>0</v>
      </c>
      <c r="C35">
        <f>SUM(C28:C34)</f>
        <v>0</v>
      </c>
      <c r="D35" s="16" t="e">
        <f>C35/B35</f>
        <v>#DIV/0!</v>
      </c>
      <c r="E35" s="46">
        <f>SUM(E28:E34)/7</f>
        <v>0</v>
      </c>
      <c r="J35" s="39" t="s">
        <v>4</v>
      </c>
      <c r="K35" s="40"/>
      <c r="L35" s="41">
        <f>SUM(L28:L34)</f>
        <v>0</v>
      </c>
      <c r="M35" s="42" t="e">
        <f t="shared" si="30"/>
        <v>#DIV/0!</v>
      </c>
      <c r="N35" s="42"/>
      <c r="O35" s="41">
        <f>SUM(O28:O34)</f>
        <v>0</v>
      </c>
      <c r="P35" s="42" t="e">
        <f t="shared" si="31"/>
        <v>#DIV/0!</v>
      </c>
      <c r="Q35" s="41"/>
      <c r="R35" s="43" t="e">
        <f>O35/L35</f>
        <v>#DIV/0!</v>
      </c>
      <c r="S35" s="44" t="e">
        <f>(R35-D35)/D35</f>
        <v>#DIV/0!</v>
      </c>
      <c r="T35" s="45"/>
      <c r="U35" s="46">
        <f>SUM(U28:U34)/7</f>
        <v>0</v>
      </c>
      <c r="V35" s="44" t="e">
        <f t="shared" si="41"/>
        <v>#DIV/0!</v>
      </c>
      <c r="W35" s="47"/>
      <c r="AA35" s="17" t="s">
        <v>4</v>
      </c>
      <c r="AB35" s="9"/>
      <c r="AC35" s="4">
        <f>SUM(AC28:AC34)</f>
        <v>9716</v>
      </c>
      <c r="AD35" s="5" t="e">
        <f t="shared" si="35"/>
        <v>#DIV/0!</v>
      </c>
      <c r="AE35" s="5"/>
      <c r="AF35" s="4">
        <f>SUM(AF28:AF34)</f>
        <v>1495</v>
      </c>
      <c r="AG35" s="5" t="e">
        <f t="shared" si="36"/>
        <v>#DIV/0!</v>
      </c>
      <c r="AH35" s="4"/>
      <c r="AI35" s="18">
        <f>AF35/AC35</f>
        <v>0.1538699053108275</v>
      </c>
      <c r="AJ35" s="21" t="e">
        <f>(AI35-U35)/U35</f>
        <v>#DIV/0!</v>
      </c>
      <c r="AK35" s="26"/>
      <c r="AL35" s="27">
        <f>SUM(AL28:AL34)/7</f>
        <v>2.7585714285714285</v>
      </c>
      <c r="AM35" s="21" t="e">
        <f t="shared" si="39"/>
        <v>#DIV/0!</v>
      </c>
    </row>
    <row r="36" spans="2:39" ht="4.2" customHeight="1" thickBot="1">
      <c r="J36" s="48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50"/>
      <c r="AA36" s="55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7"/>
    </row>
    <row r="37" spans="2:39" ht="15" thickBot="1">
      <c r="J37" s="52" t="s">
        <v>14</v>
      </c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47"/>
      <c r="AA37" s="52" t="s">
        <v>8</v>
      </c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4"/>
    </row>
    <row r="38" spans="2:39" ht="15" customHeight="1" thickBot="1">
      <c r="B38" t="s">
        <v>1</v>
      </c>
      <c r="C38" t="s">
        <v>3</v>
      </c>
      <c r="D38" t="s">
        <v>7</v>
      </c>
      <c r="E38" t="s">
        <v>6</v>
      </c>
      <c r="J38" s="12"/>
      <c r="K38" s="13"/>
      <c r="L38" s="14" t="s">
        <v>0</v>
      </c>
      <c r="M38" s="14" t="s">
        <v>2</v>
      </c>
      <c r="N38" s="14"/>
      <c r="O38" s="14" t="s">
        <v>3</v>
      </c>
      <c r="P38" s="14" t="s">
        <v>2</v>
      </c>
      <c r="Q38" s="14"/>
      <c r="R38" s="14" t="s">
        <v>5</v>
      </c>
      <c r="S38" s="15" t="s">
        <v>2</v>
      </c>
      <c r="T38" s="24"/>
      <c r="U38" s="14" t="s">
        <v>6</v>
      </c>
      <c r="V38" s="15" t="s">
        <v>2</v>
      </c>
      <c r="W38" s="47"/>
      <c r="AA38" s="12"/>
      <c r="AB38" s="13"/>
      <c r="AC38" s="14" t="s">
        <v>0</v>
      </c>
      <c r="AD38" s="14" t="s">
        <v>2</v>
      </c>
      <c r="AE38" s="14"/>
      <c r="AF38" s="14" t="s">
        <v>3</v>
      </c>
      <c r="AG38" s="14" t="s">
        <v>2</v>
      </c>
      <c r="AH38" s="14"/>
      <c r="AI38" s="14" t="s">
        <v>5</v>
      </c>
      <c r="AJ38" s="15" t="s">
        <v>2</v>
      </c>
      <c r="AK38" s="24"/>
      <c r="AL38" s="14" t="s">
        <v>6</v>
      </c>
      <c r="AM38" s="15" t="s">
        <v>2</v>
      </c>
    </row>
    <row r="39" spans="2:39">
      <c r="B39" s="28"/>
      <c r="C39" s="28"/>
      <c r="D39" s="22" t="e">
        <f>C39/B39</f>
        <v>#DIV/0!</v>
      </c>
      <c r="E39" s="28"/>
      <c r="J39" s="30">
        <v>41756</v>
      </c>
      <c r="K39" s="7"/>
      <c r="L39" s="28"/>
      <c r="M39" s="6" t="e">
        <f>(L39-B39)/B39</f>
        <v>#DIV/0!</v>
      </c>
      <c r="N39" s="6"/>
      <c r="O39" s="28"/>
      <c r="P39" s="6" t="e">
        <f>(O39-C39)/C39</f>
        <v>#DIV/0!</v>
      </c>
      <c r="Q39" s="29"/>
      <c r="R39" s="23" t="e">
        <f>O39/L39</f>
        <v>#DIV/0!</v>
      </c>
      <c r="S39" s="19" t="e">
        <f>(R39-D39)/D39</f>
        <v>#DIV/0!</v>
      </c>
      <c r="T39" s="25"/>
      <c r="U39" s="28"/>
      <c r="V39" s="20" t="e">
        <f>(U39-E39)/E39</f>
        <v>#DIV/0!</v>
      </c>
      <c r="W39" s="47"/>
      <c r="AA39" s="10">
        <v>41161</v>
      </c>
      <c r="AB39" s="7"/>
      <c r="AC39" s="3">
        <v>869</v>
      </c>
      <c r="AD39" s="6" t="e">
        <f>(AC39-S39)/S39</f>
        <v>#DIV/0!</v>
      </c>
      <c r="AE39" s="6"/>
      <c r="AF39" s="3">
        <v>127</v>
      </c>
      <c r="AG39" s="6" t="e">
        <f>(AF39-T39)/T39</f>
        <v>#DIV/0!</v>
      </c>
      <c r="AH39" s="3"/>
      <c r="AI39" s="23">
        <f>AF39/AC39</f>
        <v>0.14614499424626007</v>
      </c>
      <c r="AJ39" s="19" t="e">
        <f>(AI39-U39)/U39</f>
        <v>#DIV/0!</v>
      </c>
      <c r="AK39" s="25"/>
      <c r="AL39" s="3">
        <v>2.5299999999999998</v>
      </c>
      <c r="AM39" s="20" t="e">
        <f>(AL39-V39)/V39</f>
        <v>#DIV/0!</v>
      </c>
    </row>
    <row r="40" spans="2:39">
      <c r="B40" s="28"/>
      <c r="C40" s="28"/>
      <c r="D40" s="22" t="e">
        <f t="shared" ref="D40:D45" si="43">C40/B40</f>
        <v>#DIV/0!</v>
      </c>
      <c r="E40" s="28"/>
      <c r="J40" s="31">
        <f t="shared" ref="J40:J45" si="44">J39+1</f>
        <v>41757</v>
      </c>
      <c r="K40" s="8"/>
      <c r="L40" s="28"/>
      <c r="M40" s="2" t="e">
        <f t="shared" ref="M40:M46" si="45">(L40-B40)/B40</f>
        <v>#DIV/0!</v>
      </c>
      <c r="N40" s="2"/>
      <c r="O40" s="28"/>
      <c r="P40" s="6" t="e">
        <f t="shared" ref="P40:P46" si="46">(O40-C40)/C40</f>
        <v>#DIV/0!</v>
      </c>
      <c r="Q40" s="28"/>
      <c r="R40" s="23" t="e">
        <f t="shared" ref="R40:R45" si="47">O40/L40</f>
        <v>#DIV/0!</v>
      </c>
      <c r="S40" s="20" t="e">
        <f t="shared" ref="S40:S42" si="48">(R40-D40)/D40</f>
        <v>#DIV/0!</v>
      </c>
      <c r="T40" s="25"/>
      <c r="U40" s="28"/>
      <c r="V40" s="20" t="e">
        <f t="shared" ref="V40:V42" si="49">(U40-E40)/E40</f>
        <v>#DIV/0!</v>
      </c>
      <c r="W40" s="47"/>
      <c r="AA40" s="11">
        <f>AA39+1</f>
        <v>41162</v>
      </c>
      <c r="AB40" s="8"/>
      <c r="AC40" s="1">
        <v>812</v>
      </c>
      <c r="AD40" s="2" t="e">
        <f t="shared" ref="AD40:AD46" si="50">(AC40-S40)/S40</f>
        <v>#DIV/0!</v>
      </c>
      <c r="AE40" s="2"/>
      <c r="AF40" s="1">
        <v>132</v>
      </c>
      <c r="AG40" s="6" t="e">
        <f t="shared" ref="AG40:AG46" si="51">(AF40-T40)/T40</f>
        <v>#DIV/0!</v>
      </c>
      <c r="AH40" s="1"/>
      <c r="AI40" s="23">
        <f t="shared" ref="AI40:AI45" si="52">AF40/AC40</f>
        <v>0.1625615763546798</v>
      </c>
      <c r="AJ40" s="20" t="e">
        <f t="shared" ref="AJ40:AJ45" si="53">(AI40-U40)/U40</f>
        <v>#DIV/0!</v>
      </c>
      <c r="AK40" s="25"/>
      <c r="AL40" s="1">
        <v>2.87</v>
      </c>
      <c r="AM40" s="20" t="e">
        <f t="shared" ref="AM40:AM46" si="54">(AL40-V40)/V40</f>
        <v>#DIV/0!</v>
      </c>
    </row>
    <row r="41" spans="2:39">
      <c r="B41" s="28"/>
      <c r="C41" s="28"/>
      <c r="D41" s="22" t="e">
        <f t="shared" si="43"/>
        <v>#DIV/0!</v>
      </c>
      <c r="E41" s="28"/>
      <c r="J41" s="31">
        <f t="shared" si="44"/>
        <v>41758</v>
      </c>
      <c r="K41" s="8"/>
      <c r="L41" s="28"/>
      <c r="M41" s="2" t="e">
        <f t="shared" si="45"/>
        <v>#DIV/0!</v>
      </c>
      <c r="N41" s="2"/>
      <c r="O41" s="28"/>
      <c r="P41" s="6" t="e">
        <f t="shared" si="46"/>
        <v>#DIV/0!</v>
      </c>
      <c r="Q41" s="28"/>
      <c r="R41" s="23" t="e">
        <f t="shared" si="47"/>
        <v>#DIV/0!</v>
      </c>
      <c r="S41" s="20" t="e">
        <f t="shared" si="48"/>
        <v>#DIV/0!</v>
      </c>
      <c r="T41" s="25"/>
      <c r="U41" s="28"/>
      <c r="V41" s="20" t="e">
        <f t="shared" si="49"/>
        <v>#DIV/0!</v>
      </c>
      <c r="W41" s="47"/>
      <c r="AA41" s="11">
        <f t="shared" ref="AA41:AA45" si="55">AA40+1</f>
        <v>41163</v>
      </c>
      <c r="AB41" s="8"/>
      <c r="AC41" s="1">
        <v>884</v>
      </c>
      <c r="AD41" s="2" t="e">
        <f t="shared" si="50"/>
        <v>#DIV/0!</v>
      </c>
      <c r="AE41" s="2"/>
      <c r="AF41" s="1">
        <v>135</v>
      </c>
      <c r="AG41" s="6" t="e">
        <f t="shared" si="51"/>
        <v>#DIV/0!</v>
      </c>
      <c r="AH41" s="1"/>
      <c r="AI41" s="23">
        <f t="shared" si="52"/>
        <v>0.15271493212669685</v>
      </c>
      <c r="AJ41" s="20" t="e">
        <f t="shared" si="53"/>
        <v>#DIV/0!</v>
      </c>
      <c r="AK41" s="25"/>
      <c r="AL41" s="1">
        <v>2.36</v>
      </c>
      <c r="AM41" s="20" t="e">
        <f t="shared" si="54"/>
        <v>#DIV/0!</v>
      </c>
    </row>
    <row r="42" spans="2:39">
      <c r="B42" s="28"/>
      <c r="C42" s="28"/>
      <c r="D42" s="22" t="e">
        <f t="shared" si="43"/>
        <v>#DIV/0!</v>
      </c>
      <c r="E42" s="28"/>
      <c r="J42" s="31">
        <f t="shared" si="44"/>
        <v>41759</v>
      </c>
      <c r="K42" s="8"/>
      <c r="L42" s="28"/>
      <c r="M42" s="2" t="e">
        <f t="shared" si="45"/>
        <v>#DIV/0!</v>
      </c>
      <c r="N42" s="2"/>
      <c r="O42" s="28"/>
      <c r="P42" s="6" t="e">
        <f t="shared" si="46"/>
        <v>#DIV/0!</v>
      </c>
      <c r="Q42" s="28"/>
      <c r="R42" s="23" t="e">
        <f t="shared" si="47"/>
        <v>#DIV/0!</v>
      </c>
      <c r="S42" s="20" t="e">
        <f t="shared" si="48"/>
        <v>#DIV/0!</v>
      </c>
      <c r="T42" s="25"/>
      <c r="U42" s="28"/>
      <c r="V42" s="20" t="e">
        <f t="shared" si="49"/>
        <v>#DIV/0!</v>
      </c>
      <c r="W42" s="47"/>
      <c r="AA42" s="11">
        <f t="shared" si="55"/>
        <v>41164</v>
      </c>
      <c r="AB42" s="8"/>
      <c r="AC42" s="1">
        <v>867</v>
      </c>
      <c r="AD42" s="2" t="e">
        <f t="shared" si="50"/>
        <v>#DIV/0!</v>
      </c>
      <c r="AE42" s="2"/>
      <c r="AF42" s="1">
        <v>148</v>
      </c>
      <c r="AG42" s="6" t="e">
        <f t="shared" si="51"/>
        <v>#DIV/0!</v>
      </c>
      <c r="AH42" s="1"/>
      <c r="AI42" s="23">
        <f t="shared" si="52"/>
        <v>0.17070357554786619</v>
      </c>
      <c r="AJ42" s="20" t="e">
        <f t="shared" si="53"/>
        <v>#DIV/0!</v>
      </c>
      <c r="AK42" s="25"/>
      <c r="AL42" s="1">
        <v>2.56</v>
      </c>
      <c r="AM42" s="20" t="e">
        <f t="shared" si="54"/>
        <v>#DIV/0!</v>
      </c>
    </row>
    <row r="43" spans="2:39">
      <c r="B43" s="28"/>
      <c r="C43" s="28"/>
      <c r="D43" s="22" t="e">
        <f t="shared" si="43"/>
        <v>#DIV/0!</v>
      </c>
      <c r="E43" s="28"/>
      <c r="J43" s="31">
        <f t="shared" si="44"/>
        <v>41760</v>
      </c>
      <c r="K43" s="8"/>
      <c r="L43" s="28"/>
      <c r="M43" s="2" t="e">
        <f t="shared" si="45"/>
        <v>#DIV/0!</v>
      </c>
      <c r="N43" s="2"/>
      <c r="O43" s="28"/>
      <c r="P43" s="6" t="e">
        <f t="shared" si="46"/>
        <v>#DIV/0!</v>
      </c>
      <c r="Q43" s="28"/>
      <c r="R43" s="23" t="e">
        <f t="shared" si="47"/>
        <v>#DIV/0!</v>
      </c>
      <c r="S43" s="20" t="e">
        <f>(R43-D43)/D43</f>
        <v>#DIV/0!</v>
      </c>
      <c r="T43" s="25"/>
      <c r="U43" s="28"/>
      <c r="V43" s="20" t="e">
        <f>(U43-E43)/E43</f>
        <v>#DIV/0!</v>
      </c>
      <c r="W43" s="47"/>
      <c r="AA43" s="11">
        <f t="shared" si="55"/>
        <v>41165</v>
      </c>
      <c r="AB43" s="8"/>
      <c r="AC43" s="1">
        <v>1006</v>
      </c>
      <c r="AD43" s="2" t="e">
        <f t="shared" si="50"/>
        <v>#DIV/0!</v>
      </c>
      <c r="AE43" s="2"/>
      <c r="AF43" s="1">
        <v>169</v>
      </c>
      <c r="AG43" s="6" t="e">
        <f t="shared" si="51"/>
        <v>#DIV/0!</v>
      </c>
      <c r="AH43" s="1"/>
      <c r="AI43" s="23">
        <f t="shared" si="52"/>
        <v>0.1679920477137177</v>
      </c>
      <c r="AJ43" s="20" t="e">
        <f t="shared" si="53"/>
        <v>#DIV/0!</v>
      </c>
      <c r="AK43" s="25"/>
      <c r="AL43" s="1">
        <v>2.5099999999999998</v>
      </c>
      <c r="AM43" s="20" t="e">
        <f t="shared" si="54"/>
        <v>#DIV/0!</v>
      </c>
    </row>
    <row r="44" spans="2:39">
      <c r="B44" s="28"/>
      <c r="C44" s="28"/>
      <c r="D44" s="22" t="e">
        <f t="shared" si="43"/>
        <v>#DIV/0!</v>
      </c>
      <c r="E44" s="28"/>
      <c r="J44" s="31">
        <f t="shared" si="44"/>
        <v>41761</v>
      </c>
      <c r="K44" s="8"/>
      <c r="L44" s="28"/>
      <c r="M44" s="2" t="e">
        <f t="shared" si="45"/>
        <v>#DIV/0!</v>
      </c>
      <c r="N44" s="2"/>
      <c r="O44" s="28"/>
      <c r="P44" s="6" t="e">
        <f t="shared" si="46"/>
        <v>#DIV/0!</v>
      </c>
      <c r="Q44" s="28"/>
      <c r="R44" s="23" t="e">
        <f t="shared" si="47"/>
        <v>#DIV/0!</v>
      </c>
      <c r="S44" s="20" t="e">
        <f>(R44-D44)/D44</f>
        <v>#DIV/0!</v>
      </c>
      <c r="T44" s="25"/>
      <c r="U44" s="28"/>
      <c r="V44" s="20" t="e">
        <f t="shared" ref="V44:V46" si="56">(U44-E44)/E44</f>
        <v>#DIV/0!</v>
      </c>
      <c r="W44" s="47"/>
      <c r="AA44" s="11">
        <f t="shared" si="55"/>
        <v>41166</v>
      </c>
      <c r="AB44" s="8"/>
      <c r="AC44" s="1">
        <v>1830</v>
      </c>
      <c r="AD44" s="2" t="e">
        <f t="shared" si="50"/>
        <v>#DIV/0!</v>
      </c>
      <c r="AE44" s="2"/>
      <c r="AF44" s="1">
        <v>258</v>
      </c>
      <c r="AG44" s="6" t="e">
        <f t="shared" si="51"/>
        <v>#DIV/0!</v>
      </c>
      <c r="AH44" s="1"/>
      <c r="AI44" s="23">
        <f t="shared" si="52"/>
        <v>0.14098360655737704</v>
      </c>
      <c r="AJ44" s="20" t="e">
        <f t="shared" si="53"/>
        <v>#DIV/0!</v>
      </c>
      <c r="AK44" s="25"/>
      <c r="AL44" s="1">
        <v>2.65</v>
      </c>
      <c r="AM44" s="20" t="e">
        <f t="shared" si="54"/>
        <v>#DIV/0!</v>
      </c>
    </row>
    <row r="45" spans="2:39" ht="15" thickBot="1">
      <c r="B45" s="33"/>
      <c r="C45" s="33"/>
      <c r="D45" s="22" t="e">
        <f t="shared" si="43"/>
        <v>#DIV/0!</v>
      </c>
      <c r="E45" s="33"/>
      <c r="J45" s="31">
        <f t="shared" si="44"/>
        <v>41762</v>
      </c>
      <c r="K45" s="32"/>
      <c r="L45" s="33"/>
      <c r="M45" s="34" t="e">
        <f t="shared" si="45"/>
        <v>#DIV/0!</v>
      </c>
      <c r="N45" s="34"/>
      <c r="O45" s="33"/>
      <c r="P45" s="35" t="e">
        <f t="shared" si="46"/>
        <v>#DIV/0!</v>
      </c>
      <c r="Q45" s="33"/>
      <c r="R45" s="36" t="e">
        <f t="shared" si="47"/>
        <v>#DIV/0!</v>
      </c>
      <c r="S45" s="37" t="e">
        <f t="shared" ref="S45" si="57">(R45-D45)/D45</f>
        <v>#DIV/0!</v>
      </c>
      <c r="T45" s="38"/>
      <c r="U45" s="33"/>
      <c r="V45" s="37" t="e">
        <f t="shared" si="56"/>
        <v>#DIV/0!</v>
      </c>
      <c r="W45" s="47"/>
      <c r="AA45" s="11">
        <f t="shared" si="55"/>
        <v>41167</v>
      </c>
      <c r="AB45" s="8"/>
      <c r="AC45" s="1">
        <v>1384</v>
      </c>
      <c r="AD45" s="2" t="e">
        <f t="shared" si="50"/>
        <v>#DIV/0!</v>
      </c>
      <c r="AE45" s="2"/>
      <c r="AF45" s="1">
        <v>233</v>
      </c>
      <c r="AG45" s="6" t="e">
        <f t="shared" si="51"/>
        <v>#DIV/0!</v>
      </c>
      <c r="AH45" s="1"/>
      <c r="AI45" s="23">
        <f t="shared" si="52"/>
        <v>0.16835260115606937</v>
      </c>
      <c r="AJ45" s="20" t="e">
        <f t="shared" si="53"/>
        <v>#DIV/0!</v>
      </c>
      <c r="AK45" s="25"/>
      <c r="AL45" s="1">
        <v>2.64</v>
      </c>
      <c r="AM45" s="20" t="e">
        <f t="shared" si="54"/>
        <v>#DIV/0!</v>
      </c>
    </row>
    <row r="46" spans="2:39" ht="15" thickBot="1">
      <c r="B46">
        <f>SUM(B39:B45)</f>
        <v>0</v>
      </c>
      <c r="C46">
        <f>SUM(C39:C45)</f>
        <v>0</v>
      </c>
      <c r="D46" s="16" t="e">
        <f>C46/B46</f>
        <v>#DIV/0!</v>
      </c>
      <c r="E46" s="46">
        <f>SUM(E39:E45)/7</f>
        <v>0</v>
      </c>
      <c r="J46" s="39" t="s">
        <v>4</v>
      </c>
      <c r="K46" s="40"/>
      <c r="L46" s="41">
        <f>SUM(L39:L45)</f>
        <v>0</v>
      </c>
      <c r="M46" s="42" t="e">
        <f t="shared" si="45"/>
        <v>#DIV/0!</v>
      </c>
      <c r="N46" s="42"/>
      <c r="O46" s="41">
        <f>SUM(O39:O45)</f>
        <v>0</v>
      </c>
      <c r="P46" s="42" t="e">
        <f t="shared" si="46"/>
        <v>#DIV/0!</v>
      </c>
      <c r="Q46" s="41"/>
      <c r="R46" s="43" t="e">
        <f>O46/L46</f>
        <v>#DIV/0!</v>
      </c>
      <c r="S46" s="44" t="e">
        <f>(R46-D46)/D46</f>
        <v>#DIV/0!</v>
      </c>
      <c r="T46" s="45"/>
      <c r="U46" s="46">
        <f>SUM(U39:U45)/7</f>
        <v>0</v>
      </c>
      <c r="V46" s="44" t="e">
        <f t="shared" si="56"/>
        <v>#DIV/0!</v>
      </c>
      <c r="W46" s="47"/>
      <c r="AA46" s="17" t="s">
        <v>4</v>
      </c>
      <c r="AB46" s="9"/>
      <c r="AC46" s="4">
        <f>SUM(AC39:AC45)</f>
        <v>7652</v>
      </c>
      <c r="AD46" s="5" t="e">
        <f t="shared" si="50"/>
        <v>#DIV/0!</v>
      </c>
      <c r="AE46" s="5"/>
      <c r="AF46" s="4">
        <f>SUM(AF39:AF45)</f>
        <v>1202</v>
      </c>
      <c r="AG46" s="5" t="e">
        <f t="shared" si="51"/>
        <v>#DIV/0!</v>
      </c>
      <c r="AH46" s="4"/>
      <c r="AI46" s="18">
        <f>AF46/AC46</f>
        <v>0.15708311552535284</v>
      </c>
      <c r="AJ46" s="21" t="e">
        <f>(AI46-U46)/U46</f>
        <v>#DIV/0!</v>
      </c>
      <c r="AK46" s="26"/>
      <c r="AL46" s="27">
        <f>SUM(AL39:AL45)/7</f>
        <v>2.5885714285714285</v>
      </c>
      <c r="AM46" s="21" t="e">
        <f t="shared" si="54"/>
        <v>#DIV/0!</v>
      </c>
    </row>
    <row r="47" spans="2:39" ht="15" thickBot="1">
      <c r="J47" s="48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50"/>
    </row>
  </sheetData>
  <mergeCells count="17">
    <mergeCell ref="J2:V2"/>
    <mergeCell ref="J3:V3"/>
    <mergeCell ref="J4:V4"/>
    <mergeCell ref="J14:V14"/>
    <mergeCell ref="J15:V15"/>
    <mergeCell ref="J25:V25"/>
    <mergeCell ref="AA25:AM25"/>
    <mergeCell ref="AA26:AM26"/>
    <mergeCell ref="AA36:AM36"/>
    <mergeCell ref="AA37:AM37"/>
    <mergeCell ref="J26:V26"/>
    <mergeCell ref="J37:V37"/>
    <mergeCell ref="AA2:AM2"/>
    <mergeCell ref="AA3:AM3"/>
    <mergeCell ref="AA4:AM4"/>
    <mergeCell ref="AA14:AM14"/>
    <mergeCell ref="AA15:AM15"/>
  </mergeCell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Nikhiil</dc:creator>
  <cp:lastModifiedBy>Nikhil Cheda</cp:lastModifiedBy>
  <cp:lastPrinted>2014-05-25T09:12:41Z</cp:lastPrinted>
  <dcterms:created xsi:type="dcterms:W3CDTF">2012-08-26T07:00:20Z</dcterms:created>
  <dcterms:modified xsi:type="dcterms:W3CDTF">2014-05-26T09:43:56Z</dcterms:modified>
</cp:coreProperties>
</file>