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u5\Desktop\careerfoundry\Achivement 4\Instacart Basket Analysis_2024-01-02\04 Analysis\"/>
    </mc:Choice>
  </mc:AlternateContent>
  <xr:revisionPtr revIDLastSave="0" documentId="13_ncr:1_{1E7A9D89-B4FA-49DB-AA64-77051F13BDB9}" xr6:coauthVersionLast="47" xr6:coauthVersionMax="47" xr10:uidLastSave="{00000000-0000-0000-0000-000000000000}"/>
  <bookViews>
    <workbookView xWindow="-120" yWindow="-120" windowWidth="29040" windowHeight="15720" activeTab="1" xr2:uid="{F23E8EDA-1A99-4CC7-9AB9-79D6387BC74D}"/>
  </bookViews>
  <sheets>
    <sheet name="Regional analysis" sheetId="1" r:id="rId1"/>
    <sheet name="profile_department" sheetId="2" r:id="rId2"/>
    <sheet name="profile_day_of_week" sheetId="3" r:id="rId3"/>
    <sheet name="frequency_profile" sheetId="4" r:id="rId4"/>
    <sheet name="expend_profile" sheetId="5" r:id="rId5"/>
    <sheet name="Sheet3" sheetId="6" r:id="rId6"/>
  </sheets>
  <definedNames>
    <definedName name="_xlnm._FilterDatabase" localSheetId="3" hidden="1">frequency_profile!$A$1:$D$19</definedName>
    <definedName name="_xlnm._FilterDatabase" localSheetId="2" hidden="1">profile_day_of_week!$D$2:$D$19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" i="5"/>
  <c r="E20" i="5"/>
  <c r="D8" i="5"/>
  <c r="D13" i="5"/>
  <c r="D7" i="5"/>
  <c r="D2" i="5"/>
  <c r="D4" i="5"/>
  <c r="D11" i="5"/>
  <c r="D15" i="5"/>
  <c r="D17" i="5"/>
  <c r="D9" i="5"/>
  <c r="D6" i="5"/>
  <c r="D16" i="5"/>
  <c r="D19" i="5"/>
  <c r="D12" i="5"/>
  <c r="D14" i="5"/>
  <c r="D18" i="5"/>
  <c r="D3" i="5"/>
  <c r="D5" i="5"/>
  <c r="D10" i="5"/>
  <c r="D6" i="1"/>
</calcChain>
</file>

<file path=xl/sharedStrings.xml><?xml version="1.0" encoding="utf-8"?>
<sst xmlns="http://schemas.openxmlformats.org/spreadsheetml/2006/main" count="494" uniqueCount="105">
  <si>
    <t>Region</t>
  </si>
  <si>
    <t>High spender</t>
  </si>
  <si>
    <t>Low spender</t>
  </si>
  <si>
    <t>Midwest</t>
  </si>
  <si>
    <t>Northeast</t>
  </si>
  <si>
    <t>South</t>
  </si>
  <si>
    <t>West</t>
  </si>
  <si>
    <t>total</t>
  </si>
  <si>
    <t>% of High 
in the region</t>
  </si>
  <si>
    <t>% of Low 
in the region</t>
  </si>
  <si>
    <t>% of region 
in Total High</t>
  </si>
  <si>
    <t>% of region 
in Total Low</t>
  </si>
  <si>
    <t>% of spending
by region</t>
  </si>
  <si>
    <t>department_id_1st</t>
    <phoneticPr fontId="2" type="noConversion"/>
  </si>
  <si>
    <t>Elder</t>
  </si>
  <si>
    <t>High</t>
  </si>
  <si>
    <t>Married</t>
  </si>
  <si>
    <t>Non-Married</t>
  </si>
  <si>
    <t>Mid</t>
  </si>
  <si>
    <t>Middle</t>
  </si>
  <si>
    <t>Young</t>
  </si>
  <si>
    <t>Low</t>
  </si>
  <si>
    <t>Age</t>
    <phoneticPr fontId="2" type="noConversion"/>
  </si>
  <si>
    <t>income</t>
    <phoneticPr fontId="2" type="noConversion"/>
  </si>
  <si>
    <t>marriage</t>
    <phoneticPr fontId="2" type="noConversion"/>
  </si>
  <si>
    <t>department</t>
  </si>
  <si>
    <t>frozen</t>
  </si>
  <si>
    <t>other</t>
  </si>
  <si>
    <t>bakery</t>
  </si>
  <si>
    <t>produce</t>
  </si>
  <si>
    <t>alcohol</t>
  </si>
  <si>
    <t>international</t>
  </si>
  <si>
    <t>beverages</t>
  </si>
  <si>
    <t>pets</t>
  </si>
  <si>
    <t>dry goods pasta</t>
  </si>
  <si>
    <t>bulk</t>
  </si>
  <si>
    <t>personal care</t>
  </si>
  <si>
    <t>meat seafood</t>
  </si>
  <si>
    <t>pantry</t>
  </si>
  <si>
    <t>breakfast</t>
  </si>
  <si>
    <t>canned goods</t>
  </si>
  <si>
    <t>dairy eggs</t>
  </si>
  <si>
    <t>household</t>
  </si>
  <si>
    <t>babies</t>
  </si>
  <si>
    <t>snacks</t>
  </si>
  <si>
    <t>deli</t>
  </si>
  <si>
    <t>missing</t>
  </si>
  <si>
    <t>2nd</t>
    <phoneticPr fontId="2" type="noConversion"/>
  </si>
  <si>
    <t>3rd</t>
    <phoneticPr fontId="2" type="noConversion"/>
  </si>
  <si>
    <t xml:space="preserve">Married	</t>
  </si>
  <si>
    <t xml:space="preserve">Non-Married	</t>
  </si>
  <si>
    <t>day1</t>
    <phoneticPr fontId="2" type="noConversion"/>
  </si>
  <si>
    <t>day2</t>
    <phoneticPr fontId="2" type="noConversion"/>
  </si>
  <si>
    <t>day3</t>
    <phoneticPr fontId="2" type="noConversion"/>
  </si>
  <si>
    <t xml:space="preserve">0	</t>
  </si>
  <si>
    <t xml:space="preserve">1	</t>
  </si>
  <si>
    <t xml:space="preserve">2	</t>
  </si>
  <si>
    <t xml:space="preserve">3	</t>
  </si>
  <si>
    <t xml:space="preserve">4	</t>
  </si>
  <si>
    <t xml:space="preserve">5	</t>
  </si>
  <si>
    <t xml:space="preserve">6	</t>
  </si>
  <si>
    <t xml:space="preserve">7	</t>
  </si>
  <si>
    <t xml:space="preserve">8	</t>
  </si>
  <si>
    <t xml:space="preserve">9	</t>
  </si>
  <si>
    <t xml:space="preserve">	Middle</t>
  </si>
  <si>
    <t xml:space="preserve">	Young</t>
  </si>
  <si>
    <t>age</t>
    <phoneticPr fontId="2" type="noConversion"/>
  </si>
  <si>
    <t>Marriage</t>
    <phoneticPr fontId="2" type="noConversion"/>
  </si>
  <si>
    <t>max</t>
  </si>
  <si>
    <t>mean</t>
  </si>
  <si>
    <t>mean</t>
    <phoneticPr fontId="2" type="noConversion"/>
  </si>
  <si>
    <t>min</t>
  </si>
  <si>
    <t>incom</t>
    <phoneticPr fontId="2" type="noConversion"/>
  </si>
  <si>
    <t>Average</t>
    <phoneticPr fontId="2" type="noConversion"/>
  </si>
  <si>
    <t>Married</t>
    <phoneticPr fontId="2" type="noConversion"/>
  </si>
  <si>
    <t>Non-Married</t>
    <phoneticPr fontId="2" type="noConversion"/>
  </si>
  <si>
    <t>Young</t>
    <phoneticPr fontId="2" type="noConversion"/>
  </si>
  <si>
    <t>Middle</t>
    <phoneticPr fontId="2" type="noConversion"/>
  </si>
  <si>
    <t>Elder</t>
    <phoneticPr fontId="2" type="noConversion"/>
  </si>
  <si>
    <t>High</t>
    <phoneticPr fontId="2" type="noConversion"/>
  </si>
  <si>
    <t>Mid</t>
    <phoneticPr fontId="2" type="noConversion"/>
  </si>
  <si>
    <t>Low</t>
    <phoneticPr fontId="2" type="noConversion"/>
  </si>
  <si>
    <t>Income</t>
    <phoneticPr fontId="2" type="noConversion"/>
  </si>
  <si>
    <t>sum</t>
  </si>
  <si>
    <t>'Middle_Mid_Married'</t>
  </si>
  <si>
    <t xml:space="preserve"> 'Middle_High_Married'</t>
  </si>
  <si>
    <t xml:space="preserve"> 'Middle_Low_Married']</t>
  </si>
  <si>
    <t xml:space="preserve"> 'Middle_Low_Married'</t>
  </si>
  <si>
    <t xml:space="preserve"> 'Elder_Mid_Married'</t>
  </si>
  <si>
    <t xml:space="preserve"> 'Elder_High_Married'</t>
  </si>
  <si>
    <t xml:space="preserve"> 'Elder_High_Married']</t>
  </si>
  <si>
    <t xml:space="preserve"> 'Young_Mid_Married']</t>
  </si>
  <si>
    <t xml:space="preserve"> 'Middle_Mid_Non-Married']</t>
  </si>
  <si>
    <t xml:space="preserve"> 'Young_Low_Married']</t>
  </si>
  <si>
    <t>department</t>
    <phoneticPr fontId="2" type="noConversion"/>
  </si>
  <si>
    <t>department_id</t>
    <phoneticPr fontId="2" type="noConversion"/>
  </si>
  <si>
    <t>frozen</t>
    <phoneticPr fontId="2" type="noConversion"/>
  </si>
  <si>
    <t>meat seafood</t>
    <phoneticPr fontId="2" type="noConversion"/>
  </si>
  <si>
    <t>pantry</t>
    <phoneticPr fontId="2" type="noConversion"/>
  </si>
  <si>
    <t>pets</t>
    <phoneticPr fontId="2" type="noConversion"/>
  </si>
  <si>
    <t>dry goods pasta</t>
    <phoneticPr fontId="2" type="noConversion"/>
  </si>
  <si>
    <t>bulk</t>
    <phoneticPr fontId="2" type="noConversion"/>
  </si>
  <si>
    <t>personal care</t>
    <phoneticPr fontId="2" type="noConversion"/>
  </si>
  <si>
    <t>breakfast</t>
    <phoneticPr fontId="2" type="noConversion"/>
  </si>
  <si>
    <t>household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</si>
</sst>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0.0000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0000"/>
      <name val="Courier New"/>
      <family val="3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0" fontId="0" fillId="0" borderId="0" xfId="2" applyNumberFormat="1" applyFont="1"/>
    <xf numFmtId="0" fontId="0" fillId="0" borderId="1" xfId="0" applyBorder="1"/>
    <xf numFmtId="10" fontId="0" fillId="0" borderId="1" xfId="2" applyNumberFormat="1" applyFont="1" applyBorder="1"/>
    <xf numFmtId="10" fontId="0" fillId="2" borderId="1" xfId="2" applyNumberFormat="1" applyFont="1" applyFill="1" applyBorder="1"/>
    <xf numFmtId="176" fontId="0" fillId="0" borderId="1" xfId="1" applyNumberFormat="1" applyFont="1" applyBorder="1"/>
    <xf numFmtId="176" fontId="0" fillId="0" borderId="0" xfId="1" applyNumberFormat="1" applyFont="1"/>
    <xf numFmtId="0" fontId="0" fillId="3" borderId="1" xfId="0" applyFill="1" applyBorder="1" applyAlignment="1">
      <alignment vertical="center"/>
    </xf>
    <xf numFmtId="176" fontId="0" fillId="3" borderId="1" xfId="1" applyNumberFormat="1" applyFont="1" applyFill="1" applyBorder="1" applyAlignment="1">
      <alignment vertical="center"/>
    </xf>
    <xf numFmtId="10" fontId="0" fillId="3" borderId="1" xfId="2" applyNumberFormat="1" applyFont="1" applyFill="1" applyBorder="1" applyAlignment="1">
      <alignment vertical="center" wrapText="1"/>
    </xf>
    <xf numFmtId="0" fontId="3" fillId="0" borderId="0" xfId="0" applyFont="1"/>
    <xf numFmtId="0" fontId="0" fillId="0" borderId="2" xfId="0" applyBorder="1"/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7" fontId="0" fillId="0" borderId="0" xfId="0" applyNumberFormat="1"/>
    <xf numFmtId="176" fontId="0" fillId="3" borderId="0" xfId="1" applyNumberFormat="1" applyFont="1" applyFill="1"/>
    <xf numFmtId="176" fontId="0" fillId="2" borderId="0" xfId="1" applyNumberFormat="1" applyFont="1" applyFill="1"/>
    <xf numFmtId="177" fontId="0" fillId="2" borderId="0" xfId="0" applyNumberFormat="1" applyFill="1"/>
    <xf numFmtId="176" fontId="0" fillId="0" borderId="0" xfId="1" applyNumberFormat="1" applyFont="1" applyFill="1"/>
    <xf numFmtId="9" fontId="0" fillId="0" borderId="0" xfId="2" applyFont="1" applyFill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/>
    <xf numFmtId="0" fontId="0" fillId="0" borderId="2" xfId="0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'Regional analysis'!$A$4:$A$5</c:f>
              <c:strCache>
                <c:ptCount val="2"/>
                <c:pt idx="0">
                  <c:v>Midwest</c:v>
                </c:pt>
                <c:pt idx="1">
                  <c:v>Northeast</c:v>
                </c:pt>
              </c:strCache>
            </c:strRef>
          </c:cat>
          <c:val>
            <c:numRef>
              <c:f>'Regional analysis'!$F$4:$F$5</c:f>
              <c:numCache>
                <c:formatCode>0.00%</c:formatCode>
                <c:ptCount val="2"/>
                <c:pt idx="0">
                  <c:v>2.0530252424373053E-2</c:v>
                </c:pt>
                <c:pt idx="1">
                  <c:v>1.8911408808653763E-2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A-4794-A52D-227661D13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941392"/>
        <c:axId val="402938440"/>
      </c:barChart>
      <c:catAx>
        <c:axId val="40294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2938440"/>
        <c:crosses val="autoZero"/>
        <c:auto val="1"/>
        <c:lblAlgn val="ctr"/>
        <c:lblOffset val="100"/>
        <c:noMultiLvlLbl val="0"/>
      </c:catAx>
      <c:valAx>
        <c:axId val="40293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294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'Regional analysis'!$A$4:$A$5</c:f>
              <c:strCache>
                <c:ptCount val="2"/>
                <c:pt idx="0">
                  <c:v>Midwest</c:v>
                </c:pt>
                <c:pt idx="1">
                  <c:v>Northeast</c:v>
                </c:pt>
              </c:strCache>
            </c:strRef>
          </c:cat>
          <c:val>
            <c:numRef>
              <c:f>'Regional analysis'!$F$4:$F$5</c:f>
              <c:numCache>
                <c:formatCode>0.00%</c:formatCode>
                <c:ptCount val="2"/>
                <c:pt idx="0">
                  <c:v>2.0530252424373053E-2</c:v>
                </c:pt>
                <c:pt idx="1">
                  <c:v>1.8911408808653763E-2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A-4C6B-9B07-A10079DF189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'Regional analysis'!$A$4:$A$5</c:f>
              <c:strCache>
                <c:ptCount val="2"/>
                <c:pt idx="0">
                  <c:v>Midwest</c:v>
                </c:pt>
                <c:pt idx="1">
                  <c:v>Northeast</c:v>
                </c:pt>
              </c:strCache>
            </c:strRef>
          </c:cat>
          <c:val>
            <c:numRef>
              <c:f>'Regional analysis'!$G$4:$G$5</c:f>
              <c:numCache>
                <c:formatCode>0.00%</c:formatCode>
                <c:ptCount val="2"/>
                <c:pt idx="0">
                  <c:v>0.97946974757562699</c:v>
                </c:pt>
                <c:pt idx="1">
                  <c:v>0.98108859119134628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A-4C6B-9B07-A10079DF1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532512"/>
        <c:axId val="408532840"/>
      </c:barChart>
      <c:catAx>
        <c:axId val="40853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8532840"/>
        <c:crosses val="autoZero"/>
        <c:auto val="1"/>
        <c:lblAlgn val="ctr"/>
        <c:lblOffset val="100"/>
        <c:noMultiLvlLbl val="0"/>
      </c:catAx>
      <c:valAx>
        <c:axId val="40853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853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</a:t>
            </a:r>
            <a:r>
              <a:rPr lang="en-US" baseline="0"/>
              <a:t>of Spending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8"/>
            <c:spPr>
              <a:solidFill>
                <a:schemeClr val="accent6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042-4376-BC3D-342649CDA6BF}"/>
              </c:ext>
            </c:extLst>
          </c:dPt>
          <c:dPt>
            <c:idx val="1"/>
            <c:bubble3D val="0"/>
            <c:spPr>
              <a:solidFill>
                <a:schemeClr val="accent6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42-4376-BC3D-342649CDA6BF}"/>
              </c:ext>
            </c:extLst>
          </c:dPt>
          <c:dPt>
            <c:idx val="2"/>
            <c:bubble3D val="0"/>
            <c:spPr>
              <a:solidFill>
                <a:schemeClr val="accent6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042-4376-BC3D-342649CDA6BF}"/>
              </c:ext>
            </c:extLst>
          </c:dPt>
          <c:dPt>
            <c:idx val="3"/>
            <c:bubble3D val="0"/>
            <c:spPr>
              <a:solidFill>
                <a:schemeClr val="accent6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42-4376-BC3D-342649CDA6BF}"/>
              </c:ext>
            </c:extLst>
          </c:dPt>
          <c:dLbls>
            <c:dLbl>
              <c:idx val="0"/>
              <c:layout>
                <c:manualLayout>
                  <c:x val="-6.7624665004981252E-2"/>
                  <c:y val="5.09756877076845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042-4376-BC3D-342649CDA6BF}"/>
                </c:ext>
              </c:extLst>
            </c:dLbl>
            <c:dLbl>
              <c:idx val="1"/>
              <c:layout>
                <c:manualLayout>
                  <c:x val="2.2541555001660361E-2"/>
                  <c:y val="-0.10832333637882975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6195"/>
                        <a:gd name="adj2" fmla="val 24522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042-4376-BC3D-342649CDA6BF}"/>
                </c:ext>
              </c:extLst>
            </c:dLbl>
            <c:dLbl>
              <c:idx val="2"/>
              <c:layout>
                <c:manualLayout>
                  <c:x val="3.3812332502490626E-2"/>
                  <c:y val="-1.2743921926921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042-4376-BC3D-342649CDA6BF}"/>
                </c:ext>
              </c:extLst>
            </c:dLbl>
            <c:dLbl>
              <c:idx val="3"/>
              <c:layout>
                <c:manualLayout>
                  <c:x val="2.9304021502158575E-2"/>
                  <c:y val="5.734764867114509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42-4376-BC3D-342649CDA6BF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'Regional analysis'!$A$2:$A$5</c:f>
              <c:strCache>
                <c:ptCount val="4"/>
                <c:pt idx="0">
                  <c:v>South</c:v>
                </c:pt>
                <c:pt idx="1">
                  <c:v>West</c:v>
                </c:pt>
                <c:pt idx="2">
                  <c:v>Midwest</c:v>
                </c:pt>
                <c:pt idx="3">
                  <c:v>Northeast</c:v>
                </c:pt>
              </c:strCache>
            </c:strRef>
          </c:cat>
          <c:val>
            <c:numRef>
              <c:f>'Regional analysis'!$E$2:$E$5</c:f>
              <c:numCache>
                <c:formatCode>0.00%</c:formatCode>
                <c:ptCount val="4"/>
                <c:pt idx="0">
                  <c:v>0.33303292571030785</c:v>
                </c:pt>
                <c:pt idx="1">
                  <c:v>0.25591572547808339</c:v>
                </c:pt>
                <c:pt idx="2">
                  <c:v>0.23445017921540717</c:v>
                </c:pt>
                <c:pt idx="3">
                  <c:v>0.17660116959620162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2-4376-BC3D-342649CDA6B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expend_profile!$D$2:$D$19</c:f>
              <c:strCache>
                <c:ptCount val="18"/>
                <c:pt idx="0">
                  <c:v>Middle_Mid_Married</c:v>
                </c:pt>
                <c:pt idx="1">
                  <c:v>Middle_High_Married</c:v>
                </c:pt>
                <c:pt idx="2">
                  <c:v>Elder_Mid_Married</c:v>
                </c:pt>
                <c:pt idx="3">
                  <c:v>Elder_High_Married</c:v>
                </c:pt>
                <c:pt idx="4">
                  <c:v>Middle_Low_Married</c:v>
                </c:pt>
                <c:pt idx="5">
                  <c:v>Young_Mid_Married</c:v>
                </c:pt>
                <c:pt idx="6">
                  <c:v>Middle_Mid_Non-Married</c:v>
                </c:pt>
                <c:pt idx="7">
                  <c:v>Young_Low_Married</c:v>
                </c:pt>
                <c:pt idx="8">
                  <c:v>Young_Mid_Non-Married</c:v>
                </c:pt>
                <c:pt idx="9">
                  <c:v>Young_Low_Non-Married</c:v>
                </c:pt>
                <c:pt idx="10">
                  <c:v>Middle_High_Non-Married</c:v>
                </c:pt>
                <c:pt idx="11">
                  <c:v>Elder_Mid_Non-Married</c:v>
                </c:pt>
                <c:pt idx="12">
                  <c:v>Elder_High_Non-Married</c:v>
                </c:pt>
                <c:pt idx="13">
                  <c:v>Middle_Low_Non-Married</c:v>
                </c:pt>
                <c:pt idx="14">
                  <c:v>Elder_Low_Married</c:v>
                </c:pt>
                <c:pt idx="15">
                  <c:v>Elder_Low_Non-Married</c:v>
                </c:pt>
                <c:pt idx="16">
                  <c:v>Young_High_Married</c:v>
                </c:pt>
                <c:pt idx="17">
                  <c:v>Young_High_Non-Married</c:v>
                </c:pt>
              </c:strCache>
            </c:strRef>
          </c:cat>
          <c:val>
            <c:numRef>
              <c:f>expend_profile!$F$2:$F$19</c:f>
              <c:numCache>
                <c:formatCode>0%</c:formatCode>
                <c:ptCount val="18"/>
                <c:pt idx="0">
                  <c:v>0.1892116915086009</c:v>
                </c:pt>
                <c:pt idx="1">
                  <c:v>0.11096131809876474</c:v>
                </c:pt>
                <c:pt idx="2">
                  <c:v>9.904754995728432E-2</c:v>
                </c:pt>
                <c:pt idx="3">
                  <c:v>7.810292502695286E-2</c:v>
                </c:pt>
                <c:pt idx="4">
                  <c:v>7.389753886804748E-2</c:v>
                </c:pt>
                <c:pt idx="5">
                  <c:v>6.8478501813747344E-2</c:v>
                </c:pt>
                <c:pt idx="6">
                  <c:v>6.3285682023156944E-2</c:v>
                </c:pt>
                <c:pt idx="7">
                  <c:v>5.8709847541646647E-2</c:v>
                </c:pt>
                <c:pt idx="8">
                  <c:v>5.7603892420719206E-2</c:v>
                </c:pt>
                <c:pt idx="9">
                  <c:v>4.765526784422041E-2</c:v>
                </c:pt>
                <c:pt idx="10">
                  <c:v>3.7982742320563159E-2</c:v>
                </c:pt>
                <c:pt idx="11">
                  <c:v>3.3023494447062159E-2</c:v>
                </c:pt>
                <c:pt idx="12">
                  <c:v>2.537800119796893E-2</c:v>
                </c:pt>
                <c:pt idx="13">
                  <c:v>2.4708984380056222E-2</c:v>
                </c:pt>
                <c:pt idx="14">
                  <c:v>2.2339567886422575E-2</c:v>
                </c:pt>
                <c:pt idx="15">
                  <c:v>6.9919320244318482E-3</c:v>
                </c:pt>
                <c:pt idx="16">
                  <c:v>1.4328978432683573E-3</c:v>
                </c:pt>
                <c:pt idx="17">
                  <c:v>1.1881647970860545E-3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E-4CEE-B531-B2D8D92C9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11"/>
        <c:axId val="503062288"/>
        <c:axId val="639416991"/>
      </c:barChart>
      <c:catAx>
        <c:axId val="503062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9416991"/>
        <c:crosses val="autoZero"/>
        <c:auto val="1"/>
        <c:lblAlgn val="ctr"/>
        <c:lblOffset val="100"/>
        <c:noMultiLvlLbl val="0"/>
      </c:catAx>
      <c:valAx>
        <c:axId val="63941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06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161925</xdr:rowOff>
    </xdr:from>
    <xdr:to>
      <xdr:col>5</xdr:col>
      <xdr:colOff>352425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6D714-F528-4AA5-9166-D4FB5CB9B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542925</xdr:colOff>
      <xdr:row>8</xdr:row>
      <xdr:rowOff>180975</xdr:rowOff>
    </xdr:from>
    <xdr:to>
      <xdr:col>9</xdr:col>
      <xdr:colOff>0</xdr:colOff>
      <xdr:row>23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34879-AF68-4597-AF11-533398A48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61911</xdr:colOff>
      <xdr:row>2</xdr:row>
      <xdr:rowOff>119061</xdr:rowOff>
    </xdr:from>
    <xdr:to>
      <xdr:col>19</xdr:col>
      <xdr:colOff>209550</xdr:colOff>
      <xdr:row>23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2B2B20-8545-4463-BB7E-1536EBC5D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423862</xdr:colOff>
      <xdr:row>2</xdr:row>
      <xdr:rowOff>190500</xdr:rowOff>
    </xdr:from>
    <xdr:to>
      <xdr:col>21</xdr:col>
      <xdr:colOff>400050</xdr:colOff>
      <xdr:row>21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29DBF2-EB84-80EB-3AE9-A15161F21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9FD5-898D-4009-BAD7-53D1CCEAE301}">
  <dimension ref="A1:I6"/>
  <sheetViews>
    <sheetView workbookViewId="0">
      <selection activeCell="J24" sqref="J24"/>
    </sheetView>
  </sheetViews>
  <sheetFormatPr defaultRowHeight="16.5" x14ac:dyDescent="0.3"/>
  <cols>
    <col min="1" max="1" width="9.875" bestFit="1" customWidth="1"/>
    <col min="2" max="2" width="14.25" style="6" bestFit="1" customWidth="1"/>
    <col min="3" max="3" width="13.875" style="6" bestFit="1" customWidth="1"/>
    <col min="4" max="4" width="11.625" style="6" bestFit="1" customWidth="1"/>
    <col min="5" max="5" width="13.75" style="1" bestFit="1" customWidth="1"/>
    <col min="6" max="7" width="12.25" style="1" bestFit="1" customWidth="1"/>
    <col min="8" max="8" width="12" style="1" bestFit="1" customWidth="1"/>
    <col min="9" max="9" width="11.625" style="1" bestFit="1" customWidth="1"/>
  </cols>
  <sheetData>
    <row r="1" spans="1:9" ht="38.25" customHeight="1" x14ac:dyDescent="0.3">
      <c r="A1" s="7" t="s">
        <v>0</v>
      </c>
      <c r="B1" s="8" t="s">
        <v>1</v>
      </c>
      <c r="C1" s="8" t="s">
        <v>2</v>
      </c>
      <c r="D1" s="8" t="s">
        <v>7</v>
      </c>
      <c r="E1" s="9" t="s">
        <v>12</v>
      </c>
      <c r="F1" s="9" t="s">
        <v>8</v>
      </c>
      <c r="G1" s="9" t="s">
        <v>9</v>
      </c>
      <c r="H1" s="9" t="s">
        <v>10</v>
      </c>
      <c r="I1" s="9" t="s">
        <v>11</v>
      </c>
    </row>
    <row r="2" spans="1:9" x14ac:dyDescent="0.3">
      <c r="A2" s="2" t="s">
        <v>5</v>
      </c>
      <c r="B2" s="5">
        <v>209691</v>
      </c>
      <c r="C2" s="5">
        <v>10582194</v>
      </c>
      <c r="D2" s="5">
        <v>10791885</v>
      </c>
      <c r="E2" s="4">
        <v>0.33303292571030785</v>
      </c>
      <c r="F2" s="3">
        <v>1.9430433144904714E-2</v>
      </c>
      <c r="G2" s="3">
        <v>0.98056956685509533</v>
      </c>
      <c r="H2" s="4">
        <v>0.33061514083674293</v>
      </c>
      <c r="I2" s="4">
        <v>0.33308119257625929</v>
      </c>
    </row>
    <row r="3" spans="1:9" x14ac:dyDescent="0.3">
      <c r="A3" s="2" t="s">
        <v>6</v>
      </c>
      <c r="B3" s="5">
        <v>160354</v>
      </c>
      <c r="C3" s="5">
        <v>8132559</v>
      </c>
      <c r="D3" s="5">
        <v>8292913</v>
      </c>
      <c r="E3" s="3">
        <v>0.25591572547808339</v>
      </c>
      <c r="F3" s="3">
        <v>1.9336269414619446E-2</v>
      </c>
      <c r="G3" s="3">
        <v>0.98066373058538059</v>
      </c>
      <c r="H3" s="3">
        <v>0.25282658909411976</v>
      </c>
      <c r="I3" s="3">
        <v>0.25597739470820424</v>
      </c>
    </row>
    <row r="4" spans="1:9" x14ac:dyDescent="0.3">
      <c r="A4" s="2" t="s">
        <v>3</v>
      </c>
      <c r="B4" s="5">
        <v>155975</v>
      </c>
      <c r="C4" s="5">
        <v>7441350</v>
      </c>
      <c r="D4" s="5">
        <v>7597325</v>
      </c>
      <c r="E4" s="3">
        <v>0.23445017921540717</v>
      </c>
      <c r="F4" s="3">
        <v>2.0530252424373053E-2</v>
      </c>
      <c r="G4" s="3">
        <v>0.97946974757562699</v>
      </c>
      <c r="H4" s="3">
        <v>0.24592231708566878</v>
      </c>
      <c r="I4" s="3">
        <v>0.23422115795432849</v>
      </c>
    </row>
    <row r="5" spans="1:9" x14ac:dyDescent="0.3">
      <c r="A5" s="2" t="s">
        <v>4</v>
      </c>
      <c r="B5" s="5">
        <v>108225</v>
      </c>
      <c r="C5" s="5">
        <v>5614511</v>
      </c>
      <c r="D5" s="5">
        <v>5722736</v>
      </c>
      <c r="E5" s="3">
        <v>0.17660116959620162</v>
      </c>
      <c r="F5" s="3">
        <v>1.8911408808653763E-2</v>
      </c>
      <c r="G5" s="3">
        <v>0.98108859119134628</v>
      </c>
      <c r="H5" s="3">
        <v>0.17063595298346854</v>
      </c>
      <c r="I5" s="3">
        <v>0.17672025476120795</v>
      </c>
    </row>
    <row r="6" spans="1:9" x14ac:dyDescent="0.3">
      <c r="D6" s="6">
        <f>SUM(D2:D5)</f>
        <v>32404859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A3D6-3133-4698-8688-F3695AACBB0D}">
  <dimension ref="A1:K22"/>
  <sheetViews>
    <sheetView tabSelected="1" workbookViewId="0">
      <selection sqref="A1:G19"/>
    </sheetView>
  </sheetViews>
  <sheetFormatPr defaultRowHeight="16.5" x14ac:dyDescent="0.3"/>
  <cols>
    <col min="2" max="2" width="25.625" bestFit="1" customWidth="1"/>
    <col min="3" max="3" width="19" bestFit="1" customWidth="1"/>
    <col min="4" max="4" width="18.625" bestFit="1" customWidth="1"/>
    <col min="5" max="5" width="18" bestFit="1" customWidth="1"/>
    <col min="6" max="6" width="18.625" bestFit="1" customWidth="1"/>
    <col min="7" max="7" width="18" bestFit="1" customWidth="1"/>
    <col min="10" max="10" width="13" style="13" customWidth="1"/>
    <col min="11" max="11" width="9" style="13"/>
  </cols>
  <sheetData>
    <row r="1" spans="1:11" x14ac:dyDescent="0.3">
      <c r="A1" s="14"/>
      <c r="B1" s="14" t="s">
        <v>22</v>
      </c>
      <c r="C1" s="14" t="s">
        <v>23</v>
      </c>
      <c r="D1" s="14" t="s">
        <v>24</v>
      </c>
      <c r="E1" s="14" t="s">
        <v>13</v>
      </c>
      <c r="F1" s="14" t="s">
        <v>47</v>
      </c>
      <c r="G1" s="14" t="s">
        <v>48</v>
      </c>
      <c r="K1" s="13" t="s">
        <v>25</v>
      </c>
    </row>
    <row r="2" spans="1:11" x14ac:dyDescent="0.3">
      <c r="A2">
        <v>0</v>
      </c>
      <c r="B2" t="s">
        <v>14</v>
      </c>
      <c r="C2" s="12" t="s">
        <v>15</v>
      </c>
      <c r="D2" t="s">
        <v>16</v>
      </c>
      <c r="E2" s="13" t="s">
        <v>29</v>
      </c>
      <c r="F2" s="13" t="s">
        <v>41</v>
      </c>
      <c r="G2" s="13" t="s">
        <v>32</v>
      </c>
      <c r="J2" s="13">
        <v>1</v>
      </c>
      <c r="K2" s="13" t="s">
        <v>96</v>
      </c>
    </row>
    <row r="3" spans="1:11" x14ac:dyDescent="0.3">
      <c r="A3">
        <v>1</v>
      </c>
      <c r="B3" t="s">
        <v>19</v>
      </c>
      <c r="C3" s="12" t="s">
        <v>15</v>
      </c>
      <c r="D3" t="s">
        <v>16</v>
      </c>
      <c r="E3" s="13" t="s">
        <v>29</v>
      </c>
      <c r="F3" s="13" t="s">
        <v>41</v>
      </c>
      <c r="G3" s="13" t="s">
        <v>32</v>
      </c>
      <c r="J3" s="13">
        <v>2</v>
      </c>
      <c r="K3" s="13" t="s">
        <v>27</v>
      </c>
    </row>
    <row r="4" spans="1:11" x14ac:dyDescent="0.3">
      <c r="A4">
        <v>5</v>
      </c>
      <c r="B4" t="s">
        <v>20</v>
      </c>
      <c r="C4" s="12" t="s">
        <v>15</v>
      </c>
      <c r="D4" t="s">
        <v>16</v>
      </c>
      <c r="E4" s="13" t="s">
        <v>29</v>
      </c>
      <c r="F4" s="13" t="s">
        <v>41</v>
      </c>
      <c r="G4" s="13" t="s">
        <v>32</v>
      </c>
      <c r="J4" s="13">
        <v>3</v>
      </c>
      <c r="K4" s="13" t="s">
        <v>28</v>
      </c>
    </row>
    <row r="5" spans="1:11" x14ac:dyDescent="0.3">
      <c r="A5">
        <v>6</v>
      </c>
      <c r="B5" t="s">
        <v>14</v>
      </c>
      <c r="C5" s="12" t="s">
        <v>15</v>
      </c>
      <c r="D5" t="s">
        <v>17</v>
      </c>
      <c r="E5" s="13" t="s">
        <v>29</v>
      </c>
      <c r="F5" s="13" t="s">
        <v>41</v>
      </c>
      <c r="G5" s="13" t="s">
        <v>32</v>
      </c>
      <c r="J5" s="13">
        <v>4</v>
      </c>
      <c r="K5" s="13" t="s">
        <v>29</v>
      </c>
    </row>
    <row r="6" spans="1:11" x14ac:dyDescent="0.3">
      <c r="A6">
        <v>7</v>
      </c>
      <c r="B6" t="s">
        <v>19</v>
      </c>
      <c r="C6" s="12" t="s">
        <v>15</v>
      </c>
      <c r="D6" t="s">
        <v>17</v>
      </c>
      <c r="E6" s="13" t="s">
        <v>29</v>
      </c>
      <c r="F6" s="13" t="s">
        <v>41</v>
      </c>
      <c r="G6" s="13" t="s">
        <v>32</v>
      </c>
      <c r="J6" s="13">
        <v>5</v>
      </c>
      <c r="K6" s="13" t="s">
        <v>30</v>
      </c>
    </row>
    <row r="7" spans="1:11" x14ac:dyDescent="0.3">
      <c r="A7">
        <v>10</v>
      </c>
      <c r="B7" t="s">
        <v>20</v>
      </c>
      <c r="C7" s="12" t="s">
        <v>15</v>
      </c>
      <c r="D7" t="s">
        <v>17</v>
      </c>
      <c r="E7" s="13" t="s">
        <v>29</v>
      </c>
      <c r="F7" s="13" t="s">
        <v>41</v>
      </c>
      <c r="G7" s="13" t="s">
        <v>32</v>
      </c>
      <c r="J7" s="13">
        <v>6</v>
      </c>
      <c r="K7" s="13" t="s">
        <v>31</v>
      </c>
    </row>
    <row r="8" spans="1:11" x14ac:dyDescent="0.3">
      <c r="A8">
        <v>11</v>
      </c>
      <c r="B8" t="s">
        <v>19</v>
      </c>
      <c r="C8" t="s">
        <v>18</v>
      </c>
      <c r="D8" t="s">
        <v>16</v>
      </c>
      <c r="E8" s="13" t="s">
        <v>29</v>
      </c>
      <c r="F8" s="13" t="s">
        <v>41</v>
      </c>
      <c r="G8" s="13" t="s">
        <v>32</v>
      </c>
      <c r="J8" s="13">
        <v>7</v>
      </c>
      <c r="K8" s="13" t="s">
        <v>32</v>
      </c>
    </row>
    <row r="9" spans="1:11" x14ac:dyDescent="0.3">
      <c r="A9">
        <v>12</v>
      </c>
      <c r="B9" t="s">
        <v>14</v>
      </c>
      <c r="C9" t="s">
        <v>18</v>
      </c>
      <c r="D9" t="s">
        <v>17</v>
      </c>
      <c r="E9" s="13" t="s">
        <v>29</v>
      </c>
      <c r="F9" s="13" t="s">
        <v>41</v>
      </c>
      <c r="G9" s="13" t="s">
        <v>32</v>
      </c>
      <c r="J9" s="13">
        <v>8</v>
      </c>
      <c r="K9" s="13" t="s">
        <v>99</v>
      </c>
    </row>
    <row r="10" spans="1:11" x14ac:dyDescent="0.3">
      <c r="A10" s="11">
        <v>13</v>
      </c>
      <c r="B10" s="11" t="s">
        <v>19</v>
      </c>
      <c r="C10" s="11" t="s">
        <v>18</v>
      </c>
      <c r="D10" s="11" t="s">
        <v>17</v>
      </c>
      <c r="E10" s="28" t="s">
        <v>29</v>
      </c>
      <c r="F10" s="28" t="s">
        <v>41</v>
      </c>
      <c r="G10" s="28" t="s">
        <v>32</v>
      </c>
      <c r="J10" s="13">
        <v>9</v>
      </c>
      <c r="K10" s="13" t="s">
        <v>100</v>
      </c>
    </row>
    <row r="11" spans="1:11" x14ac:dyDescent="0.3">
      <c r="A11" s="27">
        <v>4</v>
      </c>
      <c r="B11" s="27" t="s">
        <v>14</v>
      </c>
      <c r="C11" s="27" t="s">
        <v>18</v>
      </c>
      <c r="D11" s="27" t="s">
        <v>16</v>
      </c>
      <c r="E11" s="13" t="s">
        <v>29</v>
      </c>
      <c r="F11" s="13" t="s">
        <v>41</v>
      </c>
      <c r="G11" s="13" t="s">
        <v>44</v>
      </c>
      <c r="J11" s="13">
        <v>10</v>
      </c>
      <c r="K11" s="13" t="s">
        <v>101</v>
      </c>
    </row>
    <row r="12" spans="1:11" x14ac:dyDescent="0.3">
      <c r="A12">
        <v>8</v>
      </c>
      <c r="B12" t="s">
        <v>19</v>
      </c>
      <c r="C12" t="s">
        <v>21</v>
      </c>
      <c r="D12" t="s">
        <v>16</v>
      </c>
      <c r="E12" s="13" t="s">
        <v>29</v>
      </c>
      <c r="F12" s="13" t="s">
        <v>41</v>
      </c>
      <c r="G12" s="13" t="s">
        <v>44</v>
      </c>
      <c r="J12" s="13">
        <v>11</v>
      </c>
      <c r="K12" s="13" t="s">
        <v>102</v>
      </c>
    </row>
    <row r="13" spans="1:11" x14ac:dyDescent="0.3">
      <c r="A13">
        <v>9</v>
      </c>
      <c r="B13" t="s">
        <v>19</v>
      </c>
      <c r="C13" t="s">
        <v>21</v>
      </c>
      <c r="D13" t="s">
        <v>17</v>
      </c>
      <c r="E13" s="13" t="s">
        <v>29</v>
      </c>
      <c r="F13" s="13" t="s">
        <v>41</v>
      </c>
      <c r="G13" s="13" t="s">
        <v>44</v>
      </c>
      <c r="J13" s="13">
        <v>12</v>
      </c>
      <c r="K13" s="13" t="s">
        <v>97</v>
      </c>
    </row>
    <row r="14" spans="1:11" x14ac:dyDescent="0.3">
      <c r="A14">
        <v>14</v>
      </c>
      <c r="B14" t="s">
        <v>20</v>
      </c>
      <c r="C14" t="s">
        <v>21</v>
      </c>
      <c r="D14" t="s">
        <v>16</v>
      </c>
      <c r="E14" s="13" t="s">
        <v>29</v>
      </c>
      <c r="F14" s="13" t="s">
        <v>41</v>
      </c>
      <c r="G14" s="13" t="s">
        <v>44</v>
      </c>
      <c r="J14" s="13">
        <v>13</v>
      </c>
      <c r="K14" s="13" t="s">
        <v>98</v>
      </c>
    </row>
    <row r="15" spans="1:11" x14ac:dyDescent="0.3">
      <c r="A15">
        <v>15</v>
      </c>
      <c r="B15" t="s">
        <v>20</v>
      </c>
      <c r="C15" t="s">
        <v>21</v>
      </c>
      <c r="D15" t="s">
        <v>17</v>
      </c>
      <c r="E15" s="13" t="s">
        <v>29</v>
      </c>
      <c r="F15" s="13" t="s">
        <v>41</v>
      </c>
      <c r="G15" s="13" t="s">
        <v>44</v>
      </c>
      <c r="J15" s="13">
        <v>14</v>
      </c>
      <c r="K15" s="13" t="s">
        <v>103</v>
      </c>
    </row>
    <row r="16" spans="1:11" x14ac:dyDescent="0.3">
      <c r="A16">
        <v>16</v>
      </c>
      <c r="B16" t="s">
        <v>20</v>
      </c>
      <c r="C16" t="s">
        <v>18</v>
      </c>
      <c r="D16" t="s">
        <v>16</v>
      </c>
      <c r="E16" s="13" t="s">
        <v>29</v>
      </c>
      <c r="F16" s="13" t="s">
        <v>41</v>
      </c>
      <c r="G16" s="13" t="s">
        <v>44</v>
      </c>
      <c r="J16" s="13">
        <v>15</v>
      </c>
      <c r="K16" s="13" t="s">
        <v>40</v>
      </c>
    </row>
    <row r="17" spans="1:11" x14ac:dyDescent="0.3">
      <c r="A17" s="11">
        <v>17</v>
      </c>
      <c r="B17" s="11" t="s">
        <v>20</v>
      </c>
      <c r="C17" s="11" t="s">
        <v>18</v>
      </c>
      <c r="D17" s="11" t="s">
        <v>17</v>
      </c>
      <c r="E17" s="28" t="s">
        <v>29</v>
      </c>
      <c r="F17" s="28" t="s">
        <v>41</v>
      </c>
      <c r="G17" s="28" t="s">
        <v>44</v>
      </c>
      <c r="J17" s="13">
        <v>16</v>
      </c>
      <c r="K17" s="13" t="s">
        <v>41</v>
      </c>
    </row>
    <row r="18" spans="1:11" x14ac:dyDescent="0.3">
      <c r="A18">
        <v>2</v>
      </c>
      <c r="B18" t="s">
        <v>14</v>
      </c>
      <c r="C18" t="s">
        <v>21</v>
      </c>
      <c r="D18" s="10" t="s">
        <v>16</v>
      </c>
      <c r="E18" s="13" t="s">
        <v>29</v>
      </c>
      <c r="F18" s="25" t="s">
        <v>44</v>
      </c>
      <c r="G18" s="13" t="s">
        <v>41</v>
      </c>
      <c r="J18" s="13">
        <v>17</v>
      </c>
      <c r="K18" s="13" t="s">
        <v>104</v>
      </c>
    </row>
    <row r="19" spans="1:11" x14ac:dyDescent="0.3">
      <c r="A19">
        <v>3</v>
      </c>
      <c r="B19" t="s">
        <v>14</v>
      </c>
      <c r="C19" t="s">
        <v>21</v>
      </c>
      <c r="D19" s="10" t="s">
        <v>17</v>
      </c>
      <c r="E19" s="13" t="s">
        <v>29</v>
      </c>
      <c r="F19" s="26" t="s">
        <v>44</v>
      </c>
      <c r="G19" s="13" t="s">
        <v>41</v>
      </c>
      <c r="J19" s="13">
        <v>18</v>
      </c>
      <c r="K19" s="13" t="s">
        <v>43</v>
      </c>
    </row>
    <row r="20" spans="1:11" x14ac:dyDescent="0.3">
      <c r="J20" s="13">
        <v>19</v>
      </c>
      <c r="K20" s="13" t="s">
        <v>44</v>
      </c>
    </row>
    <row r="21" spans="1:11" x14ac:dyDescent="0.3">
      <c r="J21" s="13">
        <v>20</v>
      </c>
      <c r="K21" s="13" t="s">
        <v>45</v>
      </c>
    </row>
    <row r="22" spans="1:11" x14ac:dyDescent="0.3">
      <c r="J22" s="13">
        <v>21</v>
      </c>
      <c r="K22" s="13" t="s">
        <v>46</v>
      </c>
    </row>
  </sheetData>
  <sortState xmlns:xlrd2="http://schemas.microsoft.com/office/spreadsheetml/2017/richdata2" ref="B2:G10">
    <sortCondition ref="C2:C10"/>
    <sortCondition ref="D2:D1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C20E-B8A1-48AD-BBB3-77749EF34D6D}">
  <dimension ref="A1:G19"/>
  <sheetViews>
    <sheetView workbookViewId="0">
      <selection sqref="A1:G19"/>
    </sheetView>
  </sheetViews>
  <sheetFormatPr defaultRowHeight="16.5" x14ac:dyDescent="0.3"/>
  <cols>
    <col min="1" max="1" width="9.5" style="15" bestFit="1" customWidth="1"/>
    <col min="2" max="2" width="9.5" customWidth="1"/>
    <col min="3" max="3" width="9.875" bestFit="1" customWidth="1"/>
    <col min="4" max="4" width="19.75" bestFit="1" customWidth="1"/>
  </cols>
  <sheetData>
    <row r="1" spans="1:7" x14ac:dyDescent="0.3">
      <c r="A1" s="16"/>
      <c r="B1" s="14" t="s">
        <v>66</v>
      </c>
      <c r="C1" s="14" t="s">
        <v>23</v>
      </c>
      <c r="D1" s="14" t="s">
        <v>24</v>
      </c>
      <c r="E1" s="14" t="s">
        <v>51</v>
      </c>
      <c r="F1" s="14" t="s">
        <v>52</v>
      </c>
      <c r="G1" s="14" t="s">
        <v>53</v>
      </c>
    </row>
    <row r="2" spans="1:7" x14ac:dyDescent="0.3">
      <c r="A2" s="15" t="s">
        <v>54</v>
      </c>
      <c r="B2" t="s">
        <v>14</v>
      </c>
      <c r="C2" t="s">
        <v>15</v>
      </c>
      <c r="D2" t="s">
        <v>49</v>
      </c>
      <c r="E2" s="12">
        <v>0</v>
      </c>
      <c r="F2" s="12">
        <v>1</v>
      </c>
      <c r="G2">
        <v>6</v>
      </c>
    </row>
    <row r="3" spans="1:7" x14ac:dyDescent="0.3">
      <c r="A3" s="15" t="s">
        <v>55</v>
      </c>
      <c r="B3" t="s">
        <v>14</v>
      </c>
      <c r="C3" t="s">
        <v>15</v>
      </c>
      <c r="D3" t="s">
        <v>50</v>
      </c>
      <c r="E3" s="12">
        <v>0</v>
      </c>
      <c r="F3" s="12">
        <v>1</v>
      </c>
      <c r="G3">
        <v>6</v>
      </c>
    </row>
    <row r="4" spans="1:7" x14ac:dyDescent="0.3">
      <c r="A4" s="15" t="s">
        <v>56</v>
      </c>
      <c r="B4" t="s">
        <v>14</v>
      </c>
      <c r="C4" t="s">
        <v>18</v>
      </c>
      <c r="D4" t="s">
        <v>49</v>
      </c>
      <c r="E4" s="12">
        <v>0</v>
      </c>
      <c r="F4" s="12">
        <v>1</v>
      </c>
      <c r="G4">
        <v>6</v>
      </c>
    </row>
    <row r="5" spans="1:7" x14ac:dyDescent="0.3">
      <c r="A5" s="15" t="s">
        <v>57</v>
      </c>
      <c r="B5" t="s">
        <v>14</v>
      </c>
      <c r="C5" t="s">
        <v>18</v>
      </c>
      <c r="D5" t="s">
        <v>50</v>
      </c>
      <c r="E5" s="12">
        <v>0</v>
      </c>
      <c r="F5" s="12">
        <v>1</v>
      </c>
      <c r="G5">
        <v>6</v>
      </c>
    </row>
    <row r="6" spans="1:7" x14ac:dyDescent="0.3">
      <c r="A6" s="15" t="s">
        <v>58</v>
      </c>
      <c r="B6" t="s">
        <v>19</v>
      </c>
      <c r="C6" t="s">
        <v>15</v>
      </c>
      <c r="D6" t="s">
        <v>49</v>
      </c>
      <c r="E6" s="12">
        <v>0</v>
      </c>
      <c r="F6" s="12">
        <v>1</v>
      </c>
      <c r="G6">
        <v>6</v>
      </c>
    </row>
    <row r="7" spans="1:7" x14ac:dyDescent="0.3">
      <c r="A7" s="15" t="s">
        <v>59</v>
      </c>
      <c r="B7" t="s">
        <v>19</v>
      </c>
      <c r="C7" t="s">
        <v>15</v>
      </c>
      <c r="D7" t="s">
        <v>50</v>
      </c>
      <c r="E7" s="12">
        <v>0</v>
      </c>
      <c r="F7" s="12">
        <v>1</v>
      </c>
      <c r="G7">
        <v>6</v>
      </c>
    </row>
    <row r="8" spans="1:7" x14ac:dyDescent="0.3">
      <c r="A8" s="15" t="s">
        <v>60</v>
      </c>
      <c r="B8" t="s">
        <v>64</v>
      </c>
      <c r="C8" t="s">
        <v>18</v>
      </c>
      <c r="D8" t="s">
        <v>49</v>
      </c>
      <c r="E8" s="12">
        <v>0</v>
      </c>
      <c r="F8" s="12">
        <v>1</v>
      </c>
      <c r="G8">
        <v>6</v>
      </c>
    </row>
    <row r="9" spans="1:7" x14ac:dyDescent="0.3">
      <c r="A9" s="15" t="s">
        <v>61</v>
      </c>
      <c r="B9" t="s">
        <v>64</v>
      </c>
      <c r="C9" t="s">
        <v>18</v>
      </c>
      <c r="D9" t="s">
        <v>50</v>
      </c>
      <c r="E9" s="12">
        <v>0</v>
      </c>
      <c r="F9" s="12">
        <v>1</v>
      </c>
      <c r="G9">
        <v>6</v>
      </c>
    </row>
    <row r="10" spans="1:7" x14ac:dyDescent="0.3">
      <c r="A10" s="15" t="s">
        <v>62</v>
      </c>
      <c r="B10" t="s">
        <v>65</v>
      </c>
      <c r="C10" t="s">
        <v>21</v>
      </c>
      <c r="D10" t="s">
        <v>49</v>
      </c>
      <c r="E10" s="12">
        <v>0</v>
      </c>
      <c r="F10" s="12">
        <v>1</v>
      </c>
      <c r="G10">
        <v>6</v>
      </c>
    </row>
    <row r="11" spans="1:7" x14ac:dyDescent="0.3">
      <c r="A11" s="15" t="s">
        <v>63</v>
      </c>
      <c r="B11" t="s">
        <v>65</v>
      </c>
      <c r="C11" t="s">
        <v>18</v>
      </c>
      <c r="D11" t="s">
        <v>49</v>
      </c>
      <c r="E11" s="12">
        <v>0</v>
      </c>
      <c r="F11" s="12">
        <v>1</v>
      </c>
      <c r="G11">
        <v>6</v>
      </c>
    </row>
    <row r="12" spans="1:7" x14ac:dyDescent="0.3">
      <c r="A12" s="15">
        <v>10</v>
      </c>
      <c r="B12" t="s">
        <v>65</v>
      </c>
      <c r="C12" t="s">
        <v>18</v>
      </c>
      <c r="D12" t="s">
        <v>50</v>
      </c>
      <c r="E12" s="12">
        <v>0</v>
      </c>
      <c r="F12" s="12">
        <v>1</v>
      </c>
      <c r="G12">
        <v>6</v>
      </c>
    </row>
    <row r="13" spans="1:7" x14ac:dyDescent="0.3">
      <c r="A13" s="15">
        <v>11</v>
      </c>
      <c r="B13" t="s">
        <v>14</v>
      </c>
      <c r="C13" t="s">
        <v>21</v>
      </c>
      <c r="D13" t="s">
        <v>49</v>
      </c>
      <c r="E13" s="12">
        <v>1</v>
      </c>
      <c r="F13" s="12">
        <v>0</v>
      </c>
      <c r="G13">
        <v>2</v>
      </c>
    </row>
    <row r="14" spans="1:7" x14ac:dyDescent="0.3">
      <c r="A14" s="15">
        <v>13</v>
      </c>
      <c r="B14" t="s">
        <v>19</v>
      </c>
      <c r="C14" t="s">
        <v>21</v>
      </c>
      <c r="D14" t="s">
        <v>49</v>
      </c>
      <c r="E14" s="12">
        <v>1</v>
      </c>
      <c r="F14" s="12">
        <v>0</v>
      </c>
      <c r="G14">
        <v>2</v>
      </c>
    </row>
    <row r="15" spans="1:7" x14ac:dyDescent="0.3">
      <c r="A15" s="15">
        <v>17</v>
      </c>
      <c r="B15" t="s">
        <v>65</v>
      </c>
      <c r="C15" t="s">
        <v>21</v>
      </c>
      <c r="D15" t="s">
        <v>50</v>
      </c>
      <c r="E15" s="12">
        <v>1</v>
      </c>
      <c r="F15" s="12">
        <v>0</v>
      </c>
      <c r="G15">
        <v>2</v>
      </c>
    </row>
    <row r="16" spans="1:7" x14ac:dyDescent="0.3">
      <c r="A16" s="15">
        <v>12</v>
      </c>
      <c r="B16" t="s">
        <v>14</v>
      </c>
      <c r="C16" t="s">
        <v>21</v>
      </c>
      <c r="D16" t="s">
        <v>50</v>
      </c>
      <c r="E16" s="12">
        <v>1</v>
      </c>
      <c r="F16" s="12">
        <v>0</v>
      </c>
      <c r="G16">
        <v>5</v>
      </c>
    </row>
    <row r="17" spans="1:7" x14ac:dyDescent="0.3">
      <c r="A17" s="15">
        <v>14</v>
      </c>
      <c r="B17" t="s">
        <v>19</v>
      </c>
      <c r="C17" t="s">
        <v>21</v>
      </c>
      <c r="D17" t="s">
        <v>50</v>
      </c>
      <c r="E17" s="12">
        <v>1</v>
      </c>
      <c r="F17" s="12">
        <v>0</v>
      </c>
      <c r="G17">
        <v>5</v>
      </c>
    </row>
    <row r="18" spans="1:7" x14ac:dyDescent="0.3">
      <c r="A18" s="15">
        <v>15</v>
      </c>
      <c r="B18" t="s">
        <v>65</v>
      </c>
      <c r="C18" t="s">
        <v>15</v>
      </c>
      <c r="D18" t="s">
        <v>49</v>
      </c>
      <c r="E18" s="12">
        <v>1</v>
      </c>
      <c r="F18" s="12">
        <v>0</v>
      </c>
      <c r="G18">
        <v>5</v>
      </c>
    </row>
    <row r="19" spans="1:7" x14ac:dyDescent="0.3">
      <c r="A19" s="15">
        <v>16</v>
      </c>
      <c r="B19" t="s">
        <v>65</v>
      </c>
      <c r="C19" t="s">
        <v>15</v>
      </c>
      <c r="D19" t="s">
        <v>50</v>
      </c>
      <c r="E19" s="12">
        <v>1</v>
      </c>
      <c r="F19" s="12">
        <v>0</v>
      </c>
      <c r="G19">
        <v>5</v>
      </c>
    </row>
  </sheetData>
  <sortState xmlns:xlrd2="http://schemas.microsoft.com/office/spreadsheetml/2017/richdata2" ref="A2:G19">
    <sortCondition ref="E2:E19"/>
    <sortCondition ref="F2:F19"/>
    <sortCondition ref="G2:G19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5F60-A333-4DC0-B9CA-BA7D02BFFCC8}">
  <dimension ref="A1:G19"/>
  <sheetViews>
    <sheetView workbookViewId="0">
      <selection activeCell="F1" sqref="F1:G13"/>
    </sheetView>
  </sheetViews>
  <sheetFormatPr defaultRowHeight="16.5" x14ac:dyDescent="0.3"/>
  <cols>
    <col min="1" max="1" width="29.5" bestFit="1" customWidth="1"/>
    <col min="3" max="3" width="35.375" bestFit="1" customWidth="1"/>
    <col min="6" max="6" width="12.75" bestFit="1" customWidth="1"/>
  </cols>
  <sheetData>
    <row r="1" spans="1:7" x14ac:dyDescent="0.3">
      <c r="A1" s="14" t="s">
        <v>66</v>
      </c>
      <c r="B1" s="14" t="s">
        <v>72</v>
      </c>
      <c r="C1" s="14" t="s">
        <v>24</v>
      </c>
      <c r="D1" s="14" t="s">
        <v>70</v>
      </c>
      <c r="F1" s="14" t="s">
        <v>67</v>
      </c>
      <c r="G1" s="14" t="s">
        <v>73</v>
      </c>
    </row>
    <row r="2" spans="1:7" x14ac:dyDescent="0.3">
      <c r="A2" s="17" t="s">
        <v>14</v>
      </c>
      <c r="B2" t="s">
        <v>15</v>
      </c>
      <c r="C2" t="s">
        <v>16</v>
      </c>
      <c r="D2">
        <v>10.1363266495982</v>
      </c>
      <c r="F2" t="s">
        <v>74</v>
      </c>
      <c r="G2">
        <v>10.210000000000001</v>
      </c>
    </row>
    <row r="3" spans="1:7" x14ac:dyDescent="0.3">
      <c r="A3" s="17" t="s">
        <v>19</v>
      </c>
      <c r="B3" t="s">
        <v>15</v>
      </c>
      <c r="C3" t="s">
        <v>16</v>
      </c>
      <c r="D3">
        <v>10.2636525045976</v>
      </c>
      <c r="F3" t="s">
        <v>75</v>
      </c>
      <c r="G3">
        <v>10.15</v>
      </c>
    </row>
    <row r="4" spans="1:7" x14ac:dyDescent="0.3">
      <c r="A4" s="18" t="s">
        <v>20</v>
      </c>
      <c r="B4" s="12" t="s">
        <v>15</v>
      </c>
      <c r="C4" s="12" t="s">
        <v>16</v>
      </c>
      <c r="D4" s="12">
        <v>9.80344980097302</v>
      </c>
    </row>
    <row r="5" spans="1:7" x14ac:dyDescent="0.3">
      <c r="A5" s="17" t="s">
        <v>14</v>
      </c>
      <c r="B5" t="s">
        <v>21</v>
      </c>
      <c r="C5" t="s">
        <v>16</v>
      </c>
      <c r="D5">
        <v>10.4003680205573</v>
      </c>
      <c r="F5" s="14" t="s">
        <v>22</v>
      </c>
      <c r="G5" s="14" t="s">
        <v>73</v>
      </c>
    </row>
    <row r="6" spans="1:7" x14ac:dyDescent="0.3">
      <c r="A6" s="17" t="s">
        <v>19</v>
      </c>
      <c r="B6" t="s">
        <v>21</v>
      </c>
      <c r="C6" t="s">
        <v>16</v>
      </c>
      <c r="D6">
        <v>10.368402978702401</v>
      </c>
      <c r="F6" t="s">
        <v>76</v>
      </c>
      <c r="G6">
        <v>10.029999999999999</v>
      </c>
    </row>
    <row r="7" spans="1:7" x14ac:dyDescent="0.3">
      <c r="A7" s="17" t="s">
        <v>20</v>
      </c>
      <c r="B7" t="s">
        <v>21</v>
      </c>
      <c r="C7" t="s">
        <v>16</v>
      </c>
      <c r="D7">
        <v>10.3114330852856</v>
      </c>
      <c r="F7" t="s">
        <v>77</v>
      </c>
      <c r="G7">
        <v>10.220000000000001</v>
      </c>
    </row>
    <row r="8" spans="1:7" x14ac:dyDescent="0.3">
      <c r="A8" s="17" t="s">
        <v>14</v>
      </c>
      <c r="B8" t="s">
        <v>18</v>
      </c>
      <c r="C8" t="s">
        <v>16</v>
      </c>
      <c r="D8">
        <v>10.232781519795701</v>
      </c>
      <c r="F8" t="s">
        <v>78</v>
      </c>
      <c r="G8">
        <v>10.27</v>
      </c>
    </row>
    <row r="9" spans="1:7" x14ac:dyDescent="0.3">
      <c r="A9" s="17" t="s">
        <v>19</v>
      </c>
      <c r="B9" t="s">
        <v>18</v>
      </c>
      <c r="C9" t="s">
        <v>16</v>
      </c>
      <c r="D9">
        <v>10.1684312893384</v>
      </c>
    </row>
    <row r="10" spans="1:7" x14ac:dyDescent="0.3">
      <c r="A10" s="17" t="s">
        <v>20</v>
      </c>
      <c r="B10" t="s">
        <v>18</v>
      </c>
      <c r="C10" t="s">
        <v>16</v>
      </c>
      <c r="D10">
        <v>10.2542098478343</v>
      </c>
      <c r="F10" s="14" t="s">
        <v>82</v>
      </c>
      <c r="G10" s="14" t="s">
        <v>73</v>
      </c>
    </row>
    <row r="11" spans="1:7" x14ac:dyDescent="0.3">
      <c r="A11" s="17" t="s">
        <v>14</v>
      </c>
      <c r="B11" t="s">
        <v>15</v>
      </c>
      <c r="C11" t="s">
        <v>17</v>
      </c>
      <c r="D11">
        <v>10.1673780198988</v>
      </c>
      <c r="F11" t="s">
        <v>79</v>
      </c>
      <c r="G11">
        <v>9.9600000000000009</v>
      </c>
    </row>
    <row r="12" spans="1:7" x14ac:dyDescent="0.3">
      <c r="A12" s="17" t="s">
        <v>19</v>
      </c>
      <c r="B12" t="s">
        <v>15</v>
      </c>
      <c r="C12" t="s">
        <v>17</v>
      </c>
      <c r="D12">
        <v>10.0970836119011</v>
      </c>
      <c r="F12" t="s">
        <v>80</v>
      </c>
      <c r="G12">
        <v>10.18</v>
      </c>
    </row>
    <row r="13" spans="1:7" x14ac:dyDescent="0.3">
      <c r="A13" s="18" t="s">
        <v>20</v>
      </c>
      <c r="B13" s="12" t="s">
        <v>15</v>
      </c>
      <c r="C13" s="12" t="s">
        <v>17</v>
      </c>
      <c r="D13" s="12">
        <v>9.3334508952794302</v>
      </c>
      <c r="F13" s="12" t="s">
        <v>81</v>
      </c>
      <c r="G13">
        <v>10.37</v>
      </c>
    </row>
    <row r="14" spans="1:7" x14ac:dyDescent="0.3">
      <c r="A14" s="17" t="s">
        <v>14</v>
      </c>
      <c r="B14" t="s">
        <v>21</v>
      </c>
      <c r="C14" t="s">
        <v>17</v>
      </c>
      <c r="D14" s="10">
        <v>10.647876601765599</v>
      </c>
    </row>
    <row r="15" spans="1:7" x14ac:dyDescent="0.3">
      <c r="A15" s="17" t="s">
        <v>19</v>
      </c>
      <c r="B15" t="s">
        <v>21</v>
      </c>
      <c r="C15" t="s">
        <v>17</v>
      </c>
      <c r="D15">
        <v>10.292142530285799</v>
      </c>
    </row>
    <row r="16" spans="1:7" x14ac:dyDescent="0.3">
      <c r="A16" s="17" t="s">
        <v>20</v>
      </c>
      <c r="B16" t="s">
        <v>21</v>
      </c>
      <c r="C16" t="s">
        <v>17</v>
      </c>
      <c r="D16">
        <v>10.355547756382901</v>
      </c>
    </row>
    <row r="17" spans="1:4" x14ac:dyDescent="0.3">
      <c r="A17" s="17" t="s">
        <v>14</v>
      </c>
      <c r="B17" t="s">
        <v>18</v>
      </c>
      <c r="C17" t="s">
        <v>17</v>
      </c>
      <c r="D17">
        <v>10.0951506597925</v>
      </c>
    </row>
    <row r="18" spans="1:4" x14ac:dyDescent="0.3">
      <c r="A18" s="17" t="s">
        <v>19</v>
      </c>
      <c r="B18" t="s">
        <v>18</v>
      </c>
      <c r="C18" t="s">
        <v>17</v>
      </c>
      <c r="D18">
        <v>10.1835589882406</v>
      </c>
    </row>
    <row r="19" spans="1:4" x14ac:dyDescent="0.3">
      <c r="A19" s="17" t="s">
        <v>20</v>
      </c>
      <c r="B19" t="s">
        <v>18</v>
      </c>
      <c r="C19" t="s">
        <v>17</v>
      </c>
      <c r="D19">
        <v>10.1800402382718</v>
      </c>
    </row>
  </sheetData>
  <sortState xmlns:xlrd2="http://schemas.microsoft.com/office/spreadsheetml/2017/richdata2" ref="A2:D19">
    <sortCondition ref="C2:C19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2BDF-4136-4F6C-84B4-6992F401CF14}">
  <dimension ref="A1:L20"/>
  <sheetViews>
    <sheetView workbookViewId="0">
      <selection activeCell="R27" sqref="R27"/>
    </sheetView>
  </sheetViews>
  <sheetFormatPr defaultRowHeight="16.5" x14ac:dyDescent="0.3"/>
  <cols>
    <col min="4" max="4" width="22.625" bestFit="1" customWidth="1"/>
    <col min="5" max="5" width="14.25" style="6" bestFit="1" customWidth="1"/>
    <col min="6" max="6" width="14.25" style="23" customWidth="1"/>
  </cols>
  <sheetData>
    <row r="1" spans="1:12" x14ac:dyDescent="0.3">
      <c r="A1" s="14" t="s">
        <v>66</v>
      </c>
      <c r="B1" s="14" t="s">
        <v>23</v>
      </c>
      <c r="C1" s="14" t="s">
        <v>24</v>
      </c>
      <c r="D1" s="14"/>
      <c r="E1" s="20" t="s">
        <v>83</v>
      </c>
      <c r="G1" s="14" t="s">
        <v>69</v>
      </c>
      <c r="H1" s="14" t="s">
        <v>71</v>
      </c>
      <c r="I1" s="14" t="s">
        <v>68</v>
      </c>
      <c r="K1" s="14" t="s">
        <v>67</v>
      </c>
      <c r="L1" s="14" t="s">
        <v>73</v>
      </c>
    </row>
    <row r="2" spans="1:12" x14ac:dyDescent="0.3">
      <c r="A2" s="12" t="s">
        <v>19</v>
      </c>
      <c r="B2" s="12" t="s">
        <v>18</v>
      </c>
      <c r="C2" s="12" t="s">
        <v>16</v>
      </c>
      <c r="D2" t="str">
        <f t="shared" ref="D2:D19" si="0">CONCATENATE(A2,"_",B2,"_",C2)</f>
        <v>Middle_Mid_Married</v>
      </c>
      <c r="E2" s="21">
        <v>45636769.299999997</v>
      </c>
      <c r="F2" s="24">
        <f>E2/$E$20</f>
        <v>0.1892116915086009</v>
      </c>
      <c r="G2" s="22">
        <v>7.95394772227184</v>
      </c>
      <c r="H2">
        <v>1</v>
      </c>
      <c r="I2">
        <v>25</v>
      </c>
      <c r="K2" t="s">
        <v>74</v>
      </c>
      <c r="L2">
        <v>7.66</v>
      </c>
    </row>
    <row r="3" spans="1:12" x14ac:dyDescent="0.3">
      <c r="A3" t="s">
        <v>19</v>
      </c>
      <c r="B3" t="s">
        <v>15</v>
      </c>
      <c r="C3" t="s">
        <v>16</v>
      </c>
      <c r="D3" t="str">
        <f t="shared" si="0"/>
        <v>Middle_High_Married</v>
      </c>
      <c r="E3" s="6">
        <v>26763230.300000001</v>
      </c>
      <c r="F3" s="24">
        <f t="shared" ref="F3:F19" si="1">E3/$E$20</f>
        <v>0.11096131809876474</v>
      </c>
      <c r="G3" s="19">
        <v>7.9526814031044397</v>
      </c>
      <c r="H3">
        <v>1</v>
      </c>
      <c r="I3">
        <v>25</v>
      </c>
      <c r="K3" t="s">
        <v>75</v>
      </c>
      <c r="L3">
        <v>7.67</v>
      </c>
    </row>
    <row r="4" spans="1:12" x14ac:dyDescent="0.3">
      <c r="A4" t="s">
        <v>14</v>
      </c>
      <c r="B4" t="s">
        <v>18</v>
      </c>
      <c r="C4" t="s">
        <v>16</v>
      </c>
      <c r="D4" t="str">
        <f t="shared" si="0"/>
        <v>Elder_Mid_Married</v>
      </c>
      <c r="E4" s="6">
        <v>23889698.100000001</v>
      </c>
      <c r="F4" s="24">
        <f t="shared" si="1"/>
        <v>9.904754995728432E-2</v>
      </c>
      <c r="G4" s="19">
        <v>7.9543980152710398</v>
      </c>
      <c r="H4">
        <v>1</v>
      </c>
      <c r="I4">
        <v>25</v>
      </c>
    </row>
    <row r="5" spans="1:12" x14ac:dyDescent="0.3">
      <c r="A5" s="12" t="s">
        <v>14</v>
      </c>
      <c r="B5" s="12" t="s">
        <v>15</v>
      </c>
      <c r="C5" s="12" t="s">
        <v>16</v>
      </c>
      <c r="D5" t="str">
        <f t="shared" si="0"/>
        <v>Elder_High_Married</v>
      </c>
      <c r="E5" s="21">
        <v>18837975.300000001</v>
      </c>
      <c r="F5" s="24">
        <f t="shared" si="1"/>
        <v>7.810292502695286E-2</v>
      </c>
      <c r="G5" s="22">
        <v>7.9615637025250203</v>
      </c>
      <c r="H5">
        <v>1</v>
      </c>
      <c r="I5">
        <v>25</v>
      </c>
      <c r="K5" s="14" t="s">
        <v>22</v>
      </c>
      <c r="L5" s="14" t="s">
        <v>73</v>
      </c>
    </row>
    <row r="6" spans="1:12" x14ac:dyDescent="0.3">
      <c r="A6" t="s">
        <v>19</v>
      </c>
      <c r="B6" t="s">
        <v>21</v>
      </c>
      <c r="C6" t="s">
        <v>16</v>
      </c>
      <c r="D6" t="str">
        <f t="shared" si="0"/>
        <v>Middle_Low_Married</v>
      </c>
      <c r="E6" s="6">
        <v>17823660.399999999</v>
      </c>
      <c r="F6" s="24">
        <f t="shared" si="1"/>
        <v>7.389753886804748E-2</v>
      </c>
      <c r="G6" s="19">
        <v>7.1923976393442599</v>
      </c>
      <c r="H6">
        <v>1</v>
      </c>
      <c r="I6">
        <v>25</v>
      </c>
      <c r="K6" t="s">
        <v>76</v>
      </c>
      <c r="L6">
        <v>7.79</v>
      </c>
    </row>
    <row r="7" spans="1:12" x14ac:dyDescent="0.3">
      <c r="A7" t="s">
        <v>20</v>
      </c>
      <c r="B7" t="s">
        <v>18</v>
      </c>
      <c r="C7" t="s">
        <v>16</v>
      </c>
      <c r="D7" t="str">
        <f t="shared" si="0"/>
        <v>Young_Mid_Married</v>
      </c>
      <c r="E7" s="6">
        <v>16516619.9</v>
      </c>
      <c r="F7" s="24">
        <f t="shared" si="1"/>
        <v>6.8478501813747344E-2</v>
      </c>
      <c r="G7" s="19">
        <v>7.9542814060961904</v>
      </c>
      <c r="H7">
        <v>1</v>
      </c>
      <c r="I7">
        <v>25</v>
      </c>
      <c r="K7" t="s">
        <v>77</v>
      </c>
      <c r="L7">
        <v>7.69</v>
      </c>
    </row>
    <row r="8" spans="1:12" x14ac:dyDescent="0.3">
      <c r="A8" s="12" t="s">
        <v>19</v>
      </c>
      <c r="B8" s="12" t="s">
        <v>18</v>
      </c>
      <c r="C8" s="12" t="s">
        <v>17</v>
      </c>
      <c r="D8" t="str">
        <f t="shared" si="0"/>
        <v>Middle_Mid_Non-Married</v>
      </c>
      <c r="E8" s="21">
        <v>15264141.699999999</v>
      </c>
      <c r="F8" s="24">
        <f t="shared" si="1"/>
        <v>6.3285682023156944E-2</v>
      </c>
      <c r="G8" s="22">
        <v>7.9677023435183596</v>
      </c>
      <c r="H8">
        <v>1</v>
      </c>
      <c r="I8">
        <v>25</v>
      </c>
      <c r="K8" t="s">
        <v>78</v>
      </c>
      <c r="L8">
        <v>7.54</v>
      </c>
    </row>
    <row r="9" spans="1:12" x14ac:dyDescent="0.3">
      <c r="A9" t="s">
        <v>20</v>
      </c>
      <c r="B9" t="s">
        <v>21</v>
      </c>
      <c r="C9" t="s">
        <v>16</v>
      </c>
      <c r="D9" t="str">
        <f t="shared" si="0"/>
        <v>Young_Low_Married</v>
      </c>
      <c r="E9" s="6">
        <v>14160476.800000001</v>
      </c>
      <c r="F9" s="24">
        <f t="shared" si="1"/>
        <v>5.8709847541646647E-2</v>
      </c>
      <c r="G9" s="19">
        <v>7.5912673344183696</v>
      </c>
      <c r="H9">
        <v>1</v>
      </c>
      <c r="I9">
        <v>25</v>
      </c>
    </row>
    <row r="10" spans="1:12" x14ac:dyDescent="0.3">
      <c r="A10" t="s">
        <v>20</v>
      </c>
      <c r="B10" t="s">
        <v>18</v>
      </c>
      <c r="C10" t="s">
        <v>17</v>
      </c>
      <c r="D10" t="str">
        <f t="shared" si="0"/>
        <v>Young_Mid_Non-Married</v>
      </c>
      <c r="E10" s="6">
        <v>13893726.800000001</v>
      </c>
      <c r="F10" s="24">
        <f t="shared" si="1"/>
        <v>5.7603892420719206E-2</v>
      </c>
      <c r="G10" s="19">
        <v>7.9484927086849302</v>
      </c>
      <c r="H10">
        <v>1</v>
      </c>
      <c r="I10">
        <v>25</v>
      </c>
      <c r="K10" s="14" t="s">
        <v>82</v>
      </c>
      <c r="L10" s="14" t="s">
        <v>73</v>
      </c>
    </row>
    <row r="11" spans="1:12" x14ac:dyDescent="0.3">
      <c r="A11" t="s">
        <v>20</v>
      </c>
      <c r="B11" t="s">
        <v>21</v>
      </c>
      <c r="C11" t="s">
        <v>17</v>
      </c>
      <c r="D11" t="str">
        <f t="shared" si="0"/>
        <v>Young_Low_Non-Married</v>
      </c>
      <c r="E11" s="6">
        <v>11494175.9</v>
      </c>
      <c r="F11" s="24">
        <f t="shared" si="1"/>
        <v>4.765526784422041E-2</v>
      </c>
      <c r="G11" s="19">
        <v>7.59703915647321</v>
      </c>
      <c r="H11">
        <v>1</v>
      </c>
      <c r="I11">
        <v>25</v>
      </c>
      <c r="K11" t="s">
        <v>79</v>
      </c>
      <c r="L11">
        <v>10.37</v>
      </c>
    </row>
    <row r="12" spans="1:12" x14ac:dyDescent="0.3">
      <c r="A12" t="s">
        <v>19</v>
      </c>
      <c r="B12" t="s">
        <v>15</v>
      </c>
      <c r="C12" t="s">
        <v>17</v>
      </c>
      <c r="D12" t="str">
        <f t="shared" si="0"/>
        <v>Middle_High_Non-Married</v>
      </c>
      <c r="E12" s="6">
        <v>9161218.5</v>
      </c>
      <c r="F12" s="24">
        <f t="shared" si="1"/>
        <v>3.7982742320563159E-2</v>
      </c>
      <c r="G12" s="19">
        <v>7.9370135327141602</v>
      </c>
      <c r="H12">
        <v>1</v>
      </c>
      <c r="I12">
        <v>25</v>
      </c>
      <c r="K12" t="s">
        <v>80</v>
      </c>
      <c r="L12">
        <v>7.95</v>
      </c>
    </row>
    <row r="13" spans="1:12" x14ac:dyDescent="0.3">
      <c r="A13" t="s">
        <v>14</v>
      </c>
      <c r="B13" t="s">
        <v>18</v>
      </c>
      <c r="C13" t="s">
        <v>17</v>
      </c>
      <c r="D13" t="str">
        <f t="shared" si="0"/>
        <v>Elder_Mid_Non-Married</v>
      </c>
      <c r="E13" s="6">
        <v>7965076.5</v>
      </c>
      <c r="F13" s="24">
        <f t="shared" si="1"/>
        <v>3.3023494447062159E-2</v>
      </c>
      <c r="G13" s="19">
        <v>7.9616052401152997</v>
      </c>
      <c r="H13">
        <v>1</v>
      </c>
      <c r="I13">
        <v>25</v>
      </c>
      <c r="K13" s="12" t="s">
        <v>81</v>
      </c>
      <c r="L13">
        <v>7.16</v>
      </c>
    </row>
    <row r="14" spans="1:12" x14ac:dyDescent="0.3">
      <c r="A14" t="s">
        <v>14</v>
      </c>
      <c r="B14" t="s">
        <v>15</v>
      </c>
      <c r="C14" t="s">
        <v>17</v>
      </c>
      <c r="D14" t="str">
        <f t="shared" si="0"/>
        <v>Elder_High_Non-Married</v>
      </c>
      <c r="E14" s="6">
        <v>6121027.5999999996</v>
      </c>
      <c r="F14" s="24">
        <f t="shared" si="1"/>
        <v>2.537800119796893E-2</v>
      </c>
      <c r="G14" s="19">
        <v>7.9465690735622303</v>
      </c>
      <c r="H14">
        <v>1</v>
      </c>
      <c r="I14">
        <v>25</v>
      </c>
    </row>
    <row r="15" spans="1:12" x14ac:dyDescent="0.3">
      <c r="A15" t="s">
        <v>19</v>
      </c>
      <c r="B15" t="s">
        <v>21</v>
      </c>
      <c r="C15" t="s">
        <v>17</v>
      </c>
      <c r="D15" t="str">
        <f t="shared" si="0"/>
        <v>Middle_Low_Non-Married</v>
      </c>
      <c r="E15" s="6">
        <v>5959664.5999999996</v>
      </c>
      <c r="F15" s="24">
        <f t="shared" si="1"/>
        <v>2.4708984380056222E-2</v>
      </c>
      <c r="G15" s="19">
        <v>7.1766958607642604</v>
      </c>
      <c r="H15">
        <v>1</v>
      </c>
      <c r="I15">
        <v>25</v>
      </c>
    </row>
    <row r="16" spans="1:12" x14ac:dyDescent="0.3">
      <c r="A16" t="s">
        <v>14</v>
      </c>
      <c r="B16" t="s">
        <v>21</v>
      </c>
      <c r="C16" t="s">
        <v>16</v>
      </c>
      <c r="D16" t="str">
        <f t="shared" si="0"/>
        <v>Elder_Low_Married</v>
      </c>
      <c r="E16" s="6">
        <v>5388175</v>
      </c>
      <c r="F16" s="24">
        <f t="shared" si="1"/>
        <v>2.2339567886422575E-2</v>
      </c>
      <c r="G16" s="19">
        <v>6.7082515786538099</v>
      </c>
      <c r="H16">
        <v>1</v>
      </c>
      <c r="I16">
        <v>25</v>
      </c>
    </row>
    <row r="17" spans="1:9" x14ac:dyDescent="0.3">
      <c r="A17" t="s">
        <v>14</v>
      </c>
      <c r="B17" t="s">
        <v>21</v>
      </c>
      <c r="C17" t="s">
        <v>17</v>
      </c>
      <c r="D17" t="str">
        <f t="shared" si="0"/>
        <v>Elder_Low_Non-Married</v>
      </c>
      <c r="E17" s="6">
        <v>1686413.7</v>
      </c>
      <c r="F17" s="24">
        <f t="shared" si="1"/>
        <v>6.9919320244318482E-3</v>
      </c>
      <c r="G17" s="19">
        <v>6.7215915024213304</v>
      </c>
      <c r="H17">
        <v>1</v>
      </c>
      <c r="I17">
        <v>25</v>
      </c>
    </row>
    <row r="18" spans="1:9" x14ac:dyDescent="0.3">
      <c r="A18" t="s">
        <v>20</v>
      </c>
      <c r="B18" t="s">
        <v>15</v>
      </c>
      <c r="C18" t="s">
        <v>16</v>
      </c>
      <c r="D18" t="str">
        <f t="shared" si="0"/>
        <v>Young_High_Married</v>
      </c>
      <c r="E18" s="6">
        <v>345606.7</v>
      </c>
      <c r="F18" s="24">
        <f t="shared" si="1"/>
        <v>1.4328978432683573E-3</v>
      </c>
      <c r="G18" s="19">
        <v>7.7368860532796004</v>
      </c>
      <c r="H18">
        <v>1</v>
      </c>
      <c r="I18">
        <v>25</v>
      </c>
    </row>
    <row r="19" spans="1:9" x14ac:dyDescent="0.3">
      <c r="A19" t="s">
        <v>20</v>
      </c>
      <c r="B19" t="s">
        <v>15</v>
      </c>
      <c r="C19" t="s">
        <v>17</v>
      </c>
      <c r="D19" t="str">
        <f t="shared" si="0"/>
        <v>Young_High_Non-Married</v>
      </c>
      <c r="E19" s="6">
        <v>286578.5</v>
      </c>
      <c r="F19" s="24">
        <f t="shared" si="1"/>
        <v>1.1881647970860545E-3</v>
      </c>
      <c r="G19" s="19">
        <v>7.8469510692478304</v>
      </c>
      <c r="H19">
        <v>1</v>
      </c>
      <c r="I19">
        <v>25</v>
      </c>
    </row>
    <row r="20" spans="1:9" x14ac:dyDescent="0.3">
      <c r="E20" s="6">
        <f>SUM(E2:E19)</f>
        <v>241194235.59999996</v>
      </c>
    </row>
  </sheetData>
  <sortState xmlns:xlrd2="http://schemas.microsoft.com/office/spreadsheetml/2017/richdata2" ref="A2:I19">
    <sortCondition descending="1" ref="E2:E19"/>
  </sortState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755D-A7C7-46A9-8DA0-FD680BEB319C}">
  <dimension ref="A1:G22"/>
  <sheetViews>
    <sheetView workbookViewId="0">
      <selection activeCell="F19" sqref="F19:F22"/>
    </sheetView>
  </sheetViews>
  <sheetFormatPr defaultRowHeight="16.5" x14ac:dyDescent="0.3"/>
  <cols>
    <col min="1" max="1" width="14.125" bestFit="1" customWidth="1"/>
    <col min="2" max="2" width="20" bestFit="1" customWidth="1"/>
    <col min="3" max="3" width="22.375" bestFit="1" customWidth="1"/>
    <col min="4" max="4" width="23" bestFit="1" customWidth="1"/>
    <col min="5" max="5" width="22.375" bestFit="1" customWidth="1"/>
    <col min="6" max="6" width="21.5" bestFit="1" customWidth="1"/>
    <col min="7" max="7" width="27" bestFit="1" customWidth="1"/>
  </cols>
  <sheetData>
    <row r="1" spans="1:7" x14ac:dyDescent="0.3">
      <c r="A1" t="s">
        <v>95</v>
      </c>
      <c r="B1" t="s">
        <v>94</v>
      </c>
    </row>
    <row r="2" spans="1:7" x14ac:dyDescent="0.3">
      <c r="A2">
        <v>1</v>
      </c>
      <c r="B2" s="13" t="s">
        <v>26</v>
      </c>
      <c r="C2" t="s">
        <v>84</v>
      </c>
      <c r="D2" t="s">
        <v>85</v>
      </c>
      <c r="E2" t="s">
        <v>88</v>
      </c>
      <c r="F2" t="s">
        <v>89</v>
      </c>
      <c r="G2" t="s">
        <v>86</v>
      </c>
    </row>
    <row r="3" spans="1:7" x14ac:dyDescent="0.3">
      <c r="A3">
        <v>2</v>
      </c>
      <c r="B3" s="13" t="s">
        <v>27</v>
      </c>
      <c r="C3" t="s">
        <v>84</v>
      </c>
      <c r="D3" t="s">
        <v>85</v>
      </c>
      <c r="E3" t="s">
        <v>88</v>
      </c>
      <c r="F3" t="s">
        <v>89</v>
      </c>
      <c r="G3" t="s">
        <v>86</v>
      </c>
    </row>
    <row r="4" spans="1:7" x14ac:dyDescent="0.3">
      <c r="A4">
        <v>3</v>
      </c>
      <c r="B4" s="13" t="s">
        <v>28</v>
      </c>
      <c r="C4" t="s">
        <v>84</v>
      </c>
      <c r="D4" t="s">
        <v>85</v>
      </c>
      <c r="E4" t="s">
        <v>88</v>
      </c>
      <c r="F4" t="s">
        <v>89</v>
      </c>
      <c r="G4" t="s">
        <v>86</v>
      </c>
    </row>
    <row r="5" spans="1:7" x14ac:dyDescent="0.3">
      <c r="A5">
        <v>4</v>
      </c>
      <c r="B5" s="13" t="s">
        <v>29</v>
      </c>
      <c r="C5" t="s">
        <v>84</v>
      </c>
      <c r="D5" t="s">
        <v>85</v>
      </c>
      <c r="E5" t="s">
        <v>88</v>
      </c>
      <c r="F5" t="s">
        <v>89</v>
      </c>
      <c r="G5" t="s">
        <v>86</v>
      </c>
    </row>
    <row r="6" spans="1:7" x14ac:dyDescent="0.3">
      <c r="A6">
        <v>6</v>
      </c>
      <c r="B6" s="13" t="s">
        <v>31</v>
      </c>
      <c r="C6" t="s">
        <v>84</v>
      </c>
      <c r="D6" t="s">
        <v>85</v>
      </c>
      <c r="E6" t="s">
        <v>88</v>
      </c>
      <c r="F6" t="s">
        <v>89</v>
      </c>
      <c r="G6" t="s">
        <v>86</v>
      </c>
    </row>
    <row r="7" spans="1:7" x14ac:dyDescent="0.3">
      <c r="A7">
        <v>8</v>
      </c>
      <c r="B7" s="13" t="s">
        <v>33</v>
      </c>
      <c r="C7" t="s">
        <v>84</v>
      </c>
      <c r="D7" t="s">
        <v>85</v>
      </c>
      <c r="E7" t="s">
        <v>88</v>
      </c>
      <c r="F7" t="s">
        <v>89</v>
      </c>
      <c r="G7" t="s">
        <v>86</v>
      </c>
    </row>
    <row r="8" spans="1:7" x14ac:dyDescent="0.3">
      <c r="A8">
        <v>9</v>
      </c>
      <c r="B8" s="13" t="s">
        <v>34</v>
      </c>
      <c r="C8" t="s">
        <v>84</v>
      </c>
      <c r="D8" t="s">
        <v>85</v>
      </c>
      <c r="E8" t="s">
        <v>88</v>
      </c>
      <c r="F8" t="s">
        <v>89</v>
      </c>
      <c r="G8" t="s">
        <v>91</v>
      </c>
    </row>
    <row r="9" spans="1:7" x14ac:dyDescent="0.3">
      <c r="A9">
        <v>12</v>
      </c>
      <c r="B9" s="13" t="s">
        <v>37</v>
      </c>
      <c r="C9" t="s">
        <v>84</v>
      </c>
      <c r="D9" t="s">
        <v>85</v>
      </c>
      <c r="E9" t="s">
        <v>88</v>
      </c>
      <c r="F9" t="s">
        <v>89</v>
      </c>
      <c r="G9" t="s">
        <v>91</v>
      </c>
    </row>
    <row r="10" spans="1:7" x14ac:dyDescent="0.3">
      <c r="A10">
        <v>13</v>
      </c>
      <c r="B10" s="13" t="s">
        <v>38</v>
      </c>
      <c r="C10" t="s">
        <v>84</v>
      </c>
      <c r="D10" t="s">
        <v>85</v>
      </c>
      <c r="E10" t="s">
        <v>88</v>
      </c>
      <c r="F10" t="s">
        <v>89</v>
      </c>
      <c r="G10" t="s">
        <v>86</v>
      </c>
    </row>
    <row r="11" spans="1:7" x14ac:dyDescent="0.3">
      <c r="A11">
        <v>15</v>
      </c>
      <c r="B11" s="13" t="s">
        <v>40</v>
      </c>
      <c r="C11" t="s">
        <v>84</v>
      </c>
      <c r="D11" t="s">
        <v>85</v>
      </c>
      <c r="E11" t="s">
        <v>88</v>
      </c>
      <c r="F11" t="s">
        <v>89</v>
      </c>
      <c r="G11" t="s">
        <v>91</v>
      </c>
    </row>
    <row r="12" spans="1:7" x14ac:dyDescent="0.3">
      <c r="A12">
        <v>16</v>
      </c>
      <c r="B12" s="13" t="s">
        <v>41</v>
      </c>
      <c r="C12" t="s">
        <v>84</v>
      </c>
      <c r="D12" t="s">
        <v>85</v>
      </c>
      <c r="E12" t="s">
        <v>88</v>
      </c>
      <c r="F12" t="s">
        <v>89</v>
      </c>
      <c r="G12" t="s">
        <v>86</v>
      </c>
    </row>
    <row r="13" spans="1:7" x14ac:dyDescent="0.3">
      <c r="A13">
        <v>18</v>
      </c>
      <c r="B13" s="13" t="s">
        <v>43</v>
      </c>
      <c r="C13" t="s">
        <v>84</v>
      </c>
      <c r="D13" t="s">
        <v>85</v>
      </c>
      <c r="E13" t="s">
        <v>88</v>
      </c>
      <c r="F13" t="s">
        <v>89</v>
      </c>
      <c r="G13" t="s">
        <v>92</v>
      </c>
    </row>
    <row r="14" spans="1:7" x14ac:dyDescent="0.3">
      <c r="A14">
        <v>21</v>
      </c>
      <c r="B14" s="13" t="s">
        <v>46</v>
      </c>
      <c r="C14" t="s">
        <v>84</v>
      </c>
      <c r="D14" t="s">
        <v>85</v>
      </c>
      <c r="E14" t="s">
        <v>88</v>
      </c>
      <c r="F14" t="s">
        <v>89</v>
      </c>
      <c r="G14" t="s">
        <v>86</v>
      </c>
    </row>
    <row r="15" spans="1:7" x14ac:dyDescent="0.3">
      <c r="A15">
        <v>5</v>
      </c>
      <c r="B15" s="13" t="s">
        <v>30</v>
      </c>
      <c r="C15" t="s">
        <v>84</v>
      </c>
      <c r="D15" t="s">
        <v>85</v>
      </c>
      <c r="E15" t="s">
        <v>88</v>
      </c>
      <c r="F15" t="s">
        <v>87</v>
      </c>
      <c r="G15" t="s">
        <v>90</v>
      </c>
    </row>
    <row r="16" spans="1:7" x14ac:dyDescent="0.3">
      <c r="A16">
        <v>11</v>
      </c>
      <c r="B16" s="13" t="s">
        <v>36</v>
      </c>
      <c r="C16" t="s">
        <v>84</v>
      </c>
      <c r="D16" t="s">
        <v>85</v>
      </c>
      <c r="E16" t="s">
        <v>88</v>
      </c>
      <c r="F16" t="s">
        <v>87</v>
      </c>
      <c r="G16" t="s">
        <v>90</v>
      </c>
    </row>
    <row r="17" spans="1:7" x14ac:dyDescent="0.3">
      <c r="A17">
        <v>17</v>
      </c>
      <c r="B17" s="13" t="s">
        <v>42</v>
      </c>
      <c r="C17" t="s">
        <v>84</v>
      </c>
      <c r="D17" t="s">
        <v>85</v>
      </c>
      <c r="E17" t="s">
        <v>88</v>
      </c>
      <c r="F17" t="s">
        <v>87</v>
      </c>
      <c r="G17" t="s">
        <v>90</v>
      </c>
    </row>
    <row r="18" spans="1:7" x14ac:dyDescent="0.3">
      <c r="A18">
        <v>20</v>
      </c>
      <c r="B18" s="13" t="s">
        <v>45</v>
      </c>
      <c r="C18" t="s">
        <v>84</v>
      </c>
      <c r="D18" t="s">
        <v>85</v>
      </c>
      <c r="E18" t="s">
        <v>88</v>
      </c>
      <c r="F18" t="s">
        <v>87</v>
      </c>
      <c r="G18" t="s">
        <v>90</v>
      </c>
    </row>
    <row r="19" spans="1:7" x14ac:dyDescent="0.3">
      <c r="A19">
        <v>7</v>
      </c>
      <c r="B19" s="13" t="s">
        <v>32</v>
      </c>
      <c r="C19" t="s">
        <v>84</v>
      </c>
      <c r="D19" t="s">
        <v>85</v>
      </c>
      <c r="E19" s="12" t="s">
        <v>87</v>
      </c>
      <c r="F19" t="s">
        <v>88</v>
      </c>
      <c r="G19" t="s">
        <v>90</v>
      </c>
    </row>
    <row r="20" spans="1:7" x14ac:dyDescent="0.3">
      <c r="A20">
        <v>14</v>
      </c>
      <c r="B20" s="13" t="s">
        <v>39</v>
      </c>
      <c r="C20" t="s">
        <v>84</v>
      </c>
      <c r="D20" t="s">
        <v>85</v>
      </c>
      <c r="E20" s="12" t="s">
        <v>87</v>
      </c>
      <c r="F20" t="s">
        <v>88</v>
      </c>
      <c r="G20" t="s">
        <v>90</v>
      </c>
    </row>
    <row r="21" spans="1:7" x14ac:dyDescent="0.3">
      <c r="A21">
        <v>10</v>
      </c>
      <c r="B21" s="13" t="s">
        <v>35</v>
      </c>
      <c r="C21" t="s">
        <v>84</v>
      </c>
      <c r="D21" s="12" t="s">
        <v>87</v>
      </c>
      <c r="E21" s="12" t="s">
        <v>85</v>
      </c>
      <c r="F21" t="s">
        <v>88</v>
      </c>
      <c r="G21" t="s">
        <v>90</v>
      </c>
    </row>
    <row r="22" spans="1:7" x14ac:dyDescent="0.3">
      <c r="A22">
        <v>19</v>
      </c>
      <c r="B22" s="13" t="s">
        <v>44</v>
      </c>
      <c r="C22" t="s">
        <v>84</v>
      </c>
      <c r="D22" s="12" t="s">
        <v>87</v>
      </c>
      <c r="E22" s="12" t="s">
        <v>85</v>
      </c>
      <c r="F22" t="s">
        <v>88</v>
      </c>
      <c r="G22" t="s">
        <v>93</v>
      </c>
    </row>
  </sheetData>
  <sortState xmlns:xlrd2="http://schemas.microsoft.com/office/spreadsheetml/2017/richdata2" ref="A2:G22">
    <sortCondition ref="C2:C22"/>
    <sortCondition ref="D2:D22"/>
    <sortCondition ref="E2:E22"/>
    <sortCondition ref="F2:F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Regional analysis</vt:lpstr>
      <vt:lpstr>profile_department</vt:lpstr>
      <vt:lpstr>profile_day_of_week</vt:lpstr>
      <vt:lpstr>frequency_profile</vt:lpstr>
      <vt:lpstr>expend_profile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LibExt</dc:creator>
  <cp:lastModifiedBy>Chung Jin Woo</cp:lastModifiedBy>
  <dcterms:created xsi:type="dcterms:W3CDTF">2024-01-15T15:21:37Z</dcterms:created>
  <dcterms:modified xsi:type="dcterms:W3CDTF">2024-01-19T21:41:24Z</dcterms:modified>
</cp:coreProperties>
</file>