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760" yWindow="0" windowWidth="44220" windowHeight="25020" tabRatio="500"/>
  </bookViews>
  <sheets>
    <sheet name="rawcounts" sheetId="1" r:id="rId1"/>
    <sheet name="indexsiz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3" i="1" l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B104" i="1"/>
  <c r="B105" i="1"/>
  <c r="B106" i="1"/>
  <c r="B107" i="1"/>
  <c r="B108" i="1"/>
  <c r="B109" i="1"/>
  <c r="B10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C71" i="1"/>
  <c r="C91" i="1"/>
  <c r="D71" i="1"/>
  <c r="D91" i="1"/>
  <c r="E71" i="1"/>
  <c r="E91" i="1"/>
  <c r="F71" i="1"/>
  <c r="F91" i="1"/>
  <c r="G71" i="1"/>
  <c r="G91" i="1"/>
  <c r="H71" i="1"/>
  <c r="H91" i="1"/>
  <c r="I71" i="1"/>
  <c r="I91" i="1"/>
  <c r="J71" i="1"/>
  <c r="J91" i="1"/>
  <c r="K71" i="1"/>
  <c r="K91" i="1"/>
  <c r="L71" i="1"/>
  <c r="L91" i="1"/>
  <c r="M71" i="1"/>
  <c r="M91" i="1"/>
  <c r="N71" i="1"/>
  <c r="N91" i="1"/>
  <c r="O71" i="1"/>
  <c r="O91" i="1"/>
  <c r="P71" i="1"/>
  <c r="P91" i="1"/>
  <c r="Q71" i="1"/>
  <c r="Q91" i="1"/>
  <c r="R71" i="1"/>
  <c r="R91" i="1"/>
  <c r="S71" i="1"/>
  <c r="S91" i="1"/>
  <c r="T71" i="1"/>
  <c r="T91" i="1"/>
  <c r="U71" i="1"/>
  <c r="U91" i="1"/>
  <c r="B85" i="1"/>
  <c r="B86" i="1"/>
  <c r="B87" i="1"/>
  <c r="B88" i="1"/>
  <c r="B89" i="1"/>
  <c r="B90" i="1"/>
  <c r="B71" i="1"/>
  <c r="B91" i="1"/>
  <c r="B84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B56" i="1"/>
  <c r="B47" i="1"/>
  <c r="B48" i="1"/>
  <c r="B49" i="1"/>
  <c r="B50" i="1"/>
  <c r="B51" i="1"/>
  <c r="B52" i="1"/>
  <c r="B53" i="1"/>
  <c r="B54" i="1"/>
  <c r="B55" i="1"/>
  <c r="B46" i="1"/>
  <c r="B40" i="2"/>
  <c r="B39" i="2"/>
  <c r="B38" i="2"/>
  <c r="B37" i="2"/>
  <c r="B36" i="2"/>
  <c r="B35" i="2"/>
  <c r="B34" i="2"/>
</calcChain>
</file>

<file path=xl/sharedStrings.xml><?xml version="1.0" encoding="utf-8"?>
<sst xmlns="http://schemas.openxmlformats.org/spreadsheetml/2006/main" count="238" uniqueCount="97">
  <si>
    <t>D006</t>
  </si>
  <si>
    <t>D005</t>
  </si>
  <si>
    <t>D007</t>
  </si>
  <si>
    <t>D008</t>
  </si>
  <si>
    <t>D009</t>
  </si>
  <si>
    <t>D010</t>
  </si>
  <si>
    <t>D037</t>
  </si>
  <si>
    <t>B133</t>
  </si>
  <si>
    <t>B134</t>
  </si>
  <si>
    <t>B135</t>
  </si>
  <si>
    <t>B136</t>
  </si>
  <si>
    <t>B137</t>
  </si>
  <si>
    <t>B138</t>
  </si>
  <si>
    <t>B139</t>
  </si>
  <si>
    <t>B140</t>
  </si>
  <si>
    <t>B141</t>
  </si>
  <si>
    <t>B142</t>
  </si>
  <si>
    <t>B143</t>
  </si>
  <si>
    <t>B144</t>
  </si>
  <si>
    <t>B145</t>
  </si>
  <si>
    <t>dm3excludeUextrRNA</t>
  </si>
  <si>
    <t>dm3excludeUextFBdmelr5.52.bed.PT.exon.rRNA.merge</t>
  </si>
  <si>
    <t>chr1dmerdna</t>
  </si>
  <si>
    <t>dm3excludeUextRNA</t>
  </si>
  <si>
    <t>dm3excludeUextFBdmelr5.52.bed.PT.exon.tRNA.merge</t>
  </si>
  <si>
    <t>dm3excludeUextFBdmelr5.52.bed.PT.exon.snRNA.merge</t>
  </si>
  <si>
    <t>dm3excludeUextFBdmelr5.52.bed.PT.exon.snoRNA.merge</t>
  </si>
  <si>
    <t>dmestemloopmirbasev20</t>
  </si>
  <si>
    <t>knownhprna</t>
  </si>
  <si>
    <t>dm3excludeUextLTR</t>
  </si>
  <si>
    <t>dm3excludeUextLINE</t>
  </si>
  <si>
    <t>dm3excludeUextDNA</t>
  </si>
  <si>
    <t>dm3excludeUextSatellite</t>
  </si>
  <si>
    <t>dm3excludeUextLow_complexity</t>
  </si>
  <si>
    <t>dm3excludeUextRC</t>
  </si>
  <si>
    <t>dm3excludeUextSimple_repeat</t>
  </si>
  <si>
    <t>dm3excludeUextOther</t>
  </si>
  <si>
    <t>dm3excludeUextUnknown</t>
  </si>
  <si>
    <t>dm3excludeUextFBdmelr5.52.bed.PT.transposableelement.transposableelement.merge</t>
  </si>
  <si>
    <t>dm3excludeUextARTEFACT</t>
  </si>
  <si>
    <t>dm3excludeUextokamura2008nsmb</t>
  </si>
  <si>
    <t>dm3excludeUextczech2008nature</t>
  </si>
  <si>
    <t>dm3excludeUextkawamura2008nature</t>
  </si>
  <si>
    <t>dm3excludeUextghildiyal2008science</t>
  </si>
  <si>
    <t>dm3excludeUextCR14033</t>
  </si>
  <si>
    <t>dm3excludeUextoverlapFBdmelr5.52.txt.exon.mRNA.merge.FBdmelr5.52.txt.exon.mRNA.merge</t>
  </si>
  <si>
    <t>dm3excludeUextoverlapFBdmelr5.52.txt.exon.mRNA.merge.FBdmelr5.52.txt.exon.ncRNA.merge</t>
  </si>
  <si>
    <t>dm3excludeUextoverlapFBdmelr5.52.txt.exon.mRNA.merge.FBdmelr5.52.txt.exon.tRNA.merge</t>
  </si>
  <si>
    <t>dm3excludeUextoverlapFBdmelr5.52.txt.exon.mRNA.merge.FBdmelr5.52.txt.exon.snoRNA.merge</t>
  </si>
  <si>
    <t>dm3excludeUextoverlapFBdmelr5.52.txt.exon.mRNA.merge.FBdmelr5.52.txt.exon.pseudogene.merge</t>
  </si>
  <si>
    <t>unmapped reads after index1 to index30, match to dm3excludeUext</t>
  </si>
  <si>
    <t>map to dm3excludeUext</t>
  </si>
  <si>
    <t>unmap to dm3excludeUext</t>
  </si>
  <si>
    <t>sum map and unmap to dm3excludeUext</t>
  </si>
  <si>
    <t>percentage map to dm3excludeUext from total input reads</t>
  </si>
  <si>
    <t>unique mappers mapped to dm3excludeUext</t>
  </si>
  <si>
    <t>multiple mappers mapped to dm3excludeUext</t>
  </si>
  <si>
    <t>sum read mappers to dm3excludeUext</t>
  </si>
  <si>
    <t>unique mappers, unmapped reads after index1 to index30, match to dm3excludeUext</t>
  </si>
  <si>
    <t>multiple mappers, unmapped reads after index1 to index30, match to dm3excludeUext</t>
  </si>
  <si>
    <t>sum read mappers, unmapped reads after index1 to index30, match to dm3excludeUext</t>
  </si>
  <si>
    <t>INDEX in order for reads that map to dm3excludeUext. reads allowed to map to both sense antisense, and only allowed to map once in each category</t>
  </si>
  <si>
    <t>retrotransposon</t>
  </si>
  <si>
    <t>DNA transposon</t>
  </si>
  <si>
    <t>other repeats</t>
  </si>
  <si>
    <t>hpRNA</t>
  </si>
  <si>
    <t>other known siRNA loci</t>
  </si>
  <si>
    <t>new cisNAT loci</t>
  </si>
  <si>
    <t>unknown multiple mappers</t>
  </si>
  <si>
    <t>unknown unique mappers</t>
  </si>
  <si>
    <t>sum of colour categories</t>
  </si>
  <si>
    <t>Size covered by Index (just sum the values provided in the bowtie index, may have overlaps)</t>
  </si>
  <si>
    <t>B133.loqs5_proLoqs-FLAG-EGFP_rep1</t>
  </si>
  <si>
    <t>B134.loqs5_proLoqs-FLAG-Loqs-PA_rep1</t>
  </si>
  <si>
    <t>B135.loqs5_proLoqs-FLAG-Loqs-PB_rep1</t>
  </si>
  <si>
    <t>B136.loqs5_proLoqs-FLAG-Loqs-PD_rep1</t>
  </si>
  <si>
    <t>B137.loqs5_proLoqs-FLAG-EGFP_rep2</t>
  </si>
  <si>
    <t>B138.loqs5_proLoqs-FLAG-Loqs-PA_rep2</t>
  </si>
  <si>
    <t>B139.loqs5_proLoqs-FLAG-Loqs-PB_rep2</t>
  </si>
  <si>
    <t>B140.loqs5_proLoqs-FLAG-Loqs-PD_rep2</t>
  </si>
  <si>
    <t>B141.loqs5_proLoqs-FLAG-EGFP_rep3</t>
  </si>
  <si>
    <t>B142.loqs5_proLoqs-FLAG-Loqs-PA_rep3</t>
  </si>
  <si>
    <t>B143.loqs5_proLoqs-FLAG-Loqs-PB_rep3</t>
  </si>
  <si>
    <t>B144.loqs5_proLoqs-FLAG-Loqs-PD_rep3</t>
  </si>
  <si>
    <t>B145.Csovary_totalRNA</t>
  </si>
  <si>
    <t>D005.loqs5_pRH-FLAG-EGFP_no_induction</t>
  </si>
  <si>
    <t>D006.loqs5_pRH-FLAG-Loqs-PB_no_induction</t>
  </si>
  <si>
    <t>D008.loqs5_pRH-FLAG-EGFP_with_induction</t>
  </si>
  <si>
    <t>D009.loqs5_pRH-FLAG-Loqs-PB_with_induction</t>
  </si>
  <si>
    <t>D007.loqs5_pRH-FLAG-Dcr1_no_induction</t>
  </si>
  <si>
    <t>D010.loqs5_pRH-FLAG-Dcr1_with_induction</t>
  </si>
  <si>
    <t>D037.loqs-5_no_transfection</t>
  </si>
  <si>
    <t>runlibstatmapping.sh . version 2014-03-25 . runqnd20160307</t>
  </si>
  <si>
    <t>percentage contribution</t>
  </si>
  <si>
    <t>sum</t>
  </si>
  <si>
    <t>normalized to reads per million dm3excludeUext</t>
  </si>
  <si>
    <t>normRPM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</si>
</sst>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/>
    <xf numFmtId="0" fontId="0" fillId="0" borderId="0" xfId="0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164" fontId="0" fillId="0" borderId="0" xfId="0" applyNumberFormat="1"/>
    <xf numFmtId="0" fontId="4" fillId="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11" borderId="1" xfId="0" applyFill="1" applyBorder="1" applyAlignment="1">
      <alignment wrapText="1"/>
    </xf>
    <xf numFmtId="0" fontId="0" fillId="8" borderId="2" xfId="0" applyFill="1" applyBorder="1"/>
    <xf numFmtId="0" fontId="0" fillId="0" borderId="2" xfId="0" applyBorder="1"/>
    <xf numFmtId="0" fontId="0" fillId="9" borderId="0" xfId="0" applyFill="1" applyBorder="1"/>
    <xf numFmtId="2" fontId="0" fillId="0" borderId="0" xfId="0" applyNumberFormat="1"/>
    <xf numFmtId="2" fontId="0" fillId="11" borderId="0" xfId="0" applyNumberFormat="1" applyFill="1"/>
    <xf numFmtId="2" fontId="0" fillId="12" borderId="0" xfId="0" applyNumberFormat="1" applyFill="1"/>
    <xf numFmtId="0" fontId="0" fillId="11" borderId="0" xfId="0" applyFill="1"/>
    <xf numFmtId="2" fontId="0" fillId="5" borderId="0" xfId="0" applyNumberFormat="1" applyFill="1"/>
    <xf numFmtId="2" fontId="0" fillId="13" borderId="0" xfId="0" applyNumberFormat="1" applyFill="1"/>
    <xf numFmtId="2" fontId="0" fillId="3" borderId="0" xfId="0" applyNumberFormat="1" applyFill="1"/>
    <xf numFmtId="0" fontId="0" fillId="0" borderId="0" xfId="0" applyFill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rawcounts!$A$114</c:f>
              <c:strCache>
                <c:ptCount val="1"/>
                <c:pt idx="0">
                  <c:v>dmestemloopmirbasev20</c:v>
                </c:pt>
              </c:strCache>
            </c:strRef>
          </c:tx>
          <c:invertIfNegative val="0"/>
          <c:cat>
            <c:strRef>
              <c:f>rawcounts!$B$113:$M$113</c:f>
              <c:strCache>
                <c:ptCount val="12"/>
                <c:pt idx="0">
                  <c:v>B133.loqs5_proLoqs-FLAG-EGFP_rep1</c:v>
                </c:pt>
                <c:pt idx="1">
                  <c:v>B137.loqs5_proLoqs-FLAG-EGFP_rep2</c:v>
                </c:pt>
                <c:pt idx="2">
                  <c:v>B141.loqs5_proLoqs-FLAG-EGFP_rep3</c:v>
                </c:pt>
                <c:pt idx="3">
                  <c:v>B134.loqs5_proLoqs-FLAG-Loqs-PA_rep1</c:v>
                </c:pt>
                <c:pt idx="4">
                  <c:v>B138.loqs5_proLoqs-FLAG-Loqs-PA_rep2</c:v>
                </c:pt>
                <c:pt idx="5">
                  <c:v>B142.loqs5_proLoqs-FLAG-Loqs-PA_rep3</c:v>
                </c:pt>
                <c:pt idx="6">
                  <c:v>B135.loqs5_proLoqs-FLAG-Loqs-PB_rep1</c:v>
                </c:pt>
                <c:pt idx="7">
                  <c:v>B139.loqs5_proLoqs-FLAG-Loqs-PB_rep2</c:v>
                </c:pt>
                <c:pt idx="8">
                  <c:v>B143.loqs5_proLoqs-FLAG-Loqs-PB_rep3</c:v>
                </c:pt>
                <c:pt idx="9">
                  <c:v>B136.loqs5_proLoqs-FLAG-Loqs-PD_rep1</c:v>
                </c:pt>
                <c:pt idx="10">
                  <c:v>B140.loqs5_proLoqs-FLAG-Loqs-PD_rep2</c:v>
                </c:pt>
                <c:pt idx="11">
                  <c:v>B144.loqs5_proLoqs-FLAG-Loqs-PD_rep3</c:v>
                </c:pt>
              </c:strCache>
            </c:strRef>
          </c:cat>
          <c:val>
            <c:numRef>
              <c:f>rawcounts!$B$114:$M$114</c:f>
              <c:numCache>
                <c:formatCode>0.00</c:formatCode>
                <c:ptCount val="12"/>
                <c:pt idx="0">
                  <c:v>795256.4914624643</c:v>
                </c:pt>
                <c:pt idx="1">
                  <c:v>820292.6952731446</c:v>
                </c:pt>
                <c:pt idx="2">
                  <c:v>828268.7718441786</c:v>
                </c:pt>
                <c:pt idx="3">
                  <c:v>847777.9123911127</c:v>
                </c:pt>
                <c:pt idx="4">
                  <c:v>823556.7343251461</c:v>
                </c:pt>
                <c:pt idx="5">
                  <c:v>822480.4278004448</c:v>
                </c:pt>
                <c:pt idx="6">
                  <c:v>852490.4619750676</c:v>
                </c:pt>
                <c:pt idx="7">
                  <c:v>831809.4681568694</c:v>
                </c:pt>
                <c:pt idx="8">
                  <c:v>844778.2225119816</c:v>
                </c:pt>
                <c:pt idx="9">
                  <c:v>829238.3637174112</c:v>
                </c:pt>
                <c:pt idx="10">
                  <c:v>791561.0831679599</c:v>
                </c:pt>
                <c:pt idx="11">
                  <c:v>829552.753216294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2642040"/>
        <c:axId val="-2082633976"/>
      </c:barChart>
      <c:catAx>
        <c:axId val="-208264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633976"/>
        <c:crosses val="autoZero"/>
        <c:auto val="1"/>
        <c:lblAlgn val="ctr"/>
        <c:lblOffset val="100"/>
        <c:noMultiLvlLbl val="0"/>
      </c:catAx>
      <c:valAx>
        <c:axId val="-20826339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82642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rawcounts!$A$115</c:f>
              <c:strCache>
                <c:ptCount val="1"/>
                <c:pt idx="0">
                  <c:v>retrotransposon</c:v>
                </c:pt>
              </c:strCache>
            </c:strRef>
          </c:tx>
          <c:invertIfNegative val="0"/>
          <c:cat>
            <c:strRef>
              <c:f>rawcounts!$B$113:$M$113</c:f>
              <c:strCache>
                <c:ptCount val="12"/>
                <c:pt idx="0">
                  <c:v>B133.loqs5_proLoqs-FLAG-EGFP_rep1</c:v>
                </c:pt>
                <c:pt idx="1">
                  <c:v>B137.loqs5_proLoqs-FLAG-EGFP_rep2</c:v>
                </c:pt>
                <c:pt idx="2">
                  <c:v>B141.loqs5_proLoqs-FLAG-EGFP_rep3</c:v>
                </c:pt>
                <c:pt idx="3">
                  <c:v>B134.loqs5_proLoqs-FLAG-Loqs-PA_rep1</c:v>
                </c:pt>
                <c:pt idx="4">
                  <c:v>B138.loqs5_proLoqs-FLAG-Loqs-PA_rep2</c:v>
                </c:pt>
                <c:pt idx="5">
                  <c:v>B142.loqs5_proLoqs-FLAG-Loqs-PA_rep3</c:v>
                </c:pt>
                <c:pt idx="6">
                  <c:v>B135.loqs5_proLoqs-FLAG-Loqs-PB_rep1</c:v>
                </c:pt>
                <c:pt idx="7">
                  <c:v>B139.loqs5_proLoqs-FLAG-Loqs-PB_rep2</c:v>
                </c:pt>
                <c:pt idx="8">
                  <c:v>B143.loqs5_proLoqs-FLAG-Loqs-PB_rep3</c:v>
                </c:pt>
                <c:pt idx="9">
                  <c:v>B136.loqs5_proLoqs-FLAG-Loqs-PD_rep1</c:v>
                </c:pt>
                <c:pt idx="10">
                  <c:v>B140.loqs5_proLoqs-FLAG-Loqs-PD_rep2</c:v>
                </c:pt>
                <c:pt idx="11">
                  <c:v>B144.loqs5_proLoqs-FLAG-Loqs-PD_rep3</c:v>
                </c:pt>
              </c:strCache>
            </c:strRef>
          </c:cat>
          <c:val>
            <c:numRef>
              <c:f>rawcounts!$B$115:$M$115</c:f>
              <c:numCache>
                <c:formatCode>0.00</c:formatCode>
                <c:ptCount val="12"/>
                <c:pt idx="0">
                  <c:v>77907.25260884927</c:v>
                </c:pt>
                <c:pt idx="1">
                  <c:v>72095.30487122896</c:v>
                </c:pt>
                <c:pt idx="2">
                  <c:v>56950.85662486217</c:v>
                </c:pt>
                <c:pt idx="3">
                  <c:v>52738.47940744906</c:v>
                </c:pt>
                <c:pt idx="4">
                  <c:v>64253.46583257663</c:v>
                </c:pt>
                <c:pt idx="5">
                  <c:v>68811.923764611</c:v>
                </c:pt>
                <c:pt idx="6">
                  <c:v>52933.12120241782</c:v>
                </c:pt>
                <c:pt idx="7">
                  <c:v>70345.59983434223</c:v>
                </c:pt>
                <c:pt idx="8">
                  <c:v>62332.4550692544</c:v>
                </c:pt>
                <c:pt idx="9">
                  <c:v>58813.49944784745</c:v>
                </c:pt>
                <c:pt idx="10">
                  <c:v>58662.6840663948</c:v>
                </c:pt>
                <c:pt idx="11">
                  <c:v>49942.63373353807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2598312"/>
        <c:axId val="-2082595304"/>
      </c:barChart>
      <c:catAx>
        <c:axId val="-208259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595304"/>
        <c:crosses val="autoZero"/>
        <c:auto val="1"/>
        <c:lblAlgn val="ctr"/>
        <c:lblOffset val="100"/>
        <c:noMultiLvlLbl val="0"/>
      </c:catAx>
      <c:valAx>
        <c:axId val="-20825953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82598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rawcounts!$A$116</c:f>
              <c:strCache>
                <c:ptCount val="1"/>
                <c:pt idx="0">
                  <c:v>DNA transposon</c:v>
                </c:pt>
              </c:strCache>
            </c:strRef>
          </c:tx>
          <c:invertIfNegative val="0"/>
          <c:cat>
            <c:strRef>
              <c:f>rawcounts!$B$113:$M$113</c:f>
              <c:strCache>
                <c:ptCount val="12"/>
                <c:pt idx="0">
                  <c:v>B133.loqs5_proLoqs-FLAG-EGFP_rep1</c:v>
                </c:pt>
                <c:pt idx="1">
                  <c:v>B137.loqs5_proLoqs-FLAG-EGFP_rep2</c:v>
                </c:pt>
                <c:pt idx="2">
                  <c:v>B141.loqs5_proLoqs-FLAG-EGFP_rep3</c:v>
                </c:pt>
                <c:pt idx="3">
                  <c:v>B134.loqs5_proLoqs-FLAG-Loqs-PA_rep1</c:v>
                </c:pt>
                <c:pt idx="4">
                  <c:v>B138.loqs5_proLoqs-FLAG-Loqs-PA_rep2</c:v>
                </c:pt>
                <c:pt idx="5">
                  <c:v>B142.loqs5_proLoqs-FLAG-Loqs-PA_rep3</c:v>
                </c:pt>
                <c:pt idx="6">
                  <c:v>B135.loqs5_proLoqs-FLAG-Loqs-PB_rep1</c:v>
                </c:pt>
                <c:pt idx="7">
                  <c:v>B139.loqs5_proLoqs-FLAG-Loqs-PB_rep2</c:v>
                </c:pt>
                <c:pt idx="8">
                  <c:v>B143.loqs5_proLoqs-FLAG-Loqs-PB_rep3</c:v>
                </c:pt>
                <c:pt idx="9">
                  <c:v>B136.loqs5_proLoqs-FLAG-Loqs-PD_rep1</c:v>
                </c:pt>
                <c:pt idx="10">
                  <c:v>B140.loqs5_proLoqs-FLAG-Loqs-PD_rep2</c:v>
                </c:pt>
                <c:pt idx="11">
                  <c:v>B144.loqs5_proLoqs-FLAG-Loqs-PD_rep3</c:v>
                </c:pt>
              </c:strCache>
            </c:strRef>
          </c:cat>
          <c:val>
            <c:numRef>
              <c:f>rawcounts!$B$116:$M$116</c:f>
              <c:numCache>
                <c:formatCode>0.00</c:formatCode>
                <c:ptCount val="12"/>
                <c:pt idx="0">
                  <c:v>399.3105424451896</c:v>
                </c:pt>
                <c:pt idx="1">
                  <c:v>330.4663580457335</c:v>
                </c:pt>
                <c:pt idx="2">
                  <c:v>273.2050798909416</c:v>
                </c:pt>
                <c:pt idx="3">
                  <c:v>245.0410872390928</c:v>
                </c:pt>
                <c:pt idx="4">
                  <c:v>242.7871071876217</c:v>
                </c:pt>
                <c:pt idx="5">
                  <c:v>240.524586386185</c:v>
                </c:pt>
                <c:pt idx="6">
                  <c:v>168.7801095564002</c:v>
                </c:pt>
                <c:pt idx="7">
                  <c:v>206.6753628768717</c:v>
                </c:pt>
                <c:pt idx="8">
                  <c:v>137.1975621598973</c:v>
                </c:pt>
                <c:pt idx="9">
                  <c:v>693.686645428606</c:v>
                </c:pt>
                <c:pt idx="10">
                  <c:v>490.2797102904168</c:v>
                </c:pt>
                <c:pt idx="11">
                  <c:v>521.9313733822426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2562456"/>
        <c:axId val="-2082559448"/>
      </c:barChart>
      <c:catAx>
        <c:axId val="-208256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559448"/>
        <c:crosses val="autoZero"/>
        <c:auto val="1"/>
        <c:lblAlgn val="ctr"/>
        <c:lblOffset val="100"/>
        <c:noMultiLvlLbl val="0"/>
      </c:catAx>
      <c:valAx>
        <c:axId val="-20825594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82562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rawcounts!$A$117</c:f>
              <c:strCache>
                <c:ptCount val="1"/>
                <c:pt idx="0">
                  <c:v>other repeats</c:v>
                </c:pt>
              </c:strCache>
            </c:strRef>
          </c:tx>
          <c:invertIfNegative val="0"/>
          <c:cat>
            <c:strRef>
              <c:f>rawcounts!$B$113:$M$113</c:f>
              <c:strCache>
                <c:ptCount val="12"/>
                <c:pt idx="0">
                  <c:v>B133.loqs5_proLoqs-FLAG-EGFP_rep1</c:v>
                </c:pt>
                <c:pt idx="1">
                  <c:v>B137.loqs5_proLoqs-FLAG-EGFP_rep2</c:v>
                </c:pt>
                <c:pt idx="2">
                  <c:v>B141.loqs5_proLoqs-FLAG-EGFP_rep3</c:v>
                </c:pt>
                <c:pt idx="3">
                  <c:v>B134.loqs5_proLoqs-FLAG-Loqs-PA_rep1</c:v>
                </c:pt>
                <c:pt idx="4">
                  <c:v>B138.loqs5_proLoqs-FLAG-Loqs-PA_rep2</c:v>
                </c:pt>
                <c:pt idx="5">
                  <c:v>B142.loqs5_proLoqs-FLAG-Loqs-PA_rep3</c:v>
                </c:pt>
                <c:pt idx="6">
                  <c:v>B135.loqs5_proLoqs-FLAG-Loqs-PB_rep1</c:v>
                </c:pt>
                <c:pt idx="7">
                  <c:v>B139.loqs5_proLoqs-FLAG-Loqs-PB_rep2</c:v>
                </c:pt>
                <c:pt idx="8">
                  <c:v>B143.loqs5_proLoqs-FLAG-Loqs-PB_rep3</c:v>
                </c:pt>
                <c:pt idx="9">
                  <c:v>B136.loqs5_proLoqs-FLAG-Loqs-PD_rep1</c:v>
                </c:pt>
                <c:pt idx="10">
                  <c:v>B140.loqs5_proLoqs-FLAG-Loqs-PD_rep2</c:v>
                </c:pt>
                <c:pt idx="11">
                  <c:v>B144.loqs5_proLoqs-FLAG-Loqs-PD_rep3</c:v>
                </c:pt>
              </c:strCache>
            </c:strRef>
          </c:cat>
          <c:val>
            <c:numRef>
              <c:f>rawcounts!$B$117:$M$117</c:f>
              <c:numCache>
                <c:formatCode>0.00</c:formatCode>
                <c:ptCount val="12"/>
                <c:pt idx="0">
                  <c:v>1360.96012156943</c:v>
                </c:pt>
                <c:pt idx="1">
                  <c:v>1535.139607972098</c:v>
                </c:pt>
                <c:pt idx="2">
                  <c:v>1272.336786167298</c:v>
                </c:pt>
                <c:pt idx="3">
                  <c:v>1111.256288631606</c:v>
                </c:pt>
                <c:pt idx="4">
                  <c:v>1116.163551661016</c:v>
                </c:pt>
                <c:pt idx="5">
                  <c:v>1273.525218046134</c:v>
                </c:pt>
                <c:pt idx="6">
                  <c:v>974.1335807824333</c:v>
                </c:pt>
                <c:pt idx="7">
                  <c:v>1026.409733664378</c:v>
                </c:pt>
                <c:pt idx="8">
                  <c:v>969.1605838808756</c:v>
                </c:pt>
                <c:pt idx="9">
                  <c:v>1166.482779657881</c:v>
                </c:pt>
                <c:pt idx="10">
                  <c:v>1118.461929766887</c:v>
                </c:pt>
                <c:pt idx="11">
                  <c:v>1002.11548153863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2526744"/>
        <c:axId val="-2082523736"/>
      </c:barChart>
      <c:catAx>
        <c:axId val="-208252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523736"/>
        <c:crosses val="autoZero"/>
        <c:auto val="1"/>
        <c:lblAlgn val="ctr"/>
        <c:lblOffset val="100"/>
        <c:noMultiLvlLbl val="0"/>
      </c:catAx>
      <c:valAx>
        <c:axId val="-20825237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82526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rawcounts!$A$118</c:f>
              <c:strCache>
                <c:ptCount val="1"/>
                <c:pt idx="0">
                  <c:v>hpRNA</c:v>
                </c:pt>
              </c:strCache>
            </c:strRef>
          </c:tx>
          <c:invertIfNegative val="0"/>
          <c:cat>
            <c:strRef>
              <c:f>rawcounts!$B$113:$M$113</c:f>
              <c:strCache>
                <c:ptCount val="12"/>
                <c:pt idx="0">
                  <c:v>B133.loqs5_proLoqs-FLAG-EGFP_rep1</c:v>
                </c:pt>
                <c:pt idx="1">
                  <c:v>B137.loqs5_proLoqs-FLAG-EGFP_rep2</c:v>
                </c:pt>
                <c:pt idx="2">
                  <c:v>B141.loqs5_proLoqs-FLAG-EGFP_rep3</c:v>
                </c:pt>
                <c:pt idx="3">
                  <c:v>B134.loqs5_proLoqs-FLAG-Loqs-PA_rep1</c:v>
                </c:pt>
                <c:pt idx="4">
                  <c:v>B138.loqs5_proLoqs-FLAG-Loqs-PA_rep2</c:v>
                </c:pt>
                <c:pt idx="5">
                  <c:v>B142.loqs5_proLoqs-FLAG-Loqs-PA_rep3</c:v>
                </c:pt>
                <c:pt idx="6">
                  <c:v>B135.loqs5_proLoqs-FLAG-Loqs-PB_rep1</c:v>
                </c:pt>
                <c:pt idx="7">
                  <c:v>B139.loqs5_proLoqs-FLAG-Loqs-PB_rep2</c:v>
                </c:pt>
                <c:pt idx="8">
                  <c:v>B143.loqs5_proLoqs-FLAG-Loqs-PB_rep3</c:v>
                </c:pt>
                <c:pt idx="9">
                  <c:v>B136.loqs5_proLoqs-FLAG-Loqs-PD_rep1</c:v>
                </c:pt>
                <c:pt idx="10">
                  <c:v>B140.loqs5_proLoqs-FLAG-Loqs-PD_rep2</c:v>
                </c:pt>
                <c:pt idx="11">
                  <c:v>B144.loqs5_proLoqs-FLAG-Loqs-PD_rep3</c:v>
                </c:pt>
              </c:strCache>
            </c:strRef>
          </c:cat>
          <c:val>
            <c:numRef>
              <c:f>rawcounts!$B$118:$M$118</c:f>
              <c:numCache>
                <c:formatCode>0.00</c:formatCode>
                <c:ptCount val="12"/>
                <c:pt idx="0">
                  <c:v>85.22937366113396</c:v>
                </c:pt>
                <c:pt idx="1">
                  <c:v>73.18941420395984</c:v>
                </c:pt>
                <c:pt idx="2">
                  <c:v>59.97468718833542</c:v>
                </c:pt>
                <c:pt idx="3">
                  <c:v>124.0811619490135</c:v>
                </c:pt>
                <c:pt idx="4">
                  <c:v>72.06354699442393</c:v>
                </c:pt>
                <c:pt idx="5">
                  <c:v>81.43681034358598</c:v>
                </c:pt>
                <c:pt idx="6">
                  <c:v>68.91894082139685</c:v>
                </c:pt>
                <c:pt idx="7">
                  <c:v>51.37119644795295</c:v>
                </c:pt>
                <c:pt idx="8">
                  <c:v>36.31700174820811</c:v>
                </c:pt>
                <c:pt idx="9">
                  <c:v>2264.692991435061</c:v>
                </c:pt>
                <c:pt idx="10">
                  <c:v>931.6584650207791</c:v>
                </c:pt>
                <c:pt idx="11">
                  <c:v>825.7989405522113</c:v>
                </c:pt>
              </c:numCache>
            </c:numRef>
          </c:val>
        </c:ser>
        <c:ser>
          <c:idx val="1"/>
          <c:order val="1"/>
          <c:tx>
            <c:strRef>
              <c:f>rawcounts!$A$119</c:f>
              <c:strCache>
                <c:ptCount val="1"/>
                <c:pt idx="0">
                  <c:v>other known siRNA loci</c:v>
                </c:pt>
              </c:strCache>
            </c:strRef>
          </c:tx>
          <c:invertIfNegative val="0"/>
          <c:cat>
            <c:strRef>
              <c:f>rawcounts!$B$113:$M$113</c:f>
              <c:strCache>
                <c:ptCount val="12"/>
                <c:pt idx="0">
                  <c:v>B133.loqs5_proLoqs-FLAG-EGFP_rep1</c:v>
                </c:pt>
                <c:pt idx="1">
                  <c:v>B137.loqs5_proLoqs-FLAG-EGFP_rep2</c:v>
                </c:pt>
                <c:pt idx="2">
                  <c:v>B141.loqs5_proLoqs-FLAG-EGFP_rep3</c:v>
                </c:pt>
                <c:pt idx="3">
                  <c:v>B134.loqs5_proLoqs-FLAG-Loqs-PA_rep1</c:v>
                </c:pt>
                <c:pt idx="4">
                  <c:v>B138.loqs5_proLoqs-FLAG-Loqs-PA_rep2</c:v>
                </c:pt>
                <c:pt idx="5">
                  <c:v>B142.loqs5_proLoqs-FLAG-Loqs-PA_rep3</c:v>
                </c:pt>
                <c:pt idx="6">
                  <c:v>B135.loqs5_proLoqs-FLAG-Loqs-PB_rep1</c:v>
                </c:pt>
                <c:pt idx="7">
                  <c:v>B139.loqs5_proLoqs-FLAG-Loqs-PB_rep2</c:v>
                </c:pt>
                <c:pt idx="8">
                  <c:v>B143.loqs5_proLoqs-FLAG-Loqs-PB_rep3</c:v>
                </c:pt>
                <c:pt idx="9">
                  <c:v>B136.loqs5_proLoqs-FLAG-Loqs-PD_rep1</c:v>
                </c:pt>
                <c:pt idx="10">
                  <c:v>B140.loqs5_proLoqs-FLAG-Loqs-PD_rep2</c:v>
                </c:pt>
                <c:pt idx="11">
                  <c:v>B144.loqs5_proLoqs-FLAG-Loqs-PD_rep3</c:v>
                </c:pt>
              </c:strCache>
            </c:strRef>
          </c:cat>
          <c:val>
            <c:numRef>
              <c:f>rawcounts!$B$119:$M$119</c:f>
              <c:numCache>
                <c:formatCode>0.00</c:formatCode>
                <c:ptCount val="12"/>
                <c:pt idx="0">
                  <c:v>804.2156283922384</c:v>
                </c:pt>
                <c:pt idx="1">
                  <c:v>775.618411560229</c:v>
                </c:pt>
                <c:pt idx="2">
                  <c:v>679.8683957388392</c:v>
                </c:pt>
                <c:pt idx="3">
                  <c:v>563.4072264503775</c:v>
                </c:pt>
                <c:pt idx="4">
                  <c:v>751.8052850952471</c:v>
                </c:pt>
                <c:pt idx="5">
                  <c:v>696.5542641161595</c:v>
                </c:pt>
                <c:pt idx="6">
                  <c:v>539.421420263471</c:v>
                </c:pt>
                <c:pt idx="7">
                  <c:v>675.5863526000748</c:v>
                </c:pt>
                <c:pt idx="8">
                  <c:v>621.257851211615</c:v>
                </c:pt>
                <c:pt idx="9">
                  <c:v>871.8146411087072</c:v>
                </c:pt>
                <c:pt idx="10">
                  <c:v>927.4397369437056</c:v>
                </c:pt>
                <c:pt idx="11">
                  <c:v>767.7059456663417</c:v>
                </c:pt>
              </c:numCache>
            </c:numRef>
          </c:val>
        </c:ser>
        <c:ser>
          <c:idx val="2"/>
          <c:order val="2"/>
          <c:tx>
            <c:strRef>
              <c:f>rawcounts!$A$120</c:f>
              <c:strCache>
                <c:ptCount val="1"/>
                <c:pt idx="0">
                  <c:v>new cisNAT loci</c:v>
                </c:pt>
              </c:strCache>
            </c:strRef>
          </c:tx>
          <c:invertIfNegative val="0"/>
          <c:cat>
            <c:strRef>
              <c:f>rawcounts!$B$113:$M$113</c:f>
              <c:strCache>
                <c:ptCount val="12"/>
                <c:pt idx="0">
                  <c:v>B133.loqs5_proLoqs-FLAG-EGFP_rep1</c:v>
                </c:pt>
                <c:pt idx="1">
                  <c:v>B137.loqs5_proLoqs-FLAG-EGFP_rep2</c:v>
                </c:pt>
                <c:pt idx="2">
                  <c:v>B141.loqs5_proLoqs-FLAG-EGFP_rep3</c:v>
                </c:pt>
                <c:pt idx="3">
                  <c:v>B134.loqs5_proLoqs-FLAG-Loqs-PA_rep1</c:v>
                </c:pt>
                <c:pt idx="4">
                  <c:v>B138.loqs5_proLoqs-FLAG-Loqs-PA_rep2</c:v>
                </c:pt>
                <c:pt idx="5">
                  <c:v>B142.loqs5_proLoqs-FLAG-Loqs-PA_rep3</c:v>
                </c:pt>
                <c:pt idx="6">
                  <c:v>B135.loqs5_proLoqs-FLAG-Loqs-PB_rep1</c:v>
                </c:pt>
                <c:pt idx="7">
                  <c:v>B139.loqs5_proLoqs-FLAG-Loqs-PB_rep2</c:v>
                </c:pt>
                <c:pt idx="8">
                  <c:v>B143.loqs5_proLoqs-FLAG-Loqs-PB_rep3</c:v>
                </c:pt>
                <c:pt idx="9">
                  <c:v>B136.loqs5_proLoqs-FLAG-Loqs-PD_rep1</c:v>
                </c:pt>
                <c:pt idx="10">
                  <c:v>B140.loqs5_proLoqs-FLAG-Loqs-PD_rep2</c:v>
                </c:pt>
                <c:pt idx="11">
                  <c:v>B144.loqs5_proLoqs-FLAG-Loqs-PD_rep3</c:v>
                </c:pt>
              </c:strCache>
            </c:strRef>
          </c:cat>
          <c:val>
            <c:numRef>
              <c:f>rawcounts!$B$120:$M$120</c:f>
              <c:numCache>
                <c:formatCode>0.00</c:formatCode>
                <c:ptCount val="12"/>
                <c:pt idx="0">
                  <c:v>62.23929645818192</c:v>
                </c:pt>
                <c:pt idx="1">
                  <c:v>64.83445824460371</c:v>
                </c:pt>
                <c:pt idx="2">
                  <c:v>57.70380097440816</c:v>
                </c:pt>
                <c:pt idx="3">
                  <c:v>47.73091136893166</c:v>
                </c:pt>
                <c:pt idx="4">
                  <c:v>58.07709147794609</c:v>
                </c:pt>
                <c:pt idx="5">
                  <c:v>57.07572306546425</c:v>
                </c:pt>
                <c:pt idx="6">
                  <c:v>43.39516756547264</c:v>
                </c:pt>
                <c:pt idx="7">
                  <c:v>45.24192923227444</c:v>
                </c:pt>
                <c:pt idx="8">
                  <c:v>47.46586368236593</c:v>
                </c:pt>
                <c:pt idx="9">
                  <c:v>103.0232557796612</c:v>
                </c:pt>
                <c:pt idx="10">
                  <c:v>83.46730819155874</c:v>
                </c:pt>
                <c:pt idx="11">
                  <c:v>69.45803129768024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3357848"/>
        <c:axId val="-2083360840"/>
      </c:barChart>
      <c:catAx>
        <c:axId val="-2083357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360840"/>
        <c:crosses val="autoZero"/>
        <c:auto val="1"/>
        <c:lblAlgn val="ctr"/>
        <c:lblOffset val="100"/>
        <c:noMultiLvlLbl val="0"/>
      </c:catAx>
      <c:valAx>
        <c:axId val="-20833608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83357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1193800</xdr:colOff>
      <xdr:row>123</xdr:row>
      <xdr:rowOff>127000</xdr:rowOff>
    </xdr:from>
    <xdr:to>
      <xdr:col>2</xdr:col>
      <xdr:colOff>762000</xdr:colOff>
      <xdr:row>153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374650</xdr:colOff>
      <xdr:row>123</xdr:row>
      <xdr:rowOff>88900</xdr:rowOff>
    </xdr:from>
    <xdr:to>
      <xdr:col>11</xdr:col>
      <xdr:colOff>558800</xdr:colOff>
      <xdr:row>154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196850</xdr:colOff>
      <xdr:row>123</xdr:row>
      <xdr:rowOff>38100</xdr:rowOff>
    </xdr:from>
    <xdr:to>
      <xdr:col>20</xdr:col>
      <xdr:colOff>101600</xdr:colOff>
      <xdr:row>153</xdr:row>
      <xdr:rowOff>165100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1111250</xdr:colOff>
      <xdr:row>155</xdr:row>
      <xdr:rowOff>63500</xdr:rowOff>
    </xdr:from>
    <xdr:to>
      <xdr:col>2</xdr:col>
      <xdr:colOff>774700</xdr:colOff>
      <xdr:row>187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285750</xdr:colOff>
      <xdr:row>155</xdr:row>
      <xdr:rowOff>88900</xdr:rowOff>
    </xdr:from>
    <xdr:to>
      <xdr:col>15</xdr:col>
      <xdr:colOff>749300</xdr:colOff>
      <xdr:row>201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tabSelected="1" topLeftCell="A97" workbookViewId="0">
      <selection activeCell="X122" sqref="X122"/>
    </sheetView>
  </sheetViews>
  <sheetFormatPr baseColWidth="10" defaultRowHeight="15" x14ac:dyDescent="0"/>
  <cols>
    <col min="1" max="1" width="95.1640625" customWidth="1"/>
  </cols>
  <sheetData>
    <row r="1" spans="1:21" s="15" customFormat="1" ht="75">
      <c r="A1" s="13" t="s">
        <v>92</v>
      </c>
      <c r="B1" s="14" t="s">
        <v>72</v>
      </c>
      <c r="C1" s="14" t="s">
        <v>73</v>
      </c>
      <c r="D1" s="14" t="s">
        <v>74</v>
      </c>
      <c r="E1" s="14" t="s">
        <v>75</v>
      </c>
      <c r="F1" s="14" t="s">
        <v>76</v>
      </c>
      <c r="G1" s="14" t="s">
        <v>77</v>
      </c>
      <c r="H1" s="14" t="s">
        <v>78</v>
      </c>
      <c r="I1" s="14" t="s">
        <v>79</v>
      </c>
      <c r="J1" s="14" t="s">
        <v>80</v>
      </c>
      <c r="K1" s="14" t="s">
        <v>81</v>
      </c>
      <c r="L1" s="14" t="s">
        <v>82</v>
      </c>
      <c r="M1" s="14" t="s">
        <v>83</v>
      </c>
      <c r="N1" s="14" t="s">
        <v>84</v>
      </c>
      <c r="O1" s="14" t="s">
        <v>85</v>
      </c>
      <c r="P1" s="14" t="s">
        <v>86</v>
      </c>
      <c r="Q1" s="14" t="s">
        <v>89</v>
      </c>
      <c r="R1" s="14" t="s">
        <v>87</v>
      </c>
      <c r="S1" s="14" t="s">
        <v>88</v>
      </c>
      <c r="T1" s="14" t="s">
        <v>90</v>
      </c>
      <c r="U1" s="14" t="s">
        <v>91</v>
      </c>
    </row>
    <row r="2" spans="1:21" ht="31" thickBot="1">
      <c r="A2" s="17" t="s">
        <v>61</v>
      </c>
      <c r="B2" s="7" t="s">
        <v>7</v>
      </c>
      <c r="C2" s="7" t="s">
        <v>8</v>
      </c>
      <c r="D2" s="7" t="s">
        <v>9</v>
      </c>
      <c r="E2" s="7" t="s">
        <v>10</v>
      </c>
      <c r="F2" s="7" t="s">
        <v>11</v>
      </c>
      <c r="G2" s="7" t="s">
        <v>12</v>
      </c>
      <c r="H2" s="7" t="s">
        <v>13</v>
      </c>
      <c r="I2" s="7" t="s">
        <v>14</v>
      </c>
      <c r="J2" s="7" t="s">
        <v>15</v>
      </c>
      <c r="K2" s="7" t="s">
        <v>16</v>
      </c>
      <c r="L2" s="7" t="s">
        <v>17</v>
      </c>
      <c r="M2" s="7" t="s">
        <v>18</v>
      </c>
      <c r="N2" s="7" t="s">
        <v>19</v>
      </c>
      <c r="O2" s="7" t="s">
        <v>1</v>
      </c>
      <c r="P2" s="7" t="s">
        <v>0</v>
      </c>
      <c r="Q2" s="7" t="s">
        <v>2</v>
      </c>
      <c r="R2" s="7" t="s">
        <v>3</v>
      </c>
      <c r="S2" s="7" t="s">
        <v>4</v>
      </c>
      <c r="T2" s="7" t="s">
        <v>5</v>
      </c>
      <c r="U2" s="7" t="s">
        <v>6</v>
      </c>
    </row>
    <row r="3" spans="1:21">
      <c r="A3" t="s">
        <v>20</v>
      </c>
      <c r="B3">
        <v>58810</v>
      </c>
      <c r="C3">
        <v>109753</v>
      </c>
      <c r="D3">
        <v>86546</v>
      </c>
      <c r="E3">
        <v>102917</v>
      </c>
      <c r="F3">
        <v>111755</v>
      </c>
      <c r="G3">
        <v>255731</v>
      </c>
      <c r="H3">
        <v>139914</v>
      </c>
      <c r="I3">
        <v>181410</v>
      </c>
      <c r="J3">
        <v>89429</v>
      </c>
      <c r="K3">
        <v>127828</v>
      </c>
      <c r="L3">
        <v>151731</v>
      </c>
      <c r="M3">
        <v>157368</v>
      </c>
      <c r="N3">
        <v>836590</v>
      </c>
      <c r="O3">
        <v>98196</v>
      </c>
      <c r="P3">
        <v>100862</v>
      </c>
      <c r="Q3">
        <v>121043</v>
      </c>
      <c r="R3">
        <v>107693</v>
      </c>
      <c r="S3">
        <v>146379</v>
      </c>
      <c r="T3">
        <v>273912</v>
      </c>
      <c r="U3">
        <v>373444</v>
      </c>
    </row>
    <row r="4" spans="1:21">
      <c r="A4" t="s">
        <v>21</v>
      </c>
      <c r="B4">
        <v>157893</v>
      </c>
      <c r="C4">
        <v>293148</v>
      </c>
      <c r="D4">
        <v>284687</v>
      </c>
      <c r="E4">
        <v>310013</v>
      </c>
      <c r="F4">
        <v>407562</v>
      </c>
      <c r="G4">
        <v>428352</v>
      </c>
      <c r="H4">
        <v>235801</v>
      </c>
      <c r="I4">
        <v>788835</v>
      </c>
      <c r="J4">
        <v>294175</v>
      </c>
      <c r="K4">
        <v>327351</v>
      </c>
      <c r="L4">
        <v>351868</v>
      </c>
      <c r="M4">
        <v>328977</v>
      </c>
      <c r="N4">
        <v>564633</v>
      </c>
      <c r="O4">
        <v>652790</v>
      </c>
      <c r="P4">
        <v>226220</v>
      </c>
      <c r="Q4">
        <v>324284</v>
      </c>
      <c r="R4">
        <v>143381</v>
      </c>
      <c r="S4">
        <v>220746</v>
      </c>
      <c r="T4">
        <v>401415</v>
      </c>
      <c r="U4">
        <v>1061110</v>
      </c>
    </row>
    <row r="5" spans="1:21">
      <c r="A5" t="s">
        <v>22</v>
      </c>
      <c r="B5">
        <v>14</v>
      </c>
      <c r="C5">
        <v>21</v>
      </c>
      <c r="D5">
        <v>18</v>
      </c>
      <c r="E5">
        <v>20</v>
      </c>
      <c r="F5">
        <v>12</v>
      </c>
      <c r="G5">
        <v>17</v>
      </c>
      <c r="H5">
        <v>18</v>
      </c>
      <c r="I5">
        <v>43</v>
      </c>
      <c r="J5">
        <v>18</v>
      </c>
      <c r="K5">
        <v>25</v>
      </c>
      <c r="L5">
        <v>23</v>
      </c>
      <c r="M5">
        <v>27</v>
      </c>
      <c r="N5">
        <v>18</v>
      </c>
      <c r="O5">
        <v>13</v>
      </c>
      <c r="P5">
        <v>15</v>
      </c>
      <c r="Q5">
        <v>19</v>
      </c>
      <c r="R5">
        <v>11</v>
      </c>
      <c r="S5">
        <v>3</v>
      </c>
      <c r="T5">
        <v>20</v>
      </c>
      <c r="U5">
        <v>15</v>
      </c>
    </row>
    <row r="6" spans="1:21">
      <c r="A6" t="s">
        <v>23</v>
      </c>
      <c r="B6">
        <v>0</v>
      </c>
      <c r="C6">
        <v>2</v>
      </c>
      <c r="D6">
        <v>0</v>
      </c>
      <c r="E6">
        <v>1</v>
      </c>
      <c r="F6">
        <v>0</v>
      </c>
      <c r="G6">
        <v>2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7</v>
      </c>
      <c r="O6">
        <v>11</v>
      </c>
      <c r="P6">
        <v>6</v>
      </c>
      <c r="Q6">
        <v>5</v>
      </c>
      <c r="R6">
        <v>1</v>
      </c>
      <c r="S6">
        <v>4</v>
      </c>
      <c r="T6">
        <v>3</v>
      </c>
      <c r="U6">
        <v>16</v>
      </c>
    </row>
    <row r="7" spans="1:21">
      <c r="A7" t="s">
        <v>24</v>
      </c>
      <c r="B7">
        <v>280084</v>
      </c>
      <c r="C7">
        <v>377140</v>
      </c>
      <c r="D7">
        <v>330991</v>
      </c>
      <c r="E7">
        <v>387415</v>
      </c>
      <c r="F7">
        <v>422322</v>
      </c>
      <c r="G7">
        <v>366413</v>
      </c>
      <c r="H7">
        <v>286942</v>
      </c>
      <c r="I7">
        <v>264475</v>
      </c>
      <c r="J7">
        <v>355438</v>
      </c>
      <c r="K7">
        <v>499889</v>
      </c>
      <c r="L7">
        <v>225332</v>
      </c>
      <c r="M7">
        <v>242095</v>
      </c>
      <c r="N7">
        <v>230102</v>
      </c>
      <c r="O7">
        <v>1250423</v>
      </c>
      <c r="P7">
        <v>967398</v>
      </c>
      <c r="Q7">
        <v>1143797</v>
      </c>
      <c r="R7">
        <v>464438</v>
      </c>
      <c r="S7">
        <v>351521</v>
      </c>
      <c r="T7">
        <v>708919</v>
      </c>
      <c r="U7">
        <v>2296795</v>
      </c>
    </row>
    <row r="8" spans="1:21">
      <c r="A8" t="s">
        <v>25</v>
      </c>
      <c r="B8">
        <v>2916</v>
      </c>
      <c r="C8">
        <v>6367</v>
      </c>
      <c r="D8">
        <v>5378</v>
      </c>
      <c r="E8">
        <v>5420</v>
      </c>
      <c r="F8">
        <v>4284</v>
      </c>
      <c r="G8">
        <v>5955</v>
      </c>
      <c r="H8">
        <v>5090</v>
      </c>
      <c r="I8">
        <v>6257</v>
      </c>
      <c r="J8">
        <v>4238</v>
      </c>
      <c r="K8">
        <v>5025</v>
      </c>
      <c r="L8">
        <v>4729</v>
      </c>
      <c r="M8">
        <v>4931</v>
      </c>
      <c r="N8">
        <v>13999</v>
      </c>
      <c r="O8">
        <v>5170</v>
      </c>
      <c r="P8">
        <v>4535</v>
      </c>
      <c r="Q8">
        <v>4206</v>
      </c>
      <c r="R8">
        <v>4422</v>
      </c>
      <c r="S8">
        <v>3369</v>
      </c>
      <c r="T8">
        <v>7834</v>
      </c>
      <c r="U8">
        <v>10527</v>
      </c>
    </row>
    <row r="9" spans="1:21">
      <c r="A9" t="s">
        <v>26</v>
      </c>
      <c r="B9">
        <v>9957</v>
      </c>
      <c r="C9">
        <v>24937</v>
      </c>
      <c r="D9">
        <v>20574</v>
      </c>
      <c r="E9">
        <v>25734</v>
      </c>
      <c r="F9">
        <v>23612</v>
      </c>
      <c r="G9">
        <v>35363</v>
      </c>
      <c r="H9">
        <v>18481</v>
      </c>
      <c r="I9">
        <v>31663</v>
      </c>
      <c r="J9">
        <v>23646</v>
      </c>
      <c r="K9">
        <v>24571</v>
      </c>
      <c r="L9">
        <v>23310</v>
      </c>
      <c r="M9">
        <v>29045</v>
      </c>
      <c r="N9">
        <v>69748</v>
      </c>
      <c r="O9">
        <v>36585</v>
      </c>
      <c r="P9">
        <v>28799</v>
      </c>
      <c r="Q9">
        <v>28572</v>
      </c>
      <c r="R9">
        <v>26868</v>
      </c>
      <c r="S9">
        <v>27793</v>
      </c>
      <c r="T9">
        <v>105630</v>
      </c>
      <c r="U9">
        <v>73692</v>
      </c>
    </row>
    <row r="10" spans="1:21">
      <c r="A10" t="s">
        <v>27</v>
      </c>
      <c r="B10">
        <v>9097510</v>
      </c>
      <c r="C10">
        <v>17655042</v>
      </c>
      <c r="D10">
        <v>17935725</v>
      </c>
      <c r="E10">
        <v>16870789</v>
      </c>
      <c r="F10">
        <v>14727056</v>
      </c>
      <c r="G10">
        <v>18547971</v>
      </c>
      <c r="H10">
        <v>18863840</v>
      </c>
      <c r="I10">
        <v>17449615</v>
      </c>
      <c r="J10">
        <v>14224615</v>
      </c>
      <c r="K10">
        <v>19987138</v>
      </c>
      <c r="L10">
        <v>20307056</v>
      </c>
      <c r="M10">
        <v>18320904</v>
      </c>
      <c r="N10">
        <v>13974191</v>
      </c>
      <c r="O10">
        <v>8751616</v>
      </c>
      <c r="P10">
        <v>10715979</v>
      </c>
      <c r="Q10">
        <v>7477604</v>
      </c>
      <c r="R10">
        <v>4076363</v>
      </c>
      <c r="S10">
        <v>3523164</v>
      </c>
      <c r="T10">
        <v>7341742</v>
      </c>
      <c r="U10">
        <v>32553230</v>
      </c>
    </row>
    <row r="11" spans="1:21">
      <c r="A11" s="1" t="s">
        <v>28</v>
      </c>
      <c r="B11">
        <v>975</v>
      </c>
      <c r="C11">
        <v>2584</v>
      </c>
      <c r="D11">
        <v>1450</v>
      </c>
      <c r="E11">
        <v>46075</v>
      </c>
      <c r="F11">
        <v>1314</v>
      </c>
      <c r="G11">
        <v>1623</v>
      </c>
      <c r="H11">
        <v>1165</v>
      </c>
      <c r="I11">
        <v>20538</v>
      </c>
      <c r="J11">
        <v>1030</v>
      </c>
      <c r="K11">
        <v>1979</v>
      </c>
      <c r="L11">
        <v>873</v>
      </c>
      <c r="M11">
        <v>18238</v>
      </c>
      <c r="N11">
        <v>155275</v>
      </c>
      <c r="O11">
        <v>2449</v>
      </c>
      <c r="P11">
        <v>2419</v>
      </c>
      <c r="Q11">
        <v>2245</v>
      </c>
      <c r="R11">
        <v>1710</v>
      </c>
      <c r="S11">
        <v>1549</v>
      </c>
      <c r="T11">
        <v>3511</v>
      </c>
      <c r="U11">
        <v>2966</v>
      </c>
    </row>
    <row r="12" spans="1:21">
      <c r="A12" s="2" t="s">
        <v>29</v>
      </c>
      <c r="B12">
        <v>886345</v>
      </c>
      <c r="C12">
        <v>1089954</v>
      </c>
      <c r="D12">
        <v>1107272</v>
      </c>
      <c r="E12">
        <v>1185092</v>
      </c>
      <c r="F12">
        <v>1285434</v>
      </c>
      <c r="G12">
        <v>1436815</v>
      </c>
      <c r="H12">
        <v>1587449</v>
      </c>
      <c r="I12">
        <v>1279607</v>
      </c>
      <c r="J12">
        <v>971095</v>
      </c>
      <c r="K12">
        <v>1662885</v>
      </c>
      <c r="L12">
        <v>1490724</v>
      </c>
      <c r="M12">
        <v>1091088</v>
      </c>
      <c r="N12">
        <v>1497358</v>
      </c>
      <c r="O12">
        <v>1676405</v>
      </c>
      <c r="P12">
        <v>1418197</v>
      </c>
      <c r="Q12">
        <v>1364855</v>
      </c>
      <c r="R12">
        <v>769149</v>
      </c>
      <c r="S12">
        <v>511057</v>
      </c>
      <c r="T12">
        <v>1302483</v>
      </c>
      <c r="U12">
        <v>3894538</v>
      </c>
    </row>
    <row r="13" spans="1:21">
      <c r="A13" s="2" t="s">
        <v>30</v>
      </c>
      <c r="B13">
        <v>4892</v>
      </c>
      <c r="C13">
        <v>8329</v>
      </c>
      <c r="D13">
        <v>6399</v>
      </c>
      <c r="E13">
        <v>11464</v>
      </c>
      <c r="F13">
        <v>8923</v>
      </c>
      <c r="G13">
        <v>10288</v>
      </c>
      <c r="H13">
        <v>7854</v>
      </c>
      <c r="I13">
        <v>13586</v>
      </c>
      <c r="J13">
        <v>6974</v>
      </c>
      <c r="K13">
        <v>9317</v>
      </c>
      <c r="L13">
        <v>7644</v>
      </c>
      <c r="M13">
        <v>11909</v>
      </c>
      <c r="N13">
        <v>1249257</v>
      </c>
      <c r="O13">
        <v>9499</v>
      </c>
      <c r="P13">
        <v>6106</v>
      </c>
      <c r="Q13">
        <v>7699</v>
      </c>
      <c r="R13">
        <v>4190</v>
      </c>
      <c r="S13">
        <v>2607</v>
      </c>
      <c r="T13">
        <v>6477</v>
      </c>
      <c r="U13">
        <v>33020</v>
      </c>
    </row>
    <row r="14" spans="1:21">
      <c r="A14" s="3" t="s">
        <v>31</v>
      </c>
      <c r="B14">
        <v>4568</v>
      </c>
      <c r="C14">
        <v>5103</v>
      </c>
      <c r="D14">
        <v>3551</v>
      </c>
      <c r="E14">
        <v>14113</v>
      </c>
      <c r="F14">
        <v>5933</v>
      </c>
      <c r="G14">
        <v>5468</v>
      </c>
      <c r="H14">
        <v>4687</v>
      </c>
      <c r="I14">
        <v>10808</v>
      </c>
      <c r="J14">
        <v>4692</v>
      </c>
      <c r="K14">
        <v>5845</v>
      </c>
      <c r="L14">
        <v>3298</v>
      </c>
      <c r="M14">
        <v>11527</v>
      </c>
      <c r="N14">
        <v>128878</v>
      </c>
      <c r="O14">
        <v>11955</v>
      </c>
      <c r="P14">
        <v>6922</v>
      </c>
      <c r="Q14">
        <v>9547</v>
      </c>
      <c r="R14">
        <v>4661</v>
      </c>
      <c r="S14">
        <v>2331</v>
      </c>
      <c r="T14">
        <v>7047</v>
      </c>
      <c r="U14">
        <v>9305</v>
      </c>
    </row>
    <row r="15" spans="1:21">
      <c r="A15" s="4" t="s">
        <v>32</v>
      </c>
      <c r="B15">
        <v>80</v>
      </c>
      <c r="C15">
        <v>119</v>
      </c>
      <c r="D15">
        <v>112</v>
      </c>
      <c r="E15">
        <v>137</v>
      </c>
      <c r="F15">
        <v>102</v>
      </c>
      <c r="G15">
        <v>137</v>
      </c>
      <c r="H15">
        <v>161</v>
      </c>
      <c r="I15">
        <v>169</v>
      </c>
      <c r="J15">
        <v>86</v>
      </c>
      <c r="K15">
        <v>156</v>
      </c>
      <c r="L15">
        <v>165</v>
      </c>
      <c r="M15">
        <v>148</v>
      </c>
      <c r="N15">
        <v>89953</v>
      </c>
      <c r="O15">
        <v>153</v>
      </c>
      <c r="P15">
        <v>209</v>
      </c>
      <c r="Q15">
        <v>160</v>
      </c>
      <c r="R15">
        <v>83</v>
      </c>
      <c r="S15">
        <v>72</v>
      </c>
      <c r="T15">
        <v>283</v>
      </c>
      <c r="U15">
        <v>792</v>
      </c>
    </row>
    <row r="16" spans="1:21">
      <c r="A16" s="4" t="s">
        <v>33</v>
      </c>
      <c r="B16">
        <v>270</v>
      </c>
      <c r="C16">
        <v>283</v>
      </c>
      <c r="D16">
        <v>272</v>
      </c>
      <c r="E16">
        <v>359</v>
      </c>
      <c r="F16">
        <v>310</v>
      </c>
      <c r="G16">
        <v>418</v>
      </c>
      <c r="H16">
        <v>391</v>
      </c>
      <c r="I16">
        <v>545</v>
      </c>
      <c r="J16">
        <v>319</v>
      </c>
      <c r="K16">
        <v>445</v>
      </c>
      <c r="L16">
        <v>415</v>
      </c>
      <c r="M16">
        <v>426</v>
      </c>
      <c r="N16">
        <v>1292</v>
      </c>
      <c r="O16">
        <v>721</v>
      </c>
      <c r="P16">
        <v>568</v>
      </c>
      <c r="Q16">
        <v>591</v>
      </c>
      <c r="R16">
        <v>383</v>
      </c>
      <c r="S16">
        <v>256</v>
      </c>
      <c r="T16">
        <v>485</v>
      </c>
      <c r="U16">
        <v>1728</v>
      </c>
    </row>
    <row r="17" spans="1:21">
      <c r="A17" s="4" t="s">
        <v>34</v>
      </c>
      <c r="B17">
        <v>253</v>
      </c>
      <c r="C17">
        <v>363</v>
      </c>
      <c r="D17">
        <v>393</v>
      </c>
      <c r="E17">
        <v>534</v>
      </c>
      <c r="F17">
        <v>413</v>
      </c>
      <c r="G17">
        <v>385</v>
      </c>
      <c r="H17">
        <v>368</v>
      </c>
      <c r="I17">
        <v>574</v>
      </c>
      <c r="J17">
        <v>335</v>
      </c>
      <c r="K17">
        <v>464</v>
      </c>
      <c r="L17">
        <v>385</v>
      </c>
      <c r="M17">
        <v>497</v>
      </c>
      <c r="N17">
        <v>18333</v>
      </c>
      <c r="O17">
        <v>574</v>
      </c>
      <c r="P17">
        <v>414</v>
      </c>
      <c r="Q17">
        <v>460</v>
      </c>
      <c r="R17">
        <v>257</v>
      </c>
      <c r="S17">
        <v>154</v>
      </c>
      <c r="T17">
        <v>450</v>
      </c>
      <c r="U17">
        <v>965</v>
      </c>
    </row>
    <row r="18" spans="1:21">
      <c r="A18" s="4" t="s">
        <v>35</v>
      </c>
      <c r="B18">
        <v>2959</v>
      </c>
      <c r="C18">
        <v>3621</v>
      </c>
      <c r="D18">
        <v>3757</v>
      </c>
      <c r="E18">
        <v>4073</v>
      </c>
      <c r="F18">
        <v>4281</v>
      </c>
      <c r="G18">
        <v>4382</v>
      </c>
      <c r="H18">
        <v>4396</v>
      </c>
      <c r="I18">
        <v>5581</v>
      </c>
      <c r="J18">
        <v>3398</v>
      </c>
      <c r="K18">
        <v>4957</v>
      </c>
      <c r="L18">
        <v>4380</v>
      </c>
      <c r="M18">
        <v>4412</v>
      </c>
      <c r="N18">
        <v>10159</v>
      </c>
      <c r="O18">
        <v>4876</v>
      </c>
      <c r="P18">
        <v>3564</v>
      </c>
      <c r="Q18">
        <v>4250</v>
      </c>
      <c r="R18">
        <v>2268</v>
      </c>
      <c r="S18">
        <v>1665</v>
      </c>
      <c r="T18">
        <v>4030</v>
      </c>
      <c r="U18">
        <v>10490</v>
      </c>
    </row>
    <row r="19" spans="1:21">
      <c r="A19" s="4" t="s">
        <v>36</v>
      </c>
      <c r="B19">
        <v>0</v>
      </c>
      <c r="C19">
        <v>0</v>
      </c>
      <c r="D19">
        <v>2</v>
      </c>
      <c r="E19">
        <v>2</v>
      </c>
      <c r="F19">
        <v>3</v>
      </c>
      <c r="G19">
        <v>5</v>
      </c>
      <c r="H19">
        <v>5</v>
      </c>
      <c r="I19">
        <v>0</v>
      </c>
      <c r="J19">
        <v>1</v>
      </c>
      <c r="K19">
        <v>2</v>
      </c>
      <c r="L19">
        <v>3</v>
      </c>
      <c r="M19">
        <v>0</v>
      </c>
      <c r="N19">
        <v>11</v>
      </c>
      <c r="O19">
        <v>1</v>
      </c>
      <c r="P19">
        <v>0</v>
      </c>
      <c r="Q19">
        <v>1</v>
      </c>
      <c r="R19">
        <v>1</v>
      </c>
      <c r="S19">
        <v>0</v>
      </c>
      <c r="T19">
        <v>4</v>
      </c>
      <c r="U19">
        <v>0</v>
      </c>
    </row>
    <row r="20" spans="1:21">
      <c r="A20" s="4" t="s">
        <v>37</v>
      </c>
      <c r="B20">
        <v>102</v>
      </c>
      <c r="C20">
        <v>288</v>
      </c>
      <c r="D20">
        <v>230</v>
      </c>
      <c r="E20">
        <v>290</v>
      </c>
      <c r="F20">
        <v>218</v>
      </c>
      <c r="G20">
        <v>230</v>
      </c>
      <c r="H20">
        <v>252</v>
      </c>
      <c r="I20">
        <v>312</v>
      </c>
      <c r="J20">
        <v>178</v>
      </c>
      <c r="K20">
        <v>264</v>
      </c>
      <c r="L20">
        <v>185</v>
      </c>
      <c r="M20">
        <v>227</v>
      </c>
      <c r="N20">
        <v>85</v>
      </c>
      <c r="O20">
        <v>52</v>
      </c>
      <c r="P20">
        <v>46</v>
      </c>
      <c r="Q20">
        <v>56</v>
      </c>
      <c r="R20">
        <v>22</v>
      </c>
      <c r="S20">
        <v>15</v>
      </c>
      <c r="T20">
        <v>71</v>
      </c>
      <c r="U20">
        <v>266</v>
      </c>
    </row>
    <row r="21" spans="1:21">
      <c r="A21" s="4" t="s">
        <v>38</v>
      </c>
      <c r="B21">
        <v>11905</v>
      </c>
      <c r="C21">
        <v>18468</v>
      </c>
      <c r="D21">
        <v>15729</v>
      </c>
      <c r="E21">
        <v>18337</v>
      </c>
      <c r="F21">
        <v>22234</v>
      </c>
      <c r="G21">
        <v>19581</v>
      </c>
      <c r="H21">
        <v>17704</v>
      </c>
      <c r="I21">
        <v>17475</v>
      </c>
      <c r="J21">
        <v>17534</v>
      </c>
      <c r="K21">
        <v>24660</v>
      </c>
      <c r="L21">
        <v>17764</v>
      </c>
      <c r="M21">
        <v>16422</v>
      </c>
      <c r="N21">
        <v>79478</v>
      </c>
      <c r="O21">
        <v>45490</v>
      </c>
      <c r="P21">
        <v>33590</v>
      </c>
      <c r="Q21">
        <v>36506</v>
      </c>
      <c r="R21">
        <v>14984</v>
      </c>
      <c r="S21">
        <v>9890</v>
      </c>
      <c r="T21">
        <v>20209</v>
      </c>
      <c r="U21">
        <v>62529</v>
      </c>
    </row>
    <row r="22" spans="1:21">
      <c r="A22" s="4" t="s">
        <v>39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>
      <c r="A23" s="5" t="s">
        <v>40</v>
      </c>
      <c r="B23">
        <v>371</v>
      </c>
      <c r="C23">
        <v>499</v>
      </c>
      <c r="D23">
        <v>351</v>
      </c>
      <c r="E23">
        <v>1884</v>
      </c>
      <c r="F23">
        <v>512</v>
      </c>
      <c r="G23">
        <v>471</v>
      </c>
      <c r="H23">
        <v>368</v>
      </c>
      <c r="I23">
        <v>993</v>
      </c>
      <c r="J23">
        <v>420</v>
      </c>
      <c r="K23">
        <v>587</v>
      </c>
      <c r="L23">
        <v>307</v>
      </c>
      <c r="M23">
        <v>1012</v>
      </c>
      <c r="N23">
        <v>6641</v>
      </c>
      <c r="O23">
        <v>2327</v>
      </c>
      <c r="P23">
        <v>1748</v>
      </c>
      <c r="Q23">
        <v>1733</v>
      </c>
      <c r="R23">
        <v>1061</v>
      </c>
      <c r="S23">
        <v>657</v>
      </c>
      <c r="T23">
        <v>1735</v>
      </c>
      <c r="U23">
        <v>1441</v>
      </c>
    </row>
    <row r="24" spans="1:21">
      <c r="A24" s="5" t="s">
        <v>41</v>
      </c>
      <c r="B24">
        <v>257</v>
      </c>
      <c r="C24">
        <v>369</v>
      </c>
      <c r="D24">
        <v>318</v>
      </c>
      <c r="E24">
        <v>1251</v>
      </c>
      <c r="F24">
        <v>440</v>
      </c>
      <c r="G24">
        <v>484</v>
      </c>
      <c r="H24">
        <v>363</v>
      </c>
      <c r="I24">
        <v>728</v>
      </c>
      <c r="J24">
        <v>325</v>
      </c>
      <c r="K24">
        <v>486</v>
      </c>
      <c r="L24">
        <v>343</v>
      </c>
      <c r="M24">
        <v>650</v>
      </c>
      <c r="N24">
        <v>5026</v>
      </c>
      <c r="O24">
        <v>1328</v>
      </c>
      <c r="P24">
        <v>995</v>
      </c>
      <c r="Q24">
        <v>952</v>
      </c>
      <c r="R24">
        <v>563</v>
      </c>
      <c r="S24">
        <v>362</v>
      </c>
      <c r="T24">
        <v>859</v>
      </c>
      <c r="U24">
        <v>1172</v>
      </c>
    </row>
    <row r="25" spans="1:21">
      <c r="A25" s="5" t="s">
        <v>42</v>
      </c>
      <c r="B25">
        <v>3232</v>
      </c>
      <c r="C25">
        <v>4328</v>
      </c>
      <c r="D25">
        <v>4000</v>
      </c>
      <c r="E25">
        <v>5536</v>
      </c>
      <c r="F25">
        <v>5171</v>
      </c>
      <c r="G25">
        <v>5720</v>
      </c>
      <c r="H25">
        <v>5411</v>
      </c>
      <c r="I25">
        <v>6978</v>
      </c>
      <c r="J25">
        <v>4382</v>
      </c>
      <c r="K25">
        <v>6186</v>
      </c>
      <c r="L25">
        <v>5268</v>
      </c>
      <c r="M25">
        <v>5618</v>
      </c>
      <c r="N25">
        <v>71620</v>
      </c>
      <c r="O25">
        <v>6395</v>
      </c>
      <c r="P25">
        <v>4323</v>
      </c>
      <c r="Q25">
        <v>5105</v>
      </c>
      <c r="R25">
        <v>2827</v>
      </c>
      <c r="S25">
        <v>2059</v>
      </c>
      <c r="T25">
        <v>5677</v>
      </c>
      <c r="U25">
        <v>15718</v>
      </c>
    </row>
    <row r="26" spans="1:21">
      <c r="A26" s="5" t="s">
        <v>43</v>
      </c>
      <c r="B26">
        <v>5340</v>
      </c>
      <c r="C26">
        <v>6537</v>
      </c>
      <c r="D26">
        <v>6680</v>
      </c>
      <c r="E26">
        <v>9066</v>
      </c>
      <c r="F26">
        <v>7801</v>
      </c>
      <c r="G26">
        <v>10257</v>
      </c>
      <c r="H26">
        <v>9177</v>
      </c>
      <c r="I26">
        <v>11745</v>
      </c>
      <c r="J26">
        <v>6549</v>
      </c>
      <c r="K26">
        <v>9667</v>
      </c>
      <c r="L26">
        <v>9016</v>
      </c>
      <c r="M26">
        <v>9675</v>
      </c>
      <c r="N26">
        <v>30921</v>
      </c>
      <c r="O26">
        <v>11853</v>
      </c>
      <c r="P26">
        <v>8380</v>
      </c>
      <c r="Q26">
        <v>19164</v>
      </c>
      <c r="R26">
        <v>5334</v>
      </c>
      <c r="S26">
        <v>4323</v>
      </c>
      <c r="T26">
        <v>20399</v>
      </c>
      <c r="U26">
        <v>25574</v>
      </c>
    </row>
    <row r="27" spans="1:21">
      <c r="A27" s="5" t="s">
        <v>44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2</v>
      </c>
      <c r="I27">
        <v>1</v>
      </c>
      <c r="J27">
        <v>0</v>
      </c>
      <c r="K27">
        <v>1</v>
      </c>
      <c r="L27">
        <v>0</v>
      </c>
      <c r="M27">
        <v>0</v>
      </c>
      <c r="N27">
        <v>26</v>
      </c>
      <c r="O27">
        <v>1</v>
      </c>
      <c r="P27">
        <v>1</v>
      </c>
      <c r="Q27">
        <v>1</v>
      </c>
      <c r="R27">
        <v>0</v>
      </c>
      <c r="S27">
        <v>0</v>
      </c>
      <c r="T27">
        <v>5</v>
      </c>
      <c r="U27">
        <v>2</v>
      </c>
    </row>
    <row r="28" spans="1:21">
      <c r="A28" s="6" t="s">
        <v>45</v>
      </c>
      <c r="B28">
        <v>532</v>
      </c>
      <c r="C28">
        <v>782</v>
      </c>
      <c r="D28">
        <v>665</v>
      </c>
      <c r="E28">
        <v>1756</v>
      </c>
      <c r="F28">
        <v>875</v>
      </c>
      <c r="G28">
        <v>969</v>
      </c>
      <c r="H28">
        <v>706</v>
      </c>
      <c r="I28">
        <v>1434</v>
      </c>
      <c r="J28">
        <v>748</v>
      </c>
      <c r="K28">
        <v>1029</v>
      </c>
      <c r="L28">
        <v>839</v>
      </c>
      <c r="M28">
        <v>1216</v>
      </c>
      <c r="N28">
        <v>5323</v>
      </c>
      <c r="O28">
        <v>2211</v>
      </c>
      <c r="P28">
        <v>1496</v>
      </c>
      <c r="Q28">
        <v>1601</v>
      </c>
      <c r="R28">
        <v>1062</v>
      </c>
      <c r="S28">
        <v>616</v>
      </c>
      <c r="T28">
        <v>1623</v>
      </c>
      <c r="U28">
        <v>2805</v>
      </c>
    </row>
    <row r="29" spans="1:21">
      <c r="A29" s="6" t="s">
        <v>46</v>
      </c>
      <c r="B29">
        <v>175</v>
      </c>
      <c r="C29">
        <v>205</v>
      </c>
      <c r="D29">
        <v>241</v>
      </c>
      <c r="E29">
        <v>335</v>
      </c>
      <c r="F29">
        <v>283</v>
      </c>
      <c r="G29">
        <v>329</v>
      </c>
      <c r="H29">
        <v>315</v>
      </c>
      <c r="I29">
        <v>389</v>
      </c>
      <c r="J29">
        <v>234</v>
      </c>
      <c r="K29">
        <v>351</v>
      </c>
      <c r="L29">
        <v>294</v>
      </c>
      <c r="M29">
        <v>313</v>
      </c>
      <c r="N29">
        <v>1835</v>
      </c>
      <c r="O29">
        <v>316</v>
      </c>
      <c r="P29">
        <v>275</v>
      </c>
      <c r="Q29">
        <v>339</v>
      </c>
      <c r="R29">
        <v>151</v>
      </c>
      <c r="S29">
        <v>181</v>
      </c>
      <c r="T29">
        <v>301</v>
      </c>
      <c r="U29">
        <v>871</v>
      </c>
    </row>
    <row r="30" spans="1:21">
      <c r="A30" s="6" t="s">
        <v>47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>
      <c r="A31" s="6" t="s">
        <v>48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>
      <c r="A32" s="6" t="s">
        <v>49</v>
      </c>
      <c r="B32">
        <v>5</v>
      </c>
      <c r="C32">
        <v>7</v>
      </c>
      <c r="D32">
        <v>7</v>
      </c>
      <c r="E32">
        <v>5</v>
      </c>
      <c r="F32">
        <v>6</v>
      </c>
      <c r="G32">
        <v>10</v>
      </c>
      <c r="H32">
        <v>5</v>
      </c>
      <c r="I32">
        <v>17</v>
      </c>
      <c r="J32">
        <v>9</v>
      </c>
      <c r="K32">
        <v>7</v>
      </c>
      <c r="L32">
        <v>8</v>
      </c>
      <c r="M32">
        <v>5</v>
      </c>
      <c r="N32">
        <v>41</v>
      </c>
      <c r="O32">
        <v>6</v>
      </c>
      <c r="P32">
        <v>1</v>
      </c>
      <c r="Q32">
        <v>9</v>
      </c>
      <c r="R32">
        <v>0</v>
      </c>
      <c r="S32">
        <v>2</v>
      </c>
      <c r="T32">
        <v>4</v>
      </c>
      <c r="U32">
        <v>4</v>
      </c>
    </row>
    <row r="33" spans="1:21" ht="16" thickBot="1">
      <c r="A33" s="7" t="s">
        <v>50</v>
      </c>
      <c r="B33" s="7">
        <v>910273</v>
      </c>
      <c r="C33" s="7">
        <v>1216830</v>
      </c>
      <c r="D33" s="7">
        <v>1223861</v>
      </c>
      <c r="E33" s="7">
        <v>1342303</v>
      </c>
      <c r="F33" s="7">
        <v>912559</v>
      </c>
      <c r="G33" s="7">
        <v>1384413</v>
      </c>
      <c r="H33" s="7">
        <v>1487213</v>
      </c>
      <c r="I33" s="7">
        <v>1950780</v>
      </c>
      <c r="J33" s="7">
        <v>1164044</v>
      </c>
      <c r="K33" s="7">
        <v>1599935</v>
      </c>
      <c r="L33" s="7">
        <v>1432367</v>
      </c>
      <c r="M33" s="7">
        <v>1828549</v>
      </c>
      <c r="N33" s="7">
        <v>897526</v>
      </c>
      <c r="O33" s="7">
        <v>1643720</v>
      </c>
      <c r="P33" s="7">
        <v>1745635</v>
      </c>
      <c r="Q33" s="7">
        <v>1686773</v>
      </c>
      <c r="R33" s="7">
        <v>788132</v>
      </c>
      <c r="S33" s="7">
        <v>562433</v>
      </c>
      <c r="T33" s="7">
        <v>1459211</v>
      </c>
      <c r="U33" s="7">
        <v>3276054</v>
      </c>
    </row>
    <row r="34" spans="1:21">
      <c r="A34" s="8" t="s">
        <v>51</v>
      </c>
      <c r="B34" s="8">
        <v>11439718</v>
      </c>
      <c r="C34" s="8">
        <v>20825079</v>
      </c>
      <c r="D34" s="8">
        <v>21039209</v>
      </c>
      <c r="E34" s="8">
        <v>20344921</v>
      </c>
      <c r="F34" s="8">
        <v>17953416</v>
      </c>
      <c r="G34" s="8">
        <v>22521789</v>
      </c>
      <c r="H34" s="8">
        <v>22678078</v>
      </c>
      <c r="I34" s="8">
        <v>22044559</v>
      </c>
      <c r="J34" s="8">
        <v>17173912</v>
      </c>
      <c r="K34" s="8">
        <v>24301050</v>
      </c>
      <c r="L34" s="8">
        <v>24038328</v>
      </c>
      <c r="M34" s="8">
        <v>22085279</v>
      </c>
      <c r="N34" s="8">
        <v>19938326</v>
      </c>
      <c r="O34" s="8">
        <v>14215136</v>
      </c>
      <c r="P34" s="8">
        <v>15278703</v>
      </c>
      <c r="Q34" s="8">
        <v>12241577</v>
      </c>
      <c r="R34" s="8">
        <v>6420015</v>
      </c>
      <c r="S34" s="8">
        <v>5373208</v>
      </c>
      <c r="T34" s="8">
        <v>11674339</v>
      </c>
      <c r="U34" s="8">
        <v>43709069</v>
      </c>
    </row>
    <row r="35" spans="1:21">
      <c r="A35" s="8" t="s">
        <v>52</v>
      </c>
      <c r="B35" s="8">
        <v>3638141</v>
      </c>
      <c r="C35" s="8">
        <v>5082021</v>
      </c>
      <c r="D35" s="8">
        <v>4289749</v>
      </c>
      <c r="E35" s="8">
        <v>4887949</v>
      </c>
      <c r="F35" s="8">
        <v>5080280</v>
      </c>
      <c r="G35" s="8">
        <v>5005704</v>
      </c>
      <c r="H35" s="8">
        <v>4287317</v>
      </c>
      <c r="I35" s="8">
        <v>4589084</v>
      </c>
      <c r="J35" s="8">
        <v>4637282</v>
      </c>
      <c r="K35" s="8">
        <v>6738529</v>
      </c>
      <c r="L35" s="8">
        <v>3751186</v>
      </c>
      <c r="M35" s="8">
        <v>4344518</v>
      </c>
      <c r="N35" s="8">
        <v>3750230</v>
      </c>
      <c r="O35" s="8">
        <v>20489694</v>
      </c>
      <c r="P35" s="8">
        <v>18747453</v>
      </c>
      <c r="Q35" s="8">
        <v>19897286</v>
      </c>
      <c r="R35" s="8">
        <v>6604202</v>
      </c>
      <c r="S35" s="8">
        <v>5029763</v>
      </c>
      <c r="T35" s="8">
        <v>9476807</v>
      </c>
      <c r="U35" s="8">
        <v>25197879</v>
      </c>
    </row>
    <row r="36" spans="1:21">
      <c r="A36" s="8" t="s">
        <v>53</v>
      </c>
      <c r="B36" s="8">
        <v>15077859</v>
      </c>
      <c r="C36" s="8">
        <v>25907100</v>
      </c>
      <c r="D36" s="8">
        <v>25328958</v>
      </c>
      <c r="E36" s="8">
        <v>25232870</v>
      </c>
      <c r="F36" s="8">
        <v>23033696</v>
      </c>
      <c r="G36" s="8">
        <v>27527493</v>
      </c>
      <c r="H36" s="8">
        <v>26965395</v>
      </c>
      <c r="I36" s="8">
        <v>26633643</v>
      </c>
      <c r="J36" s="8">
        <v>21811194</v>
      </c>
      <c r="K36" s="8">
        <v>31039579</v>
      </c>
      <c r="L36" s="8">
        <v>27789514</v>
      </c>
      <c r="M36" s="8">
        <v>26429797</v>
      </c>
      <c r="N36" s="8">
        <v>23688556</v>
      </c>
      <c r="O36" s="8">
        <v>34704830</v>
      </c>
      <c r="P36" s="8">
        <v>34026156</v>
      </c>
      <c r="Q36" s="8">
        <v>32138863</v>
      </c>
      <c r="R36" s="8">
        <v>13024217</v>
      </c>
      <c r="S36" s="8">
        <v>10402971</v>
      </c>
      <c r="T36" s="8">
        <v>21151146</v>
      </c>
      <c r="U36" s="8">
        <v>68906948</v>
      </c>
    </row>
    <row r="37" spans="1:21">
      <c r="A37" s="8" t="s">
        <v>54</v>
      </c>
      <c r="B37" s="8">
        <v>75.87</v>
      </c>
      <c r="C37" s="8">
        <v>80.38</v>
      </c>
      <c r="D37" s="8">
        <v>83.06</v>
      </c>
      <c r="E37" s="8">
        <v>80.63</v>
      </c>
      <c r="F37" s="8">
        <v>77.94</v>
      </c>
      <c r="G37" s="8">
        <v>81.819999999999993</v>
      </c>
      <c r="H37" s="8">
        <v>84.1</v>
      </c>
      <c r="I37" s="8">
        <v>82.77</v>
      </c>
      <c r="J37" s="8">
        <v>78.739999999999995</v>
      </c>
      <c r="K37" s="8">
        <v>78.290000000000006</v>
      </c>
      <c r="L37" s="8">
        <v>86.5</v>
      </c>
      <c r="M37" s="8">
        <v>83.56</v>
      </c>
      <c r="N37" s="8">
        <v>84.17</v>
      </c>
      <c r="O37" s="8">
        <v>40.96</v>
      </c>
      <c r="P37" s="8">
        <v>44.9</v>
      </c>
      <c r="Q37" s="8">
        <v>38.090000000000003</v>
      </c>
      <c r="R37" s="8">
        <v>49.29</v>
      </c>
      <c r="S37" s="8">
        <v>51.65</v>
      </c>
      <c r="T37" s="8">
        <v>55.19</v>
      </c>
      <c r="U37" s="8">
        <v>63.43</v>
      </c>
    </row>
    <row r="38" spans="1:21">
      <c r="A38" s="8" t="s">
        <v>55</v>
      </c>
      <c r="B38" s="8">
        <v>8962038</v>
      </c>
      <c r="C38" s="8">
        <v>17065401</v>
      </c>
      <c r="D38" s="8">
        <v>17762871</v>
      </c>
      <c r="E38" s="8">
        <v>16701412</v>
      </c>
      <c r="F38" s="8">
        <v>14723754</v>
      </c>
      <c r="G38" s="8">
        <v>18852487</v>
      </c>
      <c r="H38" s="8">
        <v>18821118</v>
      </c>
      <c r="I38" s="8">
        <v>17649073</v>
      </c>
      <c r="J38" s="8">
        <v>14192338</v>
      </c>
      <c r="K38" s="8">
        <v>19652845</v>
      </c>
      <c r="L38" s="8">
        <v>20397648</v>
      </c>
      <c r="M38" s="8">
        <v>18375569</v>
      </c>
      <c r="N38" s="8">
        <v>14925059</v>
      </c>
      <c r="O38" s="8">
        <v>8906727</v>
      </c>
      <c r="P38" s="8">
        <v>10750423</v>
      </c>
      <c r="Q38" s="8">
        <v>7692758</v>
      </c>
      <c r="R38" s="8">
        <v>4182465</v>
      </c>
      <c r="S38" s="8">
        <v>3693131</v>
      </c>
      <c r="T38" s="8">
        <v>7682741</v>
      </c>
      <c r="U38" s="8">
        <v>30847651</v>
      </c>
    </row>
    <row r="39" spans="1:21">
      <c r="A39" s="8" t="s">
        <v>56</v>
      </c>
      <c r="B39" s="8">
        <v>2477680</v>
      </c>
      <c r="C39" s="8">
        <v>3759678</v>
      </c>
      <c r="D39" s="8">
        <v>3276338</v>
      </c>
      <c r="E39" s="8">
        <v>3643509</v>
      </c>
      <c r="F39" s="8">
        <v>3229662</v>
      </c>
      <c r="G39" s="8">
        <v>3669302</v>
      </c>
      <c r="H39" s="8">
        <v>3856960</v>
      </c>
      <c r="I39" s="8">
        <v>4395486</v>
      </c>
      <c r="J39" s="8">
        <v>2981574</v>
      </c>
      <c r="K39" s="8">
        <v>4648205</v>
      </c>
      <c r="L39" s="8">
        <v>3640680</v>
      </c>
      <c r="M39" s="8">
        <v>3709710</v>
      </c>
      <c r="N39" s="8">
        <v>5013267</v>
      </c>
      <c r="O39" s="8">
        <v>5308409</v>
      </c>
      <c r="P39" s="8">
        <v>4528280</v>
      </c>
      <c r="Q39" s="8">
        <v>4548819</v>
      </c>
      <c r="R39" s="8">
        <v>2237550</v>
      </c>
      <c r="S39" s="8">
        <v>1680077</v>
      </c>
      <c r="T39" s="8">
        <v>3991598</v>
      </c>
      <c r="U39" s="8">
        <v>12861418</v>
      </c>
    </row>
    <row r="40" spans="1:21" ht="16" thickBot="1">
      <c r="A40" s="7" t="s">
        <v>57</v>
      </c>
      <c r="B40" s="7">
        <v>11439718</v>
      </c>
      <c r="C40" s="7">
        <v>20825079</v>
      </c>
      <c r="D40" s="7">
        <v>21039209</v>
      </c>
      <c r="E40" s="7">
        <v>20344921</v>
      </c>
      <c r="F40" s="7">
        <v>17953416</v>
      </c>
      <c r="G40" s="7">
        <v>22521789</v>
      </c>
      <c r="H40" s="7">
        <v>22678078</v>
      </c>
      <c r="I40" s="7">
        <v>22044559</v>
      </c>
      <c r="J40" s="7">
        <v>17173912</v>
      </c>
      <c r="K40" s="7">
        <v>24301050</v>
      </c>
      <c r="L40" s="7">
        <v>24038328</v>
      </c>
      <c r="M40" s="7">
        <v>22085279</v>
      </c>
      <c r="N40" s="7">
        <v>19938326</v>
      </c>
      <c r="O40" s="7">
        <v>14215136</v>
      </c>
      <c r="P40" s="7">
        <v>15278703</v>
      </c>
      <c r="Q40" s="7">
        <v>12241577</v>
      </c>
      <c r="R40" s="7">
        <v>6420015</v>
      </c>
      <c r="S40" s="7">
        <v>5373208</v>
      </c>
      <c r="T40" s="7">
        <v>11674339</v>
      </c>
      <c r="U40" s="7">
        <v>43709069</v>
      </c>
    </row>
    <row r="41" spans="1:21">
      <c r="A41" s="18" t="s">
        <v>58</v>
      </c>
      <c r="B41" s="19">
        <v>859677</v>
      </c>
      <c r="C41" s="19">
        <v>1137031</v>
      </c>
      <c r="D41" s="19">
        <v>1165777</v>
      </c>
      <c r="E41" s="19">
        <v>1254818</v>
      </c>
      <c r="F41" s="19">
        <v>842254</v>
      </c>
      <c r="G41" s="19">
        <v>1312665</v>
      </c>
      <c r="H41" s="19">
        <v>1429620</v>
      </c>
      <c r="I41" s="19">
        <v>1863288</v>
      </c>
      <c r="J41" s="19">
        <v>1087230</v>
      </c>
      <c r="K41" s="19">
        <v>1517009</v>
      </c>
      <c r="L41" s="19">
        <v>1370271</v>
      </c>
      <c r="M41" s="19">
        <v>1751487</v>
      </c>
      <c r="N41" s="19">
        <v>715509</v>
      </c>
      <c r="O41" s="19">
        <v>1509330</v>
      </c>
      <c r="P41" s="19">
        <v>1641408</v>
      </c>
      <c r="Q41" s="19">
        <v>1568561</v>
      </c>
      <c r="R41" s="19">
        <v>732879</v>
      </c>
      <c r="S41" s="19">
        <v>516228</v>
      </c>
      <c r="T41" s="19">
        <v>1377848</v>
      </c>
      <c r="U41" s="19">
        <v>3113857</v>
      </c>
    </row>
    <row r="42" spans="1:21">
      <c r="A42" s="20" t="s">
        <v>59</v>
      </c>
      <c r="B42" s="8">
        <v>50596</v>
      </c>
      <c r="C42" s="8">
        <v>79799</v>
      </c>
      <c r="D42" s="8">
        <v>58084</v>
      </c>
      <c r="E42" s="8">
        <v>87485</v>
      </c>
      <c r="F42" s="8">
        <v>70305</v>
      </c>
      <c r="G42" s="8">
        <v>71748</v>
      </c>
      <c r="H42" s="8">
        <v>57593</v>
      </c>
      <c r="I42" s="8">
        <v>87492</v>
      </c>
      <c r="J42" s="8">
        <v>76814</v>
      </c>
      <c r="K42" s="8">
        <v>82926</v>
      </c>
      <c r="L42" s="8">
        <v>62096</v>
      </c>
      <c r="M42" s="8">
        <v>77062</v>
      </c>
      <c r="N42" s="8">
        <v>182017</v>
      </c>
      <c r="O42" s="8">
        <v>134390</v>
      </c>
      <c r="P42" s="8">
        <v>104227</v>
      </c>
      <c r="Q42" s="8">
        <v>118212</v>
      </c>
      <c r="R42" s="8">
        <v>55253</v>
      </c>
      <c r="S42" s="8">
        <v>46205</v>
      </c>
      <c r="T42" s="8">
        <v>81363</v>
      </c>
      <c r="U42" s="8">
        <v>162197</v>
      </c>
    </row>
    <row r="43" spans="1:21" ht="16" thickBot="1">
      <c r="A43" s="7" t="s">
        <v>60</v>
      </c>
      <c r="B43" s="7">
        <v>910273</v>
      </c>
      <c r="C43" s="7">
        <v>1216830</v>
      </c>
      <c r="D43" s="7">
        <v>1223861</v>
      </c>
      <c r="E43" s="7">
        <v>1342303</v>
      </c>
      <c r="F43" s="7">
        <v>912559</v>
      </c>
      <c r="G43" s="7">
        <v>1384413</v>
      </c>
      <c r="H43" s="7">
        <v>1487213</v>
      </c>
      <c r="I43" s="7">
        <v>1950780</v>
      </c>
      <c r="J43" s="7">
        <v>1164044</v>
      </c>
      <c r="K43" s="7">
        <v>1599935</v>
      </c>
      <c r="L43" s="7">
        <v>1432367</v>
      </c>
      <c r="M43" s="7">
        <v>1828549</v>
      </c>
      <c r="N43" s="7">
        <v>897526</v>
      </c>
      <c r="O43" s="7">
        <v>1643720</v>
      </c>
      <c r="P43" s="7">
        <v>1745635</v>
      </c>
      <c r="Q43" s="7">
        <v>1686773</v>
      </c>
      <c r="R43" s="7">
        <v>788132</v>
      </c>
      <c r="S43" s="7">
        <v>562433</v>
      </c>
      <c r="T43" s="7">
        <v>1459211</v>
      </c>
      <c r="U43" s="7">
        <v>3276054</v>
      </c>
    </row>
    <row r="46" spans="1:21">
      <c r="A46" t="s">
        <v>27</v>
      </c>
      <c r="B46">
        <f>SUM(B10)</f>
        <v>9097510</v>
      </c>
      <c r="C46">
        <f t="shared" ref="C46:U46" si="0">SUM(C10)</f>
        <v>17655042</v>
      </c>
      <c r="D46">
        <f t="shared" si="0"/>
        <v>17935725</v>
      </c>
      <c r="E46">
        <f t="shared" si="0"/>
        <v>16870789</v>
      </c>
      <c r="F46">
        <f t="shared" si="0"/>
        <v>14727056</v>
      </c>
      <c r="G46">
        <f t="shared" si="0"/>
        <v>18547971</v>
      </c>
      <c r="H46">
        <f t="shared" si="0"/>
        <v>18863840</v>
      </c>
      <c r="I46">
        <f t="shared" si="0"/>
        <v>17449615</v>
      </c>
      <c r="J46">
        <f t="shared" si="0"/>
        <v>14224615</v>
      </c>
      <c r="K46">
        <f t="shared" si="0"/>
        <v>19987138</v>
      </c>
      <c r="L46">
        <f t="shared" si="0"/>
        <v>20307056</v>
      </c>
      <c r="M46">
        <f t="shared" si="0"/>
        <v>18320904</v>
      </c>
      <c r="N46">
        <f t="shared" si="0"/>
        <v>13974191</v>
      </c>
      <c r="O46">
        <f t="shared" si="0"/>
        <v>8751616</v>
      </c>
      <c r="P46">
        <f t="shared" si="0"/>
        <v>10715979</v>
      </c>
      <c r="Q46">
        <f t="shared" si="0"/>
        <v>7477604</v>
      </c>
      <c r="R46">
        <f t="shared" si="0"/>
        <v>4076363</v>
      </c>
      <c r="S46">
        <f t="shared" si="0"/>
        <v>3523164</v>
      </c>
      <c r="T46">
        <f t="shared" si="0"/>
        <v>7341742</v>
      </c>
      <c r="U46">
        <f t="shared" si="0"/>
        <v>32553230</v>
      </c>
    </row>
    <row r="47" spans="1:21">
      <c r="A47" s="2" t="s">
        <v>62</v>
      </c>
      <c r="B47">
        <f>SUM(B12:B13)</f>
        <v>891237</v>
      </c>
      <c r="C47">
        <f t="shared" ref="C47:U47" si="1">SUM(C12:C13)</f>
        <v>1098283</v>
      </c>
      <c r="D47">
        <f t="shared" si="1"/>
        <v>1113671</v>
      </c>
      <c r="E47">
        <f t="shared" si="1"/>
        <v>1196556</v>
      </c>
      <c r="F47">
        <f t="shared" si="1"/>
        <v>1294357</v>
      </c>
      <c r="G47">
        <f t="shared" si="1"/>
        <v>1447103</v>
      </c>
      <c r="H47">
        <f t="shared" si="1"/>
        <v>1595303</v>
      </c>
      <c r="I47">
        <f t="shared" si="1"/>
        <v>1293193</v>
      </c>
      <c r="J47">
        <f t="shared" si="1"/>
        <v>978069</v>
      </c>
      <c r="K47">
        <f t="shared" si="1"/>
        <v>1672202</v>
      </c>
      <c r="L47">
        <f t="shared" si="1"/>
        <v>1498368</v>
      </c>
      <c r="M47">
        <f t="shared" si="1"/>
        <v>1102997</v>
      </c>
      <c r="N47">
        <f t="shared" si="1"/>
        <v>2746615</v>
      </c>
      <c r="O47">
        <f t="shared" si="1"/>
        <v>1685904</v>
      </c>
      <c r="P47">
        <f t="shared" si="1"/>
        <v>1424303</v>
      </c>
      <c r="Q47">
        <f t="shared" si="1"/>
        <v>1372554</v>
      </c>
      <c r="R47">
        <f t="shared" si="1"/>
        <v>773339</v>
      </c>
      <c r="S47">
        <f t="shared" si="1"/>
        <v>513664</v>
      </c>
      <c r="T47">
        <f t="shared" si="1"/>
        <v>1308960</v>
      </c>
      <c r="U47">
        <f t="shared" si="1"/>
        <v>3927558</v>
      </c>
    </row>
    <row r="48" spans="1:21">
      <c r="A48" s="3" t="s">
        <v>63</v>
      </c>
      <c r="B48">
        <f>SUM(B14)</f>
        <v>4568</v>
      </c>
      <c r="C48">
        <f t="shared" ref="C48:U48" si="2">SUM(C14)</f>
        <v>5103</v>
      </c>
      <c r="D48">
        <f t="shared" si="2"/>
        <v>3551</v>
      </c>
      <c r="E48">
        <f t="shared" si="2"/>
        <v>14113</v>
      </c>
      <c r="F48">
        <f t="shared" si="2"/>
        <v>5933</v>
      </c>
      <c r="G48">
        <f t="shared" si="2"/>
        <v>5468</v>
      </c>
      <c r="H48">
        <f t="shared" si="2"/>
        <v>4687</v>
      </c>
      <c r="I48">
        <f t="shared" si="2"/>
        <v>10808</v>
      </c>
      <c r="J48">
        <f t="shared" si="2"/>
        <v>4692</v>
      </c>
      <c r="K48">
        <f t="shared" si="2"/>
        <v>5845</v>
      </c>
      <c r="L48">
        <f t="shared" si="2"/>
        <v>3298</v>
      </c>
      <c r="M48">
        <f t="shared" si="2"/>
        <v>11527</v>
      </c>
      <c r="N48">
        <f t="shared" si="2"/>
        <v>128878</v>
      </c>
      <c r="O48">
        <f t="shared" si="2"/>
        <v>11955</v>
      </c>
      <c r="P48">
        <f t="shared" si="2"/>
        <v>6922</v>
      </c>
      <c r="Q48">
        <f t="shared" si="2"/>
        <v>9547</v>
      </c>
      <c r="R48">
        <f t="shared" si="2"/>
        <v>4661</v>
      </c>
      <c r="S48">
        <f t="shared" si="2"/>
        <v>2331</v>
      </c>
      <c r="T48">
        <f t="shared" si="2"/>
        <v>7047</v>
      </c>
      <c r="U48">
        <f t="shared" si="2"/>
        <v>9305</v>
      </c>
    </row>
    <row r="49" spans="1:21">
      <c r="A49" s="4" t="s">
        <v>64</v>
      </c>
      <c r="B49">
        <f>SUM(B15:B22)</f>
        <v>15569</v>
      </c>
      <c r="C49">
        <f t="shared" ref="C49:U49" si="3">SUM(C15:C22)</f>
        <v>23142</v>
      </c>
      <c r="D49">
        <f t="shared" si="3"/>
        <v>20495</v>
      </c>
      <c r="E49">
        <f t="shared" si="3"/>
        <v>23732</v>
      </c>
      <c r="F49">
        <f t="shared" si="3"/>
        <v>27561</v>
      </c>
      <c r="G49">
        <f t="shared" si="3"/>
        <v>25138</v>
      </c>
      <c r="H49">
        <f t="shared" si="3"/>
        <v>23277</v>
      </c>
      <c r="I49">
        <f t="shared" si="3"/>
        <v>24656</v>
      </c>
      <c r="J49">
        <f t="shared" si="3"/>
        <v>21851</v>
      </c>
      <c r="K49">
        <f t="shared" si="3"/>
        <v>30948</v>
      </c>
      <c r="L49">
        <f t="shared" si="3"/>
        <v>23297</v>
      </c>
      <c r="M49">
        <f t="shared" si="3"/>
        <v>22132</v>
      </c>
      <c r="N49">
        <f t="shared" si="3"/>
        <v>199311</v>
      </c>
      <c r="O49">
        <f t="shared" si="3"/>
        <v>51867</v>
      </c>
      <c r="P49">
        <f t="shared" si="3"/>
        <v>38391</v>
      </c>
      <c r="Q49">
        <f t="shared" si="3"/>
        <v>42024</v>
      </c>
      <c r="R49">
        <f t="shared" si="3"/>
        <v>17998</v>
      </c>
      <c r="S49">
        <f t="shared" si="3"/>
        <v>12052</v>
      </c>
      <c r="T49">
        <f t="shared" si="3"/>
        <v>25532</v>
      </c>
      <c r="U49">
        <f t="shared" si="3"/>
        <v>76770</v>
      </c>
    </row>
    <row r="50" spans="1:21">
      <c r="A50" s="1" t="s">
        <v>65</v>
      </c>
      <c r="B50">
        <f>SUM(B11)</f>
        <v>975</v>
      </c>
      <c r="C50">
        <f t="shared" ref="C50:U50" si="4">SUM(C11)</f>
        <v>2584</v>
      </c>
      <c r="D50">
        <f t="shared" si="4"/>
        <v>1450</v>
      </c>
      <c r="E50">
        <f t="shared" si="4"/>
        <v>46075</v>
      </c>
      <c r="F50">
        <f t="shared" si="4"/>
        <v>1314</v>
      </c>
      <c r="G50">
        <f t="shared" si="4"/>
        <v>1623</v>
      </c>
      <c r="H50">
        <f t="shared" si="4"/>
        <v>1165</v>
      </c>
      <c r="I50">
        <f t="shared" si="4"/>
        <v>20538</v>
      </c>
      <c r="J50">
        <f t="shared" si="4"/>
        <v>1030</v>
      </c>
      <c r="K50">
        <f t="shared" si="4"/>
        <v>1979</v>
      </c>
      <c r="L50">
        <f t="shared" si="4"/>
        <v>873</v>
      </c>
      <c r="M50">
        <f t="shared" si="4"/>
        <v>18238</v>
      </c>
      <c r="N50">
        <f t="shared" si="4"/>
        <v>155275</v>
      </c>
      <c r="O50">
        <f t="shared" si="4"/>
        <v>2449</v>
      </c>
      <c r="P50">
        <f t="shared" si="4"/>
        <v>2419</v>
      </c>
      <c r="Q50">
        <f t="shared" si="4"/>
        <v>2245</v>
      </c>
      <c r="R50">
        <f t="shared" si="4"/>
        <v>1710</v>
      </c>
      <c r="S50">
        <f t="shared" si="4"/>
        <v>1549</v>
      </c>
      <c r="T50">
        <f t="shared" si="4"/>
        <v>3511</v>
      </c>
      <c r="U50">
        <f t="shared" si="4"/>
        <v>2966</v>
      </c>
    </row>
    <row r="51" spans="1:21">
      <c r="A51" s="11" t="s">
        <v>66</v>
      </c>
      <c r="B51">
        <f>SUM(B23:B27)</f>
        <v>9200</v>
      </c>
      <c r="C51">
        <f t="shared" ref="C51:U51" si="5">SUM(C23:C27)</f>
        <v>11733</v>
      </c>
      <c r="D51">
        <f t="shared" si="5"/>
        <v>11349</v>
      </c>
      <c r="E51">
        <f t="shared" si="5"/>
        <v>17737</v>
      </c>
      <c r="F51">
        <f t="shared" si="5"/>
        <v>13925</v>
      </c>
      <c r="G51">
        <f t="shared" si="5"/>
        <v>16932</v>
      </c>
      <c r="H51">
        <f t="shared" si="5"/>
        <v>15321</v>
      </c>
      <c r="I51">
        <f t="shared" si="5"/>
        <v>20445</v>
      </c>
      <c r="J51">
        <f t="shared" si="5"/>
        <v>11676</v>
      </c>
      <c r="K51">
        <f t="shared" si="5"/>
        <v>16927</v>
      </c>
      <c r="L51">
        <f t="shared" si="5"/>
        <v>14934</v>
      </c>
      <c r="M51">
        <f t="shared" si="5"/>
        <v>16955</v>
      </c>
      <c r="N51">
        <f t="shared" si="5"/>
        <v>114234</v>
      </c>
      <c r="O51">
        <f t="shared" si="5"/>
        <v>21904</v>
      </c>
      <c r="P51">
        <f t="shared" si="5"/>
        <v>15447</v>
      </c>
      <c r="Q51">
        <f t="shared" si="5"/>
        <v>26955</v>
      </c>
      <c r="R51">
        <f t="shared" si="5"/>
        <v>9785</v>
      </c>
      <c r="S51">
        <f t="shared" si="5"/>
        <v>7401</v>
      </c>
      <c r="T51">
        <f t="shared" si="5"/>
        <v>28675</v>
      </c>
      <c r="U51">
        <f t="shared" si="5"/>
        <v>43907</v>
      </c>
    </row>
    <row r="52" spans="1:21">
      <c r="A52" s="6" t="s">
        <v>67</v>
      </c>
      <c r="B52">
        <f>SUM(B28:B32)</f>
        <v>712</v>
      </c>
      <c r="C52">
        <f t="shared" ref="C52:U52" si="6">SUM(C28:C32)</f>
        <v>994</v>
      </c>
      <c r="D52">
        <f t="shared" si="6"/>
        <v>913</v>
      </c>
      <c r="E52">
        <f t="shared" si="6"/>
        <v>2096</v>
      </c>
      <c r="F52">
        <f t="shared" si="6"/>
        <v>1164</v>
      </c>
      <c r="G52">
        <f t="shared" si="6"/>
        <v>1308</v>
      </c>
      <c r="H52">
        <f t="shared" si="6"/>
        <v>1026</v>
      </c>
      <c r="I52">
        <f t="shared" si="6"/>
        <v>1840</v>
      </c>
      <c r="J52">
        <f t="shared" si="6"/>
        <v>991</v>
      </c>
      <c r="K52">
        <f t="shared" si="6"/>
        <v>1387</v>
      </c>
      <c r="L52">
        <f t="shared" si="6"/>
        <v>1141</v>
      </c>
      <c r="M52">
        <f t="shared" si="6"/>
        <v>1534</v>
      </c>
      <c r="N52">
        <f t="shared" si="6"/>
        <v>7199</v>
      </c>
      <c r="O52">
        <f t="shared" si="6"/>
        <v>2533</v>
      </c>
      <c r="P52">
        <f t="shared" si="6"/>
        <v>1772</v>
      </c>
      <c r="Q52">
        <f t="shared" si="6"/>
        <v>1949</v>
      </c>
      <c r="R52">
        <f t="shared" si="6"/>
        <v>1213</v>
      </c>
      <c r="S52">
        <f t="shared" si="6"/>
        <v>799</v>
      </c>
      <c r="T52">
        <f t="shared" si="6"/>
        <v>1928</v>
      </c>
      <c r="U52">
        <f t="shared" si="6"/>
        <v>3680</v>
      </c>
    </row>
    <row r="53" spans="1:21">
      <c r="A53" s="10" t="s">
        <v>68</v>
      </c>
      <c r="B53">
        <f>SUM(B42)</f>
        <v>50596</v>
      </c>
      <c r="C53">
        <f t="shared" ref="C53:U53" si="7">SUM(C42)</f>
        <v>79799</v>
      </c>
      <c r="D53">
        <f t="shared" si="7"/>
        <v>58084</v>
      </c>
      <c r="E53">
        <f t="shared" si="7"/>
        <v>87485</v>
      </c>
      <c r="F53">
        <f t="shared" si="7"/>
        <v>70305</v>
      </c>
      <c r="G53">
        <f t="shared" si="7"/>
        <v>71748</v>
      </c>
      <c r="H53">
        <f t="shared" si="7"/>
        <v>57593</v>
      </c>
      <c r="I53">
        <f t="shared" si="7"/>
        <v>87492</v>
      </c>
      <c r="J53">
        <f t="shared" si="7"/>
        <v>76814</v>
      </c>
      <c r="K53">
        <f t="shared" si="7"/>
        <v>82926</v>
      </c>
      <c r="L53">
        <f t="shared" si="7"/>
        <v>62096</v>
      </c>
      <c r="M53">
        <f t="shared" si="7"/>
        <v>77062</v>
      </c>
      <c r="N53">
        <f t="shared" si="7"/>
        <v>182017</v>
      </c>
      <c r="O53">
        <f t="shared" si="7"/>
        <v>134390</v>
      </c>
      <c r="P53">
        <f t="shared" si="7"/>
        <v>104227</v>
      </c>
      <c r="Q53">
        <f t="shared" si="7"/>
        <v>118212</v>
      </c>
      <c r="R53">
        <f t="shared" si="7"/>
        <v>55253</v>
      </c>
      <c r="S53">
        <f t="shared" si="7"/>
        <v>46205</v>
      </c>
      <c r="T53">
        <f t="shared" si="7"/>
        <v>81363</v>
      </c>
      <c r="U53">
        <f t="shared" si="7"/>
        <v>162197</v>
      </c>
    </row>
    <row r="54" spans="1:21">
      <c r="A54" s="9" t="s">
        <v>69</v>
      </c>
      <c r="B54">
        <f>SUM(B41)</f>
        <v>859677</v>
      </c>
      <c r="C54">
        <f t="shared" ref="C54:U54" si="8">SUM(C41)</f>
        <v>1137031</v>
      </c>
      <c r="D54">
        <f t="shared" si="8"/>
        <v>1165777</v>
      </c>
      <c r="E54">
        <f t="shared" si="8"/>
        <v>1254818</v>
      </c>
      <c r="F54">
        <f t="shared" si="8"/>
        <v>842254</v>
      </c>
      <c r="G54">
        <f t="shared" si="8"/>
        <v>1312665</v>
      </c>
      <c r="H54">
        <f t="shared" si="8"/>
        <v>1429620</v>
      </c>
      <c r="I54">
        <f t="shared" si="8"/>
        <v>1863288</v>
      </c>
      <c r="J54">
        <f t="shared" si="8"/>
        <v>1087230</v>
      </c>
      <c r="K54">
        <f t="shared" si="8"/>
        <v>1517009</v>
      </c>
      <c r="L54">
        <f t="shared" si="8"/>
        <v>1370271</v>
      </c>
      <c r="M54">
        <f t="shared" si="8"/>
        <v>1751487</v>
      </c>
      <c r="N54">
        <f t="shared" si="8"/>
        <v>715509</v>
      </c>
      <c r="O54">
        <f t="shared" si="8"/>
        <v>1509330</v>
      </c>
      <c r="P54">
        <f t="shared" si="8"/>
        <v>1641408</v>
      </c>
      <c r="Q54">
        <f t="shared" si="8"/>
        <v>1568561</v>
      </c>
      <c r="R54">
        <f t="shared" si="8"/>
        <v>732879</v>
      </c>
      <c r="S54">
        <f t="shared" si="8"/>
        <v>516228</v>
      </c>
      <c r="T54">
        <f t="shared" si="8"/>
        <v>1377848</v>
      </c>
      <c r="U54">
        <f t="shared" si="8"/>
        <v>3113857</v>
      </c>
    </row>
    <row r="55" spans="1:21">
      <c r="A55" t="s">
        <v>70</v>
      </c>
      <c r="B55">
        <f>SUM(B47:B54)</f>
        <v>1832534</v>
      </c>
      <c r="C55">
        <f t="shared" ref="C55:U55" si="9">SUM(C47:C54)</f>
        <v>2358669</v>
      </c>
      <c r="D55">
        <f t="shared" si="9"/>
        <v>2375290</v>
      </c>
      <c r="E55">
        <f t="shared" si="9"/>
        <v>2642612</v>
      </c>
      <c r="F55">
        <f t="shared" si="9"/>
        <v>2256813</v>
      </c>
      <c r="G55">
        <f t="shared" si="9"/>
        <v>2881985</v>
      </c>
      <c r="H55">
        <f t="shared" si="9"/>
        <v>3127992</v>
      </c>
      <c r="I55">
        <f t="shared" si="9"/>
        <v>3322260</v>
      </c>
      <c r="J55">
        <f t="shared" si="9"/>
        <v>2182353</v>
      </c>
      <c r="K55">
        <f t="shared" si="9"/>
        <v>3329223</v>
      </c>
      <c r="L55">
        <f t="shared" si="9"/>
        <v>2974278</v>
      </c>
      <c r="M55">
        <f t="shared" si="9"/>
        <v>3001932</v>
      </c>
      <c r="N55">
        <f t="shared" si="9"/>
        <v>4249038</v>
      </c>
      <c r="O55">
        <f t="shared" si="9"/>
        <v>3420332</v>
      </c>
      <c r="P55">
        <f t="shared" si="9"/>
        <v>3234889</v>
      </c>
      <c r="Q55">
        <f t="shared" si="9"/>
        <v>3142047</v>
      </c>
      <c r="R55">
        <f t="shared" si="9"/>
        <v>1596838</v>
      </c>
      <c r="S55">
        <f t="shared" si="9"/>
        <v>1100229</v>
      </c>
      <c r="T55">
        <f t="shared" si="9"/>
        <v>2834864</v>
      </c>
      <c r="U55">
        <f t="shared" si="9"/>
        <v>7340240</v>
      </c>
    </row>
    <row r="56" spans="1:21">
      <c r="A56" t="s">
        <v>51</v>
      </c>
      <c r="B56">
        <f>SUM(B34)</f>
        <v>11439718</v>
      </c>
      <c r="C56">
        <f t="shared" ref="C56:U56" si="10">SUM(C34)</f>
        <v>20825079</v>
      </c>
      <c r="D56">
        <f t="shared" si="10"/>
        <v>21039209</v>
      </c>
      <c r="E56">
        <f t="shared" si="10"/>
        <v>20344921</v>
      </c>
      <c r="F56">
        <f t="shared" si="10"/>
        <v>17953416</v>
      </c>
      <c r="G56">
        <f t="shared" si="10"/>
        <v>22521789</v>
      </c>
      <c r="H56">
        <f t="shared" si="10"/>
        <v>22678078</v>
      </c>
      <c r="I56">
        <f t="shared" si="10"/>
        <v>22044559</v>
      </c>
      <c r="J56">
        <f t="shared" si="10"/>
        <v>17173912</v>
      </c>
      <c r="K56">
        <f t="shared" si="10"/>
        <v>24301050</v>
      </c>
      <c r="L56">
        <f t="shared" si="10"/>
        <v>24038328</v>
      </c>
      <c r="M56">
        <f t="shared" si="10"/>
        <v>22085279</v>
      </c>
      <c r="N56">
        <f t="shared" si="10"/>
        <v>19938326</v>
      </c>
      <c r="O56">
        <f t="shared" si="10"/>
        <v>14215136</v>
      </c>
      <c r="P56">
        <f t="shared" si="10"/>
        <v>15278703</v>
      </c>
      <c r="Q56">
        <f t="shared" si="10"/>
        <v>12241577</v>
      </c>
      <c r="R56">
        <f t="shared" si="10"/>
        <v>6420015</v>
      </c>
      <c r="S56">
        <f t="shared" si="10"/>
        <v>5373208</v>
      </c>
      <c r="T56">
        <f t="shared" si="10"/>
        <v>11674339</v>
      </c>
      <c r="U56">
        <f t="shared" si="10"/>
        <v>43709069</v>
      </c>
    </row>
    <row r="63" spans="1:21" ht="75">
      <c r="B63" s="14" t="s">
        <v>72</v>
      </c>
      <c r="C63" s="14" t="s">
        <v>73</v>
      </c>
      <c r="D63" s="14" t="s">
        <v>74</v>
      </c>
      <c r="E63" s="14" t="s">
        <v>75</v>
      </c>
      <c r="F63" s="14" t="s">
        <v>76</v>
      </c>
      <c r="G63" s="14" t="s">
        <v>77</v>
      </c>
      <c r="H63" s="14" t="s">
        <v>78</v>
      </c>
      <c r="I63" s="14" t="s">
        <v>79</v>
      </c>
      <c r="J63" s="14" t="s">
        <v>80</v>
      </c>
      <c r="K63" s="14" t="s">
        <v>81</v>
      </c>
      <c r="L63" s="14" t="s">
        <v>82</v>
      </c>
      <c r="M63" s="14" t="s">
        <v>83</v>
      </c>
      <c r="N63" s="14" t="s">
        <v>84</v>
      </c>
      <c r="O63" s="14" t="s">
        <v>85</v>
      </c>
      <c r="P63" s="14" t="s">
        <v>86</v>
      </c>
      <c r="Q63" s="14" t="s">
        <v>89</v>
      </c>
      <c r="R63" s="14" t="s">
        <v>87</v>
      </c>
      <c r="S63" s="14" t="s">
        <v>88</v>
      </c>
      <c r="T63" s="14" t="s">
        <v>90</v>
      </c>
      <c r="U63" s="14" t="s">
        <v>91</v>
      </c>
    </row>
    <row r="64" spans="1:21">
      <c r="A64" t="s">
        <v>27</v>
      </c>
      <c r="B64">
        <v>9097510</v>
      </c>
      <c r="C64">
        <v>17655042</v>
      </c>
      <c r="D64">
        <v>17935725</v>
      </c>
      <c r="E64">
        <v>16870789</v>
      </c>
      <c r="F64">
        <v>14727056</v>
      </c>
      <c r="G64">
        <v>18547971</v>
      </c>
      <c r="H64">
        <v>18863840</v>
      </c>
      <c r="I64">
        <v>17449615</v>
      </c>
      <c r="J64">
        <v>14224615</v>
      </c>
      <c r="K64">
        <v>19987138</v>
      </c>
      <c r="L64">
        <v>20307056</v>
      </c>
      <c r="M64">
        <v>18320904</v>
      </c>
      <c r="N64">
        <v>13974191</v>
      </c>
      <c r="O64">
        <v>8751616</v>
      </c>
      <c r="P64">
        <v>10715979</v>
      </c>
      <c r="Q64">
        <v>7477604</v>
      </c>
      <c r="R64">
        <v>4076363</v>
      </c>
      <c r="S64">
        <v>3523164</v>
      </c>
      <c r="T64">
        <v>7341742</v>
      </c>
      <c r="U64">
        <v>32553230</v>
      </c>
    </row>
    <row r="65" spans="1:21">
      <c r="A65" t="s">
        <v>62</v>
      </c>
      <c r="B65">
        <v>891237</v>
      </c>
      <c r="C65">
        <v>1098283</v>
      </c>
      <c r="D65">
        <v>1113671</v>
      </c>
      <c r="E65">
        <v>1196556</v>
      </c>
      <c r="F65">
        <v>1294357</v>
      </c>
      <c r="G65">
        <v>1447103</v>
      </c>
      <c r="H65">
        <v>1595303</v>
      </c>
      <c r="I65">
        <v>1293193</v>
      </c>
      <c r="J65">
        <v>978069</v>
      </c>
      <c r="K65">
        <v>1672202</v>
      </c>
      <c r="L65">
        <v>1498368</v>
      </c>
      <c r="M65">
        <v>1102997</v>
      </c>
      <c r="N65">
        <v>2746615</v>
      </c>
      <c r="O65">
        <v>1685904</v>
      </c>
      <c r="P65">
        <v>1424303</v>
      </c>
      <c r="Q65">
        <v>1372554</v>
      </c>
      <c r="R65">
        <v>773339</v>
      </c>
      <c r="S65">
        <v>513664</v>
      </c>
      <c r="T65">
        <v>1308960</v>
      </c>
      <c r="U65">
        <v>3927558</v>
      </c>
    </row>
    <row r="66" spans="1:21">
      <c r="A66" t="s">
        <v>63</v>
      </c>
      <c r="B66">
        <v>4568</v>
      </c>
      <c r="C66">
        <v>5103</v>
      </c>
      <c r="D66">
        <v>3551</v>
      </c>
      <c r="E66">
        <v>14113</v>
      </c>
      <c r="F66">
        <v>5933</v>
      </c>
      <c r="G66">
        <v>5468</v>
      </c>
      <c r="H66">
        <v>4687</v>
      </c>
      <c r="I66">
        <v>10808</v>
      </c>
      <c r="J66">
        <v>4692</v>
      </c>
      <c r="K66">
        <v>5845</v>
      </c>
      <c r="L66">
        <v>3298</v>
      </c>
      <c r="M66">
        <v>11527</v>
      </c>
      <c r="N66">
        <v>128878</v>
      </c>
      <c r="O66">
        <v>11955</v>
      </c>
      <c r="P66">
        <v>6922</v>
      </c>
      <c r="Q66">
        <v>9547</v>
      </c>
      <c r="R66">
        <v>4661</v>
      </c>
      <c r="S66">
        <v>2331</v>
      </c>
      <c r="T66">
        <v>7047</v>
      </c>
      <c r="U66">
        <v>9305</v>
      </c>
    </row>
    <row r="67" spans="1:21">
      <c r="A67" t="s">
        <v>64</v>
      </c>
      <c r="B67">
        <v>15569</v>
      </c>
      <c r="C67">
        <v>23142</v>
      </c>
      <c r="D67">
        <v>20495</v>
      </c>
      <c r="E67">
        <v>23732</v>
      </c>
      <c r="F67">
        <v>27561</v>
      </c>
      <c r="G67">
        <v>25138</v>
      </c>
      <c r="H67">
        <v>23277</v>
      </c>
      <c r="I67">
        <v>24656</v>
      </c>
      <c r="J67">
        <v>21851</v>
      </c>
      <c r="K67">
        <v>30948</v>
      </c>
      <c r="L67">
        <v>23297</v>
      </c>
      <c r="M67">
        <v>22132</v>
      </c>
      <c r="N67">
        <v>199311</v>
      </c>
      <c r="O67">
        <v>51867</v>
      </c>
      <c r="P67">
        <v>38391</v>
      </c>
      <c r="Q67">
        <v>42024</v>
      </c>
      <c r="R67">
        <v>17998</v>
      </c>
      <c r="S67">
        <v>12052</v>
      </c>
      <c r="T67">
        <v>25532</v>
      </c>
      <c r="U67">
        <v>76770</v>
      </c>
    </row>
    <row r="68" spans="1:21">
      <c r="A68" s="24" t="s">
        <v>65</v>
      </c>
      <c r="B68">
        <v>975</v>
      </c>
      <c r="C68">
        <v>2584</v>
      </c>
      <c r="D68">
        <v>1450</v>
      </c>
      <c r="E68" s="24">
        <v>46075</v>
      </c>
      <c r="F68">
        <v>1314</v>
      </c>
      <c r="G68">
        <v>1623</v>
      </c>
      <c r="H68">
        <v>1165</v>
      </c>
      <c r="I68" s="24">
        <v>20538</v>
      </c>
      <c r="J68">
        <v>1030</v>
      </c>
      <c r="K68">
        <v>1979</v>
      </c>
      <c r="L68">
        <v>873</v>
      </c>
      <c r="M68" s="24">
        <v>18238</v>
      </c>
      <c r="N68">
        <v>155275</v>
      </c>
      <c r="O68">
        <v>2449</v>
      </c>
      <c r="P68">
        <v>2419</v>
      </c>
      <c r="Q68">
        <v>2245</v>
      </c>
      <c r="R68">
        <v>1710</v>
      </c>
      <c r="S68">
        <v>1549</v>
      </c>
      <c r="T68">
        <v>3511</v>
      </c>
      <c r="U68">
        <v>2966</v>
      </c>
    </row>
    <row r="69" spans="1:21">
      <c r="A69" t="s">
        <v>66</v>
      </c>
      <c r="B69">
        <v>9200</v>
      </c>
      <c r="C69">
        <v>11733</v>
      </c>
      <c r="D69">
        <v>11349</v>
      </c>
      <c r="E69">
        <v>17737</v>
      </c>
      <c r="F69">
        <v>13925</v>
      </c>
      <c r="G69">
        <v>16932</v>
      </c>
      <c r="H69">
        <v>15321</v>
      </c>
      <c r="I69">
        <v>20445</v>
      </c>
      <c r="J69">
        <v>11676</v>
      </c>
      <c r="K69">
        <v>16927</v>
      </c>
      <c r="L69">
        <v>14934</v>
      </c>
      <c r="M69">
        <v>16955</v>
      </c>
      <c r="N69">
        <v>114234</v>
      </c>
      <c r="O69">
        <v>21904</v>
      </c>
      <c r="P69">
        <v>15447</v>
      </c>
      <c r="Q69">
        <v>26955</v>
      </c>
      <c r="R69">
        <v>9785</v>
      </c>
      <c r="S69">
        <v>7401</v>
      </c>
      <c r="T69">
        <v>28675</v>
      </c>
      <c r="U69">
        <v>43907</v>
      </c>
    </row>
    <row r="70" spans="1:21">
      <c r="A70" t="s">
        <v>67</v>
      </c>
      <c r="B70">
        <v>712</v>
      </c>
      <c r="C70">
        <v>994</v>
      </c>
      <c r="D70">
        <v>913</v>
      </c>
      <c r="E70">
        <v>2096</v>
      </c>
      <c r="F70">
        <v>1164</v>
      </c>
      <c r="G70">
        <v>1308</v>
      </c>
      <c r="H70">
        <v>1026</v>
      </c>
      <c r="I70">
        <v>1840</v>
      </c>
      <c r="J70">
        <v>991</v>
      </c>
      <c r="K70">
        <v>1387</v>
      </c>
      <c r="L70">
        <v>1141</v>
      </c>
      <c r="M70">
        <v>1534</v>
      </c>
      <c r="N70">
        <v>7199</v>
      </c>
      <c r="O70">
        <v>2533</v>
      </c>
      <c r="P70">
        <v>1772</v>
      </c>
      <c r="Q70">
        <v>1949</v>
      </c>
      <c r="R70">
        <v>1213</v>
      </c>
      <c r="S70">
        <v>799</v>
      </c>
      <c r="T70">
        <v>1928</v>
      </c>
      <c r="U70">
        <v>3680</v>
      </c>
    </row>
    <row r="71" spans="1:21">
      <c r="A71" t="s">
        <v>94</v>
      </c>
      <c r="B71">
        <f>SUM(B64:B70)</f>
        <v>10019771</v>
      </c>
      <c r="C71">
        <f t="shared" ref="C71:U71" si="11">SUM(C64:C70)</f>
        <v>18796881</v>
      </c>
      <c r="D71">
        <f t="shared" si="11"/>
        <v>19087154</v>
      </c>
      <c r="E71">
        <f t="shared" si="11"/>
        <v>18171098</v>
      </c>
      <c r="F71">
        <f t="shared" si="11"/>
        <v>16071310</v>
      </c>
      <c r="G71">
        <f t="shared" si="11"/>
        <v>20045543</v>
      </c>
      <c r="H71">
        <f t="shared" si="11"/>
        <v>20504619</v>
      </c>
      <c r="I71">
        <f t="shared" si="11"/>
        <v>18821095</v>
      </c>
      <c r="J71">
        <f t="shared" si="11"/>
        <v>15242924</v>
      </c>
      <c r="K71">
        <f t="shared" si="11"/>
        <v>21716426</v>
      </c>
      <c r="L71">
        <f t="shared" si="11"/>
        <v>21848967</v>
      </c>
      <c r="M71">
        <f t="shared" si="11"/>
        <v>19494287</v>
      </c>
      <c r="N71">
        <f t="shared" si="11"/>
        <v>17325703</v>
      </c>
      <c r="O71">
        <f t="shared" si="11"/>
        <v>10528228</v>
      </c>
      <c r="P71">
        <f t="shared" si="11"/>
        <v>12205233</v>
      </c>
      <c r="Q71">
        <f t="shared" si="11"/>
        <v>8932878</v>
      </c>
      <c r="R71">
        <f t="shared" si="11"/>
        <v>4885069</v>
      </c>
      <c r="S71">
        <f t="shared" si="11"/>
        <v>4060960</v>
      </c>
      <c r="T71">
        <f t="shared" si="11"/>
        <v>8717395</v>
      </c>
      <c r="U71">
        <f t="shared" si="11"/>
        <v>36617416</v>
      </c>
    </row>
    <row r="73" spans="1:21">
      <c r="A73" s="16"/>
    </row>
    <row r="74" spans="1:21">
      <c r="B74">
        <v>10019771</v>
      </c>
      <c r="C74">
        <v>18796881</v>
      </c>
      <c r="D74">
        <v>19087154</v>
      </c>
      <c r="E74">
        <v>18171098</v>
      </c>
      <c r="F74">
        <v>16071310</v>
      </c>
      <c r="G74">
        <v>20045543</v>
      </c>
      <c r="H74">
        <v>20504619</v>
      </c>
      <c r="I74">
        <v>18821095</v>
      </c>
      <c r="J74">
        <v>15242924</v>
      </c>
      <c r="K74">
        <v>21716426</v>
      </c>
      <c r="L74">
        <v>21848967</v>
      </c>
      <c r="M74">
        <v>19494287</v>
      </c>
      <c r="N74">
        <v>17325703</v>
      </c>
      <c r="O74">
        <v>10528228</v>
      </c>
      <c r="P74">
        <v>12205233</v>
      </c>
      <c r="Q74">
        <v>8932878</v>
      </c>
      <c r="R74">
        <v>4885069</v>
      </c>
      <c r="S74">
        <v>4060960</v>
      </c>
      <c r="T74">
        <v>8717395</v>
      </c>
      <c r="U74">
        <v>36617416</v>
      </c>
    </row>
    <row r="75" spans="1:21">
      <c r="B75">
        <v>10019771</v>
      </c>
      <c r="C75">
        <v>18796881</v>
      </c>
      <c r="D75">
        <v>19087154</v>
      </c>
      <c r="E75">
        <v>18171098</v>
      </c>
      <c r="F75">
        <v>16071310</v>
      </c>
      <c r="G75">
        <v>20045543</v>
      </c>
      <c r="H75">
        <v>20504619</v>
      </c>
      <c r="I75">
        <v>18821095</v>
      </c>
      <c r="J75">
        <v>15242924</v>
      </c>
      <c r="K75">
        <v>21716426</v>
      </c>
      <c r="L75">
        <v>21848967</v>
      </c>
      <c r="M75">
        <v>19494287</v>
      </c>
      <c r="N75">
        <v>17325703</v>
      </c>
      <c r="O75">
        <v>10528228</v>
      </c>
      <c r="P75">
        <v>12205233</v>
      </c>
      <c r="Q75">
        <v>8932878</v>
      </c>
      <c r="R75">
        <v>4885069</v>
      </c>
      <c r="S75">
        <v>4060960</v>
      </c>
      <c r="T75">
        <v>8717395</v>
      </c>
      <c r="U75">
        <v>36617416</v>
      </c>
    </row>
    <row r="76" spans="1:21">
      <c r="B76">
        <v>10019771</v>
      </c>
      <c r="C76">
        <v>18796881</v>
      </c>
      <c r="D76">
        <v>19087154</v>
      </c>
      <c r="E76">
        <v>18171098</v>
      </c>
      <c r="F76">
        <v>16071310</v>
      </c>
      <c r="G76">
        <v>20045543</v>
      </c>
      <c r="H76">
        <v>20504619</v>
      </c>
      <c r="I76">
        <v>18821095</v>
      </c>
      <c r="J76">
        <v>15242924</v>
      </c>
      <c r="K76">
        <v>21716426</v>
      </c>
      <c r="L76">
        <v>21848967</v>
      </c>
      <c r="M76">
        <v>19494287</v>
      </c>
      <c r="N76">
        <v>17325703</v>
      </c>
      <c r="O76">
        <v>10528228</v>
      </c>
      <c r="P76">
        <v>12205233</v>
      </c>
      <c r="Q76">
        <v>8932878</v>
      </c>
      <c r="R76">
        <v>4885069</v>
      </c>
      <c r="S76">
        <v>4060960</v>
      </c>
      <c r="T76">
        <v>8717395</v>
      </c>
      <c r="U76">
        <v>36617416</v>
      </c>
    </row>
    <row r="77" spans="1:21">
      <c r="B77">
        <v>10019771</v>
      </c>
      <c r="C77">
        <v>18796881</v>
      </c>
      <c r="D77">
        <v>19087154</v>
      </c>
      <c r="E77">
        <v>18171098</v>
      </c>
      <c r="F77">
        <v>16071310</v>
      </c>
      <c r="G77">
        <v>20045543</v>
      </c>
      <c r="H77">
        <v>20504619</v>
      </c>
      <c r="I77">
        <v>18821095</v>
      </c>
      <c r="J77">
        <v>15242924</v>
      </c>
      <c r="K77">
        <v>21716426</v>
      </c>
      <c r="L77">
        <v>21848967</v>
      </c>
      <c r="M77">
        <v>19494287</v>
      </c>
      <c r="N77">
        <v>17325703</v>
      </c>
      <c r="O77">
        <v>10528228</v>
      </c>
      <c r="P77">
        <v>12205233</v>
      </c>
      <c r="Q77">
        <v>8932878</v>
      </c>
      <c r="R77">
        <v>4885069</v>
      </c>
      <c r="S77">
        <v>4060960</v>
      </c>
      <c r="T77">
        <v>8717395</v>
      </c>
      <c r="U77">
        <v>36617416</v>
      </c>
    </row>
    <row r="78" spans="1:21">
      <c r="B78">
        <v>10019771</v>
      </c>
      <c r="C78">
        <v>18796881</v>
      </c>
      <c r="D78">
        <v>19087154</v>
      </c>
      <c r="E78">
        <v>18171098</v>
      </c>
      <c r="F78">
        <v>16071310</v>
      </c>
      <c r="G78">
        <v>20045543</v>
      </c>
      <c r="H78">
        <v>20504619</v>
      </c>
      <c r="I78">
        <v>18821095</v>
      </c>
      <c r="J78">
        <v>15242924</v>
      </c>
      <c r="K78">
        <v>21716426</v>
      </c>
      <c r="L78">
        <v>21848967</v>
      </c>
      <c r="M78">
        <v>19494287</v>
      </c>
      <c r="N78">
        <v>17325703</v>
      </c>
      <c r="O78">
        <v>10528228</v>
      </c>
      <c r="P78">
        <v>12205233</v>
      </c>
      <c r="Q78">
        <v>8932878</v>
      </c>
      <c r="R78">
        <v>4885069</v>
      </c>
      <c r="S78">
        <v>4060960</v>
      </c>
      <c r="T78">
        <v>8717395</v>
      </c>
      <c r="U78">
        <v>36617416</v>
      </c>
    </row>
    <row r="79" spans="1:21">
      <c r="B79">
        <v>10019771</v>
      </c>
      <c r="C79">
        <v>18796881</v>
      </c>
      <c r="D79">
        <v>19087154</v>
      </c>
      <c r="E79">
        <v>18171098</v>
      </c>
      <c r="F79">
        <v>16071310</v>
      </c>
      <c r="G79">
        <v>20045543</v>
      </c>
      <c r="H79">
        <v>20504619</v>
      </c>
      <c r="I79">
        <v>18821095</v>
      </c>
      <c r="J79">
        <v>15242924</v>
      </c>
      <c r="K79">
        <v>21716426</v>
      </c>
      <c r="L79">
        <v>21848967</v>
      </c>
      <c r="M79">
        <v>19494287</v>
      </c>
      <c r="N79">
        <v>17325703</v>
      </c>
      <c r="O79">
        <v>10528228</v>
      </c>
      <c r="P79">
        <v>12205233</v>
      </c>
      <c r="Q79">
        <v>8932878</v>
      </c>
      <c r="R79">
        <v>4885069</v>
      </c>
      <c r="S79">
        <v>4060960</v>
      </c>
      <c r="T79">
        <v>8717395</v>
      </c>
      <c r="U79">
        <v>36617416</v>
      </c>
    </row>
    <row r="80" spans="1:21">
      <c r="B80">
        <v>10019771</v>
      </c>
      <c r="C80">
        <v>18796881</v>
      </c>
      <c r="D80">
        <v>19087154</v>
      </c>
      <c r="E80">
        <v>18171098</v>
      </c>
      <c r="F80">
        <v>16071310</v>
      </c>
      <c r="G80">
        <v>20045543</v>
      </c>
      <c r="H80">
        <v>20504619</v>
      </c>
      <c r="I80">
        <v>18821095</v>
      </c>
      <c r="J80">
        <v>15242924</v>
      </c>
      <c r="K80">
        <v>21716426</v>
      </c>
      <c r="L80">
        <v>21848967</v>
      </c>
      <c r="M80">
        <v>19494287</v>
      </c>
      <c r="N80">
        <v>17325703</v>
      </c>
      <c r="O80">
        <v>10528228</v>
      </c>
      <c r="P80">
        <v>12205233</v>
      </c>
      <c r="Q80">
        <v>8932878</v>
      </c>
      <c r="R80">
        <v>4885069</v>
      </c>
      <c r="S80">
        <v>4060960</v>
      </c>
      <c r="T80">
        <v>8717395</v>
      </c>
      <c r="U80">
        <v>36617416</v>
      </c>
    </row>
    <row r="81" spans="1:21">
      <c r="B81">
        <v>10019771</v>
      </c>
      <c r="C81">
        <v>18796881</v>
      </c>
      <c r="D81">
        <v>19087154</v>
      </c>
      <c r="E81">
        <v>18171098</v>
      </c>
      <c r="F81">
        <v>16071310</v>
      </c>
      <c r="G81">
        <v>20045543</v>
      </c>
      <c r="H81">
        <v>20504619</v>
      </c>
      <c r="I81">
        <v>18821095</v>
      </c>
      <c r="J81">
        <v>15242924</v>
      </c>
      <c r="K81">
        <v>21716426</v>
      </c>
      <c r="L81">
        <v>21848967</v>
      </c>
      <c r="M81">
        <v>19494287</v>
      </c>
      <c r="N81">
        <v>17325703</v>
      </c>
      <c r="O81">
        <v>10528228</v>
      </c>
      <c r="P81">
        <v>12205233</v>
      </c>
      <c r="Q81">
        <v>8932878</v>
      </c>
      <c r="R81">
        <v>4885069</v>
      </c>
      <c r="S81">
        <v>4060960</v>
      </c>
      <c r="T81">
        <v>8717395</v>
      </c>
      <c r="U81">
        <v>36617416</v>
      </c>
    </row>
    <row r="83" spans="1:21" ht="75">
      <c r="A83" t="s">
        <v>93</v>
      </c>
      <c r="B83" s="14" t="s">
        <v>72</v>
      </c>
      <c r="C83" s="14" t="s">
        <v>73</v>
      </c>
      <c r="D83" s="14" t="s">
        <v>74</v>
      </c>
      <c r="E83" s="14" t="s">
        <v>75</v>
      </c>
      <c r="F83" s="14" t="s">
        <v>76</v>
      </c>
      <c r="G83" s="14" t="s">
        <v>77</v>
      </c>
      <c r="H83" s="14" t="s">
        <v>78</v>
      </c>
      <c r="I83" s="14" t="s">
        <v>79</v>
      </c>
      <c r="J83" s="14" t="s">
        <v>80</v>
      </c>
      <c r="K83" s="14" t="s">
        <v>81</v>
      </c>
      <c r="L83" s="14" t="s">
        <v>82</v>
      </c>
      <c r="M83" s="14" t="s">
        <v>83</v>
      </c>
      <c r="N83" s="14" t="s">
        <v>84</v>
      </c>
      <c r="O83" s="14" t="s">
        <v>85</v>
      </c>
      <c r="P83" s="14" t="s">
        <v>86</v>
      </c>
      <c r="Q83" s="14" t="s">
        <v>89</v>
      </c>
      <c r="R83" s="14" t="s">
        <v>87</v>
      </c>
      <c r="S83" s="14" t="s">
        <v>88</v>
      </c>
      <c r="T83" s="14" t="s">
        <v>90</v>
      </c>
      <c r="U83" s="14" t="s">
        <v>91</v>
      </c>
    </row>
    <row r="84" spans="1:21">
      <c r="A84" t="s">
        <v>27</v>
      </c>
      <c r="B84" s="21">
        <f>B64/B74*100</f>
        <v>90.795588042880425</v>
      </c>
      <c r="C84" s="21">
        <f t="shared" ref="C84:U91" si="12">C64/C74*100</f>
        <v>93.925380492646624</v>
      </c>
      <c r="D84" s="21">
        <f t="shared" si="12"/>
        <v>93.967518677745261</v>
      </c>
      <c r="E84" s="21">
        <f t="shared" si="12"/>
        <v>92.844081298774569</v>
      </c>
      <c r="F84" s="21">
        <f t="shared" si="12"/>
        <v>91.635691178877138</v>
      </c>
      <c r="G84" s="21">
        <f t="shared" si="12"/>
        <v>92.529152240974469</v>
      </c>
      <c r="H84" s="21">
        <f t="shared" si="12"/>
        <v>91.998002986546595</v>
      </c>
      <c r="I84" s="21">
        <f t="shared" si="12"/>
        <v>92.713070095018381</v>
      </c>
      <c r="J84" s="21">
        <f t="shared" si="12"/>
        <v>93.319464165799161</v>
      </c>
      <c r="K84" s="21">
        <f t="shared" si="12"/>
        <v>92.036958567675924</v>
      </c>
      <c r="L84" s="21">
        <f t="shared" si="12"/>
        <v>92.942865445309153</v>
      </c>
      <c r="M84" s="21">
        <f t="shared" si="12"/>
        <v>93.980887836523593</v>
      </c>
      <c r="N84" s="21">
        <f t="shared" si="12"/>
        <v>80.655838322981751</v>
      </c>
      <c r="O84" s="21">
        <f t="shared" si="12"/>
        <v>83.12525146681854</v>
      </c>
      <c r="P84" s="21">
        <f t="shared" si="12"/>
        <v>87.798233757602176</v>
      </c>
      <c r="Q84" s="21">
        <f t="shared" si="12"/>
        <v>83.708789037530792</v>
      </c>
      <c r="R84" s="21">
        <f t="shared" si="12"/>
        <v>83.445351539558601</v>
      </c>
      <c r="S84" s="21">
        <f t="shared" si="12"/>
        <v>86.756924471061026</v>
      </c>
      <c r="T84" s="21">
        <f t="shared" si="12"/>
        <v>84.219448585271167</v>
      </c>
      <c r="U84" s="21">
        <f t="shared" si="12"/>
        <v>88.900948117147323</v>
      </c>
    </row>
    <row r="85" spans="1:21">
      <c r="A85" t="s">
        <v>62</v>
      </c>
      <c r="B85" s="26">
        <f t="shared" ref="B85:Q91" si="13">B65/B75*100</f>
        <v>8.8947841223117781</v>
      </c>
      <c r="C85" s="27">
        <f t="shared" si="13"/>
        <v>5.8429002130725838</v>
      </c>
      <c r="D85" s="27">
        <f t="shared" si="13"/>
        <v>5.8346624122171384</v>
      </c>
      <c r="E85" s="21">
        <f t="shared" si="13"/>
        <v>6.5849405467957967</v>
      </c>
      <c r="F85" s="26">
        <f t="shared" si="13"/>
        <v>8.0538363083034312</v>
      </c>
      <c r="G85" s="21">
        <f t="shared" si="13"/>
        <v>7.2190760809023731</v>
      </c>
      <c r="H85" s="21">
        <f t="shared" si="13"/>
        <v>7.7802128388730365</v>
      </c>
      <c r="I85" s="21">
        <f t="shared" si="13"/>
        <v>6.8709764229977059</v>
      </c>
      <c r="J85" s="21">
        <f t="shared" si="13"/>
        <v>6.4165444897580013</v>
      </c>
      <c r="K85" s="21">
        <f t="shared" si="13"/>
        <v>7.7001712896956436</v>
      </c>
      <c r="L85" s="21">
        <f t="shared" si="13"/>
        <v>6.8578436683070647</v>
      </c>
      <c r="M85" s="27">
        <f t="shared" si="13"/>
        <v>5.6580525361096816</v>
      </c>
      <c r="N85" s="26">
        <f t="shared" si="13"/>
        <v>15.852834369837693</v>
      </c>
      <c r="O85" s="21">
        <f t="shared" si="13"/>
        <v>16.013179045894525</v>
      </c>
      <c r="P85" s="21">
        <f t="shared" si="13"/>
        <v>11.669609256947409</v>
      </c>
      <c r="Q85" s="21">
        <f t="shared" si="13"/>
        <v>15.365193613973011</v>
      </c>
      <c r="R85" s="21">
        <f t="shared" si="12"/>
        <v>15.830666874920293</v>
      </c>
      <c r="S85" s="21">
        <f t="shared" si="12"/>
        <v>12.648831803317442</v>
      </c>
      <c r="T85" s="21">
        <f t="shared" si="12"/>
        <v>15.015494881211646</v>
      </c>
      <c r="U85" s="21">
        <f t="shared" si="12"/>
        <v>10.725928885861308</v>
      </c>
    </row>
    <row r="86" spans="1:21">
      <c r="A86" t="s">
        <v>63</v>
      </c>
      <c r="B86" s="21">
        <f t="shared" si="13"/>
        <v>4.5589864279333328E-2</v>
      </c>
      <c r="C86" s="21">
        <f t="shared" si="12"/>
        <v>2.7148121010076087E-2</v>
      </c>
      <c r="D86" s="21">
        <f t="shared" si="12"/>
        <v>1.8604135535344873E-2</v>
      </c>
      <c r="E86" s="21">
        <f t="shared" si="12"/>
        <v>7.7667293412869168E-2</v>
      </c>
      <c r="F86" s="21">
        <f t="shared" si="12"/>
        <v>3.691671680777734E-2</v>
      </c>
      <c r="G86" s="21">
        <f t="shared" si="12"/>
        <v>2.7277884166071232E-2</v>
      </c>
      <c r="H86" s="21">
        <f t="shared" si="12"/>
        <v>2.2858264276941698E-2</v>
      </c>
      <c r="I86" s="21">
        <f t="shared" si="12"/>
        <v>5.7424926658092949E-2</v>
      </c>
      <c r="J86" s="21">
        <f t="shared" si="12"/>
        <v>3.078149572877225E-2</v>
      </c>
      <c r="K86" s="21">
        <f t="shared" si="12"/>
        <v>2.6915110248804292E-2</v>
      </c>
      <c r="L86" s="21">
        <f t="shared" si="12"/>
        <v>1.5094535132942441E-2</v>
      </c>
      <c r="M86" s="21">
        <f t="shared" si="12"/>
        <v>5.9130144128892739E-2</v>
      </c>
      <c r="N86" s="21">
        <f t="shared" si="12"/>
        <v>0.74385437635633023</v>
      </c>
      <c r="O86" s="21">
        <f t="shared" si="12"/>
        <v>0.11355187216690217</v>
      </c>
      <c r="P86" s="21">
        <f t="shared" si="12"/>
        <v>5.6713378597524525E-2</v>
      </c>
      <c r="Q86" s="21">
        <f t="shared" si="12"/>
        <v>0.1068748504121516</v>
      </c>
      <c r="R86" s="21">
        <f t="shared" si="12"/>
        <v>9.541318658958553E-2</v>
      </c>
      <c r="S86" s="21">
        <f t="shared" si="12"/>
        <v>5.7400220637484733E-2</v>
      </c>
      <c r="T86" s="21">
        <f t="shared" si="12"/>
        <v>8.0838369719394385E-2</v>
      </c>
      <c r="U86" s="21">
        <f t="shared" si="12"/>
        <v>2.5411405326907829E-2</v>
      </c>
    </row>
    <row r="87" spans="1:21">
      <c r="A87" t="s">
        <v>64</v>
      </c>
      <c r="B87" s="21">
        <f t="shared" si="13"/>
        <v>0.15538279268059119</v>
      </c>
      <c r="C87" s="21">
        <f t="shared" si="12"/>
        <v>0.12311617017738208</v>
      </c>
      <c r="D87" s="21">
        <f t="shared" si="12"/>
        <v>0.10737588222948273</v>
      </c>
      <c r="E87" s="21">
        <f t="shared" si="12"/>
        <v>0.13060300483768236</v>
      </c>
      <c r="F87" s="21">
        <f t="shared" si="12"/>
        <v>0.17149193189603087</v>
      </c>
      <c r="G87" s="21">
        <f t="shared" si="12"/>
        <v>0.12540443529017897</v>
      </c>
      <c r="H87" s="21">
        <f t="shared" si="12"/>
        <v>0.11352076329728439</v>
      </c>
      <c r="I87" s="21">
        <f t="shared" si="12"/>
        <v>0.13100194223556069</v>
      </c>
      <c r="J87" s="21">
        <f t="shared" si="12"/>
        <v>0.14335176111879847</v>
      </c>
      <c r="K87" s="21">
        <f t="shared" si="12"/>
        <v>0.14250963763558513</v>
      </c>
      <c r="L87" s="21">
        <f t="shared" si="12"/>
        <v>0.1066274666440752</v>
      </c>
      <c r="M87" s="21">
        <f t="shared" si="12"/>
        <v>0.11353069748075424</v>
      </c>
      <c r="N87" s="21">
        <f t="shared" si="12"/>
        <v>1.1503775633231159</v>
      </c>
      <c r="O87" s="21">
        <f t="shared" si="12"/>
        <v>0.49264700574493636</v>
      </c>
      <c r="P87" s="21">
        <f t="shared" si="12"/>
        <v>0.31454540851452817</v>
      </c>
      <c r="Q87" s="21">
        <f t="shared" si="12"/>
        <v>0.47044188894105576</v>
      </c>
      <c r="R87" s="21">
        <f t="shared" si="12"/>
        <v>0.36842877756690845</v>
      </c>
      <c r="S87" s="21">
        <f t="shared" si="12"/>
        <v>0.29677711674086915</v>
      </c>
      <c r="T87" s="21">
        <f t="shared" si="12"/>
        <v>0.29288566137016853</v>
      </c>
      <c r="U87" s="21">
        <f t="shared" si="12"/>
        <v>0.20965433497546634</v>
      </c>
    </row>
    <row r="88" spans="1:21">
      <c r="A88" s="24" t="s">
        <v>65</v>
      </c>
      <c r="B88" s="21">
        <f t="shared" si="13"/>
        <v>9.7307613118104205E-3</v>
      </c>
      <c r="C88" s="21">
        <f t="shared" si="12"/>
        <v>1.3746961530479445E-2</v>
      </c>
      <c r="D88" s="21">
        <f t="shared" si="12"/>
        <v>7.5967323363137322E-3</v>
      </c>
      <c r="E88" s="22">
        <f t="shared" si="12"/>
        <v>0.25356200269240747</v>
      </c>
      <c r="F88" s="21">
        <f t="shared" si="12"/>
        <v>8.1760603211561474E-3</v>
      </c>
      <c r="G88" s="21">
        <f t="shared" si="12"/>
        <v>8.0965629117654737E-3</v>
      </c>
      <c r="H88" s="21">
        <f t="shared" si="12"/>
        <v>5.6816466572726862E-3</v>
      </c>
      <c r="I88" s="22">
        <f t="shared" si="12"/>
        <v>0.1091222375743813</v>
      </c>
      <c r="J88" s="21">
        <f t="shared" si="12"/>
        <v>6.7572337171004724E-3</v>
      </c>
      <c r="K88" s="21">
        <f t="shared" si="12"/>
        <v>9.1129175675592287E-3</v>
      </c>
      <c r="L88" s="21">
        <f t="shared" si="12"/>
        <v>3.9956122410729992E-3</v>
      </c>
      <c r="M88" s="22">
        <f t="shared" si="12"/>
        <v>9.3555614524398867E-2</v>
      </c>
      <c r="N88" s="25">
        <f t="shared" si="12"/>
        <v>0.89621183048099118</v>
      </c>
      <c r="O88" s="23">
        <f t="shared" si="12"/>
        <v>2.3261274356900327E-2</v>
      </c>
      <c r="P88" s="23">
        <f t="shared" si="12"/>
        <v>1.9819367643370677E-2</v>
      </c>
      <c r="Q88" s="23">
        <f t="shared" si="12"/>
        <v>2.5131877990497577E-2</v>
      </c>
      <c r="R88" s="23">
        <f t="shared" si="12"/>
        <v>3.500462327144202E-2</v>
      </c>
      <c r="S88" s="23">
        <f t="shared" si="12"/>
        <v>3.8143690161932156E-2</v>
      </c>
      <c r="T88" s="23">
        <f t="shared" si="12"/>
        <v>4.0275793399289585E-2</v>
      </c>
      <c r="U88" s="21">
        <f t="shared" si="12"/>
        <v>8.0999707898558437E-3</v>
      </c>
    </row>
    <row r="89" spans="1:21">
      <c r="A89" s="24" t="s">
        <v>66</v>
      </c>
      <c r="B89" s="22">
        <f t="shared" si="13"/>
        <v>9.1818465711441907E-2</v>
      </c>
      <c r="C89" s="21">
        <f t="shared" si="12"/>
        <v>6.2419930200122035E-2</v>
      </c>
      <c r="D89" s="21">
        <f t="shared" si="12"/>
        <v>5.9458838127465212E-2</v>
      </c>
      <c r="E89" s="22">
        <f t="shared" si="12"/>
        <v>9.7611052452636599E-2</v>
      </c>
      <c r="F89" s="22">
        <f t="shared" si="12"/>
        <v>8.6645083692617475E-2</v>
      </c>
      <c r="G89" s="21">
        <f t="shared" si="12"/>
        <v>8.4467654480599508E-2</v>
      </c>
      <c r="H89" s="21">
        <f t="shared" si="12"/>
        <v>7.4719749730536328E-2</v>
      </c>
      <c r="I89" s="22">
        <f t="shared" si="12"/>
        <v>0.10862811116993989</v>
      </c>
      <c r="J89" s="21">
        <f t="shared" si="12"/>
        <v>7.659947658336419E-2</v>
      </c>
      <c r="K89" s="21">
        <f t="shared" si="12"/>
        <v>7.7945606703423487E-2</v>
      </c>
      <c r="L89" s="21">
        <f t="shared" si="12"/>
        <v>6.8351057512238453E-2</v>
      </c>
      <c r="M89" s="22">
        <f t="shared" si="12"/>
        <v>8.6974199158963858E-2</v>
      </c>
      <c r="N89" s="25">
        <f t="shared" si="12"/>
        <v>0.65933255349003728</v>
      </c>
      <c r="O89" s="21">
        <f t="shared" si="12"/>
        <v>0.20805020559965076</v>
      </c>
      <c r="P89" s="21">
        <f t="shared" si="12"/>
        <v>0.12656046795665432</v>
      </c>
      <c r="Q89" s="21">
        <f t="shared" si="12"/>
        <v>0.30175045489258895</v>
      </c>
      <c r="R89" s="21">
        <f t="shared" si="12"/>
        <v>0.20030423316436266</v>
      </c>
      <c r="S89" s="21">
        <f t="shared" si="12"/>
        <v>0.1822475473779599</v>
      </c>
      <c r="T89" s="21">
        <f t="shared" si="12"/>
        <v>0.32894001017505803</v>
      </c>
      <c r="U89" s="21">
        <f t="shared" si="12"/>
        <v>0.11990742328732316</v>
      </c>
    </row>
    <row r="90" spans="1:21">
      <c r="A90" t="s">
        <v>67</v>
      </c>
      <c r="B90" s="21">
        <f t="shared" si="13"/>
        <v>7.105950824624634E-3</v>
      </c>
      <c r="C90" s="21">
        <f t="shared" si="12"/>
        <v>5.2881113627308704E-3</v>
      </c>
      <c r="D90" s="21">
        <f t="shared" si="12"/>
        <v>4.78332180900306E-3</v>
      </c>
      <c r="E90" s="21">
        <f t="shared" si="12"/>
        <v>1.1534801034037678E-2</v>
      </c>
      <c r="F90" s="21">
        <f t="shared" si="12"/>
        <v>7.2427201018460848E-3</v>
      </c>
      <c r="G90" s="21">
        <f t="shared" si="12"/>
        <v>6.5251412745466657E-3</v>
      </c>
      <c r="H90" s="21">
        <f t="shared" si="12"/>
        <v>5.0037506183362879E-3</v>
      </c>
      <c r="I90" s="21">
        <f t="shared" si="12"/>
        <v>9.7762643459373653E-3</v>
      </c>
      <c r="J90" s="21">
        <f t="shared" si="12"/>
        <v>6.5013772948024932E-3</v>
      </c>
      <c r="K90" s="21">
        <f t="shared" si="12"/>
        <v>6.386870473069556E-3</v>
      </c>
      <c r="L90" s="21">
        <f t="shared" si="12"/>
        <v>5.2222148534527965E-3</v>
      </c>
      <c r="M90" s="21">
        <f t="shared" si="12"/>
        <v>7.8689720737157506E-3</v>
      </c>
      <c r="N90" s="21">
        <f t="shared" si="12"/>
        <v>4.155098353007667E-2</v>
      </c>
      <c r="O90" s="21">
        <f t="shared" si="12"/>
        <v>2.4059129418549825E-2</v>
      </c>
      <c r="P90" s="21">
        <f t="shared" si="12"/>
        <v>1.4518362738343463E-2</v>
      </c>
      <c r="Q90" s="21">
        <f t="shared" si="12"/>
        <v>2.1818276259901903E-2</v>
      </c>
      <c r="R90" s="21">
        <f t="shared" si="12"/>
        <v>2.4830764928806533E-2</v>
      </c>
      <c r="S90" s="21">
        <f t="shared" si="12"/>
        <v>1.9675150703281984E-2</v>
      </c>
      <c r="T90" s="21">
        <f t="shared" si="12"/>
        <v>2.2116698853269813E-2</v>
      </c>
      <c r="U90" s="21">
        <f t="shared" si="12"/>
        <v>1.0049862611823838E-2</v>
      </c>
    </row>
    <row r="91" spans="1:21">
      <c r="A91" t="s">
        <v>94</v>
      </c>
      <c r="B91">
        <f t="shared" si="13"/>
        <v>100</v>
      </c>
      <c r="C91">
        <f t="shared" si="12"/>
        <v>100</v>
      </c>
      <c r="D91">
        <f t="shared" si="12"/>
        <v>100</v>
      </c>
      <c r="E91">
        <f t="shared" si="12"/>
        <v>100</v>
      </c>
      <c r="F91">
        <f t="shared" si="12"/>
        <v>100</v>
      </c>
      <c r="G91">
        <f t="shared" si="12"/>
        <v>100</v>
      </c>
      <c r="H91">
        <f t="shared" si="12"/>
        <v>100</v>
      </c>
      <c r="I91">
        <f t="shared" si="12"/>
        <v>100</v>
      </c>
      <c r="J91">
        <f t="shared" si="12"/>
        <v>100</v>
      </c>
      <c r="K91">
        <f t="shared" si="12"/>
        <v>100</v>
      </c>
      <c r="L91">
        <f t="shared" si="12"/>
        <v>100</v>
      </c>
      <c r="M91">
        <f t="shared" si="12"/>
        <v>100</v>
      </c>
      <c r="N91">
        <f t="shared" si="12"/>
        <v>100</v>
      </c>
      <c r="O91">
        <f t="shared" si="12"/>
        <v>100</v>
      </c>
      <c r="P91">
        <f t="shared" si="12"/>
        <v>100</v>
      </c>
      <c r="Q91">
        <f t="shared" si="12"/>
        <v>100</v>
      </c>
      <c r="R91">
        <f t="shared" si="12"/>
        <v>100</v>
      </c>
      <c r="S91">
        <f t="shared" si="12"/>
        <v>100</v>
      </c>
      <c r="T91">
        <f t="shared" si="12"/>
        <v>100</v>
      </c>
      <c r="U91">
        <f t="shared" si="12"/>
        <v>100</v>
      </c>
    </row>
    <row r="94" spans="1:21">
      <c r="B94">
        <v>11439718</v>
      </c>
      <c r="C94">
        <v>20825079</v>
      </c>
      <c r="D94">
        <v>21039209</v>
      </c>
      <c r="E94">
        <v>20344921</v>
      </c>
      <c r="F94">
        <v>17953416</v>
      </c>
      <c r="G94">
        <v>22521789</v>
      </c>
      <c r="H94">
        <v>22678078</v>
      </c>
      <c r="I94">
        <v>22044559</v>
      </c>
      <c r="J94">
        <v>17173912</v>
      </c>
      <c r="K94">
        <v>24301050</v>
      </c>
      <c r="L94">
        <v>24038328</v>
      </c>
      <c r="M94">
        <v>22085279</v>
      </c>
      <c r="N94">
        <v>19938326</v>
      </c>
      <c r="O94">
        <v>14215136</v>
      </c>
      <c r="P94">
        <v>15278703</v>
      </c>
      <c r="Q94">
        <v>12241577</v>
      </c>
      <c r="R94">
        <v>6420015</v>
      </c>
      <c r="S94">
        <v>5373208</v>
      </c>
      <c r="T94">
        <v>11674339</v>
      </c>
      <c r="U94">
        <v>43709069</v>
      </c>
    </row>
    <row r="95" spans="1:21">
      <c r="B95">
        <v>11439718</v>
      </c>
      <c r="C95">
        <v>20825079</v>
      </c>
      <c r="D95">
        <v>21039209</v>
      </c>
      <c r="E95">
        <v>20344921</v>
      </c>
      <c r="F95">
        <v>17953416</v>
      </c>
      <c r="G95">
        <v>22521789</v>
      </c>
      <c r="H95">
        <v>22678078</v>
      </c>
      <c r="I95">
        <v>22044559</v>
      </c>
      <c r="J95">
        <v>17173912</v>
      </c>
      <c r="K95">
        <v>24301050</v>
      </c>
      <c r="L95">
        <v>24038328</v>
      </c>
      <c r="M95">
        <v>22085279</v>
      </c>
      <c r="N95">
        <v>19938326</v>
      </c>
      <c r="O95">
        <v>14215136</v>
      </c>
      <c r="P95">
        <v>15278703</v>
      </c>
      <c r="Q95">
        <v>12241577</v>
      </c>
      <c r="R95">
        <v>6420015</v>
      </c>
      <c r="S95">
        <v>5373208</v>
      </c>
      <c r="T95">
        <v>11674339</v>
      </c>
      <c r="U95">
        <v>43709069</v>
      </c>
    </row>
    <row r="96" spans="1:21">
      <c r="B96">
        <v>11439718</v>
      </c>
      <c r="C96">
        <v>20825079</v>
      </c>
      <c r="D96">
        <v>21039209</v>
      </c>
      <c r="E96">
        <v>20344921</v>
      </c>
      <c r="F96">
        <v>17953416</v>
      </c>
      <c r="G96">
        <v>22521789</v>
      </c>
      <c r="H96">
        <v>22678078</v>
      </c>
      <c r="I96">
        <v>22044559</v>
      </c>
      <c r="J96">
        <v>17173912</v>
      </c>
      <c r="K96">
        <v>24301050</v>
      </c>
      <c r="L96">
        <v>24038328</v>
      </c>
      <c r="M96">
        <v>22085279</v>
      </c>
      <c r="N96">
        <v>19938326</v>
      </c>
      <c r="O96">
        <v>14215136</v>
      </c>
      <c r="P96">
        <v>15278703</v>
      </c>
      <c r="Q96">
        <v>12241577</v>
      </c>
      <c r="R96">
        <v>6420015</v>
      </c>
      <c r="S96">
        <v>5373208</v>
      </c>
      <c r="T96">
        <v>11674339</v>
      </c>
      <c r="U96">
        <v>43709069</v>
      </c>
    </row>
    <row r="97" spans="1:21">
      <c r="B97">
        <v>11439718</v>
      </c>
      <c r="C97">
        <v>20825079</v>
      </c>
      <c r="D97">
        <v>21039209</v>
      </c>
      <c r="E97">
        <v>20344921</v>
      </c>
      <c r="F97">
        <v>17953416</v>
      </c>
      <c r="G97">
        <v>22521789</v>
      </c>
      <c r="H97">
        <v>22678078</v>
      </c>
      <c r="I97">
        <v>22044559</v>
      </c>
      <c r="J97">
        <v>17173912</v>
      </c>
      <c r="K97">
        <v>24301050</v>
      </c>
      <c r="L97">
        <v>24038328</v>
      </c>
      <c r="M97">
        <v>22085279</v>
      </c>
      <c r="N97">
        <v>19938326</v>
      </c>
      <c r="O97">
        <v>14215136</v>
      </c>
      <c r="P97">
        <v>15278703</v>
      </c>
      <c r="Q97">
        <v>12241577</v>
      </c>
      <c r="R97">
        <v>6420015</v>
      </c>
      <c r="S97">
        <v>5373208</v>
      </c>
      <c r="T97">
        <v>11674339</v>
      </c>
      <c r="U97">
        <v>43709069</v>
      </c>
    </row>
    <row r="98" spans="1:21">
      <c r="B98">
        <v>11439718</v>
      </c>
      <c r="C98">
        <v>20825079</v>
      </c>
      <c r="D98">
        <v>21039209</v>
      </c>
      <c r="E98">
        <v>20344921</v>
      </c>
      <c r="F98">
        <v>17953416</v>
      </c>
      <c r="G98">
        <v>22521789</v>
      </c>
      <c r="H98">
        <v>22678078</v>
      </c>
      <c r="I98">
        <v>22044559</v>
      </c>
      <c r="J98">
        <v>17173912</v>
      </c>
      <c r="K98">
        <v>24301050</v>
      </c>
      <c r="L98">
        <v>24038328</v>
      </c>
      <c r="M98">
        <v>22085279</v>
      </c>
      <c r="N98">
        <v>19938326</v>
      </c>
      <c r="O98">
        <v>14215136</v>
      </c>
      <c r="P98">
        <v>15278703</v>
      </c>
      <c r="Q98">
        <v>12241577</v>
      </c>
      <c r="R98">
        <v>6420015</v>
      </c>
      <c r="S98">
        <v>5373208</v>
      </c>
      <c r="T98">
        <v>11674339</v>
      </c>
      <c r="U98">
        <v>43709069</v>
      </c>
    </row>
    <row r="99" spans="1:21">
      <c r="B99">
        <v>11439718</v>
      </c>
      <c r="C99">
        <v>20825079</v>
      </c>
      <c r="D99">
        <v>21039209</v>
      </c>
      <c r="E99">
        <v>20344921</v>
      </c>
      <c r="F99">
        <v>17953416</v>
      </c>
      <c r="G99">
        <v>22521789</v>
      </c>
      <c r="H99">
        <v>22678078</v>
      </c>
      <c r="I99">
        <v>22044559</v>
      </c>
      <c r="J99">
        <v>17173912</v>
      </c>
      <c r="K99">
        <v>24301050</v>
      </c>
      <c r="L99">
        <v>24038328</v>
      </c>
      <c r="M99">
        <v>22085279</v>
      </c>
      <c r="N99">
        <v>19938326</v>
      </c>
      <c r="O99">
        <v>14215136</v>
      </c>
      <c r="P99">
        <v>15278703</v>
      </c>
      <c r="Q99">
        <v>12241577</v>
      </c>
      <c r="R99">
        <v>6420015</v>
      </c>
      <c r="S99">
        <v>5373208</v>
      </c>
      <c r="T99">
        <v>11674339</v>
      </c>
      <c r="U99">
        <v>43709069</v>
      </c>
    </row>
    <row r="100" spans="1:21">
      <c r="B100">
        <v>11439718</v>
      </c>
      <c r="C100">
        <v>20825079</v>
      </c>
      <c r="D100">
        <v>21039209</v>
      </c>
      <c r="E100">
        <v>20344921</v>
      </c>
      <c r="F100">
        <v>17953416</v>
      </c>
      <c r="G100">
        <v>22521789</v>
      </c>
      <c r="H100">
        <v>22678078</v>
      </c>
      <c r="I100">
        <v>22044559</v>
      </c>
      <c r="J100">
        <v>17173912</v>
      </c>
      <c r="K100">
        <v>24301050</v>
      </c>
      <c r="L100">
        <v>24038328</v>
      </c>
      <c r="M100">
        <v>22085279</v>
      </c>
      <c r="N100">
        <v>19938326</v>
      </c>
      <c r="O100">
        <v>14215136</v>
      </c>
      <c r="P100">
        <v>15278703</v>
      </c>
      <c r="Q100">
        <v>12241577</v>
      </c>
      <c r="R100">
        <v>6420015</v>
      </c>
      <c r="S100">
        <v>5373208</v>
      </c>
      <c r="T100">
        <v>11674339</v>
      </c>
      <c r="U100">
        <v>43709069</v>
      </c>
    </row>
    <row r="102" spans="1:21" ht="75">
      <c r="A102" t="s">
        <v>95</v>
      </c>
      <c r="B102" s="14" t="s">
        <v>72</v>
      </c>
      <c r="C102" s="14" t="s">
        <v>73</v>
      </c>
      <c r="D102" s="14" t="s">
        <v>74</v>
      </c>
      <c r="E102" s="14" t="s">
        <v>75</v>
      </c>
      <c r="F102" s="14" t="s">
        <v>76</v>
      </c>
      <c r="G102" s="14" t="s">
        <v>77</v>
      </c>
      <c r="H102" s="14" t="s">
        <v>78</v>
      </c>
      <c r="I102" s="14" t="s">
        <v>79</v>
      </c>
      <c r="J102" s="14" t="s">
        <v>80</v>
      </c>
      <c r="K102" s="14" t="s">
        <v>81</v>
      </c>
      <c r="L102" s="14" t="s">
        <v>82</v>
      </c>
      <c r="M102" s="14" t="s">
        <v>83</v>
      </c>
      <c r="N102" s="14" t="s">
        <v>84</v>
      </c>
      <c r="O102" s="14" t="s">
        <v>85</v>
      </c>
      <c r="P102" s="14" t="s">
        <v>86</v>
      </c>
      <c r="Q102" s="14" t="s">
        <v>89</v>
      </c>
      <c r="R102" s="14" t="s">
        <v>87</v>
      </c>
      <c r="S102" s="14" t="s">
        <v>88</v>
      </c>
      <c r="T102" s="14" t="s">
        <v>90</v>
      </c>
      <c r="U102" s="14" t="s">
        <v>91</v>
      </c>
    </row>
    <row r="103" spans="1:21">
      <c r="A103" t="s">
        <v>27</v>
      </c>
      <c r="B103" s="21">
        <f>B64/B94*1000000</f>
        <v>795256.49146246433</v>
      </c>
      <c r="C103" s="21">
        <f t="shared" ref="C103:U109" si="14">C64/C94*1000000</f>
        <v>847777.91239111265</v>
      </c>
      <c r="D103" s="21">
        <f t="shared" si="14"/>
        <v>852490.46197506762</v>
      </c>
      <c r="E103" s="21">
        <f t="shared" si="14"/>
        <v>829238.3637174113</v>
      </c>
      <c r="F103" s="21">
        <f t="shared" si="14"/>
        <v>820292.69527314464</v>
      </c>
      <c r="G103" s="21">
        <f t="shared" si="14"/>
        <v>823556.73432514619</v>
      </c>
      <c r="H103" s="21">
        <f t="shared" si="14"/>
        <v>831809.46815686941</v>
      </c>
      <c r="I103" s="21">
        <f t="shared" si="14"/>
        <v>791561.08316795994</v>
      </c>
      <c r="J103" s="21">
        <f t="shared" si="14"/>
        <v>828268.77184417855</v>
      </c>
      <c r="K103" s="21">
        <f t="shared" si="14"/>
        <v>822480.42780044489</v>
      </c>
      <c r="L103" s="21">
        <f t="shared" si="14"/>
        <v>844778.22251198161</v>
      </c>
      <c r="M103" s="21">
        <f t="shared" si="14"/>
        <v>829552.75321629399</v>
      </c>
      <c r="N103" s="21">
        <f t="shared" si="14"/>
        <v>700870.8253641756</v>
      </c>
      <c r="O103" s="21">
        <f t="shared" si="14"/>
        <v>615654.74997917714</v>
      </c>
      <c r="P103" s="21">
        <f t="shared" si="14"/>
        <v>701367.05975631578</v>
      </c>
      <c r="Q103" s="21">
        <f t="shared" si="14"/>
        <v>610836.65936177992</v>
      </c>
      <c r="R103" s="21">
        <f t="shared" si="14"/>
        <v>634946.02426941367</v>
      </c>
      <c r="S103" s="21">
        <f t="shared" si="14"/>
        <v>655690.9764148345</v>
      </c>
      <c r="T103" s="21">
        <f t="shared" si="14"/>
        <v>628878.60289135005</v>
      </c>
      <c r="U103" s="21">
        <f t="shared" si="14"/>
        <v>744770.61041954474</v>
      </c>
    </row>
    <row r="104" spans="1:21">
      <c r="A104" t="s">
        <v>62</v>
      </c>
      <c r="B104" s="21">
        <f t="shared" ref="B104:Q109" si="15">B65/B95*1000000</f>
        <v>77907.252608849274</v>
      </c>
      <c r="C104" s="21">
        <f t="shared" si="15"/>
        <v>52738.479407449064</v>
      </c>
      <c r="D104" s="21">
        <f t="shared" si="15"/>
        <v>52933.121202417824</v>
      </c>
      <c r="E104" s="21">
        <f t="shared" si="15"/>
        <v>58813.499447847455</v>
      </c>
      <c r="F104" s="21">
        <f t="shared" si="15"/>
        <v>72095.30487122896</v>
      </c>
      <c r="G104" s="21">
        <f t="shared" si="15"/>
        <v>64253.465832576629</v>
      </c>
      <c r="H104" s="21">
        <f t="shared" si="15"/>
        <v>70345.599834342225</v>
      </c>
      <c r="I104" s="21">
        <f t="shared" si="15"/>
        <v>58662.684066394802</v>
      </c>
      <c r="J104" s="21">
        <f t="shared" si="15"/>
        <v>56950.856624862179</v>
      </c>
      <c r="K104" s="21">
        <f t="shared" si="15"/>
        <v>68811.923764610998</v>
      </c>
      <c r="L104" s="21">
        <f t="shared" si="15"/>
        <v>62332.4550692544</v>
      </c>
      <c r="M104" s="21">
        <f t="shared" si="15"/>
        <v>49942.633733538074</v>
      </c>
      <c r="N104" s="21">
        <f t="shared" si="15"/>
        <v>137755.54677960428</v>
      </c>
      <c r="O104" s="21">
        <f t="shared" si="15"/>
        <v>118599.2170599001</v>
      </c>
      <c r="P104" s="21">
        <f t="shared" si="15"/>
        <v>93221.459962930108</v>
      </c>
      <c r="Q104" s="21">
        <f t="shared" si="15"/>
        <v>112122.31888097424</v>
      </c>
      <c r="R104" s="21">
        <f t="shared" si="14"/>
        <v>120457.50671922107</v>
      </c>
      <c r="S104" s="21">
        <f t="shared" si="14"/>
        <v>95597.267033027572</v>
      </c>
      <c r="T104" s="21">
        <f t="shared" si="14"/>
        <v>112122.83624794516</v>
      </c>
      <c r="U104" s="21">
        <f t="shared" si="14"/>
        <v>89856.821246867563</v>
      </c>
    </row>
    <row r="105" spans="1:21">
      <c r="A105" t="s">
        <v>63</v>
      </c>
      <c r="B105" s="21">
        <f t="shared" si="15"/>
        <v>399.31054244518964</v>
      </c>
      <c r="C105" s="21">
        <f t="shared" si="14"/>
        <v>245.04108723909283</v>
      </c>
      <c r="D105" s="21">
        <f t="shared" si="14"/>
        <v>168.78010955640016</v>
      </c>
      <c r="E105" s="21">
        <f t="shared" si="14"/>
        <v>693.68664542860597</v>
      </c>
      <c r="F105" s="21">
        <f t="shared" si="14"/>
        <v>330.4663580457335</v>
      </c>
      <c r="G105" s="21">
        <f t="shared" si="14"/>
        <v>242.78710718762173</v>
      </c>
      <c r="H105" s="21">
        <f t="shared" si="14"/>
        <v>206.67536287687167</v>
      </c>
      <c r="I105" s="21">
        <f t="shared" si="14"/>
        <v>490.2797102904168</v>
      </c>
      <c r="J105" s="21">
        <f t="shared" si="14"/>
        <v>273.20507989094159</v>
      </c>
      <c r="K105" s="21">
        <f t="shared" si="14"/>
        <v>240.52458638618495</v>
      </c>
      <c r="L105" s="21">
        <f t="shared" si="14"/>
        <v>137.1975621598973</v>
      </c>
      <c r="M105" s="21">
        <f t="shared" si="14"/>
        <v>521.93137338224255</v>
      </c>
      <c r="N105" s="21">
        <f t="shared" si="14"/>
        <v>6463.8325203429813</v>
      </c>
      <c r="O105" s="21">
        <f t="shared" si="14"/>
        <v>841.00496822541834</v>
      </c>
      <c r="P105" s="21">
        <f t="shared" si="14"/>
        <v>453.04892699334493</v>
      </c>
      <c r="Q105" s="21">
        <f t="shared" si="14"/>
        <v>779.88318008374245</v>
      </c>
      <c r="R105" s="21">
        <f t="shared" si="14"/>
        <v>726.01076477235642</v>
      </c>
      <c r="S105" s="21">
        <f t="shared" si="14"/>
        <v>433.81905185877787</v>
      </c>
      <c r="T105" s="21">
        <f t="shared" si="14"/>
        <v>603.63160603782364</v>
      </c>
      <c r="U105" s="21">
        <f t="shared" si="14"/>
        <v>212.8848820824804</v>
      </c>
    </row>
    <row r="106" spans="1:21">
      <c r="A106" t="s">
        <v>64</v>
      </c>
      <c r="B106" s="21">
        <f t="shared" si="15"/>
        <v>1360.9601215694304</v>
      </c>
      <c r="C106" s="21">
        <f t="shared" si="14"/>
        <v>1111.2562886316061</v>
      </c>
      <c r="D106" s="21">
        <f t="shared" si="14"/>
        <v>974.13358078243334</v>
      </c>
      <c r="E106" s="21">
        <f t="shared" si="14"/>
        <v>1166.4827796578811</v>
      </c>
      <c r="F106" s="21">
        <f t="shared" si="14"/>
        <v>1535.1396079720985</v>
      </c>
      <c r="G106" s="21">
        <f t="shared" si="14"/>
        <v>1116.1635516610161</v>
      </c>
      <c r="H106" s="21">
        <f t="shared" si="14"/>
        <v>1026.4097336643783</v>
      </c>
      <c r="I106" s="21">
        <f t="shared" si="14"/>
        <v>1118.4619297668874</v>
      </c>
      <c r="J106" s="21">
        <f t="shared" si="14"/>
        <v>1272.3367861672984</v>
      </c>
      <c r="K106" s="21">
        <f t="shared" si="14"/>
        <v>1273.5252180461339</v>
      </c>
      <c r="L106" s="21">
        <f t="shared" si="14"/>
        <v>969.16058388087561</v>
      </c>
      <c r="M106" s="21">
        <f t="shared" si="14"/>
        <v>1002.1154815386304</v>
      </c>
      <c r="N106" s="21">
        <f t="shared" si="14"/>
        <v>9996.3758241288651</v>
      </c>
      <c r="O106" s="21">
        <f t="shared" si="14"/>
        <v>3648.7164104515077</v>
      </c>
      <c r="P106" s="21">
        <f t="shared" si="14"/>
        <v>2512.7132846289373</v>
      </c>
      <c r="Q106" s="21">
        <f t="shared" si="14"/>
        <v>3432.8910401004705</v>
      </c>
      <c r="R106" s="21">
        <f t="shared" si="14"/>
        <v>2803.420241229966</v>
      </c>
      <c r="S106" s="21">
        <f t="shared" si="14"/>
        <v>2242.9803573582117</v>
      </c>
      <c r="T106" s="21">
        <f t="shared" si="14"/>
        <v>2187.0188967443896</v>
      </c>
      <c r="U106" s="21">
        <f t="shared" si="14"/>
        <v>1756.3860717326193</v>
      </c>
    </row>
    <row r="107" spans="1:21">
      <c r="A107" s="28" t="s">
        <v>65</v>
      </c>
      <c r="B107" s="21">
        <f t="shared" si="15"/>
        <v>85.229373661133963</v>
      </c>
      <c r="C107" s="21">
        <f t="shared" si="14"/>
        <v>124.08116194901351</v>
      </c>
      <c r="D107" s="21">
        <f t="shared" si="14"/>
        <v>68.918940821396859</v>
      </c>
      <c r="E107" s="21">
        <f t="shared" si="14"/>
        <v>2264.6929914350612</v>
      </c>
      <c r="F107" s="21">
        <f t="shared" si="14"/>
        <v>73.189414203959842</v>
      </c>
      <c r="G107" s="21">
        <f t="shared" si="14"/>
        <v>72.06354699442393</v>
      </c>
      <c r="H107" s="21">
        <f t="shared" si="14"/>
        <v>51.371196447952947</v>
      </c>
      <c r="I107" s="21">
        <f t="shared" si="14"/>
        <v>931.65846502077909</v>
      </c>
      <c r="J107" s="21">
        <f t="shared" si="14"/>
        <v>59.974687188335423</v>
      </c>
      <c r="K107" s="21">
        <f t="shared" si="14"/>
        <v>81.436810343585975</v>
      </c>
      <c r="L107" s="21">
        <f t="shared" si="14"/>
        <v>36.317001748208106</v>
      </c>
      <c r="M107" s="21">
        <f t="shared" si="14"/>
        <v>825.79894055221132</v>
      </c>
      <c r="N107" s="21">
        <f t="shared" si="14"/>
        <v>7787.7651313354991</v>
      </c>
      <c r="O107" s="21">
        <f t="shared" si="14"/>
        <v>172.28115158377659</v>
      </c>
      <c r="P107" s="21">
        <f t="shared" si="14"/>
        <v>158.32495729513167</v>
      </c>
      <c r="Q107" s="21">
        <f t="shared" si="14"/>
        <v>183.39140455514843</v>
      </c>
      <c r="R107" s="21">
        <f t="shared" si="14"/>
        <v>266.35451786327604</v>
      </c>
      <c r="S107" s="21">
        <f t="shared" si="14"/>
        <v>288.28215844240538</v>
      </c>
      <c r="T107" s="21">
        <f t="shared" si="14"/>
        <v>300.74507858646217</v>
      </c>
      <c r="U107" s="21">
        <f t="shared" si="14"/>
        <v>67.857771118391923</v>
      </c>
    </row>
    <row r="108" spans="1:21">
      <c r="A108" t="s">
        <v>66</v>
      </c>
      <c r="B108" s="21">
        <f t="shared" si="15"/>
        <v>804.21562839223839</v>
      </c>
      <c r="C108" s="21">
        <f t="shared" si="14"/>
        <v>563.40722645037749</v>
      </c>
      <c r="D108" s="21">
        <f t="shared" si="14"/>
        <v>539.42142026347096</v>
      </c>
      <c r="E108" s="21">
        <f t="shared" si="14"/>
        <v>871.81464110870718</v>
      </c>
      <c r="F108" s="21">
        <f t="shared" si="14"/>
        <v>775.61841156022899</v>
      </c>
      <c r="G108" s="21">
        <f t="shared" si="14"/>
        <v>751.80528509524709</v>
      </c>
      <c r="H108" s="21">
        <f t="shared" si="14"/>
        <v>675.58635260007486</v>
      </c>
      <c r="I108" s="21">
        <f t="shared" si="14"/>
        <v>927.43973694370561</v>
      </c>
      <c r="J108" s="21">
        <f t="shared" si="14"/>
        <v>679.86839573883924</v>
      </c>
      <c r="K108" s="21">
        <f t="shared" si="14"/>
        <v>696.55426411615952</v>
      </c>
      <c r="L108" s="21">
        <f t="shared" si="14"/>
        <v>621.25785121161505</v>
      </c>
      <c r="M108" s="21">
        <f t="shared" si="14"/>
        <v>767.70594566634179</v>
      </c>
      <c r="N108" s="21">
        <f t="shared" si="14"/>
        <v>5729.3676510254672</v>
      </c>
      <c r="O108" s="21">
        <f t="shared" si="14"/>
        <v>1540.892749812594</v>
      </c>
      <c r="P108" s="21">
        <f t="shared" si="14"/>
        <v>1011.0151365596936</v>
      </c>
      <c r="Q108" s="21">
        <f t="shared" si="14"/>
        <v>2201.9221869862026</v>
      </c>
      <c r="R108" s="21">
        <f t="shared" si="14"/>
        <v>1524.1397411065238</v>
      </c>
      <c r="S108" s="21">
        <f t="shared" si="14"/>
        <v>1377.3894477935714</v>
      </c>
      <c r="T108" s="21">
        <f t="shared" si="14"/>
        <v>2456.2418480395336</v>
      </c>
      <c r="U108" s="21">
        <f t="shared" si="14"/>
        <v>1004.5283737340643</v>
      </c>
    </row>
    <row r="109" spans="1:21">
      <c r="A109" t="s">
        <v>67</v>
      </c>
      <c r="B109" s="21">
        <f t="shared" si="15"/>
        <v>62.239296458181919</v>
      </c>
      <c r="C109" s="21">
        <f t="shared" si="14"/>
        <v>47.730911368931665</v>
      </c>
      <c r="D109" s="21">
        <f t="shared" si="14"/>
        <v>43.39516756547264</v>
      </c>
      <c r="E109" s="21">
        <f t="shared" si="14"/>
        <v>103.02325577966117</v>
      </c>
      <c r="F109" s="21">
        <f t="shared" si="14"/>
        <v>64.834458244603709</v>
      </c>
      <c r="G109" s="21">
        <f t="shared" si="14"/>
        <v>58.077091477946091</v>
      </c>
      <c r="H109" s="21">
        <f t="shared" si="14"/>
        <v>45.241929232274444</v>
      </c>
      <c r="I109" s="21">
        <f t="shared" si="14"/>
        <v>83.467308191558743</v>
      </c>
      <c r="J109" s="21">
        <f t="shared" si="14"/>
        <v>57.703800974408161</v>
      </c>
      <c r="K109" s="21">
        <f t="shared" si="14"/>
        <v>57.075723065464253</v>
      </c>
      <c r="L109" s="21">
        <f t="shared" si="14"/>
        <v>47.465863682365928</v>
      </c>
      <c r="M109" s="21">
        <f t="shared" si="14"/>
        <v>69.458031297680236</v>
      </c>
      <c r="N109" s="21">
        <f t="shared" si="14"/>
        <v>361.06341124124464</v>
      </c>
      <c r="O109" s="21">
        <f t="shared" si="14"/>
        <v>178.19034583981468</v>
      </c>
      <c r="P109" s="21">
        <f t="shared" si="14"/>
        <v>115.97843089167975</v>
      </c>
      <c r="Q109" s="21">
        <f t="shared" si="14"/>
        <v>159.21151335322239</v>
      </c>
      <c r="R109" s="21">
        <f t="shared" si="14"/>
        <v>188.94036851938819</v>
      </c>
      <c r="S109" s="21">
        <f t="shared" si="14"/>
        <v>148.70073892542405</v>
      </c>
      <c r="T109" s="21">
        <f t="shared" si="14"/>
        <v>165.14853646103646</v>
      </c>
      <c r="U109" s="21">
        <f t="shared" si="14"/>
        <v>84.193053848847697</v>
      </c>
    </row>
    <row r="113" spans="1:13" ht="60">
      <c r="A113" t="s">
        <v>96</v>
      </c>
      <c r="B113" s="15" t="s">
        <v>72</v>
      </c>
      <c r="C113" s="15" t="s">
        <v>76</v>
      </c>
      <c r="D113" s="15" t="s">
        <v>80</v>
      </c>
      <c r="E113" s="15" t="s">
        <v>73</v>
      </c>
      <c r="F113" s="15" t="s">
        <v>77</v>
      </c>
      <c r="G113" s="15" t="s">
        <v>81</v>
      </c>
      <c r="H113" s="15" t="s">
        <v>74</v>
      </c>
      <c r="I113" s="15" t="s">
        <v>78</v>
      </c>
      <c r="J113" s="15" t="s">
        <v>82</v>
      </c>
      <c r="K113" s="15" t="s">
        <v>75</v>
      </c>
      <c r="L113" s="15" t="s">
        <v>79</v>
      </c>
      <c r="M113" s="15" t="s">
        <v>83</v>
      </c>
    </row>
    <row r="114" spans="1:13">
      <c r="A114" t="s">
        <v>27</v>
      </c>
      <c r="B114" s="21">
        <v>795256.49146246433</v>
      </c>
      <c r="C114" s="21">
        <v>820292.69527314464</v>
      </c>
      <c r="D114" s="21">
        <v>828268.77184417855</v>
      </c>
      <c r="E114" s="21">
        <v>847777.91239111265</v>
      </c>
      <c r="F114" s="21">
        <v>823556.73432514619</v>
      </c>
      <c r="G114" s="21">
        <v>822480.42780044489</v>
      </c>
      <c r="H114" s="21">
        <v>852490.46197506762</v>
      </c>
      <c r="I114" s="21">
        <v>831809.46815686941</v>
      </c>
      <c r="J114" s="21">
        <v>844778.22251198161</v>
      </c>
      <c r="K114" s="21">
        <v>829238.3637174113</v>
      </c>
      <c r="L114" s="21">
        <v>791561.08316795994</v>
      </c>
      <c r="M114" s="21">
        <v>829552.75321629399</v>
      </c>
    </row>
    <row r="115" spans="1:13">
      <c r="A115" t="s">
        <v>62</v>
      </c>
      <c r="B115" s="21">
        <v>77907.252608849274</v>
      </c>
      <c r="C115" s="21">
        <v>72095.30487122896</v>
      </c>
      <c r="D115" s="21">
        <v>56950.856624862179</v>
      </c>
      <c r="E115" s="21">
        <v>52738.479407449064</v>
      </c>
      <c r="F115" s="21">
        <v>64253.465832576629</v>
      </c>
      <c r="G115" s="21">
        <v>68811.923764610998</v>
      </c>
      <c r="H115" s="21">
        <v>52933.121202417824</v>
      </c>
      <c r="I115" s="21">
        <v>70345.599834342225</v>
      </c>
      <c r="J115" s="21">
        <v>62332.4550692544</v>
      </c>
      <c r="K115" s="21">
        <v>58813.499447847455</v>
      </c>
      <c r="L115" s="21">
        <v>58662.684066394802</v>
      </c>
      <c r="M115" s="21">
        <v>49942.633733538074</v>
      </c>
    </row>
    <row r="116" spans="1:13">
      <c r="A116" t="s">
        <v>63</v>
      </c>
      <c r="B116" s="21">
        <v>399.31054244518964</v>
      </c>
      <c r="C116" s="21">
        <v>330.4663580457335</v>
      </c>
      <c r="D116" s="21">
        <v>273.20507989094159</v>
      </c>
      <c r="E116" s="21">
        <v>245.04108723909283</v>
      </c>
      <c r="F116" s="21">
        <v>242.78710718762173</v>
      </c>
      <c r="G116" s="21">
        <v>240.52458638618495</v>
      </c>
      <c r="H116" s="21">
        <v>168.78010955640016</v>
      </c>
      <c r="I116" s="21">
        <v>206.67536287687167</v>
      </c>
      <c r="J116" s="21">
        <v>137.1975621598973</v>
      </c>
      <c r="K116" s="21">
        <v>693.68664542860597</v>
      </c>
      <c r="L116" s="21">
        <v>490.2797102904168</v>
      </c>
      <c r="M116" s="21">
        <v>521.93137338224255</v>
      </c>
    </row>
    <row r="117" spans="1:13">
      <c r="A117" t="s">
        <v>64</v>
      </c>
      <c r="B117" s="21">
        <v>1360.9601215694304</v>
      </c>
      <c r="C117" s="21">
        <v>1535.1396079720985</v>
      </c>
      <c r="D117" s="21">
        <v>1272.3367861672984</v>
      </c>
      <c r="E117" s="21">
        <v>1111.2562886316061</v>
      </c>
      <c r="F117" s="21">
        <v>1116.1635516610161</v>
      </c>
      <c r="G117" s="21">
        <v>1273.5252180461339</v>
      </c>
      <c r="H117" s="21">
        <v>974.13358078243334</v>
      </c>
      <c r="I117" s="21">
        <v>1026.4097336643783</v>
      </c>
      <c r="J117" s="21">
        <v>969.16058388087561</v>
      </c>
      <c r="K117" s="21">
        <v>1166.4827796578811</v>
      </c>
      <c r="L117" s="21">
        <v>1118.4619297668874</v>
      </c>
      <c r="M117" s="21">
        <v>1002.1154815386304</v>
      </c>
    </row>
    <row r="118" spans="1:13">
      <c r="A118" t="s">
        <v>65</v>
      </c>
      <c r="B118" s="21">
        <v>85.229373661133963</v>
      </c>
      <c r="C118" s="21">
        <v>73.189414203959842</v>
      </c>
      <c r="D118" s="21">
        <v>59.974687188335423</v>
      </c>
      <c r="E118" s="21">
        <v>124.08116194901351</v>
      </c>
      <c r="F118" s="21">
        <v>72.06354699442393</v>
      </c>
      <c r="G118" s="21">
        <v>81.436810343585975</v>
      </c>
      <c r="H118" s="21">
        <v>68.918940821396859</v>
      </c>
      <c r="I118" s="21">
        <v>51.371196447952947</v>
      </c>
      <c r="J118" s="21">
        <v>36.317001748208106</v>
      </c>
      <c r="K118" s="21">
        <v>2264.6929914350612</v>
      </c>
      <c r="L118" s="21">
        <v>931.65846502077909</v>
      </c>
      <c r="M118" s="21">
        <v>825.79894055221132</v>
      </c>
    </row>
    <row r="119" spans="1:13">
      <c r="A119" t="s">
        <v>66</v>
      </c>
      <c r="B119" s="21">
        <v>804.21562839223839</v>
      </c>
      <c r="C119" s="21">
        <v>775.61841156022899</v>
      </c>
      <c r="D119" s="21">
        <v>679.86839573883924</v>
      </c>
      <c r="E119" s="21">
        <v>563.40722645037749</v>
      </c>
      <c r="F119" s="21">
        <v>751.80528509524709</v>
      </c>
      <c r="G119" s="21">
        <v>696.55426411615952</v>
      </c>
      <c r="H119" s="21">
        <v>539.42142026347096</v>
      </c>
      <c r="I119" s="21">
        <v>675.58635260007486</v>
      </c>
      <c r="J119" s="21">
        <v>621.25785121161505</v>
      </c>
      <c r="K119" s="21">
        <v>871.81464110870718</v>
      </c>
      <c r="L119" s="21">
        <v>927.43973694370561</v>
      </c>
      <c r="M119" s="21">
        <v>767.70594566634179</v>
      </c>
    </row>
    <row r="120" spans="1:13">
      <c r="A120" t="s">
        <v>67</v>
      </c>
      <c r="B120" s="21">
        <v>62.239296458181919</v>
      </c>
      <c r="C120" s="21">
        <v>64.834458244603709</v>
      </c>
      <c r="D120" s="21">
        <v>57.703800974408161</v>
      </c>
      <c r="E120" s="21">
        <v>47.730911368931665</v>
      </c>
      <c r="F120" s="21">
        <v>58.077091477946091</v>
      </c>
      <c r="G120" s="21">
        <v>57.075723065464253</v>
      </c>
      <c r="H120" s="21">
        <v>43.39516756547264</v>
      </c>
      <c r="I120" s="21">
        <v>45.241929232274444</v>
      </c>
      <c r="J120" s="21">
        <v>47.465863682365928</v>
      </c>
      <c r="K120" s="21">
        <v>103.02325577966117</v>
      </c>
      <c r="L120" s="21">
        <v>83.467308191558743</v>
      </c>
      <c r="M120" s="21">
        <v>69.458031297680236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activeCell="H12" sqref="H12"/>
    </sheetView>
  </sheetViews>
  <sheetFormatPr baseColWidth="10" defaultRowHeight="15" x14ac:dyDescent="0"/>
  <cols>
    <col min="1" max="1" width="88.5" customWidth="1"/>
  </cols>
  <sheetData>
    <row r="1" spans="1:2">
      <c r="A1" s="12"/>
      <c r="B1" s="12" t="s">
        <v>71</v>
      </c>
    </row>
    <row r="2" spans="1:2">
      <c r="A2" t="s">
        <v>20</v>
      </c>
      <c r="B2">
        <v>48914</v>
      </c>
    </row>
    <row r="3" spans="1:2">
      <c r="A3" t="s">
        <v>21</v>
      </c>
      <c r="B3">
        <v>80632</v>
      </c>
    </row>
    <row r="4" spans="1:2">
      <c r="A4" t="s">
        <v>22</v>
      </c>
      <c r="B4">
        <v>11726</v>
      </c>
    </row>
    <row r="5" spans="1:2">
      <c r="A5" t="s">
        <v>23</v>
      </c>
      <c r="B5">
        <v>13447</v>
      </c>
    </row>
    <row r="6" spans="1:2">
      <c r="A6" t="s">
        <v>24</v>
      </c>
      <c r="B6">
        <v>23071</v>
      </c>
    </row>
    <row r="7" spans="1:2">
      <c r="A7" t="s">
        <v>25</v>
      </c>
      <c r="B7">
        <v>5092</v>
      </c>
    </row>
    <row r="8" spans="1:2">
      <c r="A8" t="s">
        <v>26</v>
      </c>
      <c r="B8">
        <v>34087</v>
      </c>
    </row>
    <row r="9" spans="1:2">
      <c r="A9" t="s">
        <v>27</v>
      </c>
      <c r="B9">
        <v>22561</v>
      </c>
    </row>
    <row r="10" spans="1:2">
      <c r="A10" s="1" t="s">
        <v>28</v>
      </c>
      <c r="B10">
        <v>11227</v>
      </c>
    </row>
    <row r="11" spans="1:2">
      <c r="A11" s="2" t="s">
        <v>29</v>
      </c>
      <c r="B11">
        <v>11546200</v>
      </c>
    </row>
    <row r="12" spans="1:2">
      <c r="A12" s="2" t="s">
        <v>30</v>
      </c>
      <c r="B12">
        <v>5324886</v>
      </c>
    </row>
    <row r="13" spans="1:2">
      <c r="A13" s="3" t="s">
        <v>31</v>
      </c>
      <c r="B13">
        <v>1557996</v>
      </c>
    </row>
    <row r="14" spans="1:2">
      <c r="A14" s="4" t="s">
        <v>32</v>
      </c>
      <c r="B14">
        <v>1612870</v>
      </c>
    </row>
    <row r="15" spans="1:2">
      <c r="A15" s="4" t="s">
        <v>33</v>
      </c>
      <c r="B15">
        <v>490778</v>
      </c>
    </row>
    <row r="16" spans="1:2">
      <c r="A16" s="4" t="s">
        <v>34</v>
      </c>
      <c r="B16">
        <v>987274</v>
      </c>
    </row>
    <row r="17" spans="1:2">
      <c r="A17" s="4" t="s">
        <v>35</v>
      </c>
      <c r="B17">
        <v>3725491</v>
      </c>
    </row>
    <row r="18" spans="1:2">
      <c r="A18" s="4" t="s">
        <v>36</v>
      </c>
      <c r="B18">
        <v>39881</v>
      </c>
    </row>
    <row r="19" spans="1:2">
      <c r="A19" s="4" t="s">
        <v>37</v>
      </c>
      <c r="B19">
        <v>115530</v>
      </c>
    </row>
    <row r="20" spans="1:2">
      <c r="A20" s="4" t="s">
        <v>38</v>
      </c>
      <c r="B20">
        <v>6954832</v>
      </c>
    </row>
    <row r="21" spans="1:2">
      <c r="A21" s="4" t="s">
        <v>39</v>
      </c>
      <c r="B21">
        <v>94</v>
      </c>
    </row>
    <row r="22" spans="1:2">
      <c r="A22" s="5" t="s">
        <v>40</v>
      </c>
      <c r="B22">
        <v>52448</v>
      </c>
    </row>
    <row r="23" spans="1:2">
      <c r="A23" s="5" t="s">
        <v>41</v>
      </c>
      <c r="B23">
        <v>94513</v>
      </c>
    </row>
    <row r="24" spans="1:2">
      <c r="A24" s="5" t="s">
        <v>42</v>
      </c>
      <c r="B24">
        <v>2884295</v>
      </c>
    </row>
    <row r="25" spans="1:2">
      <c r="A25" s="5" t="s">
        <v>43</v>
      </c>
      <c r="B25">
        <v>2730678</v>
      </c>
    </row>
    <row r="26" spans="1:2">
      <c r="A26" s="5" t="s">
        <v>44</v>
      </c>
      <c r="B26">
        <v>1533</v>
      </c>
    </row>
    <row r="27" spans="1:2">
      <c r="A27" s="6" t="s">
        <v>45</v>
      </c>
      <c r="B27">
        <v>261276</v>
      </c>
    </row>
    <row r="28" spans="1:2">
      <c r="A28" s="6" t="s">
        <v>46</v>
      </c>
      <c r="B28">
        <v>159072</v>
      </c>
    </row>
    <row r="29" spans="1:2">
      <c r="A29" s="6" t="s">
        <v>47</v>
      </c>
      <c r="B29">
        <v>133</v>
      </c>
    </row>
    <row r="30" spans="1:2">
      <c r="A30" s="6" t="s">
        <v>48</v>
      </c>
      <c r="B30">
        <v>502</v>
      </c>
    </row>
    <row r="31" spans="1:2">
      <c r="A31" s="6" t="s">
        <v>49</v>
      </c>
      <c r="B31">
        <v>2946</v>
      </c>
    </row>
    <row r="33" spans="1:2">
      <c r="B33" s="12" t="s">
        <v>71</v>
      </c>
    </row>
    <row r="34" spans="1:2">
      <c r="A34" t="s">
        <v>27</v>
      </c>
      <c r="B34">
        <f>SUM(B9)</f>
        <v>22561</v>
      </c>
    </row>
    <row r="35" spans="1:2">
      <c r="A35" s="2" t="s">
        <v>62</v>
      </c>
      <c r="B35">
        <f>SUM(B11:B12)</f>
        <v>16871086</v>
      </c>
    </row>
    <row r="36" spans="1:2">
      <c r="A36" s="3" t="s">
        <v>63</v>
      </c>
      <c r="B36">
        <f>SUM(B13)</f>
        <v>1557996</v>
      </c>
    </row>
    <row r="37" spans="1:2">
      <c r="A37" s="4" t="s">
        <v>64</v>
      </c>
      <c r="B37">
        <f>SUM(B14:B21)</f>
        <v>13926750</v>
      </c>
    </row>
    <row r="38" spans="1:2">
      <c r="A38" s="1" t="s">
        <v>65</v>
      </c>
      <c r="B38">
        <f>SUM(B10)</f>
        <v>11227</v>
      </c>
    </row>
    <row r="39" spans="1:2">
      <c r="A39" s="11" t="s">
        <v>66</v>
      </c>
      <c r="B39">
        <f>SUM(B22:B26)</f>
        <v>5763467</v>
      </c>
    </row>
    <row r="40" spans="1:2">
      <c r="A40" s="6" t="s">
        <v>67</v>
      </c>
      <c r="B40">
        <f>SUM(B27:B31)</f>
        <v>423929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rawcounts</vt:lpstr>
      <vt:lpstr>indexsize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Liling</dc:creator>
  <cp:lastModifiedBy>Liling</cp:lastModifiedBy>
  <dcterms:created xsi:type="dcterms:W3CDTF">2016-03-07T12:27:01Z</dcterms:created>
  <dcterms:modified xsi:type="dcterms:W3CDTF">2016-03-07T13:29:02Z</dcterms:modified>
</cp:coreProperties>
</file>