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itory\jinx.articles\驾考\"/>
    </mc:Choice>
  </mc:AlternateContent>
  <xr:revisionPtr revIDLastSave="0" documentId="13_ncr:1_{4D5B9278-1DD9-422E-86D1-ECF234F8793F}" xr6:coauthVersionLast="47" xr6:coauthVersionMax="47" xr10:uidLastSave="{00000000-0000-0000-0000-000000000000}"/>
  <bookViews>
    <workbookView xWindow="6690" yWindow="660" windowWidth="20970" windowHeight="13350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L3" i="2"/>
  <c r="L2" i="2"/>
  <c r="I2" i="2" s="1"/>
  <c r="K3" i="2"/>
  <c r="K2" i="2"/>
  <c r="J3" i="2"/>
  <c r="J2" i="2"/>
  <c r="H3" i="2"/>
  <c r="H2" i="2"/>
  <c r="G3" i="2"/>
  <c r="G2" i="2"/>
  <c r="E3" i="2"/>
  <c r="E2" i="2"/>
  <c r="D3" i="2"/>
  <c r="D2" i="2"/>
  <c r="C3" i="2"/>
  <c r="C2" i="2"/>
  <c r="B3" i="2"/>
  <c r="B2" i="2"/>
  <c r="O2" i="2" l="1"/>
  <c r="D14" i="2" s="1"/>
  <c r="I3" i="2"/>
  <c r="O3" i="2" s="1"/>
  <c r="D15" i="2" s="1"/>
  <c r="N2" i="2"/>
  <c r="B6" i="2" s="1"/>
  <c r="I3" i="1"/>
  <c r="O3" i="1" s="1"/>
  <c r="D15" i="1" s="1"/>
  <c r="I2" i="1"/>
  <c r="N2" i="1" s="1"/>
  <c r="B14" i="1" s="1"/>
  <c r="C14" i="1" s="1"/>
  <c r="N3" i="2" l="1"/>
  <c r="B11" i="2" s="1"/>
  <c r="D7" i="2"/>
  <c r="H7" i="2" s="1"/>
  <c r="D11" i="2"/>
  <c r="E11" i="2" s="1"/>
  <c r="I11" i="2" s="1"/>
  <c r="D10" i="2"/>
  <c r="H10" i="2" s="1"/>
  <c r="D6" i="2"/>
  <c r="H6" i="2" s="1"/>
  <c r="O2" i="1"/>
  <c r="D14" i="1" s="1"/>
  <c r="H14" i="1" s="1"/>
  <c r="N3" i="1"/>
  <c r="B7" i="1" s="1"/>
  <c r="F7" i="1" s="1"/>
  <c r="B10" i="1"/>
  <c r="B6" i="1"/>
  <c r="H14" i="2"/>
  <c r="E14" i="2"/>
  <c r="I14" i="2" s="1"/>
  <c r="H15" i="2"/>
  <c r="E15" i="2"/>
  <c r="I15" i="2" s="1"/>
  <c r="B10" i="2"/>
  <c r="B14" i="2"/>
  <c r="H15" i="1"/>
  <c r="E15" i="1"/>
  <c r="D7" i="1"/>
  <c r="D11" i="1"/>
  <c r="F14" i="1"/>
  <c r="H11" i="2" l="1"/>
  <c r="B7" i="2"/>
  <c r="F7" i="2" s="1"/>
  <c r="B15" i="2"/>
  <c r="F15" i="2" s="1"/>
  <c r="E6" i="2"/>
  <c r="I6" i="2" s="1"/>
  <c r="E7" i="2"/>
  <c r="I7" i="2" s="1"/>
  <c r="E10" i="2"/>
  <c r="I10" i="2" s="1"/>
  <c r="B15" i="1"/>
  <c r="F15" i="1" s="1"/>
  <c r="C7" i="1"/>
  <c r="G7" i="1" s="1"/>
  <c r="B11" i="1"/>
  <c r="C11" i="1" s="1"/>
  <c r="G11" i="1" s="1"/>
  <c r="D6" i="1"/>
  <c r="H6" i="1" s="1"/>
  <c r="D10" i="1"/>
  <c r="E10" i="1" s="1"/>
  <c r="I10" i="1" s="1"/>
  <c r="E14" i="1"/>
  <c r="I14" i="1" s="1"/>
  <c r="F6" i="1"/>
  <c r="C6" i="1"/>
  <c r="G6" i="1" s="1"/>
  <c r="F10" i="1"/>
  <c r="C10" i="1"/>
  <c r="G10" i="1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I15" i="1"/>
  <c r="G14" i="1"/>
  <c r="C15" i="2" l="1"/>
  <c r="G15" i="2" s="1"/>
  <c r="C7" i="2"/>
  <c r="G7" i="2" s="1"/>
  <c r="F11" i="1"/>
  <c r="H10" i="1"/>
  <c r="C15" i="1"/>
  <c r="G15" i="1" s="1"/>
  <c r="E6" i="1"/>
  <c r="I6" i="1" s="1"/>
</calcChain>
</file>

<file path=xl/sharedStrings.xml><?xml version="1.0" encoding="utf-8"?>
<sst xmlns="http://schemas.openxmlformats.org/spreadsheetml/2006/main" count="98" uniqueCount="24">
  <si>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</si>
  <si>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</si>
  <si>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</si>
  <si>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</si>
  <si>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</si>
  <si>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</si>
  <si>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</si>
  <si>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</si>
  <si>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</si>
  <si>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</si>
  <si>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</si>
  <si>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</si>
  <si>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</si>
  <si>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</si>
  <si>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</si>
  <si>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</si>
  <si>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</si>
  <si>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</si>
  <si>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</si>
  <si>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</si>
  <si>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</si>
  <si>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</si>
  <si>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</si>
  <si>
    <t>远距离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</si>
</sst>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1" sqref="C1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v>15514</v>
      </c>
      <c r="C2" s="1">
        <v>1411</v>
      </c>
      <c r="D2" s="1">
        <v>1440</v>
      </c>
      <c r="E2" s="1">
        <v>194</v>
      </c>
      <c r="F2" s="1">
        <v>140</v>
      </c>
      <c r="G2" s="1">
        <v>1821</v>
      </c>
      <c r="H2" s="1">
        <v>72</v>
      </c>
      <c r="I2" s="1">
        <f>K2+L2+M2</f>
        <v>54</v>
      </c>
      <c r="J2" s="1">
        <v>360</v>
      </c>
      <c r="K2" s="1">
        <v>36</v>
      </c>
      <c r="L2" s="1">
        <v>0</v>
      </c>
      <c r="M2" s="1">
        <v>18</v>
      </c>
      <c r="N2" s="1">
        <f>(B2+C2)*0.24*(1+D2/100+E2/100)*(1+F2/100+I2/100)</f>
        <v>207079.13519999999</v>
      </c>
      <c r="O2" s="1">
        <f>(B2+C2)*0.24*(1+D2/100+E2/100)*(1+F2/100+I2/100+J2/100)</f>
        <v>460645.42320000002</v>
      </c>
    </row>
    <row r="3" spans="1:15" x14ac:dyDescent="0.2">
      <c r="A3" s="1" t="s">
        <v>3</v>
      </c>
      <c r="B3" s="1">
        <v>20000</v>
      </c>
      <c r="C3" s="1">
        <v>1411</v>
      </c>
      <c r="D3" s="1">
        <v>2000</v>
      </c>
      <c r="E3" s="1">
        <v>194</v>
      </c>
      <c r="F3" s="1">
        <v>140</v>
      </c>
      <c r="G3" s="1">
        <v>2000</v>
      </c>
      <c r="H3" s="1">
        <v>72</v>
      </c>
      <c r="I3" s="1">
        <f>K3+L3+M3</f>
        <v>54</v>
      </c>
      <c r="J3" s="1">
        <v>360</v>
      </c>
      <c r="K3" s="1">
        <v>36</v>
      </c>
      <c r="L3" s="1">
        <v>0</v>
      </c>
      <c r="M3" s="1">
        <v>18</v>
      </c>
      <c r="N3" s="1">
        <f>(B3+C3)*0.24*(1+D3/100+E3/100)*(1+F3/100+I3/100)</f>
        <v>346568.38070400001</v>
      </c>
      <c r="O3" s="1">
        <f>(B3+C3)*0.24*(1+D3/100+E3/100)*(1+F3/100+I3/100+J3/100)</f>
        <v>770937.82646400004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186371.22167999999</v>
      </c>
      <c r="C6" s="1">
        <f>B6*(1+G2/100+H2/100)</f>
        <v>3714378.4480823996</v>
      </c>
      <c r="D6" s="1">
        <f>O2*0.9</f>
        <v>414580.88088000001</v>
      </c>
      <c r="E6" s="1">
        <f>D6*(1+G2/100+H2/100)</f>
        <v>8262596.9559383998</v>
      </c>
      <c r="F6" s="1" t="str">
        <f>ROUND(B6/1000,2)&amp;"K"</f>
        <v>186.37K</v>
      </c>
      <c r="G6" s="1" t="str">
        <f>ROUND(C6/1000/1000,2)&amp;"M"</f>
        <v>3.71M</v>
      </c>
      <c r="H6" s="1" t="str">
        <f>ROUND(D6/1000,2)&amp;"K"</f>
        <v>414.58K</v>
      </c>
      <c r="I6" s="1" t="str">
        <f>ROUND(E6/1000/1000,2)&amp;"M"</f>
        <v>8.26M</v>
      </c>
    </row>
    <row r="7" spans="1:15" x14ac:dyDescent="0.2">
      <c r="A7" s="1" t="s">
        <v>3</v>
      </c>
      <c r="B7" s="1">
        <f>N3*0.9</f>
        <v>311911.54263360001</v>
      </c>
      <c r="C7" s="1">
        <f>B7*(1+G3/100+H3/100)</f>
        <v>6774718.7060017921</v>
      </c>
      <c r="D7" s="1">
        <f>O3*0.9</f>
        <v>693844.0438176</v>
      </c>
      <c r="E7" s="1">
        <f>D7*(1+G3/100+H3/100)</f>
        <v>15070292.63171827</v>
      </c>
      <c r="F7" s="1" t="str">
        <f>ROUND(B7/1000,2)&amp;"K"</f>
        <v>311.91K</v>
      </c>
      <c r="G7" s="1" t="str">
        <f>ROUND(C7/1000/1000,2)&amp;"M"</f>
        <v>6.77M</v>
      </c>
      <c r="H7" s="1" t="str">
        <f>ROUND(D7/1000,2)&amp;"K"</f>
        <v>693.84K</v>
      </c>
      <c r="I7" s="1" t="str">
        <f>ROUND(E7/1000/1000,2)&amp;"M"</f>
        <v>15.07M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207079.13519999999</v>
      </c>
      <c r="C10" s="1">
        <f>B10*(1+G2/100+H2/100)</f>
        <v>4127087.1645359998</v>
      </c>
      <c r="D10" s="1">
        <f>O2*1</f>
        <v>460645.42320000002</v>
      </c>
      <c r="E10" s="1">
        <f>D10*(1+G2/100+H2/100)</f>
        <v>9180663.284376001</v>
      </c>
      <c r="F10" s="1" t="str">
        <f>ROUND(B10/1000,2)&amp;"K"</f>
        <v>207.08K</v>
      </c>
      <c r="G10" s="1" t="str">
        <f>ROUND(C10/1000/1000,2)&amp;"M"</f>
        <v>4.13M</v>
      </c>
      <c r="H10" s="1" t="str">
        <f>ROUND(D10/1000,2)&amp;"K"</f>
        <v>460.65K</v>
      </c>
      <c r="I10" s="1" t="str">
        <f>ROUND(E10/1000/1000,2)&amp;"M"</f>
        <v>9.18M</v>
      </c>
    </row>
    <row r="11" spans="1:15" x14ac:dyDescent="0.2">
      <c r="A11" s="1" t="s">
        <v>3</v>
      </c>
      <c r="B11" s="1">
        <f>N3*1</f>
        <v>346568.38070400001</v>
      </c>
      <c r="C11" s="1">
        <f>B11*(1+G3/100+H3/100)</f>
        <v>7527465.22889088</v>
      </c>
      <c r="D11" s="1">
        <f>O3*1</f>
        <v>770937.82646400004</v>
      </c>
      <c r="E11" s="1">
        <f>D11*(1+G2/100+H2/100)</f>
        <v>15364790.881427521</v>
      </c>
      <c r="F11" s="1" t="str">
        <f>ROUND(B11/1000,2)&amp;"K"</f>
        <v>346.57K</v>
      </c>
      <c r="G11" s="1" t="str">
        <f>ROUND(C11/1000/1000,2)&amp;"M"</f>
        <v>7.53M</v>
      </c>
      <c r="H11" s="1" t="str">
        <f>ROUND(D11/1000,2)&amp;"K"</f>
        <v>770.94K</v>
      </c>
      <c r="I11" s="1" t="str">
        <f>ROUND(E11/1000/1000,2)&amp;"M"</f>
        <v>15.36M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227787.04872000002</v>
      </c>
      <c r="C14" s="1">
        <f>B14*(1+G2/100+H2/100)</f>
        <v>4539795.8809896</v>
      </c>
      <c r="D14" s="1">
        <f>O2*1.1</f>
        <v>506709.96552000009</v>
      </c>
      <c r="E14" s="1">
        <f>D14*(1+G2/100+H2/100)</f>
        <v>10098729.612813601</v>
      </c>
      <c r="F14" s="1" t="str">
        <f>ROUND(B14/1000,2)&amp;"K"</f>
        <v>227.79K</v>
      </c>
      <c r="G14" s="1" t="str">
        <f>ROUND(C14/1000/1000,2)&amp;"M"</f>
        <v>4.54M</v>
      </c>
      <c r="H14" s="1" t="str">
        <f>ROUND(D14/1000,2)&amp;"K"</f>
        <v>506.71K</v>
      </c>
      <c r="I14" s="1" t="str">
        <f>ROUND(E14/1000/1000,2)&amp;"M"</f>
        <v>10.1M</v>
      </c>
    </row>
    <row r="15" spans="1:15" x14ac:dyDescent="0.2">
      <c r="A15" s="1" t="s">
        <v>3</v>
      </c>
      <c r="B15" s="1">
        <f>N3*1.1</f>
        <v>381225.21877440007</v>
      </c>
      <c r="C15" s="1">
        <f>B15*(1+G2/100+H2/100)</f>
        <v>7597818.6101737935</v>
      </c>
      <c r="D15" s="1">
        <f>O3*1.1</f>
        <v>848031.60911040008</v>
      </c>
      <c r="E15" s="1">
        <f>D15*(1+G2/100+H2/100)</f>
        <v>16901269.969570272</v>
      </c>
      <c r="F15" s="1" t="str">
        <f>ROUND(B15/1000,2)&amp;"K"</f>
        <v>381.23K</v>
      </c>
      <c r="G15" s="1" t="str">
        <f>ROUND(C15/1000/1000,2)&amp;"M"</f>
        <v>7.6M</v>
      </c>
      <c r="H15" s="1" t="str">
        <f>ROUND(D15/1000,2)&amp;"K"</f>
        <v>848.03K</v>
      </c>
      <c r="I15" s="1" t="str">
        <f>ROUND(E15/1000/1000,2)&amp;"M"</f>
        <v>16.9M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F14" sqref="F14"/>
    </sheetView>
  </sheetViews>
  <sheetFormatPr defaultRowHeight="14.25" x14ac:dyDescent="0.2"/>
  <cols>
    <col min="11" max="11" width="13" bestFit="1" customWidth="1"/>
    <col min="13" max="13" width="11" bestFit="1" customWidth="1"/>
    <col min="14" max="15" width="17.25" bestFit="1" customWidth="1"/>
  </cols>
  <sheetData>
    <row r="1" spans="1:15" x14ac:dyDescent="0.2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2">
      <c r="A2" s="1" t="s">
        <v>2</v>
      </c>
      <c r="B2" s="1">
        <f>物理子弹!B2</f>
        <v>15514</v>
      </c>
      <c r="C2" s="1">
        <f>物理子弹!C2</f>
        <v>1411</v>
      </c>
      <c r="D2" s="1">
        <f>物理子弹!D2</f>
        <v>1440</v>
      </c>
      <c r="E2" s="1">
        <f>物理子弹!E2</f>
        <v>194</v>
      </c>
      <c r="F2" s="1">
        <v>80</v>
      </c>
      <c r="G2" s="1">
        <f>物理子弹!G2</f>
        <v>1821</v>
      </c>
      <c r="H2" s="1">
        <f>物理子弹!H2</f>
        <v>72</v>
      </c>
      <c r="I2" s="1">
        <f>K2+L2+M2</f>
        <v>54</v>
      </c>
      <c r="J2" s="1">
        <f>物理子弹!J2</f>
        <v>360</v>
      </c>
      <c r="K2" s="1">
        <f>物理子弹!K2</f>
        <v>36</v>
      </c>
      <c r="L2" s="1">
        <f>物理子弹!L2</f>
        <v>0</v>
      </c>
      <c r="M2" s="1">
        <f>物理子弹!M2</f>
        <v>18</v>
      </c>
      <c r="N2" s="1">
        <f>(B2+C2)*0.24*(1+D2/100+E2/100)*(1+F2/100+I2/100)</f>
        <v>164818.08719999998</v>
      </c>
      <c r="O2" s="1">
        <f>(B2+C2)*0.24*(1+D2/100+E2/100)*(1+F2/100+I2/100+J2/100)</f>
        <v>418384.37519999995</v>
      </c>
    </row>
    <row r="3" spans="1:15" x14ac:dyDescent="0.2">
      <c r="A3" s="1" t="s">
        <v>3</v>
      </c>
      <c r="B3" s="1">
        <f>物理子弹!B3</f>
        <v>20000</v>
      </c>
      <c r="C3" s="1">
        <f>物理子弹!C3</f>
        <v>1411</v>
      </c>
      <c r="D3" s="1">
        <f>物理子弹!D3</f>
        <v>2000</v>
      </c>
      <c r="E3" s="1">
        <f>物理子弹!E3</f>
        <v>194</v>
      </c>
      <c r="F3" s="1">
        <v>80</v>
      </c>
      <c r="G3" s="1">
        <f>物理子弹!G3</f>
        <v>2000</v>
      </c>
      <c r="H3" s="1">
        <f>物理子弹!H3</f>
        <v>72</v>
      </c>
      <c r="I3" s="1">
        <f>K3+L3+M3</f>
        <v>54</v>
      </c>
      <c r="J3" s="1">
        <f>物理子弹!J3</f>
        <v>360</v>
      </c>
      <c r="K3" s="1">
        <f>物理子弹!K3</f>
        <v>36</v>
      </c>
      <c r="L3" s="1">
        <f>物理子弹!L3</f>
        <v>0</v>
      </c>
      <c r="M3" s="1">
        <f>物理子弹!M3</f>
        <v>18</v>
      </c>
      <c r="N3" s="1">
        <f>(B3+C3)*0.24*(1+D3/100+E3/100)*(1+F3/100+I3/100)</f>
        <v>275840.13974399999</v>
      </c>
      <c r="O3" s="1">
        <f>(B3+C3)*0.24*(1+D3/100+E3/100)*(1+F3/100+I3/100+J3/100)</f>
        <v>700209.58550399996</v>
      </c>
    </row>
    <row r="5" spans="1:15" x14ac:dyDescent="0.2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2">
      <c r="A6" s="1" t="s">
        <v>2</v>
      </c>
      <c r="B6" s="1">
        <f>N2*0.9</f>
        <v>148336.27847999998</v>
      </c>
      <c r="C6" s="1">
        <f>B6*(1+G2/100+H2/100)</f>
        <v>2956342.0301063997</v>
      </c>
      <c r="D6" s="1">
        <f>O2*0.9</f>
        <v>376545.93767999997</v>
      </c>
      <c r="E6" s="1">
        <f>D6*(1+G2/100+H2/100)</f>
        <v>7504560.5379623994</v>
      </c>
      <c r="F6" s="1" t="str">
        <f>ROUND(B6/1000,2)&amp;"K"</f>
        <v>148.34K</v>
      </c>
      <c r="G6" s="1" t="str">
        <f>ROUND(C6/1000/1000,2)&amp;"M"</f>
        <v>2.96M</v>
      </c>
      <c r="H6" s="1" t="str">
        <f>ROUND(D6/1000,2)&amp;"K"</f>
        <v>376.55K</v>
      </c>
      <c r="I6" s="1" t="str">
        <f>ROUND(E6/1000/1000,2)&amp;"M"</f>
        <v>7.5M</v>
      </c>
    </row>
    <row r="7" spans="1:15" x14ac:dyDescent="0.2">
      <c r="A7" s="1" t="s">
        <v>3</v>
      </c>
      <c r="B7" s="1">
        <f>N3*0.9</f>
        <v>248256.12576959998</v>
      </c>
      <c r="C7" s="1">
        <f>B7*(1+G3/100+H3/100)</f>
        <v>5392123.0517157111</v>
      </c>
      <c r="D7" s="1">
        <f>O3*0.9</f>
        <v>630188.62695359997</v>
      </c>
      <c r="E7" s="1">
        <f>D7*(1+G3/100+H3/100)</f>
        <v>13687696.977432191</v>
      </c>
      <c r="F7" s="1" t="str">
        <f>ROUND(B7/1000,2)&amp;"K"</f>
        <v>248.26K</v>
      </c>
      <c r="G7" s="1" t="str">
        <f>ROUND(C7/1000/1000,2)&amp;"M"</f>
        <v>5.39M</v>
      </c>
      <c r="H7" s="1" t="str">
        <f>ROUND(D7/1000,2)&amp;"K"</f>
        <v>630.19K</v>
      </c>
      <c r="I7" s="1" t="str">
        <f>ROUND(E7/1000/1000,2)&amp;"M"</f>
        <v>13.69M</v>
      </c>
    </row>
    <row r="9" spans="1:15" x14ac:dyDescent="0.2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2">
      <c r="A10" s="1" t="s">
        <v>2</v>
      </c>
      <c r="B10" s="1">
        <f>N2*1</f>
        <v>164818.08719999998</v>
      </c>
      <c r="C10" s="1">
        <f>B10*(1+G2/100+H2/100)</f>
        <v>3284824.4778959993</v>
      </c>
      <c r="D10" s="1">
        <f>O2*1</f>
        <v>418384.37519999995</v>
      </c>
      <c r="E10" s="1">
        <f>D10*(1+G2/100+H2/100)</f>
        <v>8338400.5977359992</v>
      </c>
      <c r="F10" s="1" t="str">
        <f>ROUND(B10/1000,2)&amp;"K"</f>
        <v>164.82K</v>
      </c>
      <c r="G10" s="1" t="str">
        <f>ROUND(C10/1000/1000,2)&amp;"M"</f>
        <v>3.28M</v>
      </c>
      <c r="H10" s="1" t="str">
        <f>ROUND(D10/1000,2)&amp;"K"</f>
        <v>418.38K</v>
      </c>
      <c r="I10" s="1" t="str">
        <f>ROUND(E10/1000/1000,2)&amp;"M"</f>
        <v>8.34M</v>
      </c>
    </row>
    <row r="11" spans="1:15" x14ac:dyDescent="0.2">
      <c r="A11" s="1" t="s">
        <v>3</v>
      </c>
      <c r="B11" s="1">
        <f>N3*1</f>
        <v>275840.13974399999</v>
      </c>
      <c r="C11" s="1">
        <f>B11*(1+G3/100+H3/100)</f>
        <v>5991247.8352396796</v>
      </c>
      <c r="D11" s="1">
        <f>O3*1</f>
        <v>700209.58550399996</v>
      </c>
      <c r="E11" s="1">
        <f>D11*(1+G2/100+H2/100)</f>
        <v>13955177.039094718</v>
      </c>
      <c r="F11" s="1" t="str">
        <f>ROUND(B11/1000,2)&amp;"K"</f>
        <v>275.84K</v>
      </c>
      <c r="G11" s="1" t="str">
        <f>ROUND(C11/1000/1000,2)&amp;"M"</f>
        <v>5.99M</v>
      </c>
      <c r="H11" s="1" t="str">
        <f>ROUND(D11/1000,2)&amp;"K"</f>
        <v>700.21K</v>
      </c>
      <c r="I11" s="1" t="str">
        <f>ROUND(E11/1000/1000,2)&amp;"M"</f>
        <v>13.96M</v>
      </c>
    </row>
    <row r="13" spans="1:15" x14ac:dyDescent="0.2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2">
      <c r="A14" s="1" t="s">
        <v>2</v>
      </c>
      <c r="B14" s="1">
        <f>N2*1.1</f>
        <v>181299.89591999998</v>
      </c>
      <c r="C14" s="1">
        <f>B14*(1+G2/100+H2/100)</f>
        <v>3613306.9256855994</v>
      </c>
      <c r="D14" s="1">
        <f>O2*1.1</f>
        <v>460222.81271999999</v>
      </c>
      <c r="E14" s="1">
        <f>D14*(1+G2/100+H2/100)</f>
        <v>9172240.6575095989</v>
      </c>
      <c r="F14" s="1" t="str">
        <f>ROUND(B14/1000,2)&amp;"K"</f>
        <v>181.3K</v>
      </c>
      <c r="G14" s="1" t="str">
        <f>ROUND(C14/1000/1000,2)&amp;"M"</f>
        <v>3.61M</v>
      </c>
      <c r="H14" s="1" t="str">
        <f>ROUND(D14/1000,2)&amp;"K"</f>
        <v>460.22K</v>
      </c>
      <c r="I14" s="1" t="str">
        <f>ROUND(E14/1000/1000,2)&amp;"M"</f>
        <v>9.17M</v>
      </c>
    </row>
    <row r="15" spans="1:15" x14ac:dyDescent="0.2">
      <c r="A15" s="1" t="s">
        <v>3</v>
      </c>
      <c r="B15" s="1">
        <f>N3*1.1</f>
        <v>303424.15371839999</v>
      </c>
      <c r="C15" s="1">
        <f>B15*(1+G2/100+H2/100)</f>
        <v>6047243.3836077116</v>
      </c>
      <c r="D15" s="1">
        <f>O3*1.1</f>
        <v>770230.54405440006</v>
      </c>
      <c r="E15" s="1">
        <f>D15*(1+G2/100+H2/100)</f>
        <v>15350694.743004194</v>
      </c>
      <c r="F15" s="1" t="str">
        <f>ROUND(B15/1000,2)&amp;"K"</f>
        <v>303.42K</v>
      </c>
      <c r="G15" s="1" t="str">
        <f>ROUND(C15/1000/1000,2)&amp;"M"</f>
        <v>6.05M</v>
      </c>
      <c r="H15" s="1" t="str">
        <f>ROUND(D15/1000,2)&amp;"K"</f>
        <v>770.23K</v>
      </c>
      <c r="I15" s="1" t="str">
        <f>ROUND(E15/1000/1000,2)&amp;"M"</f>
        <v>15.35M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金鑫</cp:lastModifiedBy>
  <dcterms:created xsi:type="dcterms:W3CDTF">2015-06-05T18:19:34Z</dcterms:created>
  <dcterms:modified xsi:type="dcterms:W3CDTF">2025-09-12T08:37:33Z</dcterms:modified>
</cp:coreProperties>
</file>