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ie\Documents\00_Adriel\00_Proyectos\deFacultad\pocket-analyzer\hardware\documentation\PhaseShifter\"/>
    </mc:Choice>
  </mc:AlternateContent>
  <xr:revisionPtr revIDLastSave="0" documentId="13_ncr:1_{461EA0A5-4B86-4AC1-ABF2-D9246F6B7333}" xr6:coauthVersionLast="47" xr6:coauthVersionMax="47" xr10:uidLastSave="{00000000-0000-0000-0000-000000000000}"/>
  <bookViews>
    <workbookView xWindow="-108" yWindow="-108" windowWidth="23256" windowHeight="12576" xr2:uid="{D1C8B272-6E0C-4E17-8231-F2593A65E7F6}"/>
  </bookViews>
  <sheets>
    <sheet name="L-C calculation" sheetId="1" r:id="rId1"/>
    <sheet name="Provedo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H6" i="1" s="1"/>
  <c r="I6" i="1" s="1"/>
  <c r="J6" i="1" s="1"/>
  <c r="H7" i="1" s="1"/>
  <c r="I7" i="1" s="1"/>
  <c r="J7" i="1" s="1"/>
  <c r="H8" i="1" s="1"/>
  <c r="I8" i="1" s="1"/>
  <c r="J8" i="1" s="1"/>
  <c r="I11" i="1"/>
  <c r="J11" i="1" s="1"/>
  <c r="H12" i="1" s="1"/>
  <c r="I12" i="1" s="1"/>
  <c r="J12" i="1" s="1"/>
  <c r="H13" i="1" s="1"/>
  <c r="I13" i="1" s="1"/>
  <c r="J13" i="1" s="1"/>
  <c r="H14" i="1" s="1"/>
  <c r="I14" i="1" s="1"/>
  <c r="J14" i="1" s="1"/>
  <c r="M33" i="1"/>
  <c r="N34" i="1"/>
  <c r="M34" i="1"/>
  <c r="N35" i="1"/>
  <c r="M35" i="1"/>
  <c r="M36" i="1"/>
  <c r="N36" i="1"/>
  <c r="C11" i="1" l="1"/>
  <c r="D11" i="1" s="1"/>
  <c r="B12" i="1" s="1"/>
  <c r="C12" i="1" s="1"/>
  <c r="D12" i="1" s="1"/>
  <c r="B13" i="1" s="1"/>
  <c r="C13" i="1" s="1"/>
  <c r="D13" i="1" s="1"/>
  <c r="B14" i="1" s="1"/>
  <c r="C14" i="1" s="1"/>
  <c r="D14" i="1" s="1"/>
  <c r="C5" i="1"/>
  <c r="D5" i="1" s="1"/>
  <c r="B6" i="1" s="1"/>
  <c r="C6" i="1" s="1"/>
  <c r="D6" i="1" s="1"/>
  <c r="B7" i="1" s="1"/>
  <c r="C7" i="1" s="1"/>
  <c r="D7" i="1" s="1"/>
  <c r="B8" i="1" s="1"/>
  <c r="C8" i="1" s="1"/>
  <c r="D8" i="1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<sst xmlns="http://schemas.openxmlformats.org/spreadsheetml/2006/main" count="85" uniqueCount="45">
  <si>
    <t>min</t>
  </si>
  <si>
    <t>med</t>
  </si>
  <si>
    <t>max</t>
  </si>
  <si>
    <t>HP</t>
  </si>
  <si>
    <t>Tee network</t>
  </si>
  <si>
    <t>Pi network</t>
  </si>
  <si>
    <t>LP</t>
  </si>
  <si>
    <t>High-pass</t>
  </si>
  <si>
    <t>Low-pass</t>
  </si>
  <si>
    <t>L1</t>
  </si>
  <si>
    <t>C1</t>
  </si>
  <si>
    <t>L2</t>
  </si>
  <si>
    <t>C2</t>
  </si>
  <si>
    <t>L3</t>
  </si>
  <si>
    <t>C3</t>
  </si>
  <si>
    <t>L4</t>
  </si>
  <si>
    <t>C4</t>
  </si>
  <si>
    <t>F_C</t>
  </si>
  <si>
    <t>nH</t>
  </si>
  <si>
    <t>pF</t>
  </si>
  <si>
    <t>F_min</t>
  </si>
  <si>
    <t>PHASE</t>
  </si>
  <si>
    <t>F_max</t>
  </si>
  <si>
    <t>Inductores</t>
  </si>
  <si>
    <t>Fabricante</t>
  </si>
  <si>
    <t>COILCRAFT</t>
  </si>
  <si>
    <t>Serie</t>
  </si>
  <si>
    <t>0805HP</t>
  </si>
  <si>
    <t>Precio</t>
  </si>
  <si>
    <t>PULSE</t>
  </si>
  <si>
    <t>PE-0402CL</t>
  </si>
  <si>
    <t>Capacitores</t>
  </si>
  <si>
    <t>KYOCERA</t>
  </si>
  <si>
    <t>600L</t>
  </si>
  <si>
    <t>KGU</t>
  </si>
  <si>
    <t>KEMET</t>
  </si>
  <si>
    <t>CBR Series</t>
  </si>
  <si>
    <t>CALCULADO</t>
  </si>
  <si>
    <t>SELECIONADO</t>
  </si>
  <si>
    <t>Phase_min</t>
  </si>
  <si>
    <t>F</t>
  </si>
  <si>
    <t>S11</t>
  </si>
  <si>
    <t>S21</t>
  </si>
  <si>
    <t>ORDERING</t>
  </si>
  <si>
    <t>CAPACITOR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</si>
</sst>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5" fontId="0" fillId="0" borderId="0" xfId="0" applyNumberFormat="1" applyAlignment="1">
      <alignment horizontal="center"/>
    </xf>
    <xf numFmtId="165" fontId="0" fillId="0" borderId="2" xfId="0" applyNumberFormat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2" xfId="0" applyNumberFormat="1" applyFill="1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0B629-76E8-435D-8EC7-0F3B629E1ED6}">
  <dimension ref="A1:O59"/>
  <sheetViews>
    <sheetView tabSelected="1" topLeftCell="A25" zoomScale="115" zoomScaleNormal="115" workbookViewId="0">
      <selection activeCell="C35" sqref="C35:F35"/>
    </sheetView>
  </sheetViews>
  <sheetFormatPr defaultRowHeight="14.4" x14ac:dyDescent="0.3"/>
  <cols>
    <col min="11" max="11" width="10.6640625" customWidth="1"/>
  </cols>
  <sheetData>
    <row r="1" spans="1:15" ht="14.4" customHeight="1" x14ac:dyDescent="0.3">
      <c r="A1" s="16" t="s">
        <v>37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ht="14.4" customHeight="1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4" spans="1:15" x14ac:dyDescent="0.3">
      <c r="B4" t="s">
        <v>0</v>
      </c>
      <c r="C4" t="s">
        <v>1</v>
      </c>
      <c r="D4" t="s">
        <v>2</v>
      </c>
      <c r="H4" t="s">
        <v>0</v>
      </c>
      <c r="I4" t="s">
        <v>1</v>
      </c>
      <c r="J4" t="s">
        <v>2</v>
      </c>
    </row>
    <row r="5" spans="1:15" x14ac:dyDescent="0.3">
      <c r="A5">
        <v>1</v>
      </c>
      <c r="B5">
        <v>10</v>
      </c>
      <c r="C5">
        <f>B5*3</f>
        <v>30</v>
      </c>
      <c r="D5">
        <f>C5*2</f>
        <v>60</v>
      </c>
      <c r="G5">
        <v>1</v>
      </c>
      <c r="H5">
        <v>50</v>
      </c>
      <c r="I5">
        <f>H5*3</f>
        <v>150</v>
      </c>
      <c r="J5">
        <f>I5*2</f>
        <v>300</v>
      </c>
    </row>
    <row r="6" spans="1:15" x14ac:dyDescent="0.3">
      <c r="A6">
        <v>2</v>
      </c>
      <c r="B6">
        <f>D5</f>
        <v>60</v>
      </c>
      <c r="C6">
        <f>B6*3</f>
        <v>180</v>
      </c>
      <c r="D6">
        <f>C6*2</f>
        <v>360</v>
      </c>
      <c r="G6">
        <v>2</v>
      </c>
      <c r="H6">
        <f>J5</f>
        <v>300</v>
      </c>
      <c r="I6">
        <f>H6*3</f>
        <v>900</v>
      </c>
      <c r="J6">
        <f>I6*2</f>
        <v>1800</v>
      </c>
    </row>
    <row r="7" spans="1:15" x14ac:dyDescent="0.3">
      <c r="A7">
        <v>3</v>
      </c>
      <c r="B7">
        <f>D6</f>
        <v>360</v>
      </c>
      <c r="C7">
        <f>B7*3</f>
        <v>1080</v>
      </c>
      <c r="D7">
        <f>C7*2</f>
        <v>2160</v>
      </c>
      <c r="G7">
        <v>3</v>
      </c>
      <c r="H7">
        <f>J6</f>
        <v>1800</v>
      </c>
      <c r="I7">
        <f>H7*3</f>
        <v>5400</v>
      </c>
      <c r="J7">
        <f>I7*2</f>
        <v>10800</v>
      </c>
    </row>
    <row r="8" spans="1:15" x14ac:dyDescent="0.3">
      <c r="A8">
        <v>4</v>
      </c>
      <c r="B8">
        <f>D7</f>
        <v>2160</v>
      </c>
      <c r="C8">
        <f>B8*3</f>
        <v>6480</v>
      </c>
      <c r="D8">
        <f>C8*2</f>
        <v>12960</v>
      </c>
      <c r="G8">
        <v>4</v>
      </c>
      <c r="H8">
        <f>J7</f>
        <v>10800</v>
      </c>
      <c r="I8">
        <f>H8*3</f>
        <v>32400</v>
      </c>
      <c r="J8">
        <f>I8*2</f>
        <v>64800</v>
      </c>
    </row>
    <row r="10" spans="1:15" x14ac:dyDescent="0.3">
      <c r="B10" t="s">
        <v>0</v>
      </c>
      <c r="C10" t="s">
        <v>1</v>
      </c>
      <c r="D10" t="s">
        <v>2</v>
      </c>
      <c r="H10" t="s">
        <v>0</v>
      </c>
      <c r="I10" t="s">
        <v>1</v>
      </c>
      <c r="J10" t="s">
        <v>2</v>
      </c>
    </row>
    <row r="11" spans="1:15" x14ac:dyDescent="0.3">
      <c r="A11">
        <v>1</v>
      </c>
      <c r="B11" s="1">
        <v>10</v>
      </c>
      <c r="C11" s="1">
        <f>B11*2.5</f>
        <v>25</v>
      </c>
      <c r="D11" s="1">
        <f>C11*1.7</f>
        <v>42.5</v>
      </c>
      <c r="G11">
        <v>1</v>
      </c>
      <c r="H11" s="1">
        <v>50</v>
      </c>
      <c r="I11" s="1">
        <f>H11*2.5</f>
        <v>125</v>
      </c>
      <c r="J11" s="1">
        <f>I11*1.7</f>
        <v>212.5</v>
      </c>
    </row>
    <row r="12" spans="1:15" x14ac:dyDescent="0.3">
      <c r="A12">
        <v>2</v>
      </c>
      <c r="B12" s="1">
        <f>D11</f>
        <v>42.5</v>
      </c>
      <c r="C12" s="1">
        <f>B12*2.5</f>
        <v>106.25</v>
      </c>
      <c r="D12" s="1">
        <f>C12*1.7</f>
        <v>180.625</v>
      </c>
      <c r="G12">
        <v>2</v>
      </c>
      <c r="H12" s="1">
        <f>J11</f>
        <v>212.5</v>
      </c>
      <c r="I12" s="1">
        <f>H12*2.5</f>
        <v>531.25</v>
      </c>
      <c r="J12" s="1">
        <f>I12*1.7</f>
        <v>903.125</v>
      </c>
    </row>
    <row r="13" spans="1:15" x14ac:dyDescent="0.3">
      <c r="A13">
        <v>3</v>
      </c>
      <c r="B13" s="1">
        <f>D12</f>
        <v>180.625</v>
      </c>
      <c r="C13" s="1">
        <f>B13*2.5</f>
        <v>451.5625</v>
      </c>
      <c r="D13" s="1">
        <f>C13*1.7</f>
        <v>767.65625</v>
      </c>
      <c r="G13">
        <v>3</v>
      </c>
      <c r="H13" s="1">
        <f>J12</f>
        <v>903.125</v>
      </c>
      <c r="I13" s="1">
        <f>H13*2.5</f>
        <v>2257.8125</v>
      </c>
      <c r="J13" s="1">
        <f>I13*1.7</f>
        <v>3838.28125</v>
      </c>
    </row>
    <row r="14" spans="1:15" x14ac:dyDescent="0.3">
      <c r="A14">
        <v>4</v>
      </c>
      <c r="B14" s="1">
        <f>D13</f>
        <v>767.65625</v>
      </c>
      <c r="C14" s="1">
        <f>B14*2.5</f>
        <v>1919.140625</v>
      </c>
      <c r="D14" s="1">
        <f>C14*1.7</f>
        <v>3262.5390625</v>
      </c>
      <c r="G14">
        <v>4</v>
      </c>
      <c r="H14" s="1">
        <f>J13</f>
        <v>3838.28125</v>
      </c>
      <c r="I14" s="1">
        <f>H14*2.5</f>
        <v>9595.703125</v>
      </c>
      <c r="J14" s="1">
        <f>I14*1.7</f>
        <v>16312.6953125</v>
      </c>
    </row>
    <row r="17" spans="1:15" x14ac:dyDescent="0.3">
      <c r="A17" t="s">
        <v>3</v>
      </c>
      <c r="B17">
        <v>30</v>
      </c>
      <c r="C17" t="s">
        <v>4</v>
      </c>
      <c r="E17" t="s">
        <v>4</v>
      </c>
      <c r="G17" t="s">
        <v>5</v>
      </c>
      <c r="I17" t="s">
        <v>5</v>
      </c>
    </row>
    <row r="18" spans="1:15" x14ac:dyDescent="0.3">
      <c r="A18" t="s">
        <v>6</v>
      </c>
      <c r="B18">
        <v>45</v>
      </c>
      <c r="C18" t="s">
        <v>7</v>
      </c>
      <c r="E18" t="s">
        <v>8</v>
      </c>
      <c r="G18" t="s">
        <v>7</v>
      </c>
      <c r="I18" t="s">
        <v>8</v>
      </c>
    </row>
    <row r="19" spans="1:15" x14ac:dyDescent="0.3">
      <c r="C19" t="s">
        <v>9</v>
      </c>
      <c r="D19" t="s">
        <v>10</v>
      </c>
      <c r="E19" t="s">
        <v>11</v>
      </c>
      <c r="F19" t="s">
        <v>12</v>
      </c>
      <c r="G19" t="s">
        <v>13</v>
      </c>
      <c r="H19" t="s">
        <v>14</v>
      </c>
      <c r="I19" t="s">
        <v>15</v>
      </c>
      <c r="J19" t="s">
        <v>16</v>
      </c>
    </row>
    <row r="20" spans="1:15" x14ac:dyDescent="0.3">
      <c r="B20" s="2" t="s">
        <v>17</v>
      </c>
      <c r="C20" t="s">
        <v>18</v>
      </c>
      <c r="D20" t="s">
        <v>19</v>
      </c>
      <c r="E20" t="s">
        <v>18</v>
      </c>
      <c r="F20" t="s">
        <v>19</v>
      </c>
      <c r="G20" t="s">
        <v>18</v>
      </c>
      <c r="H20" t="s">
        <v>19</v>
      </c>
      <c r="I20" t="s">
        <v>18</v>
      </c>
      <c r="J20" t="s">
        <v>19</v>
      </c>
      <c r="K20" t="s">
        <v>20</v>
      </c>
      <c r="L20" t="s">
        <v>21</v>
      </c>
      <c r="M20" t="s">
        <v>22</v>
      </c>
      <c r="N20" t="s">
        <v>21</v>
      </c>
    </row>
    <row r="21" spans="1:15" x14ac:dyDescent="0.3">
      <c r="B21" s="3">
        <v>25</v>
      </c>
      <c r="C21" s="4">
        <v>636.6197723675815</v>
      </c>
      <c r="D21" s="5">
        <v>475.17946711575001</v>
      </c>
      <c r="E21" s="5">
        <v>131.84827189476235</v>
      </c>
      <c r="F21" s="5">
        <v>90.031631615710594</v>
      </c>
      <c r="G21" s="11">
        <v>1187.9486677893738</v>
      </c>
      <c r="H21" s="11">
        <v>254.64790894703256</v>
      </c>
      <c r="I21" s="11">
        <v>225.07907903927651</v>
      </c>
      <c r="J21" s="12">
        <v>52.739308757904944</v>
      </c>
      <c r="K21" s="5">
        <v>10</v>
      </c>
      <c r="L21" s="5">
        <v>98</v>
      </c>
      <c r="M21" s="5">
        <v>43</v>
      </c>
      <c r="N21" s="5">
        <v>100</v>
      </c>
    </row>
    <row r="22" spans="1:15" x14ac:dyDescent="0.3">
      <c r="B22" s="3">
        <v>106</v>
      </c>
      <c r="C22" s="4">
        <v>150.1461727282032</v>
      </c>
      <c r="D22" s="5">
        <v>112.07062903673339</v>
      </c>
      <c r="E22" s="5">
        <v>31.096290541217542</v>
      </c>
      <c r="F22" s="5">
        <v>21.233875381063825</v>
      </c>
      <c r="G22" s="11">
        <v>280.17657259183346</v>
      </c>
      <c r="H22" s="11">
        <v>60.058469091281282</v>
      </c>
      <c r="I22" s="11">
        <v>53.084688452659549</v>
      </c>
      <c r="J22" s="12">
        <v>12.438516216487017</v>
      </c>
      <c r="K22" s="5">
        <v>43</v>
      </c>
      <c r="L22" s="5">
        <v>97</v>
      </c>
      <c r="M22" s="5">
        <v>181</v>
      </c>
      <c r="N22" s="5">
        <v>97</v>
      </c>
    </row>
    <row r="23" spans="1:15" x14ac:dyDescent="0.3">
      <c r="B23" s="3">
        <v>452</v>
      </c>
      <c r="C23" s="4">
        <v>35.211270595552072</v>
      </c>
      <c r="D23" s="5">
        <v>26.282050172331282</v>
      </c>
      <c r="E23" s="5">
        <v>7.2924929145333159</v>
      </c>
      <c r="F23" s="5">
        <v>4.9796256424618699</v>
      </c>
      <c r="G23" s="11">
        <v>65.705125430828204</v>
      </c>
      <c r="H23" s="11">
        <v>14.084508238220831</v>
      </c>
      <c r="I23" s="11">
        <v>12.449064106154674</v>
      </c>
      <c r="J23" s="12">
        <v>2.9169971658133265</v>
      </c>
      <c r="K23" s="5">
        <v>181</v>
      </c>
      <c r="L23" s="5">
        <v>98</v>
      </c>
      <c r="M23" s="5">
        <v>768</v>
      </c>
      <c r="N23" s="5">
        <v>99</v>
      </c>
    </row>
    <row r="24" spans="1:15" x14ac:dyDescent="0.3">
      <c r="B24" s="3">
        <v>1900</v>
      </c>
      <c r="C24" s="4">
        <v>8.3765759522050196</v>
      </c>
      <c r="D24" s="5">
        <v>6.252361409417758</v>
      </c>
      <c r="E24" s="5">
        <v>1.7348456828258203</v>
      </c>
      <c r="F24" s="5">
        <v>1.1846267317856658</v>
      </c>
      <c r="G24" s="11">
        <v>15.63090352354439</v>
      </c>
      <c r="H24" s="11">
        <v>3.3506303808820079</v>
      </c>
      <c r="I24" s="11">
        <v>2.9615668294641644</v>
      </c>
      <c r="J24" s="12">
        <v>0.6939382731303283</v>
      </c>
      <c r="K24" s="6">
        <v>768</v>
      </c>
      <c r="L24" s="6">
        <v>113</v>
      </c>
      <c r="M24" s="6">
        <v>3000</v>
      </c>
      <c r="N24" s="6">
        <v>96</v>
      </c>
    </row>
    <row r="27" spans="1:15" x14ac:dyDescent="0.3">
      <c r="A27" s="16" t="s">
        <v>38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</row>
    <row r="28" spans="1:15" x14ac:dyDescent="0.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</row>
    <row r="29" spans="1:15" x14ac:dyDescent="0.3">
      <c r="B29" s="7"/>
      <c r="C29" s="15" t="s">
        <v>5</v>
      </c>
      <c r="D29" s="15"/>
      <c r="E29" s="15"/>
      <c r="F29" s="15"/>
    </row>
    <row r="30" spans="1:15" x14ac:dyDescent="0.3">
      <c r="B30" s="7"/>
      <c r="C30" s="15" t="s">
        <v>7</v>
      </c>
      <c r="D30" s="15"/>
      <c r="E30" s="15" t="s">
        <v>8</v>
      </c>
      <c r="F30" s="15"/>
    </row>
    <row r="31" spans="1:15" x14ac:dyDescent="0.3">
      <c r="B31" s="7"/>
      <c r="C31" s="7" t="s">
        <v>13</v>
      </c>
      <c r="D31" s="7" t="s">
        <v>14</v>
      </c>
      <c r="E31" s="7" t="s">
        <v>15</v>
      </c>
      <c r="F31" s="7" t="s">
        <v>16</v>
      </c>
    </row>
    <row r="32" spans="1:15" x14ac:dyDescent="0.3">
      <c r="B32" s="2" t="s">
        <v>17</v>
      </c>
      <c r="C32" s="7" t="s">
        <v>18</v>
      </c>
      <c r="D32" s="7" t="s">
        <v>19</v>
      </c>
      <c r="E32" s="7" t="s">
        <v>18</v>
      </c>
      <c r="F32" s="7" t="s">
        <v>19</v>
      </c>
      <c r="G32" s="7" t="s">
        <v>20</v>
      </c>
      <c r="H32" s="7" t="s">
        <v>21</v>
      </c>
      <c r="I32" s="7" t="s">
        <v>22</v>
      </c>
      <c r="J32" s="7" t="s">
        <v>21</v>
      </c>
      <c r="K32" s="7" t="s">
        <v>39</v>
      </c>
      <c r="L32" s="7" t="s">
        <v>40</v>
      </c>
      <c r="M32" s="13" t="s">
        <v>41</v>
      </c>
      <c r="N32" s="13" t="s">
        <v>42</v>
      </c>
    </row>
    <row r="33" spans="1:14" x14ac:dyDescent="0.3">
      <c r="B33" s="2">
        <v>25</v>
      </c>
      <c r="C33" s="9">
        <v>1200</v>
      </c>
      <c r="D33" s="9">
        <v>240</v>
      </c>
      <c r="E33" s="9">
        <v>220</v>
      </c>
      <c r="F33" s="10">
        <v>51</v>
      </c>
      <c r="G33" s="5">
        <v>10</v>
      </c>
      <c r="H33" s="5">
        <v>97</v>
      </c>
      <c r="I33" s="5">
        <v>43</v>
      </c>
      <c r="J33" s="5">
        <v>98</v>
      </c>
      <c r="K33" s="5">
        <v>73</v>
      </c>
      <c r="L33" s="5">
        <v>21</v>
      </c>
      <c r="M33" s="14" t="str">
        <f>-11&amp;-48</f>
        <v>-11-48</v>
      </c>
      <c r="N33" s="14"/>
    </row>
    <row r="34" spans="1:14" x14ac:dyDescent="0.3">
      <c r="B34" s="2">
        <v>106</v>
      </c>
      <c r="C34" s="7">
        <v>270</v>
      </c>
      <c r="D34" s="7">
        <v>62</v>
      </c>
      <c r="E34" s="7">
        <v>56</v>
      </c>
      <c r="F34" s="7">
        <v>13</v>
      </c>
      <c r="G34" s="5">
        <v>43</v>
      </c>
      <c r="H34" s="5">
        <v>98</v>
      </c>
      <c r="I34" s="5">
        <v>181</v>
      </c>
      <c r="J34" s="5">
        <v>104</v>
      </c>
      <c r="K34" s="5">
        <v>75</v>
      </c>
      <c r="L34" s="5">
        <v>85</v>
      </c>
      <c r="M34" s="14" t="str">
        <f>-15&amp;-35</f>
        <v>-15-35</v>
      </c>
      <c r="N34" s="14" t="str">
        <f>-0.1&amp;-0.001</f>
        <v>-0,1-0,001</v>
      </c>
    </row>
    <row r="35" spans="1:14" x14ac:dyDescent="0.3">
      <c r="B35" s="2">
        <v>452</v>
      </c>
      <c r="C35" s="7">
        <v>68</v>
      </c>
      <c r="D35" s="7">
        <v>15</v>
      </c>
      <c r="E35" s="7">
        <v>12</v>
      </c>
      <c r="F35" s="7">
        <v>3</v>
      </c>
      <c r="G35" s="5">
        <v>181</v>
      </c>
      <c r="H35" s="5">
        <v>94</v>
      </c>
      <c r="I35" s="5">
        <v>768</v>
      </c>
      <c r="J35" s="5">
        <v>98</v>
      </c>
      <c r="K35" s="5">
        <v>71</v>
      </c>
      <c r="L35" s="5">
        <v>364</v>
      </c>
      <c r="M35" s="14" t="str">
        <f>-15&amp;-39</f>
        <v>-15-39</v>
      </c>
      <c r="N35" s="14" t="str">
        <f>-0.1&amp;-0.001</f>
        <v>-0,1-0,001</v>
      </c>
    </row>
    <row r="36" spans="1:14" x14ac:dyDescent="0.3">
      <c r="B36" s="2">
        <v>1900</v>
      </c>
      <c r="C36" s="7">
        <v>16</v>
      </c>
      <c r="D36" s="7">
        <v>3.6</v>
      </c>
      <c r="E36" s="7">
        <v>3.3</v>
      </c>
      <c r="F36" s="7">
        <v>0.7</v>
      </c>
      <c r="G36" s="6">
        <v>768</v>
      </c>
      <c r="H36" s="6">
        <v>94</v>
      </c>
      <c r="I36" s="6">
        <v>3000</v>
      </c>
      <c r="J36" s="6">
        <v>97</v>
      </c>
      <c r="K36" s="6">
        <v>73</v>
      </c>
      <c r="L36" s="6">
        <v>1480</v>
      </c>
      <c r="M36" s="14" t="str">
        <f>-15 &amp; -37</f>
        <v>-15-37</v>
      </c>
      <c r="N36" s="13" t="str">
        <f>-0.2 &amp; -0.002</f>
        <v>-0,2-0,002</v>
      </c>
    </row>
    <row r="38" spans="1:14" x14ac:dyDescent="0.3">
      <c r="A38" s="15" t="s">
        <v>43</v>
      </c>
      <c r="B38" s="15"/>
      <c r="C38" s="15" t="s">
        <v>44</v>
      </c>
      <c r="D38" s="15"/>
      <c r="E38" s="15"/>
      <c r="F38" s="15"/>
      <c r="G38" s="15"/>
      <c r="H38" s="15"/>
      <c r="I38" s="15"/>
      <c r="J38" s="15"/>
      <c r="K38" s="15"/>
    </row>
    <row r="39" spans="1:14" x14ac:dyDescent="0.3">
      <c r="C39" s="15" t="e" vm="1">
        <v>#VALUE!</v>
      </c>
      <c r="D39" s="15"/>
      <c r="E39" s="15"/>
      <c r="F39" s="15"/>
      <c r="G39" s="15"/>
      <c r="H39" s="15"/>
      <c r="I39" s="15"/>
      <c r="J39" s="15"/>
      <c r="K39" s="15"/>
    </row>
    <row r="40" spans="1:14" x14ac:dyDescent="0.3">
      <c r="C40" s="15"/>
      <c r="D40" s="15"/>
      <c r="E40" s="15"/>
      <c r="F40" s="15"/>
      <c r="G40" s="15"/>
      <c r="H40" s="15"/>
      <c r="I40" s="15"/>
      <c r="J40" s="15"/>
      <c r="K40" s="15"/>
    </row>
    <row r="41" spans="1:14" x14ac:dyDescent="0.3">
      <c r="C41" s="15"/>
      <c r="D41" s="15"/>
      <c r="E41" s="15"/>
      <c r="F41" s="15"/>
      <c r="G41" s="15"/>
      <c r="H41" s="15"/>
      <c r="I41" s="15"/>
      <c r="J41" s="15"/>
      <c r="K41" s="15"/>
    </row>
    <row r="42" spans="1:14" x14ac:dyDescent="0.3">
      <c r="C42" s="15"/>
      <c r="D42" s="15"/>
      <c r="E42" s="15"/>
      <c r="F42" s="15"/>
      <c r="G42" s="15"/>
      <c r="H42" s="15"/>
      <c r="I42" s="15"/>
      <c r="J42" s="15"/>
      <c r="K42" s="15"/>
    </row>
    <row r="43" spans="1:14" x14ac:dyDescent="0.3">
      <c r="C43" s="15"/>
      <c r="D43" s="15"/>
      <c r="E43" s="15"/>
      <c r="F43" s="15"/>
      <c r="G43" s="15"/>
      <c r="H43" s="15"/>
      <c r="I43" s="15"/>
      <c r="J43" s="15"/>
      <c r="K43" s="15"/>
    </row>
    <row r="44" spans="1:14" x14ac:dyDescent="0.3">
      <c r="C44" s="15"/>
      <c r="D44" s="15"/>
      <c r="E44" s="15"/>
      <c r="F44" s="15"/>
      <c r="G44" s="15"/>
      <c r="H44" s="15"/>
      <c r="I44" s="15"/>
      <c r="J44" s="15"/>
      <c r="K44" s="15"/>
    </row>
    <row r="45" spans="1:14" x14ac:dyDescent="0.3">
      <c r="C45" s="15"/>
      <c r="D45" s="15"/>
      <c r="E45" s="15"/>
      <c r="F45" s="15"/>
      <c r="G45" s="15"/>
      <c r="H45" s="15"/>
      <c r="I45" s="15"/>
      <c r="J45" s="15"/>
      <c r="K45" s="15"/>
    </row>
    <row r="46" spans="1:14" x14ac:dyDescent="0.3">
      <c r="C46" s="15"/>
      <c r="D46" s="15"/>
      <c r="E46" s="15"/>
      <c r="F46" s="15"/>
      <c r="G46" s="15"/>
      <c r="H46" s="15"/>
      <c r="I46" s="15"/>
      <c r="J46" s="15"/>
      <c r="K46" s="15"/>
    </row>
    <row r="47" spans="1:14" x14ac:dyDescent="0.3">
      <c r="C47" s="15"/>
      <c r="D47" s="15"/>
      <c r="E47" s="15"/>
      <c r="F47" s="15"/>
      <c r="G47" s="15"/>
      <c r="H47" s="15"/>
      <c r="I47" s="15"/>
      <c r="J47" s="15"/>
      <c r="K47" s="15"/>
    </row>
    <row r="58" spans="3:3" x14ac:dyDescent="0.3">
      <c r="C58" s="14"/>
    </row>
    <row r="59" spans="3:3" x14ac:dyDescent="0.3">
      <c r="C59" s="14"/>
    </row>
  </sheetData>
  <mergeCells count="8">
    <mergeCell ref="C39:K47"/>
    <mergeCell ref="C38:K38"/>
    <mergeCell ref="A38:B38"/>
    <mergeCell ref="A1:O2"/>
    <mergeCell ref="A27:O28"/>
    <mergeCell ref="E30:F30"/>
    <mergeCell ref="C30:D30"/>
    <mergeCell ref="C29:F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77602-FF7E-484F-AF35-C4288E7C09CB}">
  <dimension ref="A2:H16"/>
  <sheetViews>
    <sheetView workbookViewId="0">
      <selection activeCell="A15" sqref="A15:B15"/>
    </sheetView>
  </sheetViews>
  <sheetFormatPr defaultRowHeight="14.4" x14ac:dyDescent="0.3"/>
  <cols>
    <col min="1" max="1" width="13.5546875" customWidth="1"/>
    <col min="2" max="2" width="12.33203125" customWidth="1"/>
  </cols>
  <sheetData>
    <row r="2" spans="1:8" x14ac:dyDescent="0.3">
      <c r="A2" s="17" t="s">
        <v>23</v>
      </c>
      <c r="B2" s="17"/>
      <c r="C2" s="17"/>
      <c r="D2" s="17"/>
      <c r="E2" s="17"/>
      <c r="F2" s="17"/>
      <c r="G2" s="17"/>
      <c r="H2" s="17"/>
    </row>
    <row r="3" spans="1:8" x14ac:dyDescent="0.3">
      <c r="A3" s="17"/>
      <c r="B3" s="17"/>
      <c r="C3" s="17"/>
      <c r="D3" s="17"/>
      <c r="E3" s="17"/>
      <c r="F3" s="17"/>
      <c r="G3" s="17"/>
      <c r="H3" s="17"/>
    </row>
    <row r="5" spans="1:8" ht="18" x14ac:dyDescent="0.35">
      <c r="A5" s="8" t="s">
        <v>24</v>
      </c>
      <c r="B5" s="8" t="s">
        <v>26</v>
      </c>
      <c r="C5" t="s">
        <v>28</v>
      </c>
    </row>
    <row r="6" spans="1:8" x14ac:dyDescent="0.3">
      <c r="A6" t="s">
        <v>25</v>
      </c>
      <c r="B6" t="s">
        <v>27</v>
      </c>
      <c r="C6">
        <v>0.87</v>
      </c>
    </row>
    <row r="7" spans="1:8" x14ac:dyDescent="0.3">
      <c r="A7" t="s">
        <v>29</v>
      </c>
      <c r="B7" t="s">
        <v>30</v>
      </c>
      <c r="C7">
        <v>0.1</v>
      </c>
    </row>
    <row r="10" spans="1:8" x14ac:dyDescent="0.3">
      <c r="A10" s="17" t="s">
        <v>31</v>
      </c>
      <c r="B10" s="17"/>
      <c r="C10" s="17"/>
      <c r="D10" s="17"/>
      <c r="E10" s="17"/>
      <c r="F10" s="17"/>
      <c r="G10" s="17"/>
      <c r="H10" s="17"/>
    </row>
    <row r="11" spans="1:8" x14ac:dyDescent="0.3">
      <c r="A11" s="17"/>
      <c r="B11" s="17"/>
      <c r="C11" s="17"/>
      <c r="D11" s="17"/>
      <c r="E11" s="17"/>
      <c r="F11" s="17"/>
      <c r="G11" s="17"/>
      <c r="H11" s="17"/>
    </row>
    <row r="13" spans="1:8" ht="18" x14ac:dyDescent="0.35">
      <c r="A13" s="8" t="s">
        <v>24</v>
      </c>
      <c r="B13" s="8" t="s">
        <v>26</v>
      </c>
      <c r="C13" t="s">
        <v>28</v>
      </c>
    </row>
    <row r="14" spans="1:8" x14ac:dyDescent="0.3">
      <c r="A14" t="s">
        <v>32</v>
      </c>
      <c r="B14" t="s">
        <v>33</v>
      </c>
      <c r="C14">
        <v>1.47</v>
      </c>
    </row>
    <row r="15" spans="1:8" x14ac:dyDescent="0.3">
      <c r="A15" t="s">
        <v>32</v>
      </c>
      <c r="B15" t="s">
        <v>34</v>
      </c>
      <c r="C15">
        <v>0.5</v>
      </c>
    </row>
    <row r="16" spans="1:8" x14ac:dyDescent="0.3">
      <c r="A16" t="s">
        <v>35</v>
      </c>
      <c r="B16" t="s">
        <v>36</v>
      </c>
      <c r="C16">
        <v>0.1</v>
      </c>
    </row>
  </sheetData>
  <mergeCells count="2">
    <mergeCell ref="A2:H3"/>
    <mergeCell ref="A10:H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L-C calculation</vt:lpstr>
      <vt:lpstr>Provedores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Adriel  Dominguez Agostini</dc:creator>
  <cp:lastModifiedBy>Adriel  Dominguez Agostini</cp:lastModifiedBy>
  <dcterms:created xsi:type="dcterms:W3CDTF">2024-10-06T19:40:24Z</dcterms:created>
  <dcterms:modified xsi:type="dcterms:W3CDTF">2024-11-29T20:35:54Z</dcterms:modified>
</cp:coreProperties>
</file>