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Documents\00_Adriel\00_Proyectos\deFacultad\pocket-analyzer\hardware\"/>
    </mc:Choice>
  </mc:AlternateContent>
  <xr:revisionPtr revIDLastSave="0" documentId="13_ncr:1_{1D1ACD05-5BC5-4A37-81A8-16C03F57C655}" xr6:coauthVersionLast="47" xr6:coauthVersionMax="47" xr10:uidLastSave="{00000000-0000-0000-0000-000000000000}"/>
  <bookViews>
    <workbookView xWindow="-108" yWindow="-108" windowWidth="23256" windowHeight="12576" xr2:uid="{59E6B38B-99DD-4B5F-AB40-BFE77F10B5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I9" i="2"/>
  <c r="C9" i="2"/>
  <c r="B5" i="2"/>
  <c r="C5" i="2" s="1"/>
  <c r="D5" i="2" s="1"/>
  <c r="B6" i="2" s="1"/>
  <c r="C6" i="2" s="1"/>
  <c r="D6" i="2" s="1"/>
  <c r="D4" i="2"/>
  <c r="C4" i="2"/>
  <c r="B4" i="2"/>
  <c r="D3" i="2"/>
  <c r="C3" i="2"/>
  <c r="B10" i="2" l="1"/>
  <c r="C10" i="2" s="1"/>
  <c r="B11" i="2" l="1"/>
  <c r="C11" i="2" s="1"/>
  <c r="D11" i="2" s="1"/>
  <c r="B12" i="2" l="1"/>
  <c r="C12" i="2" s="1"/>
  <c r="D12" i="2" s="1"/>
</calcChain>
</file>

<file path=xl/sharedStrings.xml><?xml version="1.0" encoding="utf-8"?>
<sst xmlns="http://schemas.openxmlformats.org/spreadsheetml/2006/main" count="197" uniqueCount="91">
  <si>
    <t>Funcion</t>
  </si>
  <si>
    <t>CPU PIN</t>
  </si>
  <si>
    <t>Connector PIN</t>
  </si>
  <si>
    <t>Descripcion</t>
  </si>
  <si>
    <t>SPICLK</t>
  </si>
  <si>
    <t>PIN name</t>
  </si>
  <si>
    <t>FSPICLK</t>
  </si>
  <si>
    <t>SPI Clock</t>
  </si>
  <si>
    <t>SPI MISO</t>
  </si>
  <si>
    <t>SPI MOSI</t>
  </si>
  <si>
    <t>FSPID</t>
  </si>
  <si>
    <t>SPI Data out</t>
  </si>
  <si>
    <t>FSPIQ</t>
  </si>
  <si>
    <t>SPI Data in</t>
  </si>
  <si>
    <t xml:space="preserve">ADC </t>
  </si>
  <si>
    <t>ADC1_CH0</t>
  </si>
  <si>
    <t>ADC1_CH1</t>
  </si>
  <si>
    <t>SPI CS a MAX2871</t>
  </si>
  <si>
    <t>ADC a MAG</t>
  </si>
  <si>
    <t>ADC a PHASE</t>
  </si>
  <si>
    <t>GPIO</t>
  </si>
  <si>
    <t>GPIO8</t>
  </si>
  <si>
    <t>GPIO10</t>
  </si>
  <si>
    <t>GPIO11</t>
  </si>
  <si>
    <t>GPIO22</t>
  </si>
  <si>
    <t>GPIO23</t>
  </si>
  <si>
    <t>I/O a definir</t>
  </si>
  <si>
    <t>XRA1403 PIN</t>
  </si>
  <si>
    <t>-</t>
  </si>
  <si>
    <t>FSPICS2</t>
  </si>
  <si>
    <t>FSPICS3</t>
  </si>
  <si>
    <t>SPI CS a XRA1403</t>
  </si>
  <si>
    <t>SPI CS2</t>
  </si>
  <si>
    <t>SPI CS3</t>
  </si>
  <si>
    <t>IRQ</t>
  </si>
  <si>
    <t>GPIO3</t>
  </si>
  <si>
    <t>IRQ de XRA1403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</si>
  <si>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</si>
  <si>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</si>
  <si>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</si>
  <si>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</si>
  <si>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</si>
  <si>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</si>
  <si>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</si>
  <si>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</si>
  <si>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</si>
  <si>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</si>
  <si>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</si>
  <si>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</si>
  <si>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</si>
  <si>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</si>
  <si>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</si>
  <si>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</si>
  <si>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RESET</t>
  </si>
  <si>
    <t>GPIO9</t>
  </si>
  <si>
    <t>Reset XRA1403</t>
  </si>
  <si>
    <t>GPIO4</t>
  </si>
  <si>
    <t>GPIO5</t>
  </si>
  <si>
    <t>GPIO20</t>
  </si>
  <si>
    <t>GPIO21</t>
  </si>
  <si>
    <t>Dispositivo</t>
  </si>
  <si>
    <t>MAX2871</t>
  </si>
  <si>
    <t>AD8302</t>
  </si>
  <si>
    <t>XRA1403</t>
  </si>
  <si>
    <t>ESP32</t>
  </si>
  <si>
    <t>N</t>
  </si>
  <si>
    <t>min</t>
  </si>
  <si>
    <t>max</t>
  </si>
  <si>
    <t>med</t>
  </si>
  <si>
    <t>Tee network</t>
  </si>
  <si>
    <t>Pi network</t>
  </si>
  <si>
    <t>High-pass</t>
  </si>
  <si>
    <t>Low-pass</t>
  </si>
  <si>
    <t>L1</t>
  </si>
  <si>
    <t>C1</t>
  </si>
  <si>
    <t>L2</t>
  </si>
  <si>
    <t>C2</t>
  </si>
  <si>
    <t>L3</t>
  </si>
  <si>
    <t>C3</t>
  </si>
  <si>
    <t>L4</t>
  </si>
  <si>
    <t>C4</t>
  </si>
  <si>
    <t>nH</t>
  </si>
  <si>
    <t>pF</t>
  </si>
  <si>
    <t>HP</t>
  </si>
  <si>
    <t>LP</t>
  </si>
  <si>
    <t>PHASE</t>
  </si>
  <si>
    <t>F_min</t>
  </si>
  <si>
    <t>F_max</t>
  </si>
  <si>
    <t>F_C</t>
  </si>
  <si>
    <t>LED GREEN</t>
  </si>
  <si>
    <t>LED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</si>
</sst>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1</xdr:row>
      <xdr:rowOff>30480</xdr:rowOff>
    </xdr:from>
    <xdr:to>
      <xdr:col>12</xdr:col>
      <xdr:colOff>571728</xdr:colOff>
      <xdr:row>31</xdr:row>
      <xdr:rowOff>84301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33F5C-AD29-CB73-BF5E-FDDF7E7CF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5820" y="213360"/>
          <a:ext cx="2629128" cy="5547841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0</xdr:row>
      <xdr:rowOff>15240</xdr:rowOff>
    </xdr:from>
    <xdr:to>
      <xdr:col>25</xdr:col>
      <xdr:colOff>267666</xdr:colOff>
      <xdr:row>23</xdr:row>
      <xdr:rowOff>153761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5BA8C5-A17A-03C3-6073-E78E8B27D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15240"/>
          <a:ext cx="7514286" cy="4352381"/>
        </a:xfrm>
        <a:prstGeom prst="rect">
          <a:avLst/>
        </a:prstGeom>
      </xdr:spPr>
    </xdr:pic>
    <xdr:clientData/>
  </xdr:twoCellAnchor>
  <xdr:twoCellAnchor>
    <xdr:from>
      <xdr:col>14</xdr:col>
      <xdr:colOff>38100</xdr:colOff>
      <xdr:row>21</xdr:row>
      <xdr:rowOff>15240</xdr:rowOff>
    </xdr:from>
    <xdr:to>
      <xdr:col>15</xdr:col>
      <xdr:colOff>106680</xdr:colOff>
      <xdr:row>21</xdr:row>
      <xdr:rowOff>15240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3D9D744-5D41-3AAF-68B7-9D49C91A00B4}"/>
            </a:ext>
          </a:extLst>
        </xdr:cNvPr>
        <xdr:cNvCxnSpPr/>
      </xdr:nvCxnSpPr>
      <xdr:spPr>
        <a:xfrm>
          <a:off x="9433560" y="3863340"/>
          <a:ext cx="678180" cy="0"/>
        </a:xfrm>
        <a:prstGeom prst="straightConnector1">
          <a:avLst/>
        </a:prstGeom>
        <a:ln w="38100">
          <a:solidFill>
            <a:srgbClr val="FFFF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198120</xdr:colOff>
      <xdr:row>24</xdr:row>
      <xdr:rowOff>83820</xdr:rowOff>
    </xdr:from>
    <xdr:to>
      <xdr:col>20</xdr:col>
      <xdr:colOff>145145</xdr:colOff>
      <xdr:row>46</xdr:row>
      <xdr:rowOff>129893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5CCC14-BF52-9CEA-1AAB-0D82ABC9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83980" y="4480560"/>
          <a:ext cx="4214225" cy="4077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058C-A99F-49B8-9A33-A0DDA15A1DC1}">
  <dimension ref="B2:T40"/>
  <sheetViews>
    <sheetView tabSelected="1" topLeftCell="A18" zoomScaleNormal="100" workbookViewId="0">
      <selection activeCell="H40" sqref="H40"/>
    </sheetView>
  </sheetViews>
  <sheetFormatPr defaultRowHeight="14.4" x14ac:dyDescent="0.3"/>
  <cols>
    <col min="2" max="2" width="9.88671875" customWidth="1"/>
    <col min="4" max="4" width="11.77734375" customWidth="1"/>
    <col min="6" max="6" width="11.44140625" bestFit="1" customWidth="1"/>
    <col min="7" max="7" width="12.6640625" bestFit="1" customWidth="1"/>
    <col min="8" max="8" width="20.109375" customWidth="1"/>
  </cols>
  <sheetData>
    <row r="2" spans="2:20" ht="15" thickBot="1" x14ac:dyDescent="0.35">
      <c r="M2" s="1"/>
      <c r="N2" s="1"/>
      <c r="O2" s="1"/>
      <c r="P2" s="1"/>
      <c r="Q2" s="1"/>
      <c r="R2" s="1"/>
      <c r="S2" s="1"/>
      <c r="T2" s="1"/>
    </row>
    <row r="3" spans="2:20" x14ac:dyDescent="0.3">
      <c r="B3" s="11" t="s">
        <v>60</v>
      </c>
      <c r="C3" s="12" t="s">
        <v>0</v>
      </c>
      <c r="D3" s="12" t="s">
        <v>5</v>
      </c>
      <c r="E3" s="12" t="s">
        <v>1</v>
      </c>
      <c r="F3" s="12" t="s">
        <v>27</v>
      </c>
      <c r="G3" s="12" t="s">
        <v>2</v>
      </c>
      <c r="H3" s="13" t="s">
        <v>3</v>
      </c>
      <c r="M3" s="1"/>
      <c r="N3" s="1"/>
      <c r="O3" s="1"/>
      <c r="P3" s="1"/>
      <c r="Q3" s="1"/>
      <c r="R3" s="1"/>
      <c r="S3" s="1"/>
      <c r="T3" s="1"/>
    </row>
    <row r="4" spans="2:20" x14ac:dyDescent="0.3">
      <c r="B4" s="30" t="s">
        <v>61</v>
      </c>
      <c r="C4" t="s">
        <v>4</v>
      </c>
      <c r="D4" t="s">
        <v>6</v>
      </c>
      <c r="E4" s="1">
        <v>6</v>
      </c>
      <c r="F4" s="1" t="s">
        <v>28</v>
      </c>
      <c r="G4" s="1">
        <v>1</v>
      </c>
      <c r="H4" s="14" t="s">
        <v>7</v>
      </c>
      <c r="M4" s="1"/>
      <c r="N4" s="1"/>
      <c r="O4" s="1"/>
      <c r="P4" s="1"/>
      <c r="Q4" s="1"/>
      <c r="R4" s="1"/>
      <c r="S4" s="1"/>
      <c r="T4" s="1"/>
    </row>
    <row r="5" spans="2:20" x14ac:dyDescent="0.3">
      <c r="B5" s="30"/>
      <c r="C5" t="s">
        <v>9</v>
      </c>
      <c r="D5" t="s">
        <v>10</v>
      </c>
      <c r="E5" s="1">
        <v>7</v>
      </c>
      <c r="F5" s="5" t="s">
        <v>28</v>
      </c>
      <c r="G5" s="1">
        <v>2</v>
      </c>
      <c r="H5" s="14" t="s">
        <v>11</v>
      </c>
      <c r="M5" s="1"/>
      <c r="N5" s="1"/>
      <c r="O5" s="1"/>
      <c r="P5" s="1"/>
      <c r="Q5" s="1"/>
      <c r="R5" s="1"/>
      <c r="S5" s="1"/>
      <c r="T5" s="1"/>
    </row>
    <row r="6" spans="2:20" x14ac:dyDescent="0.3">
      <c r="B6" s="30"/>
      <c r="C6" t="s">
        <v>8</v>
      </c>
      <c r="D6" t="s">
        <v>12</v>
      </c>
      <c r="E6" s="1">
        <v>2</v>
      </c>
      <c r="F6" s="1" t="s">
        <v>28</v>
      </c>
      <c r="G6" s="1">
        <v>3</v>
      </c>
      <c r="H6" s="14" t="s">
        <v>13</v>
      </c>
      <c r="M6" s="1"/>
      <c r="N6" s="1"/>
      <c r="O6" s="1"/>
      <c r="P6" s="1"/>
      <c r="Q6" s="1"/>
      <c r="R6" s="1"/>
      <c r="S6" s="1"/>
      <c r="T6" s="1"/>
    </row>
    <row r="7" spans="2:20" x14ac:dyDescent="0.3">
      <c r="B7" s="32"/>
      <c r="C7" s="2" t="s">
        <v>32</v>
      </c>
      <c r="D7" s="2" t="s">
        <v>29</v>
      </c>
      <c r="E7" s="6">
        <v>18</v>
      </c>
      <c r="F7" s="6" t="s">
        <v>28</v>
      </c>
      <c r="G7" s="6">
        <v>4</v>
      </c>
      <c r="H7" s="15" t="s">
        <v>17</v>
      </c>
      <c r="M7" s="1"/>
      <c r="N7" s="1"/>
      <c r="O7" s="1"/>
      <c r="P7" s="1"/>
      <c r="Q7" s="1"/>
      <c r="R7" s="1"/>
      <c r="S7" s="1"/>
      <c r="T7" s="1"/>
    </row>
    <row r="8" spans="2:20" x14ac:dyDescent="0.3">
      <c r="B8" s="29" t="s">
        <v>62</v>
      </c>
      <c r="C8" s="3" t="s">
        <v>14</v>
      </c>
      <c r="D8" s="3" t="s">
        <v>15</v>
      </c>
      <c r="E8" s="7">
        <v>0</v>
      </c>
      <c r="F8" s="7" t="s">
        <v>28</v>
      </c>
      <c r="G8" s="7">
        <v>5</v>
      </c>
      <c r="H8" s="16" t="s">
        <v>18</v>
      </c>
      <c r="M8" s="1"/>
      <c r="N8" s="1"/>
      <c r="O8" s="1"/>
      <c r="P8" s="1"/>
      <c r="Q8" s="1"/>
      <c r="R8" s="1"/>
      <c r="S8" s="1"/>
      <c r="T8" s="1"/>
    </row>
    <row r="9" spans="2:20" x14ac:dyDescent="0.3">
      <c r="B9" s="32"/>
      <c r="C9" s="2" t="s">
        <v>14</v>
      </c>
      <c r="D9" s="2" t="s">
        <v>16</v>
      </c>
      <c r="E9" s="6">
        <v>1</v>
      </c>
      <c r="F9" s="6" t="s">
        <v>28</v>
      </c>
      <c r="G9" s="6">
        <v>6</v>
      </c>
      <c r="H9" s="15" t="s">
        <v>19</v>
      </c>
      <c r="M9" s="1"/>
      <c r="N9" s="1"/>
      <c r="O9" s="1"/>
      <c r="P9" s="1"/>
      <c r="Q9" s="1"/>
      <c r="R9" s="1"/>
      <c r="S9" s="1"/>
      <c r="T9" s="1"/>
    </row>
    <row r="10" spans="2:20" x14ac:dyDescent="0.3">
      <c r="B10" s="29" t="s">
        <v>63</v>
      </c>
      <c r="C10" s="3" t="s">
        <v>4</v>
      </c>
      <c r="D10" s="3" t="s">
        <v>6</v>
      </c>
      <c r="E10" s="7">
        <v>6</v>
      </c>
      <c r="F10" s="7">
        <v>22</v>
      </c>
      <c r="G10" s="7" t="s">
        <v>28</v>
      </c>
      <c r="H10" s="16" t="s">
        <v>7</v>
      </c>
      <c r="M10" s="1"/>
      <c r="N10" s="1"/>
      <c r="O10" s="1"/>
      <c r="P10" s="1"/>
      <c r="Q10" s="1"/>
      <c r="R10" s="1"/>
      <c r="S10" s="1"/>
      <c r="T10" s="1"/>
    </row>
    <row r="11" spans="2:20" x14ac:dyDescent="0.3">
      <c r="B11" s="30"/>
      <c r="C11" t="s">
        <v>9</v>
      </c>
      <c r="D11" t="s">
        <v>10</v>
      </c>
      <c r="E11" s="1">
        <v>7</v>
      </c>
      <c r="F11" s="1">
        <v>2</v>
      </c>
      <c r="G11" s="1" t="s">
        <v>28</v>
      </c>
      <c r="H11" s="14" t="s">
        <v>11</v>
      </c>
      <c r="M11" s="1"/>
      <c r="N11" s="1"/>
      <c r="O11" s="1"/>
      <c r="P11" s="1"/>
      <c r="Q11" s="1"/>
      <c r="R11" s="1"/>
      <c r="S11" s="1"/>
      <c r="T11" s="1"/>
    </row>
    <row r="12" spans="2:20" x14ac:dyDescent="0.3">
      <c r="B12" s="30"/>
      <c r="C12" t="s">
        <v>8</v>
      </c>
      <c r="D12" t="s">
        <v>12</v>
      </c>
      <c r="E12" s="1">
        <v>2</v>
      </c>
      <c r="F12" s="1">
        <v>23</v>
      </c>
      <c r="G12" s="1" t="s">
        <v>28</v>
      </c>
      <c r="H12" s="14" t="s">
        <v>13</v>
      </c>
      <c r="M12" s="1"/>
      <c r="N12" s="1"/>
      <c r="O12" s="1"/>
      <c r="P12" s="1"/>
      <c r="Q12" s="1"/>
      <c r="R12" s="1"/>
      <c r="S12" s="1"/>
      <c r="T12" s="1"/>
    </row>
    <row r="13" spans="2:20" x14ac:dyDescent="0.3">
      <c r="B13" s="30"/>
      <c r="C13" t="s">
        <v>33</v>
      </c>
      <c r="D13" t="s">
        <v>30</v>
      </c>
      <c r="E13" s="1">
        <v>19</v>
      </c>
      <c r="F13" s="1">
        <v>21</v>
      </c>
      <c r="G13" s="1" t="s">
        <v>28</v>
      </c>
      <c r="H13" s="14" t="s">
        <v>31</v>
      </c>
      <c r="M13" s="1"/>
      <c r="N13" s="1"/>
      <c r="O13" s="1"/>
      <c r="P13" s="1"/>
      <c r="Q13" s="1"/>
      <c r="R13" s="1"/>
      <c r="S13" s="1"/>
      <c r="T13" s="1"/>
    </row>
    <row r="14" spans="2:20" x14ac:dyDescent="0.3">
      <c r="B14" s="30"/>
      <c r="C14" t="s">
        <v>34</v>
      </c>
      <c r="D14" t="s">
        <v>35</v>
      </c>
      <c r="E14" s="1">
        <v>3</v>
      </c>
      <c r="F14" s="1">
        <v>1</v>
      </c>
      <c r="G14" s="1" t="s">
        <v>28</v>
      </c>
      <c r="H14" s="17" t="s">
        <v>36</v>
      </c>
      <c r="M14" s="1"/>
      <c r="N14" s="1"/>
      <c r="O14" s="1"/>
      <c r="P14" s="1"/>
      <c r="Q14" s="1"/>
      <c r="R14" s="1"/>
      <c r="S14" s="1"/>
      <c r="T14" s="1"/>
    </row>
    <row r="15" spans="2:20" x14ac:dyDescent="0.3">
      <c r="B15" s="30"/>
      <c r="C15" t="s">
        <v>53</v>
      </c>
      <c r="D15" t="s">
        <v>54</v>
      </c>
      <c r="E15" s="1">
        <v>9</v>
      </c>
      <c r="F15" s="1">
        <v>3</v>
      </c>
      <c r="G15" s="1" t="s">
        <v>28</v>
      </c>
      <c r="H15" s="14" t="s">
        <v>55</v>
      </c>
    </row>
    <row r="16" spans="2:20" x14ac:dyDescent="0.3">
      <c r="B16" s="30"/>
      <c r="C16" s="8" t="s">
        <v>20</v>
      </c>
      <c r="D16" s="8" t="s">
        <v>37</v>
      </c>
      <c r="E16" s="1" t="s">
        <v>28</v>
      </c>
      <c r="F16" s="1">
        <v>4</v>
      </c>
      <c r="G16" s="1">
        <v>7</v>
      </c>
      <c r="H16" s="17" t="s">
        <v>26</v>
      </c>
    </row>
    <row r="17" spans="2:8" x14ac:dyDescent="0.3">
      <c r="B17" s="30"/>
      <c r="C17" s="8" t="s">
        <v>20</v>
      </c>
      <c r="D17" s="8" t="s">
        <v>38</v>
      </c>
      <c r="E17" s="1" t="s">
        <v>28</v>
      </c>
      <c r="F17" s="1">
        <v>5</v>
      </c>
      <c r="G17" s="1">
        <v>8</v>
      </c>
      <c r="H17" s="17" t="s">
        <v>26</v>
      </c>
    </row>
    <row r="18" spans="2:8" x14ac:dyDescent="0.3">
      <c r="B18" s="30"/>
      <c r="C18" s="8" t="s">
        <v>20</v>
      </c>
      <c r="D18" s="8" t="s">
        <v>39</v>
      </c>
      <c r="E18" s="1" t="s">
        <v>28</v>
      </c>
      <c r="F18" s="1">
        <v>6</v>
      </c>
      <c r="G18" s="1">
        <v>9</v>
      </c>
      <c r="H18" s="17" t="s">
        <v>26</v>
      </c>
    </row>
    <row r="19" spans="2:8" x14ac:dyDescent="0.3">
      <c r="B19" s="30"/>
      <c r="C19" s="8" t="s">
        <v>20</v>
      </c>
      <c r="D19" s="8" t="s">
        <v>40</v>
      </c>
      <c r="E19" s="1" t="s">
        <v>28</v>
      </c>
      <c r="F19" s="1">
        <v>7</v>
      </c>
      <c r="G19" s="1">
        <v>10</v>
      </c>
      <c r="H19" s="17" t="s">
        <v>26</v>
      </c>
    </row>
    <row r="20" spans="2:8" x14ac:dyDescent="0.3">
      <c r="B20" s="30"/>
      <c r="C20" s="8" t="s">
        <v>20</v>
      </c>
      <c r="D20" s="8" t="s">
        <v>41</v>
      </c>
      <c r="E20" s="1" t="s">
        <v>28</v>
      </c>
      <c r="F20" s="1">
        <v>8</v>
      </c>
      <c r="G20" s="1">
        <v>11</v>
      </c>
      <c r="H20" s="17" t="s">
        <v>26</v>
      </c>
    </row>
    <row r="21" spans="2:8" x14ac:dyDescent="0.3">
      <c r="B21" s="30"/>
      <c r="C21" s="8" t="s">
        <v>20</v>
      </c>
      <c r="D21" s="8" t="s">
        <v>42</v>
      </c>
      <c r="E21" s="1" t="s">
        <v>28</v>
      </c>
      <c r="F21" s="1">
        <v>9</v>
      </c>
      <c r="G21" s="1">
        <v>12</v>
      </c>
      <c r="H21" s="17" t="s">
        <v>26</v>
      </c>
    </row>
    <row r="22" spans="2:8" x14ac:dyDescent="0.3">
      <c r="B22" s="30"/>
      <c r="C22" s="8" t="s">
        <v>20</v>
      </c>
      <c r="D22" s="8" t="s">
        <v>43</v>
      </c>
      <c r="E22" s="1" t="s">
        <v>28</v>
      </c>
      <c r="F22" s="1">
        <v>10</v>
      </c>
      <c r="G22" s="1">
        <v>13</v>
      </c>
      <c r="H22" s="17" t="s">
        <v>26</v>
      </c>
    </row>
    <row r="23" spans="2:8" x14ac:dyDescent="0.3">
      <c r="B23" s="30"/>
      <c r="C23" s="8" t="s">
        <v>20</v>
      </c>
      <c r="D23" s="8" t="s">
        <v>44</v>
      </c>
      <c r="E23" s="1" t="s">
        <v>28</v>
      </c>
      <c r="F23" s="1">
        <v>11</v>
      </c>
      <c r="G23" s="1">
        <v>14</v>
      </c>
      <c r="H23" s="17" t="s">
        <v>26</v>
      </c>
    </row>
    <row r="24" spans="2:8" x14ac:dyDescent="0.3">
      <c r="B24" s="30"/>
      <c r="C24" s="8" t="s">
        <v>20</v>
      </c>
      <c r="D24" s="8" t="s">
        <v>45</v>
      </c>
      <c r="E24" s="1" t="s">
        <v>28</v>
      </c>
      <c r="F24" s="1">
        <v>13</v>
      </c>
      <c r="G24" s="1">
        <v>15</v>
      </c>
      <c r="H24" s="17" t="s">
        <v>26</v>
      </c>
    </row>
    <row r="25" spans="2:8" x14ac:dyDescent="0.3">
      <c r="B25" s="30"/>
      <c r="C25" s="8" t="s">
        <v>20</v>
      </c>
      <c r="D25" s="8" t="s">
        <v>46</v>
      </c>
      <c r="E25" s="1" t="s">
        <v>28</v>
      </c>
      <c r="F25" s="1">
        <v>14</v>
      </c>
      <c r="G25" s="1">
        <v>16</v>
      </c>
      <c r="H25" s="17" t="s">
        <v>26</v>
      </c>
    </row>
    <row r="26" spans="2:8" x14ac:dyDescent="0.3">
      <c r="B26" s="30"/>
      <c r="C26" s="8" t="s">
        <v>20</v>
      </c>
      <c r="D26" s="8" t="s">
        <v>47</v>
      </c>
      <c r="E26" s="1" t="s">
        <v>28</v>
      </c>
      <c r="F26" s="1">
        <v>15</v>
      </c>
      <c r="G26" s="1">
        <v>17</v>
      </c>
      <c r="H26" s="17" t="s">
        <v>26</v>
      </c>
    </row>
    <row r="27" spans="2:8" x14ac:dyDescent="0.3">
      <c r="B27" s="30"/>
      <c r="C27" s="8" t="s">
        <v>20</v>
      </c>
      <c r="D27" s="8" t="s">
        <v>48</v>
      </c>
      <c r="E27" s="1" t="s">
        <v>28</v>
      </c>
      <c r="F27" s="1">
        <v>16</v>
      </c>
      <c r="G27" s="1">
        <v>18</v>
      </c>
      <c r="H27" s="17" t="s">
        <v>26</v>
      </c>
    </row>
    <row r="28" spans="2:8" x14ac:dyDescent="0.3">
      <c r="B28" s="30"/>
      <c r="C28" s="8" t="s">
        <v>20</v>
      </c>
      <c r="D28" s="8" t="s">
        <v>49</v>
      </c>
      <c r="E28" s="1" t="s">
        <v>28</v>
      </c>
      <c r="F28" s="1">
        <v>17</v>
      </c>
      <c r="G28" s="1">
        <v>19</v>
      </c>
      <c r="H28" s="17" t="s">
        <v>26</v>
      </c>
    </row>
    <row r="29" spans="2:8" x14ac:dyDescent="0.3">
      <c r="B29" s="30"/>
      <c r="C29" s="8" t="s">
        <v>20</v>
      </c>
      <c r="D29" s="8" t="s">
        <v>50</v>
      </c>
      <c r="E29" s="1" t="s">
        <v>28</v>
      </c>
      <c r="F29" s="1">
        <v>18</v>
      </c>
      <c r="G29" s="1">
        <v>20</v>
      </c>
      <c r="H29" s="17" t="s">
        <v>26</v>
      </c>
    </row>
    <row r="30" spans="2:8" x14ac:dyDescent="0.3">
      <c r="B30" s="30"/>
      <c r="C30" s="8" t="s">
        <v>20</v>
      </c>
      <c r="D30" s="8" t="s">
        <v>51</v>
      </c>
      <c r="E30" s="1" t="s">
        <v>28</v>
      </c>
      <c r="F30" s="1">
        <v>19</v>
      </c>
      <c r="G30" s="1">
        <v>21</v>
      </c>
      <c r="H30" s="17" t="s">
        <v>26</v>
      </c>
    </row>
    <row r="31" spans="2:8" x14ac:dyDescent="0.3">
      <c r="B31" s="32"/>
      <c r="C31" s="10" t="s">
        <v>20</v>
      </c>
      <c r="D31" s="10" t="s">
        <v>52</v>
      </c>
      <c r="E31" s="6" t="s">
        <v>28</v>
      </c>
      <c r="F31" s="6">
        <v>20</v>
      </c>
      <c r="G31" s="6">
        <v>22</v>
      </c>
      <c r="H31" s="18" t="s">
        <v>26</v>
      </c>
    </row>
    <row r="32" spans="2:8" x14ac:dyDescent="0.3">
      <c r="B32" s="29" t="s">
        <v>64</v>
      </c>
      <c r="C32" s="9" t="s">
        <v>20</v>
      </c>
      <c r="D32" s="9" t="s">
        <v>56</v>
      </c>
      <c r="E32" s="7">
        <v>4</v>
      </c>
      <c r="F32" s="7" t="s">
        <v>28</v>
      </c>
      <c r="G32" s="7">
        <v>23</v>
      </c>
      <c r="H32" s="16" t="s">
        <v>26</v>
      </c>
    </row>
    <row r="33" spans="2:16" x14ac:dyDescent="0.3">
      <c r="B33" s="30"/>
      <c r="C33" s="8" t="s">
        <v>20</v>
      </c>
      <c r="D33" s="8" t="s">
        <v>57</v>
      </c>
      <c r="E33" s="1">
        <v>5</v>
      </c>
      <c r="F33" s="1" t="s">
        <v>28</v>
      </c>
      <c r="G33" s="1">
        <v>24</v>
      </c>
      <c r="H33" s="14" t="s">
        <v>26</v>
      </c>
      <c r="P33" s="4"/>
    </row>
    <row r="34" spans="2:16" x14ac:dyDescent="0.3">
      <c r="B34" s="30"/>
      <c r="C34" s="8" t="s">
        <v>20</v>
      </c>
      <c r="D34" s="8" t="s">
        <v>21</v>
      </c>
      <c r="E34" s="1">
        <v>8</v>
      </c>
      <c r="F34" s="1" t="s">
        <v>28</v>
      </c>
      <c r="G34" s="1">
        <v>25</v>
      </c>
      <c r="H34" s="14" t="s">
        <v>26</v>
      </c>
    </row>
    <row r="35" spans="2:16" x14ac:dyDescent="0.3">
      <c r="B35" s="30"/>
      <c r="C35" s="8" t="s">
        <v>20</v>
      </c>
      <c r="D35" s="8" t="s">
        <v>22</v>
      </c>
      <c r="E35" s="1">
        <v>10</v>
      </c>
      <c r="F35" s="1" t="s">
        <v>28</v>
      </c>
      <c r="G35" s="1">
        <v>26</v>
      </c>
      <c r="H35" s="14" t="s">
        <v>26</v>
      </c>
    </row>
    <row r="36" spans="2:16" x14ac:dyDescent="0.3">
      <c r="B36" s="30"/>
      <c r="C36" s="8" t="s">
        <v>20</v>
      </c>
      <c r="D36" s="8" t="s">
        <v>23</v>
      </c>
      <c r="E36" s="1">
        <v>11</v>
      </c>
      <c r="F36" s="1" t="s">
        <v>28</v>
      </c>
      <c r="G36" s="1">
        <v>27</v>
      </c>
      <c r="H36" s="14" t="s">
        <v>26</v>
      </c>
    </row>
    <row r="37" spans="2:16" x14ac:dyDescent="0.3">
      <c r="B37" s="30"/>
      <c r="C37" s="8" t="s">
        <v>20</v>
      </c>
      <c r="D37" s="8" t="s">
        <v>58</v>
      </c>
      <c r="E37" s="1">
        <v>20</v>
      </c>
      <c r="F37" s="1" t="s">
        <v>28</v>
      </c>
      <c r="G37" s="1">
        <v>28</v>
      </c>
      <c r="H37" s="14" t="s">
        <v>26</v>
      </c>
    </row>
    <row r="38" spans="2:16" x14ac:dyDescent="0.3">
      <c r="B38" s="30"/>
      <c r="C38" s="8" t="s">
        <v>20</v>
      </c>
      <c r="D38" s="8" t="s">
        <v>59</v>
      </c>
      <c r="E38" s="1">
        <v>21</v>
      </c>
      <c r="F38" s="1" t="s">
        <v>28</v>
      </c>
      <c r="G38" s="1">
        <v>29</v>
      </c>
      <c r="H38" s="14" t="s">
        <v>26</v>
      </c>
      <c r="J38" t="s">
        <v>65</v>
      </c>
    </row>
    <row r="39" spans="2:16" x14ac:dyDescent="0.3">
      <c r="B39" s="30"/>
      <c r="C39" s="8" t="s">
        <v>20</v>
      </c>
      <c r="D39" s="8" t="s">
        <v>24</v>
      </c>
      <c r="E39" s="1">
        <v>22</v>
      </c>
      <c r="F39" s="1" t="s">
        <v>28</v>
      </c>
      <c r="G39" s="1">
        <v>30</v>
      </c>
      <c r="H39" s="14" t="s">
        <v>89</v>
      </c>
    </row>
    <row r="40" spans="2:16" ht="15" thickBot="1" x14ac:dyDescent="0.35">
      <c r="B40" s="31"/>
      <c r="C40" s="19" t="s">
        <v>20</v>
      </c>
      <c r="D40" s="19" t="s">
        <v>25</v>
      </c>
      <c r="E40" s="20">
        <v>23</v>
      </c>
      <c r="F40" s="20" t="s">
        <v>28</v>
      </c>
      <c r="G40" s="20">
        <v>31</v>
      </c>
      <c r="H40" s="21" t="s">
        <v>90</v>
      </c>
    </row>
  </sheetData>
  <mergeCells count="4">
    <mergeCell ref="B32:B40"/>
    <mergeCell ref="B4:B7"/>
    <mergeCell ref="B8:B9"/>
    <mergeCell ref="B10:B3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112-2EF3-4DBC-A41A-1CEE21ABA502}">
  <dimension ref="A2:N22"/>
  <sheetViews>
    <sheetView topLeftCell="A13" workbookViewId="0">
      <selection activeCell="B40" sqref="B40"/>
    </sheetView>
  </sheetViews>
  <sheetFormatPr defaultRowHeight="14.4" x14ac:dyDescent="0.3"/>
  <sheetData>
    <row r="2" spans="1:9" x14ac:dyDescent="0.3">
      <c r="B2" t="s">
        <v>66</v>
      </c>
      <c r="C2" t="s">
        <v>68</v>
      </c>
      <c r="D2" t="s">
        <v>67</v>
      </c>
    </row>
    <row r="3" spans="1:9" x14ac:dyDescent="0.3">
      <c r="A3">
        <v>1</v>
      </c>
      <c r="B3">
        <v>10</v>
      </c>
      <c r="C3">
        <f>B3*3</f>
        <v>30</v>
      </c>
      <c r="D3">
        <f>C3*2</f>
        <v>60</v>
      </c>
    </row>
    <row r="4" spans="1:9" x14ac:dyDescent="0.3">
      <c r="A4">
        <v>2</v>
      </c>
      <c r="B4">
        <f>D3</f>
        <v>60</v>
      </c>
      <c r="C4">
        <f>B4*3</f>
        <v>180</v>
      </c>
      <c r="D4">
        <f>C4*2</f>
        <v>360</v>
      </c>
    </row>
    <row r="5" spans="1:9" x14ac:dyDescent="0.3">
      <c r="A5">
        <v>3</v>
      </c>
      <c r="B5">
        <f>D4</f>
        <v>360</v>
      </c>
      <c r="C5">
        <f>B5*3</f>
        <v>1080</v>
      </c>
      <c r="D5">
        <f>C5*2</f>
        <v>2160</v>
      </c>
    </row>
    <row r="6" spans="1:9" x14ac:dyDescent="0.3">
      <c r="A6">
        <v>4</v>
      </c>
      <c r="B6">
        <f>D5</f>
        <v>2160</v>
      </c>
      <c r="C6">
        <f>B6*3</f>
        <v>6480</v>
      </c>
      <c r="D6">
        <f>C6*2</f>
        <v>12960</v>
      </c>
    </row>
    <row r="8" spans="1:9" x14ac:dyDescent="0.3">
      <c r="B8" t="s">
        <v>66</v>
      </c>
      <c r="C8" t="s">
        <v>68</v>
      </c>
      <c r="D8" t="s">
        <v>67</v>
      </c>
    </row>
    <row r="9" spans="1:9" x14ac:dyDescent="0.3">
      <c r="A9">
        <v>1</v>
      </c>
      <c r="B9" s="22">
        <v>10</v>
      </c>
      <c r="C9" s="22">
        <f>B9*2.5</f>
        <v>25</v>
      </c>
      <c r="D9" s="22">
        <f>C9*1.7</f>
        <v>42.5</v>
      </c>
      <c r="I9">
        <f>2.5</f>
        <v>2.5</v>
      </c>
    </row>
    <row r="10" spans="1:9" x14ac:dyDescent="0.3">
      <c r="A10">
        <v>2</v>
      </c>
      <c r="B10" s="22">
        <f>D9</f>
        <v>42.5</v>
      </c>
      <c r="C10" s="22">
        <f>B10*2.5</f>
        <v>106.25</v>
      </c>
      <c r="D10" s="22">
        <f>C10*1.7</f>
        <v>180.625</v>
      </c>
    </row>
    <row r="11" spans="1:9" x14ac:dyDescent="0.3">
      <c r="A11">
        <v>3</v>
      </c>
      <c r="B11" s="22">
        <f>D10</f>
        <v>180.625</v>
      </c>
      <c r="C11" s="22">
        <f>B11*2.5</f>
        <v>451.5625</v>
      </c>
      <c r="D11" s="22">
        <f>C11*1.7</f>
        <v>767.65625</v>
      </c>
    </row>
    <row r="12" spans="1:9" x14ac:dyDescent="0.3">
      <c r="A12">
        <v>4</v>
      </c>
      <c r="B12" s="22">
        <f>D11</f>
        <v>767.65625</v>
      </c>
      <c r="C12" s="22">
        <f>B12*2.5</f>
        <v>1919.140625</v>
      </c>
      <c r="D12" s="22">
        <f>C12*1.7</f>
        <v>3262.5390625</v>
      </c>
    </row>
    <row r="15" spans="1:9" x14ac:dyDescent="0.3">
      <c r="A15" t="s">
        <v>83</v>
      </c>
      <c r="B15">
        <v>30</v>
      </c>
      <c r="C15" t="s">
        <v>69</v>
      </c>
      <c r="E15" t="s">
        <v>69</v>
      </c>
      <c r="G15" t="s">
        <v>70</v>
      </c>
      <c r="I15" t="s">
        <v>70</v>
      </c>
    </row>
    <row r="16" spans="1:9" x14ac:dyDescent="0.3">
      <c r="A16" t="s">
        <v>84</v>
      </c>
      <c r="B16">
        <v>45</v>
      </c>
      <c r="C16" t="s">
        <v>71</v>
      </c>
      <c r="E16" t="s">
        <v>72</v>
      </c>
      <c r="G16" t="s">
        <v>71</v>
      </c>
      <c r="I16" t="s">
        <v>72</v>
      </c>
    </row>
    <row r="17" spans="2:14" x14ac:dyDescent="0.3">
      <c r="C17" t="s">
        <v>73</v>
      </c>
      <c r="D17" t="s">
        <v>74</v>
      </c>
      <c r="E17" t="s">
        <v>75</v>
      </c>
      <c r="F17" t="s">
        <v>76</v>
      </c>
      <c r="G17" t="s">
        <v>77</v>
      </c>
      <c r="H17" t="s">
        <v>78</v>
      </c>
      <c r="I17" t="s">
        <v>79</v>
      </c>
      <c r="J17" t="s">
        <v>80</v>
      </c>
    </row>
    <row r="18" spans="2:14" x14ac:dyDescent="0.3">
      <c r="B18" s="28" t="s">
        <v>88</v>
      </c>
      <c r="C18" t="s">
        <v>81</v>
      </c>
      <c r="D18" t="s">
        <v>82</v>
      </c>
      <c r="E18" t="s">
        <v>81</v>
      </c>
      <c r="F18" t="s">
        <v>82</v>
      </c>
      <c r="G18" t="s">
        <v>81</v>
      </c>
      <c r="H18" t="s">
        <v>82</v>
      </c>
      <c r="I18" t="s">
        <v>81</v>
      </c>
      <c r="J18" t="s">
        <v>82</v>
      </c>
      <c r="K18" t="s">
        <v>86</v>
      </c>
      <c r="L18" t="s">
        <v>85</v>
      </c>
      <c r="M18" t="s">
        <v>87</v>
      </c>
      <c r="N18" t="s">
        <v>85</v>
      </c>
    </row>
    <row r="19" spans="2:14" x14ac:dyDescent="0.3">
      <c r="B19" s="25">
        <v>25</v>
      </c>
      <c r="C19" s="27">
        <v>636.6197723675815</v>
      </c>
      <c r="D19" s="23">
        <v>475.17946711574956</v>
      </c>
      <c r="E19" s="23">
        <v>131.84827189476235</v>
      </c>
      <c r="F19" s="23">
        <v>90.031631615710594</v>
      </c>
      <c r="G19" s="23">
        <v>1187.9486677893738</v>
      </c>
      <c r="H19" s="23">
        <v>254.64790894703256</v>
      </c>
      <c r="I19" s="23">
        <v>225.07907903927651</v>
      </c>
      <c r="J19" s="26">
        <v>52.739308757904944</v>
      </c>
      <c r="K19" s="23">
        <v>10</v>
      </c>
      <c r="L19" s="23">
        <v>98</v>
      </c>
      <c r="M19" s="23">
        <v>43</v>
      </c>
      <c r="N19" s="23">
        <v>100</v>
      </c>
    </row>
    <row r="20" spans="2:14" x14ac:dyDescent="0.3">
      <c r="B20" s="25">
        <v>106</v>
      </c>
      <c r="C20" s="27">
        <v>150.1461727282032</v>
      </c>
      <c r="D20" s="23">
        <v>112.07062903673339</v>
      </c>
      <c r="E20" s="23">
        <v>31.096290541217542</v>
      </c>
      <c r="F20" s="23">
        <v>21.233875381063825</v>
      </c>
      <c r="G20" s="23">
        <v>280.17657259183346</v>
      </c>
      <c r="H20" s="23">
        <v>60.058469091281282</v>
      </c>
      <c r="I20" s="23">
        <v>53.084688452659549</v>
      </c>
      <c r="J20" s="26">
        <v>12.438516216487017</v>
      </c>
      <c r="K20" s="23">
        <v>43</v>
      </c>
      <c r="L20" s="23">
        <v>97</v>
      </c>
      <c r="M20" s="23">
        <v>181</v>
      </c>
      <c r="N20" s="23">
        <v>97</v>
      </c>
    </row>
    <row r="21" spans="2:14" x14ac:dyDescent="0.3">
      <c r="B21" s="25">
        <v>452</v>
      </c>
      <c r="C21" s="27">
        <v>35.211270595552072</v>
      </c>
      <c r="D21" s="23">
        <v>26.282050172331282</v>
      </c>
      <c r="E21" s="23">
        <v>7.2924929145333159</v>
      </c>
      <c r="F21" s="23">
        <v>4.9796256424618699</v>
      </c>
      <c r="G21" s="23">
        <v>65.705125430828204</v>
      </c>
      <c r="H21" s="23">
        <v>14.084508238220831</v>
      </c>
      <c r="I21" s="23">
        <v>12.449064106154674</v>
      </c>
      <c r="J21" s="26">
        <v>2.9169971658133265</v>
      </c>
      <c r="K21" s="23">
        <v>181</v>
      </c>
      <c r="L21" s="23">
        <v>98</v>
      </c>
      <c r="M21" s="23">
        <v>768</v>
      </c>
      <c r="N21" s="23">
        <v>99</v>
      </c>
    </row>
    <row r="22" spans="2:14" x14ac:dyDescent="0.3">
      <c r="B22" s="25">
        <v>1900</v>
      </c>
      <c r="C22" s="27">
        <v>8.3765759522050196</v>
      </c>
      <c r="D22" s="23">
        <v>6.252361409417758</v>
      </c>
      <c r="E22" s="23">
        <v>1.7348456828258203</v>
      </c>
      <c r="F22" s="23">
        <v>1.1846267317856658</v>
      </c>
      <c r="G22" s="23">
        <v>15.63090352354439</v>
      </c>
      <c r="H22" s="23">
        <v>3.3506303808820079</v>
      </c>
      <c r="I22" s="23">
        <v>2.9615668294641644</v>
      </c>
      <c r="J22" s="26">
        <v>0.6939382731303283</v>
      </c>
      <c r="K22" s="24">
        <v>768</v>
      </c>
      <c r="L22" s="24">
        <v>113</v>
      </c>
      <c r="M22" s="24">
        <v>3000</v>
      </c>
      <c r="N22" s="24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C4DB29B667A4EA0E5F9AB0768AD03" ma:contentTypeVersion="5" ma:contentTypeDescription="Create a new document." ma:contentTypeScope="" ma:versionID="2e703ebf051f7a952c3f264e8bfbd6e2">
  <xsd:schema xmlns:xsd="http://www.w3.org/2001/XMLSchema" xmlns:xs="http://www.w3.org/2001/XMLSchema" xmlns:p="http://schemas.microsoft.com/office/2006/metadata/properties" xmlns:ns3="7fe592f4-80f8-4e02-8f41-a49f7dda7516" targetNamespace="http://schemas.microsoft.com/office/2006/metadata/properties" ma:root="true" ma:fieldsID="5ab6c351620ec9c377910682c5cb4ff8" ns3:_="">
    <xsd:import namespace="7fe592f4-80f8-4e02-8f41-a49f7dda75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592f4-80f8-4e02-8f41-a49f7dda75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2DDEA-4298-4F2F-80A1-B40952BE0F7B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fe592f4-80f8-4e02-8f41-a49f7dda7516"/>
  </ds:schemaRefs>
</ds:datastoreItem>
</file>

<file path=customXml/itemProps2.xml><?xml version="1.0" encoding="utf-8"?>
<ds:datastoreItem xmlns:ds="http://schemas.openxmlformats.org/officeDocument/2006/customXml" ds:itemID="{C28E0058-2F99-4629-A836-C4E851D9B5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D71A87-E17B-411C-A1E1-AE9DD996E5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592f4-80f8-4e02-8f41-a49f7dda75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 Dominguez Agostini</dc:creator>
  <cp:lastModifiedBy>Adriel  Dominguez Agostini</cp:lastModifiedBy>
  <dcterms:created xsi:type="dcterms:W3CDTF">2024-10-04T02:56:41Z</dcterms:created>
  <dcterms:modified xsi:type="dcterms:W3CDTF">2024-10-19T03:44:17Z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0x010100E87C4DB29B667A4EA0E5F9AB0768AD03</vt:lpwstr>
  </property>
</Properties>
</file>