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219CBAFA-8048-450B-B4DD-576EE911FC73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Grade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0" i="1" l="1"/>
  <c r="I90" i="1"/>
  <c r="I4" i="1"/>
  <c r="I5" i="1"/>
  <c r="I6" i="1"/>
  <c r="Q7" i="1"/>
  <c r="I8" i="1"/>
  <c r="I10" i="1"/>
  <c r="I12" i="1"/>
  <c r="I13" i="1"/>
  <c r="Q13" i="1" s="1"/>
  <c r="I14" i="1"/>
  <c r="I15" i="1"/>
  <c r="I16" i="1"/>
  <c r="Q16" i="1" s="1"/>
  <c r="I18" i="1"/>
  <c r="I20" i="1"/>
  <c r="I21" i="1"/>
  <c r="I22" i="1"/>
  <c r="I23" i="1"/>
  <c r="I24" i="1"/>
  <c r="Q24" i="1" s="1"/>
  <c r="I25" i="1"/>
  <c r="Q25" i="1" s="1"/>
  <c r="I27" i="1"/>
  <c r="I28" i="1"/>
  <c r="I30" i="1"/>
  <c r="I31" i="1"/>
  <c r="I32" i="1"/>
  <c r="Q32" i="1" s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Q75" i="1" s="1"/>
  <c r="R75" i="1" s="1"/>
  <c r="S75" i="1" s="1"/>
  <c r="I76" i="1"/>
  <c r="Q76" i="1" s="1"/>
  <c r="R76" i="1" s="1"/>
  <c r="S76" i="1" s="1"/>
  <c r="I77" i="1"/>
  <c r="I78" i="1"/>
  <c r="Q78" i="1" s="1"/>
  <c r="R78" i="1" s="1"/>
  <c r="S78" i="1" s="1"/>
  <c r="I79" i="1"/>
  <c r="I80" i="1"/>
  <c r="I81" i="1"/>
  <c r="I82" i="1"/>
  <c r="Q82" i="1" s="1"/>
  <c r="R82" i="1" s="1"/>
  <c r="S82" i="1" s="1"/>
  <c r="I83" i="1"/>
  <c r="I84" i="1"/>
  <c r="I85" i="1"/>
  <c r="I86" i="1"/>
  <c r="I87" i="1"/>
  <c r="Q87" i="1" s="1"/>
  <c r="R87" i="1" s="1"/>
  <c r="S87" i="1" s="1"/>
  <c r="I88" i="1"/>
  <c r="Q88" i="1" s="1"/>
  <c r="R88" i="1" s="1"/>
  <c r="S88" i="1" s="1"/>
  <c r="I89" i="1"/>
  <c r="I3" i="1"/>
  <c r="Q36" i="1"/>
  <c r="L4" i="1"/>
  <c r="L5" i="1"/>
  <c r="L6" i="1"/>
  <c r="Q6" i="1" s="1"/>
  <c r="L8" i="1"/>
  <c r="L10" i="1"/>
  <c r="L12" i="1"/>
  <c r="L13" i="1"/>
  <c r="L14" i="1"/>
  <c r="L15" i="1"/>
  <c r="L16" i="1"/>
  <c r="L18" i="1"/>
  <c r="L20" i="1"/>
  <c r="L21" i="1"/>
  <c r="L22" i="1"/>
  <c r="L23" i="1"/>
  <c r="L24" i="1"/>
  <c r="L25" i="1"/>
  <c r="L27" i="1"/>
  <c r="L28" i="1"/>
  <c r="L30" i="1"/>
  <c r="L31" i="1"/>
  <c r="L32" i="1"/>
  <c r="L33" i="1"/>
  <c r="L34" i="1"/>
  <c r="L35" i="1"/>
  <c r="Q9" i="1"/>
  <c r="Q11" i="1"/>
  <c r="Q17" i="1"/>
  <c r="Q19" i="1"/>
  <c r="Q26" i="1"/>
  <c r="Q29" i="1"/>
  <c r="L66" i="1"/>
  <c r="L67" i="1"/>
  <c r="L68" i="1"/>
  <c r="L69" i="1"/>
  <c r="Q69" i="1" s="1"/>
  <c r="R69" i="1" s="1"/>
  <c r="S69" i="1" s="1"/>
  <c r="L70" i="1"/>
  <c r="L71" i="1"/>
  <c r="L72" i="1"/>
  <c r="L73" i="1"/>
  <c r="Q73" i="1" s="1"/>
  <c r="R73" i="1" s="1"/>
  <c r="S73" i="1" s="1"/>
  <c r="L74" i="1"/>
  <c r="L75" i="1"/>
  <c r="L76" i="1"/>
  <c r="L77" i="1"/>
  <c r="L78" i="1"/>
  <c r="L79" i="1"/>
  <c r="L80" i="1"/>
  <c r="L81" i="1"/>
  <c r="L82" i="1"/>
  <c r="L83" i="1"/>
  <c r="L84" i="1"/>
  <c r="L85" i="1"/>
  <c r="Q85" i="1" s="1"/>
  <c r="R85" i="1" s="1"/>
  <c r="S85" i="1" s="1"/>
  <c r="L86" i="1"/>
  <c r="L87" i="1"/>
  <c r="L88" i="1"/>
  <c r="L89" i="1"/>
  <c r="Q66" i="1"/>
  <c r="R66" i="1" s="1"/>
  <c r="S66" i="1" s="1"/>
  <c r="Q70" i="1"/>
  <c r="R70" i="1" s="1"/>
  <c r="S70" i="1" s="1"/>
  <c r="Q89" i="1"/>
  <c r="R89" i="1" s="1"/>
  <c r="S89" i="1" s="1"/>
  <c r="Q80" i="1" l="1"/>
  <c r="R80" i="1" s="1"/>
  <c r="S80" i="1" s="1"/>
  <c r="Q68" i="1"/>
  <c r="R68" i="1" s="1"/>
  <c r="S68" i="1" s="1"/>
  <c r="Q56" i="1"/>
  <c r="Q44" i="1"/>
  <c r="Q31" i="1"/>
  <c r="Q15" i="1"/>
  <c r="R15" i="1" s="1"/>
  <c r="S15" i="1" s="1"/>
  <c r="Q79" i="1"/>
  <c r="R79" i="1" s="1"/>
  <c r="S79" i="1" s="1"/>
  <c r="Q67" i="1"/>
  <c r="R67" i="1" s="1"/>
  <c r="S67" i="1" s="1"/>
  <c r="Q30" i="1"/>
  <c r="Q14" i="1"/>
  <c r="Q42" i="1"/>
  <c r="Q28" i="1"/>
  <c r="Q77" i="1"/>
  <c r="R77" i="1" s="1"/>
  <c r="S77" i="1" s="1"/>
  <c r="Q27" i="1"/>
  <c r="Q12" i="1"/>
  <c r="Q64" i="1"/>
  <c r="Q52" i="1"/>
  <c r="Q40" i="1"/>
  <c r="Q10" i="1"/>
  <c r="Q8" i="1"/>
  <c r="Q86" i="1"/>
  <c r="R86" i="1" s="1"/>
  <c r="S86" i="1" s="1"/>
  <c r="Q74" i="1"/>
  <c r="R74" i="1" s="1"/>
  <c r="S74" i="1" s="1"/>
  <c r="Q23" i="1"/>
  <c r="Q22" i="1"/>
  <c r="Q84" i="1"/>
  <c r="R84" i="1" s="1"/>
  <c r="S84" i="1" s="1"/>
  <c r="Q72" i="1"/>
  <c r="R72" i="1" s="1"/>
  <c r="S72" i="1" s="1"/>
  <c r="Q60" i="1"/>
  <c r="Q35" i="1"/>
  <c r="Q21" i="1"/>
  <c r="Q5" i="1"/>
  <c r="Q83" i="1"/>
  <c r="R83" i="1" s="1"/>
  <c r="S83" i="1" s="1"/>
  <c r="Q71" i="1"/>
  <c r="R71" i="1" s="1"/>
  <c r="S71" i="1" s="1"/>
  <c r="Q34" i="1"/>
  <c r="Q20" i="1"/>
  <c r="Q4" i="1"/>
  <c r="R4" i="1" s="1"/>
  <c r="S4" i="1" s="1"/>
  <c r="Q33" i="1"/>
  <c r="Q18" i="1"/>
  <c r="Q90" i="1"/>
  <c r="R90" i="1" s="1"/>
  <c r="S90" i="1" s="1"/>
  <c r="Q81" i="1"/>
  <c r="R81" i="1" s="1"/>
  <c r="S81" i="1" s="1"/>
  <c r="L65" i="1"/>
  <c r="Q65" i="1" s="1"/>
  <c r="L64" i="1"/>
  <c r="L63" i="1"/>
  <c r="Q63" i="1" s="1"/>
  <c r="L62" i="1"/>
  <c r="Q62" i="1" s="1"/>
  <c r="L61" i="1"/>
  <c r="Q61" i="1" s="1"/>
  <c r="L60" i="1"/>
  <c r="L59" i="1"/>
  <c r="Q59" i="1" s="1"/>
  <c r="L58" i="1"/>
  <c r="Q58" i="1" s="1"/>
  <c r="L57" i="1"/>
  <c r="Q57" i="1" s="1"/>
  <c r="L56" i="1"/>
  <c r="L55" i="1"/>
  <c r="Q55" i="1" s="1"/>
  <c r="L54" i="1"/>
  <c r="Q54" i="1" s="1"/>
  <c r="L53" i="1"/>
  <c r="Q53" i="1" s="1"/>
  <c r="L52" i="1"/>
  <c r="L51" i="1"/>
  <c r="Q51" i="1" s="1"/>
  <c r="L50" i="1"/>
  <c r="Q50" i="1" s="1"/>
  <c r="L49" i="1"/>
  <c r="Q49" i="1" s="1"/>
  <c r="L48" i="1"/>
  <c r="Q48" i="1" s="1"/>
  <c r="L47" i="1"/>
  <c r="Q47" i="1" s="1"/>
  <c r="L46" i="1"/>
  <c r="Q46" i="1" s="1"/>
  <c r="L45" i="1"/>
  <c r="Q45" i="1" s="1"/>
  <c r="L44" i="1"/>
  <c r="L43" i="1"/>
  <c r="Q43" i="1" s="1"/>
  <c r="L42" i="1"/>
  <c r="L41" i="1"/>
  <c r="Q41" i="1" s="1"/>
  <c r="L40" i="1"/>
  <c r="L39" i="1"/>
  <c r="Q39" i="1" s="1"/>
  <c r="L38" i="1"/>
  <c r="Q38" i="1" s="1"/>
  <c r="L37" i="1"/>
  <c r="Q37" i="1" s="1"/>
  <c r="R36" i="1"/>
  <c r="S36" i="1" s="1"/>
  <c r="R35" i="1"/>
  <c r="S35" i="1" s="1"/>
  <c r="R34" i="1"/>
  <c r="S34" i="1" s="1"/>
  <c r="R33" i="1"/>
  <c r="S33" i="1" s="1"/>
  <c r="R32" i="1"/>
  <c r="S32" i="1" s="1"/>
  <c r="R29" i="1"/>
  <c r="S29" i="1" s="1"/>
  <c r="R26" i="1"/>
  <c r="S26" i="1" s="1"/>
  <c r="R25" i="1"/>
  <c r="S25" i="1" s="1"/>
  <c r="R20" i="1"/>
  <c r="S20" i="1" s="1"/>
  <c r="R16" i="1"/>
  <c r="S16" i="1" s="1"/>
  <c r="R14" i="1"/>
  <c r="S14" i="1" s="1"/>
  <c r="R13" i="1"/>
  <c r="S13" i="1" s="1"/>
  <c r="R11" i="1"/>
  <c r="S11" i="1" s="1"/>
  <c r="R8" i="1"/>
  <c r="S8" i="1" s="1"/>
  <c r="R7" i="1"/>
  <c r="S7" i="1" s="1"/>
  <c r="R5" i="1"/>
  <c r="S5" i="1" s="1"/>
  <c r="L3" i="1"/>
  <c r="Q3" i="1" s="1"/>
  <c r="R9" i="1" l="1"/>
  <c r="S9" i="1" s="1"/>
  <c r="R27" i="1"/>
  <c r="S27" i="1" s="1"/>
  <c r="R63" i="1"/>
  <c r="S63" i="1" s="1"/>
  <c r="R62" i="1"/>
  <c r="S62" i="1" s="1"/>
  <c r="R12" i="1"/>
  <c r="S12" i="1" s="1"/>
  <c r="R23" i="1"/>
  <c r="S23" i="1" s="1"/>
  <c r="R19" i="1"/>
  <c r="S19" i="1" s="1"/>
  <c r="R21" i="1"/>
  <c r="S21" i="1" s="1"/>
  <c r="R31" i="1"/>
  <c r="S31" i="1" s="1"/>
  <c r="R6" i="1"/>
  <c r="S6" i="1" s="1"/>
  <c r="R22" i="1"/>
  <c r="S22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5" i="1"/>
  <c r="S65" i="1" s="1"/>
  <c r="R17" i="1"/>
  <c r="S17" i="1" s="1"/>
  <c r="R10" i="1"/>
  <c r="S10" i="1" s="1"/>
  <c r="R18" i="1"/>
  <c r="S18" i="1" s="1"/>
  <c r="R24" i="1"/>
  <c r="S24" i="1" s="1"/>
  <c r="R28" i="1"/>
  <c r="S28" i="1" s="1"/>
  <c r="R30" i="1"/>
  <c r="S30" i="1" s="1"/>
  <c r="R64" i="1"/>
  <c r="S64" i="1" s="1"/>
  <c r="R3" i="1" l="1"/>
  <c r="S3" i="1" s="1"/>
  <c r="X11" i="1" l="1"/>
  <c r="X5" i="1"/>
  <c r="X4" i="1"/>
  <c r="X10" i="1"/>
  <c r="X9" i="1"/>
  <c r="X8" i="1"/>
  <c r="X12" i="1"/>
  <c r="X7" i="1"/>
  <c r="X6" i="1"/>
  <c r="X13" i="1" l="1"/>
  <c r="Y13" i="1" s="1"/>
  <c r="Y5" i="1" l="1"/>
  <c r="Y12" i="1"/>
  <c r="Y11" i="1"/>
  <c r="Y8" i="1"/>
  <c r="Y10" i="1"/>
  <c r="Y6" i="1"/>
  <c r="Y9" i="1"/>
  <c r="Y4" i="1"/>
  <c r="Y7" i="1"/>
</calcChain>
</file>

<file path=xl/sharedStrings.xml><?xml version="1.0" encoding="utf-8"?>
<sst xmlns="http://schemas.openxmlformats.org/spreadsheetml/2006/main" count="396" uniqueCount="215">
  <si>
    <t>เลขที่</t>
  </si>
  <si>
    <t>รหัสประจำตัว</t>
  </si>
  <si>
    <t>ชื่อ</t>
  </si>
  <si>
    <t>สาขา</t>
  </si>
  <si>
    <t>Classroom</t>
  </si>
  <si>
    <t>FORM8 (เข้าพบ ทปษ.)</t>
  </si>
  <si>
    <t>FORM6 (ทปษ.ประเมิน)</t>
  </si>
  <si>
    <t>FORM7 รวมคะแนนสอบปากเปล่า</t>
  </si>
  <si>
    <t>TOTAL_SCORE</t>
  </si>
  <si>
    <t>ROUND</t>
  </si>
  <si>
    <t>Grade</t>
  </si>
  <si>
    <t>Progress</t>
  </si>
  <si>
    <t xml:space="preserve"> Total 5%</t>
  </si>
  <si>
    <t>เต็ม 70</t>
  </si>
  <si>
    <t>SC-STAT</t>
  </si>
  <si>
    <t>เกรด</t>
  </si>
  <si>
    <t>คะแนน</t>
  </si>
  <si>
    <t>จำนวน</t>
  </si>
  <si>
    <t>ร้อยละ</t>
  </si>
  <si>
    <t>A</t>
  </si>
  <si>
    <t>B+</t>
  </si>
  <si>
    <t>B</t>
  </si>
  <si>
    <t>C+</t>
  </si>
  <si>
    <t>C</t>
  </si>
  <si>
    <t>D+</t>
  </si>
  <si>
    <t>D</t>
  </si>
  <si>
    <t>F</t>
  </si>
  <si>
    <t>W</t>
  </si>
  <si>
    <t>-</t>
  </si>
  <si>
    <t>รวม</t>
  </si>
  <si>
    <t xml:space="preserve"> เก็บ 30%</t>
  </si>
  <si>
    <t>กรรมการคนที่ 1</t>
  </si>
  <si>
    <t>กรรมการคนที่ 2</t>
  </si>
  <si>
    <t xml:space="preserve"> เก็บ 60%</t>
  </si>
  <si>
    <t>เต็ม 140</t>
  </si>
  <si>
    <t>603020450-3</t>
  </si>
  <si>
    <t>603020451-1</t>
  </si>
  <si>
    <t>603020452-9</t>
  </si>
  <si>
    <t>603020453-7</t>
  </si>
  <si>
    <t>603020458-7</t>
  </si>
  <si>
    <t>นางสาวปานชีวา แสนกล้า</t>
  </si>
  <si>
    <t>603020460-0</t>
  </si>
  <si>
    <t>603020465-0</t>
  </si>
  <si>
    <t>นางสาวอารีญา โพธิ์สูง</t>
  </si>
  <si>
    <t>603020886-6</t>
  </si>
  <si>
    <t>603020891-3</t>
  </si>
  <si>
    <t>นางสาวธนพร บุญรักษา</t>
  </si>
  <si>
    <t>603020893-9</t>
  </si>
  <si>
    <t>603020902-4</t>
  </si>
  <si>
    <t>603021125-9</t>
  </si>
  <si>
    <t>603021313-8</t>
  </si>
  <si>
    <t>603021814-6</t>
  </si>
  <si>
    <t>603021815-4</t>
  </si>
  <si>
    <t>นายฐิติพงศ์ บุรมศรี</t>
  </si>
  <si>
    <t>603021817-0</t>
  </si>
  <si>
    <t>603021818-8</t>
  </si>
  <si>
    <t>นายทัศนัย ศรีนคร</t>
  </si>
  <si>
    <t>603021820-1</t>
  </si>
  <si>
    <t>603021822-7</t>
  </si>
  <si>
    <t>603021824-3</t>
  </si>
  <si>
    <t>603021825-1</t>
  </si>
  <si>
    <t>603021826-9</t>
  </si>
  <si>
    <t>603021827-7</t>
  </si>
  <si>
    <t>นางสาวพรชิตา ชัยภา</t>
  </si>
  <si>
    <t>603021828-5</t>
  </si>
  <si>
    <t>603021830-8</t>
  </si>
  <si>
    <t>603021831-6</t>
  </si>
  <si>
    <t>นางสาวภัทรสุดา เสนาลัย</t>
  </si>
  <si>
    <t>603021832-4</t>
  </si>
  <si>
    <t>603021833-2</t>
  </si>
  <si>
    <t>603021837-4</t>
  </si>
  <si>
    <t>603021838-2</t>
  </si>
  <si>
    <t>603021839-0</t>
  </si>
  <si>
    <t>603021840-5</t>
  </si>
  <si>
    <t>นายศิวกร แตงอ่อน</t>
  </si>
  <si>
    <t>603021842-1</t>
  </si>
  <si>
    <t>นางสาวสตรีวิทย์ สวัสดิ์แวงดวง</t>
  </si>
  <si>
    <t>603021843-9</t>
  </si>
  <si>
    <t>603021844-7</t>
  </si>
  <si>
    <t>603021846-3</t>
  </si>
  <si>
    <t>603021847-1</t>
  </si>
  <si>
    <t>นางสาวสุวรรจณี ทัพรัตน์</t>
  </si>
  <si>
    <t>603021848-9</t>
  </si>
  <si>
    <t>603021849-7</t>
  </si>
  <si>
    <t>603021821-9</t>
  </si>
  <si>
    <t>603020470-7</t>
  </si>
  <si>
    <t>603020472-3</t>
  </si>
  <si>
    <t>603020474-9</t>
  </si>
  <si>
    <t>603020475-7</t>
  </si>
  <si>
    <t>603020478-1</t>
  </si>
  <si>
    <t>603020481-2</t>
  </si>
  <si>
    <t>603020483-8</t>
  </si>
  <si>
    <t>603020904-0</t>
  </si>
  <si>
    <t>603020908-2</t>
  </si>
  <si>
    <t>603020912-1</t>
  </si>
  <si>
    <t>603020913-9</t>
  </si>
  <si>
    <t>603021106-3</t>
  </si>
  <si>
    <t>603021109-7</t>
  </si>
  <si>
    <t>603021110-2</t>
  </si>
  <si>
    <t>603021111-0</t>
  </si>
  <si>
    <t>603021112-8</t>
  </si>
  <si>
    <t>นางสาววิภาวดี แก้วดวงดี</t>
  </si>
  <si>
    <t>603021129-1</t>
  </si>
  <si>
    <t>603021315-4</t>
  </si>
  <si>
    <t>603021851-0</t>
  </si>
  <si>
    <t>603021853-6</t>
  </si>
  <si>
    <t>603021854-4</t>
  </si>
  <si>
    <t>นางสาวกัญญ์รินท์ อินทจันทร์</t>
  </si>
  <si>
    <t>603021855-2</t>
  </si>
  <si>
    <t>603021856-0</t>
  </si>
  <si>
    <t>603021857-8</t>
  </si>
  <si>
    <t>603021858-6</t>
  </si>
  <si>
    <t>603021861-7</t>
  </si>
  <si>
    <t>603021862-5</t>
  </si>
  <si>
    <t>603021863-3</t>
  </si>
  <si>
    <t>603021864-1</t>
  </si>
  <si>
    <t>603021865-9</t>
  </si>
  <si>
    <t>603021866-7</t>
  </si>
  <si>
    <t>603021867-5</t>
  </si>
  <si>
    <t>603021868-3</t>
  </si>
  <si>
    <t>603021869-1</t>
  </si>
  <si>
    <t>603021870-6</t>
  </si>
  <si>
    <t>603021871-4</t>
  </si>
  <si>
    <t>603021873-0</t>
  </si>
  <si>
    <t>603021874-8</t>
  </si>
  <si>
    <t>603021876-4</t>
  </si>
  <si>
    <t>603021879-8</t>
  </si>
  <si>
    <t>603021882-9</t>
  </si>
  <si>
    <t>603021883-7</t>
  </si>
  <si>
    <t>603021884-5</t>
  </si>
  <si>
    <t>603021885-3</t>
  </si>
  <si>
    <t>603021886-1</t>
  </si>
  <si>
    <t>603021888-7</t>
  </si>
  <si>
    <t>603021889-5</t>
  </si>
  <si>
    <t>SC-SI</t>
  </si>
  <si>
    <t>โปรแกรมอ้างอิง</t>
  </si>
  <si>
    <t>QC</t>
  </si>
  <si>
    <t>ส่งไฟล์Gantt</t>
  </si>
  <si>
    <t>เสนอ Gantt</t>
  </si>
  <si>
    <t>randy-charcoal-flamingo</t>
  </si>
  <si>
    <t>gloppy-fuchsia-akbash</t>
  </si>
  <si>
    <t>cloudy-myrtle-kudu</t>
  </si>
  <si>
    <t>nerdy-plum-abyssinian</t>
  </si>
  <si>
    <t>ugly-harlequin-octopus</t>
  </si>
  <si>
    <t>scaly-pumpkin-monkey</t>
  </si>
  <si>
    <t>stinky-wisteria-nightingale</t>
  </si>
  <si>
    <t>snappy-azure-balinese</t>
  </si>
  <si>
    <t>sleazy-mauve-akita</t>
  </si>
  <si>
    <t>leaky-rust-chameleon</t>
  </si>
  <si>
    <t>cozy-teal-whale</t>
  </si>
  <si>
    <t>randy-gamboge-blue</t>
  </si>
  <si>
    <t>skimpy-magenta-bombay</t>
  </si>
  <si>
    <t>messy-white-toucan</t>
  </si>
  <si>
    <t>flimsy-lemon-budgerigar</t>
  </si>
  <si>
    <t>flabby-asparagus-heron</t>
  </si>
  <si>
    <t>whiny-pear-otter</t>
  </si>
  <si>
    <t>cloudy-myrtle-whippet</t>
  </si>
  <si>
    <t>hasty-magnolia-devil</t>
  </si>
  <si>
    <t>pokey-asparagus-frise</t>
  </si>
  <si>
    <t>frumpy-gamboge-emu</t>
  </si>
  <si>
    <t>gloppy-persimmon-flamingo</t>
  </si>
  <si>
    <t>hazy-beige-stoat</t>
  </si>
  <si>
    <t>gloppy-xanthic-retriever</t>
  </si>
  <si>
    <t>freaky-lemon-peccary</t>
  </si>
  <si>
    <t>craggy-cream-paradise</t>
  </si>
  <si>
    <t>cozy-tangerine-ladybird</t>
  </si>
  <si>
    <t>stinky-red-chow</t>
  </si>
  <si>
    <t>lovely-asparagus-urchin</t>
  </si>
  <si>
    <t>jumpy-apricot-frise</t>
  </si>
  <si>
    <t>fuzzy-silver-discus</t>
  </si>
  <si>
    <t>lumpy-carmine-slug</t>
  </si>
  <si>
    <t>grumpy-flax-bonobo</t>
  </si>
  <si>
    <t>flabby-green-fish</t>
  </si>
  <si>
    <t>wiggy-silver-drever</t>
  </si>
  <si>
    <t>chewy-persimmon-catfish</t>
  </si>
  <si>
    <t>skanky-copper-affenpinscher</t>
  </si>
  <si>
    <t>skanky-burgundy-kingfisher</t>
  </si>
  <si>
    <t>ugly-myrtle-walrus</t>
  </si>
  <si>
    <t>muggy-charcoal-akita</t>
  </si>
  <si>
    <t>boozy-thistle-wildebeest</t>
  </si>
  <si>
    <t>snazzy-auburn-lionfish</t>
  </si>
  <si>
    <t>lousy-corn-mule</t>
  </si>
  <si>
    <t>flaky-sepia-setter</t>
  </si>
  <si>
    <t>hazy-aqua-peccary</t>
  </si>
  <si>
    <t>chummy-goldenrod-walrus</t>
  </si>
  <si>
    <t>sleepy-gamboge-zebra</t>
  </si>
  <si>
    <t>slaphappy-silver-monkey</t>
  </si>
  <si>
    <t>skanky-amaranth-ostrich</t>
  </si>
  <si>
    <t>squirrely-seashell-kingfisher</t>
  </si>
  <si>
    <t>gummy-olivine-ibis</t>
  </si>
  <si>
    <t>craggy-mustard-sponge</t>
  </si>
  <si>
    <t>skinny-bronze-dormouse</t>
  </si>
  <si>
    <t>greasy-ruby-bombay</t>
  </si>
  <si>
    <t>greasy-tangerine-moorhen</t>
  </si>
  <si>
    <t>cloudy-grey-walrus</t>
  </si>
  <si>
    <t>breezy-pear-macaw</t>
  </si>
  <si>
    <t>skinny-heliotrope-kudu</t>
  </si>
  <si>
    <t>hasty-dandelion-grasshopper</t>
  </si>
  <si>
    <t>crappy-burgundy-quoll</t>
  </si>
  <si>
    <t>chewy-lilac-shark</t>
  </si>
  <si>
    <t>bumpy-indigo-dolphin</t>
  </si>
  <si>
    <t>clammy-zucchini-chicken</t>
  </si>
  <si>
    <t>cloudy-wheat-bobcat</t>
  </si>
  <si>
    <t>tasty-myrtle-ant</t>
  </si>
  <si>
    <t>sickly-grey-dugong</t>
  </si>
  <si>
    <t>randy-mauve-ibis</t>
  </si>
  <si>
    <t>scanty-razzmatazz-rabbit</t>
  </si>
  <si>
    <t>craggy-cream-reindeer</t>
  </si>
  <si>
    <t>greasy-eggplant-oyster</t>
  </si>
  <si>
    <t>nippy-lilac-chin</t>
  </si>
  <si>
    <t>greasy-olivine-neanderthal</t>
  </si>
  <si>
    <t>surly-linen-hyena</t>
  </si>
  <si>
    <t>paltry-plum-saola</t>
  </si>
  <si>
    <t>geeky-harlequin-duck</t>
  </si>
  <si>
    <t>chummy-azure-walrus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</si>
</sst>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0.0"/>
  </numFmts>
  <fonts count="15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b/>
      <sz val="14"/>
      <color rgb="FF000000"/>
      <name val="TH SarabunPSK"/>
      <family val="2"/>
    </font>
    <font>
      <b/>
      <sz val="14"/>
      <color theme="1"/>
      <name val="TH SarabunPSK"/>
      <family val="2"/>
    </font>
    <font>
      <b/>
      <sz val="14"/>
      <name val="TH SarabunPSK"/>
      <family val="2"/>
    </font>
    <font>
      <sz val="14"/>
      <name val="TH SarabunPSK"/>
      <family val="2"/>
    </font>
    <font>
      <b/>
      <sz val="16"/>
      <name val="TH SarabunPSK"/>
      <family val="2"/>
    </font>
    <font>
      <b/>
      <sz val="16"/>
      <color rgb="FF000099"/>
      <name val="TH SarabunPSK"/>
      <family val="2"/>
    </font>
    <font>
      <b/>
      <sz val="16"/>
      <color rgb="FFFF0000"/>
      <name val="TH SarabunPSK"/>
      <family val="2"/>
    </font>
    <font>
      <b/>
      <sz val="14"/>
      <color rgb="FFFF0000"/>
      <name val="TH SarabunPSK"/>
      <family val="2"/>
    </font>
    <font>
      <sz val="9"/>
      <name val="Arial"/>
      <family val="2"/>
    </font>
    <font>
      <sz val="11"/>
      <name val="Tahoma"/>
      <family val="2"/>
      <charset val="222"/>
      <scheme val="minor"/>
    </font>
    <font>
      <b/>
      <sz val="14"/>
      <color rgb="FF0000FF"/>
      <name val="TH SarabunPSK"/>
      <family val="2"/>
    </font>
    <font>
      <sz val="12"/>
      <name val="Cordia New"/>
      <family val="2"/>
    </font>
    <font>
      <sz val="11"/>
      <name val="Tahoma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3" borderId="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9" fontId="3" fillId="2" borderId="1" xfId="0" applyNumberFormat="1" applyFont="1" applyFill="1" applyBorder="1" applyAlignment="1">
      <alignment horizontal="center" vertical="center"/>
    </xf>
    <xf numFmtId="9" fontId="3" fillId="3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top" wrapText="1"/>
    </xf>
    <xf numFmtId="2" fontId="4" fillId="0" borderId="1" xfId="0" applyNumberFormat="1" applyFont="1" applyFill="1" applyBorder="1" applyAlignment="1">
      <alignment horizontal="center" vertical="top" wrapText="1"/>
    </xf>
    <xf numFmtId="1" fontId="6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/>
    </xf>
    <xf numFmtId="2" fontId="8" fillId="3" borderId="6" xfId="0" applyNumberFormat="1" applyFont="1" applyFill="1" applyBorder="1" applyAlignment="1">
      <alignment horizontal="center" vertical="center"/>
    </xf>
    <xf numFmtId="1" fontId="8" fillId="3" borderId="6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top"/>
    </xf>
    <xf numFmtId="1" fontId="0" fillId="0" borderId="0" xfId="0" applyNumberFormat="1" applyFill="1" applyBorder="1"/>
    <xf numFmtId="0" fontId="4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right"/>
    </xf>
    <xf numFmtId="1" fontId="8" fillId="3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top"/>
    </xf>
    <xf numFmtId="0" fontId="9" fillId="0" borderId="3" xfId="0" applyFont="1" applyFill="1" applyBorder="1" applyAlignment="1">
      <alignment horizontal="right" vertical="top"/>
    </xf>
    <xf numFmtId="0" fontId="9" fillId="0" borderId="5" xfId="0" applyFont="1" applyFill="1" applyBorder="1" applyAlignment="1">
      <alignment horizontal="left" vertical="top"/>
    </xf>
    <xf numFmtId="0" fontId="9" fillId="0" borderId="1" xfId="0" applyFont="1" applyFill="1" applyBorder="1" applyAlignment="1">
      <alignment horizontal="center" vertical="top"/>
    </xf>
    <xf numFmtId="2" fontId="0" fillId="0" borderId="1" xfId="0" applyNumberFormat="1" applyFill="1" applyBorder="1" applyAlignment="1">
      <alignment horizontal="right"/>
    </xf>
    <xf numFmtId="0" fontId="10" fillId="0" borderId="1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top"/>
    </xf>
    <xf numFmtId="0" fontId="4" fillId="0" borderId="5" xfId="0" applyFont="1" applyFill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1" fillId="0" borderId="0" xfId="0" applyFont="1" applyBorder="1"/>
    <xf numFmtId="9" fontId="12" fillId="2" borderId="1" xfId="0" applyNumberFormat="1" applyFont="1" applyFill="1" applyBorder="1" applyAlignment="1">
      <alignment horizontal="center" vertical="center"/>
    </xf>
    <xf numFmtId="0" fontId="13" fillId="0" borderId="6" xfId="0" applyFont="1" applyBorder="1" applyAlignment="1">
      <alignment horizontal="right" vertical="top" wrapText="1"/>
    </xf>
    <xf numFmtId="0" fontId="13" fillId="0" borderId="7" xfId="0" applyFont="1" applyBorder="1" applyAlignment="1">
      <alignment vertical="top" wrapText="1"/>
    </xf>
    <xf numFmtId="0" fontId="0" fillId="0" borderId="1" xfId="0" applyFill="1" applyBorder="1"/>
    <xf numFmtId="0" fontId="1" fillId="0" borderId="1" xfId="0" applyFont="1" applyFill="1" applyBorder="1"/>
    <xf numFmtId="0" fontId="0" fillId="0" borderId="1" xfId="0" applyBorder="1"/>
    <xf numFmtId="2" fontId="4" fillId="5" borderId="1" xfId="0" applyNumberFormat="1" applyFont="1" applyFill="1" applyBorder="1" applyAlignment="1">
      <alignment horizontal="center" vertical="center" wrapText="1"/>
    </xf>
    <xf numFmtId="2" fontId="4" fillId="5" borderId="1" xfId="0" applyNumberFormat="1" applyFont="1" applyFill="1" applyBorder="1" applyAlignment="1">
      <alignment horizontal="center" vertical="top" wrapText="1"/>
    </xf>
    <xf numFmtId="1" fontId="5" fillId="5" borderId="1" xfId="0" applyNumberFormat="1" applyFont="1" applyFill="1" applyBorder="1" applyAlignment="1">
      <alignment horizontal="center"/>
    </xf>
    <xf numFmtId="1" fontId="6" fillId="5" borderId="1" xfId="0" applyNumberFormat="1" applyFont="1" applyFill="1" applyBorder="1" applyAlignment="1">
      <alignment horizontal="center" vertical="center" wrapText="1"/>
    </xf>
    <xf numFmtId="1" fontId="5" fillId="5" borderId="1" xfId="0" applyNumberFormat="1" applyFont="1" applyFill="1" applyBorder="1" applyAlignment="1">
      <alignment horizontal="center" vertical="top" wrapText="1"/>
    </xf>
    <xf numFmtId="0" fontId="0" fillId="5" borderId="1" xfId="0" applyFill="1" applyBorder="1"/>
    <xf numFmtId="0" fontId="1" fillId="5" borderId="1" xfId="0" applyFont="1" applyFill="1" applyBorder="1"/>
    <xf numFmtId="0" fontId="4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9" fontId="12" fillId="6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right" vertical="top" wrapText="1"/>
    </xf>
    <xf numFmtId="0" fontId="13" fillId="0" borderId="1" xfId="0" applyFont="1" applyBorder="1" applyAlignment="1">
      <alignment vertical="top"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13" fillId="0" borderId="1" xfId="0" applyFont="1" applyFill="1" applyBorder="1" applyAlignment="1">
      <alignment vertical="top" wrapText="1"/>
    </xf>
    <xf numFmtId="0" fontId="13" fillId="7" borderId="6" xfId="0" applyFont="1" applyFill="1" applyBorder="1" applyAlignment="1">
      <alignment horizontal="right" vertical="top" wrapText="1"/>
    </xf>
    <xf numFmtId="0" fontId="13" fillId="7" borderId="7" xfId="0" applyFont="1" applyFill="1" applyBorder="1" applyAlignment="1">
      <alignment vertical="top" wrapText="1"/>
    </xf>
    <xf numFmtId="2" fontId="4" fillId="7" borderId="1" xfId="0" applyNumberFormat="1" applyFont="1" applyFill="1" applyBorder="1" applyAlignment="1">
      <alignment horizontal="center" vertical="center" wrapText="1"/>
    </xf>
    <xf numFmtId="1" fontId="4" fillId="7" borderId="1" xfId="0" applyNumberFormat="1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right" vertical="top" wrapText="1"/>
    </xf>
    <xf numFmtId="0" fontId="13" fillId="0" borderId="7" xfId="0" applyFont="1" applyFill="1" applyBorder="1" applyAlignment="1">
      <alignment vertical="top" wrapText="1"/>
    </xf>
    <xf numFmtId="1" fontId="5" fillId="0" borderId="1" xfId="0" applyNumberFormat="1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 vertical="center" wrapText="1"/>
    </xf>
    <xf numFmtId="187" fontId="5" fillId="0" borderId="1" xfId="0" applyNumberFormat="1" applyFont="1" applyFill="1" applyBorder="1" applyAlignment="1">
      <alignment horizontal="center"/>
    </xf>
    <xf numFmtId="187" fontId="5" fillId="5" borderId="1" xfId="0" applyNumberFormat="1" applyFont="1" applyFill="1" applyBorder="1" applyAlignment="1">
      <alignment horizontal="center" vertical="center" wrapText="1"/>
    </xf>
    <xf numFmtId="187" fontId="5" fillId="5" borderId="1" xfId="0" applyNumberFormat="1" applyFont="1" applyFill="1" applyBorder="1" applyAlignment="1">
      <alignment horizontal="center"/>
    </xf>
    <xf numFmtId="1" fontId="0" fillId="5" borderId="1" xfId="0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 vertical="center" wrapText="1"/>
    </xf>
    <xf numFmtId="1" fontId="14" fillId="5" borderId="1" xfId="0" applyNumberFormat="1" applyFont="1" applyFill="1" applyBorder="1" applyAlignment="1">
      <alignment horizontal="center"/>
    </xf>
    <xf numFmtId="1" fontId="14" fillId="0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top"/>
    </xf>
    <xf numFmtId="0" fontId="4" fillId="0" borderId="5" xfId="0" applyFont="1" applyFill="1" applyBorder="1" applyAlignment="1">
      <alignment horizontal="center" vertical="top"/>
    </xf>
    <xf numFmtId="0" fontId="10" fillId="0" borderId="3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I101"/>
  <sheetViews>
    <sheetView tabSelected="1" zoomScale="55" zoomScaleNormal="55" workbookViewId="0">
      <selection activeCell="Z101" sqref="Z22:AA101"/>
    </sheetView>
  </sheetViews>
  <sheetFormatPr defaultColWidth="9.19921875" defaultRowHeight="13.8" x14ac:dyDescent="0.25"/>
  <cols>
    <col min="1" max="1" width="9.19921875" style="26"/>
    <col min="2" max="2" width="17.19921875" style="26" customWidth="1"/>
    <col min="3" max="3" width="33.19921875" style="2" customWidth="1"/>
    <col min="4" max="4" width="11.796875" style="2" customWidth="1"/>
    <col min="5" max="5" width="13.296875" style="2" customWidth="1"/>
    <col min="6" max="6" width="16.796875" style="2" bestFit="1" customWidth="1"/>
    <col min="7" max="7" width="12.3984375" style="2" bestFit="1" customWidth="1"/>
    <col min="8" max="8" width="10.5" style="2" customWidth="1"/>
    <col min="9" max="9" width="10.796875" style="27" bestFit="1" customWidth="1"/>
    <col min="10" max="10" width="23.796875" style="28" bestFit="1" customWidth="1"/>
    <col min="11" max="11" width="13.5" style="2" customWidth="1"/>
    <col min="12" max="12" width="14" style="28" customWidth="1"/>
    <col min="13" max="13" width="16.59765625" style="28" bestFit="1" customWidth="1"/>
    <col min="14" max="14" width="16.8984375" style="28" bestFit="1" customWidth="1"/>
    <col min="15" max="15" width="13" style="2" customWidth="1"/>
    <col min="16" max="16" width="16.69921875" style="3" customWidth="1"/>
    <col min="17" max="17" width="17.19921875" style="3" customWidth="1"/>
    <col min="18" max="18" width="20.09765625" style="3" bestFit="1" customWidth="1"/>
    <col min="19" max="19" width="14.59765625" style="29" bestFit="1" customWidth="1"/>
    <col min="20" max="24" width="9.19921875" style="2"/>
    <col min="25" max="25" width="10.5" style="2" customWidth="1"/>
    <col min="26" max="61" width="9.19921875" style="2"/>
    <col min="62" max="229" width="9.19921875" style="3"/>
    <col min="230" max="230" width="17.19921875" style="3" customWidth="1"/>
    <col min="231" max="231" width="33.19921875" style="3" bestFit="1" customWidth="1"/>
    <col min="232" max="232" width="11.796875" style="3" customWidth="1"/>
    <col min="233" max="233" width="5.796875" style="3" customWidth="1"/>
    <col min="234" max="234" width="5.5" style="3" customWidth="1"/>
    <col min="235" max="235" width="5.19921875" style="3" customWidth="1"/>
    <col min="236" max="248" width="5" style="3" customWidth="1"/>
    <col min="249" max="249" width="5.5" style="3" customWidth="1"/>
    <col min="250" max="250" width="6" style="3" bestFit="1" customWidth="1"/>
    <col min="251" max="253" width="6.5" style="3" bestFit="1" customWidth="1"/>
    <col min="254" max="254" width="6" style="3" customWidth="1"/>
    <col min="255" max="256" width="6.19921875" style="3" customWidth="1"/>
    <col min="257" max="257" width="6.796875" style="3" bestFit="1" customWidth="1"/>
    <col min="258" max="259" width="5.5" style="3" customWidth="1"/>
    <col min="260" max="260" width="13.796875" style="3" customWidth="1"/>
    <col min="261" max="263" width="13" style="3" customWidth="1"/>
    <col min="264" max="264" width="14" style="3" customWidth="1"/>
    <col min="265" max="266" width="13" style="3" customWidth="1"/>
    <col min="267" max="270" width="10.19921875" style="3" customWidth="1"/>
    <col min="271" max="271" width="15.5" style="3" customWidth="1"/>
    <col min="272" max="272" width="22.5" style="3" bestFit="1" customWidth="1"/>
    <col min="273" max="273" width="17.19921875" style="3" customWidth="1"/>
    <col min="274" max="274" width="10.19921875" style="3" customWidth="1"/>
    <col min="275" max="280" width="9.19921875" style="3"/>
    <col min="281" max="281" width="10.5" style="3" customWidth="1"/>
    <col min="282" max="485" width="9.19921875" style="3"/>
    <col min="486" max="486" width="17.19921875" style="3" customWidth="1"/>
    <col min="487" max="487" width="33.19921875" style="3" bestFit="1" customWidth="1"/>
    <col min="488" max="488" width="11.796875" style="3" customWidth="1"/>
    <col min="489" max="489" width="5.796875" style="3" customWidth="1"/>
    <col min="490" max="490" width="5.5" style="3" customWidth="1"/>
    <col min="491" max="491" width="5.19921875" style="3" customWidth="1"/>
    <col min="492" max="504" width="5" style="3" customWidth="1"/>
    <col min="505" max="505" width="5.5" style="3" customWidth="1"/>
    <col min="506" max="506" width="6" style="3" bestFit="1" customWidth="1"/>
    <col min="507" max="509" width="6.5" style="3" bestFit="1" customWidth="1"/>
    <col min="510" max="510" width="6" style="3" customWidth="1"/>
    <col min="511" max="512" width="6.19921875" style="3" customWidth="1"/>
    <col min="513" max="513" width="6.796875" style="3" bestFit="1" customWidth="1"/>
    <col min="514" max="515" width="5.5" style="3" customWidth="1"/>
    <col min="516" max="516" width="13.796875" style="3" customWidth="1"/>
    <col min="517" max="519" width="13" style="3" customWidth="1"/>
    <col min="520" max="520" width="14" style="3" customWidth="1"/>
    <col min="521" max="522" width="13" style="3" customWidth="1"/>
    <col min="523" max="526" width="10.19921875" style="3" customWidth="1"/>
    <col min="527" max="527" width="15.5" style="3" customWidth="1"/>
    <col min="528" max="528" width="22.5" style="3" bestFit="1" customWidth="1"/>
    <col min="529" max="529" width="17.19921875" style="3" customWidth="1"/>
    <col min="530" max="530" width="10.19921875" style="3" customWidth="1"/>
    <col min="531" max="536" width="9.19921875" style="3"/>
    <col min="537" max="537" width="10.5" style="3" customWidth="1"/>
    <col min="538" max="741" width="9.19921875" style="3"/>
    <col min="742" max="742" width="17.19921875" style="3" customWidth="1"/>
    <col min="743" max="743" width="33.19921875" style="3" bestFit="1" customWidth="1"/>
    <col min="744" max="744" width="11.796875" style="3" customWidth="1"/>
    <col min="745" max="745" width="5.796875" style="3" customWidth="1"/>
    <col min="746" max="746" width="5.5" style="3" customWidth="1"/>
    <col min="747" max="747" width="5.19921875" style="3" customWidth="1"/>
    <col min="748" max="760" width="5" style="3" customWidth="1"/>
    <col min="761" max="761" width="5.5" style="3" customWidth="1"/>
    <col min="762" max="762" width="6" style="3" bestFit="1" customWidth="1"/>
    <col min="763" max="765" width="6.5" style="3" bestFit="1" customWidth="1"/>
    <col min="766" max="766" width="6" style="3" customWidth="1"/>
    <col min="767" max="768" width="6.19921875" style="3" customWidth="1"/>
    <col min="769" max="769" width="6.796875" style="3" bestFit="1" customWidth="1"/>
    <col min="770" max="771" width="5.5" style="3" customWidth="1"/>
    <col min="772" max="772" width="13.796875" style="3" customWidth="1"/>
    <col min="773" max="775" width="13" style="3" customWidth="1"/>
    <col min="776" max="776" width="14" style="3" customWidth="1"/>
    <col min="777" max="778" width="13" style="3" customWidth="1"/>
    <col min="779" max="782" width="10.19921875" style="3" customWidth="1"/>
    <col min="783" max="783" width="15.5" style="3" customWidth="1"/>
    <col min="784" max="784" width="22.5" style="3" bestFit="1" customWidth="1"/>
    <col min="785" max="785" width="17.19921875" style="3" customWidth="1"/>
    <col min="786" max="786" width="10.19921875" style="3" customWidth="1"/>
    <col min="787" max="792" width="9.19921875" style="3"/>
    <col min="793" max="793" width="10.5" style="3" customWidth="1"/>
    <col min="794" max="997" width="9.19921875" style="3"/>
    <col min="998" max="998" width="17.19921875" style="3" customWidth="1"/>
    <col min="999" max="999" width="33.19921875" style="3" bestFit="1" customWidth="1"/>
    <col min="1000" max="1000" width="11.796875" style="3" customWidth="1"/>
    <col min="1001" max="1001" width="5.796875" style="3" customWidth="1"/>
    <col min="1002" max="1002" width="5.5" style="3" customWidth="1"/>
    <col min="1003" max="1003" width="5.19921875" style="3" customWidth="1"/>
    <col min="1004" max="1016" width="5" style="3" customWidth="1"/>
    <col min="1017" max="1017" width="5.5" style="3" customWidth="1"/>
    <col min="1018" max="1018" width="6" style="3" bestFit="1" customWidth="1"/>
    <col min="1019" max="1021" width="6.5" style="3" bestFit="1" customWidth="1"/>
    <col min="1022" max="1022" width="6" style="3" customWidth="1"/>
    <col min="1023" max="1024" width="6.19921875" style="3" customWidth="1"/>
    <col min="1025" max="1025" width="6.796875" style="3" bestFit="1" customWidth="1"/>
    <col min="1026" max="1027" width="5.5" style="3" customWidth="1"/>
    <col min="1028" max="1028" width="13.796875" style="3" customWidth="1"/>
    <col min="1029" max="1031" width="13" style="3" customWidth="1"/>
    <col min="1032" max="1032" width="14" style="3" customWidth="1"/>
    <col min="1033" max="1034" width="13" style="3" customWidth="1"/>
    <col min="1035" max="1038" width="10.19921875" style="3" customWidth="1"/>
    <col min="1039" max="1039" width="15.5" style="3" customWidth="1"/>
    <col min="1040" max="1040" width="22.5" style="3" bestFit="1" customWidth="1"/>
    <col min="1041" max="1041" width="17.19921875" style="3" customWidth="1"/>
    <col min="1042" max="1042" width="10.19921875" style="3" customWidth="1"/>
    <col min="1043" max="1048" width="9.19921875" style="3"/>
    <col min="1049" max="1049" width="10.5" style="3" customWidth="1"/>
    <col min="1050" max="1253" width="9.19921875" style="3"/>
    <col min="1254" max="1254" width="17.19921875" style="3" customWidth="1"/>
    <col min="1255" max="1255" width="33.19921875" style="3" bestFit="1" customWidth="1"/>
    <col min="1256" max="1256" width="11.796875" style="3" customWidth="1"/>
    <col min="1257" max="1257" width="5.796875" style="3" customWidth="1"/>
    <col min="1258" max="1258" width="5.5" style="3" customWidth="1"/>
    <col min="1259" max="1259" width="5.19921875" style="3" customWidth="1"/>
    <col min="1260" max="1272" width="5" style="3" customWidth="1"/>
    <col min="1273" max="1273" width="5.5" style="3" customWidth="1"/>
    <col min="1274" max="1274" width="6" style="3" bestFit="1" customWidth="1"/>
    <col min="1275" max="1277" width="6.5" style="3" bestFit="1" customWidth="1"/>
    <col min="1278" max="1278" width="6" style="3" customWidth="1"/>
    <col min="1279" max="1280" width="6.19921875" style="3" customWidth="1"/>
    <col min="1281" max="1281" width="6.796875" style="3" bestFit="1" customWidth="1"/>
    <col min="1282" max="1283" width="5.5" style="3" customWidth="1"/>
    <col min="1284" max="1284" width="13.796875" style="3" customWidth="1"/>
    <col min="1285" max="1287" width="13" style="3" customWidth="1"/>
    <col min="1288" max="1288" width="14" style="3" customWidth="1"/>
    <col min="1289" max="1290" width="13" style="3" customWidth="1"/>
    <col min="1291" max="1294" width="10.19921875" style="3" customWidth="1"/>
    <col min="1295" max="1295" width="15.5" style="3" customWidth="1"/>
    <col min="1296" max="1296" width="22.5" style="3" bestFit="1" customWidth="1"/>
    <col min="1297" max="1297" width="17.19921875" style="3" customWidth="1"/>
    <col min="1298" max="1298" width="10.19921875" style="3" customWidth="1"/>
    <col min="1299" max="1304" width="9.19921875" style="3"/>
    <col min="1305" max="1305" width="10.5" style="3" customWidth="1"/>
    <col min="1306" max="1509" width="9.19921875" style="3"/>
    <col min="1510" max="1510" width="17.19921875" style="3" customWidth="1"/>
    <col min="1511" max="1511" width="33.19921875" style="3" bestFit="1" customWidth="1"/>
    <col min="1512" max="1512" width="11.796875" style="3" customWidth="1"/>
    <col min="1513" max="1513" width="5.796875" style="3" customWidth="1"/>
    <col min="1514" max="1514" width="5.5" style="3" customWidth="1"/>
    <col min="1515" max="1515" width="5.19921875" style="3" customWidth="1"/>
    <col min="1516" max="1528" width="5" style="3" customWidth="1"/>
    <col min="1529" max="1529" width="5.5" style="3" customWidth="1"/>
    <col min="1530" max="1530" width="6" style="3" bestFit="1" customWidth="1"/>
    <col min="1531" max="1533" width="6.5" style="3" bestFit="1" customWidth="1"/>
    <col min="1534" max="1534" width="6" style="3" customWidth="1"/>
    <col min="1535" max="1536" width="6.19921875" style="3" customWidth="1"/>
    <col min="1537" max="1537" width="6.796875" style="3" bestFit="1" customWidth="1"/>
    <col min="1538" max="1539" width="5.5" style="3" customWidth="1"/>
    <col min="1540" max="1540" width="13.796875" style="3" customWidth="1"/>
    <col min="1541" max="1543" width="13" style="3" customWidth="1"/>
    <col min="1544" max="1544" width="14" style="3" customWidth="1"/>
    <col min="1545" max="1546" width="13" style="3" customWidth="1"/>
    <col min="1547" max="1550" width="10.19921875" style="3" customWidth="1"/>
    <col min="1551" max="1551" width="15.5" style="3" customWidth="1"/>
    <col min="1552" max="1552" width="22.5" style="3" bestFit="1" customWidth="1"/>
    <col min="1553" max="1553" width="17.19921875" style="3" customWidth="1"/>
    <col min="1554" max="1554" width="10.19921875" style="3" customWidth="1"/>
    <col min="1555" max="1560" width="9.19921875" style="3"/>
    <col min="1561" max="1561" width="10.5" style="3" customWidth="1"/>
    <col min="1562" max="1765" width="9.19921875" style="3"/>
    <col min="1766" max="1766" width="17.19921875" style="3" customWidth="1"/>
    <col min="1767" max="1767" width="33.19921875" style="3" bestFit="1" customWidth="1"/>
    <col min="1768" max="1768" width="11.796875" style="3" customWidth="1"/>
    <col min="1769" max="1769" width="5.796875" style="3" customWidth="1"/>
    <col min="1770" max="1770" width="5.5" style="3" customWidth="1"/>
    <col min="1771" max="1771" width="5.19921875" style="3" customWidth="1"/>
    <col min="1772" max="1784" width="5" style="3" customWidth="1"/>
    <col min="1785" max="1785" width="5.5" style="3" customWidth="1"/>
    <col min="1786" max="1786" width="6" style="3" bestFit="1" customWidth="1"/>
    <col min="1787" max="1789" width="6.5" style="3" bestFit="1" customWidth="1"/>
    <col min="1790" max="1790" width="6" style="3" customWidth="1"/>
    <col min="1791" max="1792" width="6.19921875" style="3" customWidth="1"/>
    <col min="1793" max="1793" width="6.796875" style="3" bestFit="1" customWidth="1"/>
    <col min="1794" max="1795" width="5.5" style="3" customWidth="1"/>
    <col min="1796" max="1796" width="13.796875" style="3" customWidth="1"/>
    <col min="1797" max="1799" width="13" style="3" customWidth="1"/>
    <col min="1800" max="1800" width="14" style="3" customWidth="1"/>
    <col min="1801" max="1802" width="13" style="3" customWidth="1"/>
    <col min="1803" max="1806" width="10.19921875" style="3" customWidth="1"/>
    <col min="1807" max="1807" width="15.5" style="3" customWidth="1"/>
    <col min="1808" max="1808" width="22.5" style="3" bestFit="1" customWidth="1"/>
    <col min="1809" max="1809" width="17.19921875" style="3" customWidth="1"/>
    <col min="1810" max="1810" width="10.19921875" style="3" customWidth="1"/>
    <col min="1811" max="1816" width="9.19921875" style="3"/>
    <col min="1817" max="1817" width="10.5" style="3" customWidth="1"/>
    <col min="1818" max="2021" width="9.19921875" style="3"/>
    <col min="2022" max="2022" width="17.19921875" style="3" customWidth="1"/>
    <col min="2023" max="2023" width="33.19921875" style="3" bestFit="1" customWidth="1"/>
    <col min="2024" max="2024" width="11.796875" style="3" customWidth="1"/>
    <col min="2025" max="2025" width="5.796875" style="3" customWidth="1"/>
    <col min="2026" max="2026" width="5.5" style="3" customWidth="1"/>
    <col min="2027" max="2027" width="5.19921875" style="3" customWidth="1"/>
    <col min="2028" max="2040" width="5" style="3" customWidth="1"/>
    <col min="2041" max="2041" width="5.5" style="3" customWidth="1"/>
    <col min="2042" max="2042" width="6" style="3" bestFit="1" customWidth="1"/>
    <col min="2043" max="2045" width="6.5" style="3" bestFit="1" customWidth="1"/>
    <col min="2046" max="2046" width="6" style="3" customWidth="1"/>
    <col min="2047" max="2048" width="6.19921875" style="3" customWidth="1"/>
    <col min="2049" max="2049" width="6.796875" style="3" bestFit="1" customWidth="1"/>
    <col min="2050" max="2051" width="5.5" style="3" customWidth="1"/>
    <col min="2052" max="2052" width="13.796875" style="3" customWidth="1"/>
    <col min="2053" max="2055" width="13" style="3" customWidth="1"/>
    <col min="2056" max="2056" width="14" style="3" customWidth="1"/>
    <col min="2057" max="2058" width="13" style="3" customWidth="1"/>
    <col min="2059" max="2062" width="10.19921875" style="3" customWidth="1"/>
    <col min="2063" max="2063" width="15.5" style="3" customWidth="1"/>
    <col min="2064" max="2064" width="22.5" style="3" bestFit="1" customWidth="1"/>
    <col min="2065" max="2065" width="17.19921875" style="3" customWidth="1"/>
    <col min="2066" max="2066" width="10.19921875" style="3" customWidth="1"/>
    <col min="2067" max="2072" width="9.19921875" style="3"/>
    <col min="2073" max="2073" width="10.5" style="3" customWidth="1"/>
    <col min="2074" max="2277" width="9.19921875" style="3"/>
    <col min="2278" max="2278" width="17.19921875" style="3" customWidth="1"/>
    <col min="2279" max="2279" width="33.19921875" style="3" bestFit="1" customWidth="1"/>
    <col min="2280" max="2280" width="11.796875" style="3" customWidth="1"/>
    <col min="2281" max="2281" width="5.796875" style="3" customWidth="1"/>
    <col min="2282" max="2282" width="5.5" style="3" customWidth="1"/>
    <col min="2283" max="2283" width="5.19921875" style="3" customWidth="1"/>
    <col min="2284" max="2296" width="5" style="3" customWidth="1"/>
    <col min="2297" max="2297" width="5.5" style="3" customWidth="1"/>
    <col min="2298" max="2298" width="6" style="3" bestFit="1" customWidth="1"/>
    <col min="2299" max="2301" width="6.5" style="3" bestFit="1" customWidth="1"/>
    <col min="2302" max="2302" width="6" style="3" customWidth="1"/>
    <col min="2303" max="2304" width="6.19921875" style="3" customWidth="1"/>
    <col min="2305" max="2305" width="6.796875" style="3" bestFit="1" customWidth="1"/>
    <col min="2306" max="2307" width="5.5" style="3" customWidth="1"/>
    <col min="2308" max="2308" width="13.796875" style="3" customWidth="1"/>
    <col min="2309" max="2311" width="13" style="3" customWidth="1"/>
    <col min="2312" max="2312" width="14" style="3" customWidth="1"/>
    <col min="2313" max="2314" width="13" style="3" customWidth="1"/>
    <col min="2315" max="2318" width="10.19921875" style="3" customWidth="1"/>
    <col min="2319" max="2319" width="15.5" style="3" customWidth="1"/>
    <col min="2320" max="2320" width="22.5" style="3" bestFit="1" customWidth="1"/>
    <col min="2321" max="2321" width="17.19921875" style="3" customWidth="1"/>
    <col min="2322" max="2322" width="10.19921875" style="3" customWidth="1"/>
    <col min="2323" max="2328" width="9.19921875" style="3"/>
    <col min="2329" max="2329" width="10.5" style="3" customWidth="1"/>
    <col min="2330" max="2533" width="9.19921875" style="3"/>
    <col min="2534" max="2534" width="17.19921875" style="3" customWidth="1"/>
    <col min="2535" max="2535" width="33.19921875" style="3" bestFit="1" customWidth="1"/>
    <col min="2536" max="2536" width="11.796875" style="3" customWidth="1"/>
    <col min="2537" max="2537" width="5.796875" style="3" customWidth="1"/>
    <col min="2538" max="2538" width="5.5" style="3" customWidth="1"/>
    <col min="2539" max="2539" width="5.19921875" style="3" customWidth="1"/>
    <col min="2540" max="2552" width="5" style="3" customWidth="1"/>
    <col min="2553" max="2553" width="5.5" style="3" customWidth="1"/>
    <col min="2554" max="2554" width="6" style="3" bestFit="1" customWidth="1"/>
    <col min="2555" max="2557" width="6.5" style="3" bestFit="1" customWidth="1"/>
    <col min="2558" max="2558" width="6" style="3" customWidth="1"/>
    <col min="2559" max="2560" width="6.19921875" style="3" customWidth="1"/>
    <col min="2561" max="2561" width="6.796875" style="3" bestFit="1" customWidth="1"/>
    <col min="2562" max="2563" width="5.5" style="3" customWidth="1"/>
    <col min="2564" max="2564" width="13.796875" style="3" customWidth="1"/>
    <col min="2565" max="2567" width="13" style="3" customWidth="1"/>
    <col min="2568" max="2568" width="14" style="3" customWidth="1"/>
    <col min="2569" max="2570" width="13" style="3" customWidth="1"/>
    <col min="2571" max="2574" width="10.19921875" style="3" customWidth="1"/>
    <col min="2575" max="2575" width="15.5" style="3" customWidth="1"/>
    <col min="2576" max="2576" width="22.5" style="3" bestFit="1" customWidth="1"/>
    <col min="2577" max="2577" width="17.19921875" style="3" customWidth="1"/>
    <col min="2578" max="2578" width="10.19921875" style="3" customWidth="1"/>
    <col min="2579" max="2584" width="9.19921875" style="3"/>
    <col min="2585" max="2585" width="10.5" style="3" customWidth="1"/>
    <col min="2586" max="2789" width="9.19921875" style="3"/>
    <col min="2790" max="2790" width="17.19921875" style="3" customWidth="1"/>
    <col min="2791" max="2791" width="33.19921875" style="3" bestFit="1" customWidth="1"/>
    <col min="2792" max="2792" width="11.796875" style="3" customWidth="1"/>
    <col min="2793" max="2793" width="5.796875" style="3" customWidth="1"/>
    <col min="2794" max="2794" width="5.5" style="3" customWidth="1"/>
    <col min="2795" max="2795" width="5.19921875" style="3" customWidth="1"/>
    <col min="2796" max="2808" width="5" style="3" customWidth="1"/>
    <col min="2809" max="2809" width="5.5" style="3" customWidth="1"/>
    <col min="2810" max="2810" width="6" style="3" bestFit="1" customWidth="1"/>
    <col min="2811" max="2813" width="6.5" style="3" bestFit="1" customWidth="1"/>
    <col min="2814" max="2814" width="6" style="3" customWidth="1"/>
    <col min="2815" max="2816" width="6.19921875" style="3" customWidth="1"/>
    <col min="2817" max="2817" width="6.796875" style="3" bestFit="1" customWidth="1"/>
    <col min="2818" max="2819" width="5.5" style="3" customWidth="1"/>
    <col min="2820" max="2820" width="13.796875" style="3" customWidth="1"/>
    <col min="2821" max="2823" width="13" style="3" customWidth="1"/>
    <col min="2824" max="2824" width="14" style="3" customWidth="1"/>
    <col min="2825" max="2826" width="13" style="3" customWidth="1"/>
    <col min="2827" max="2830" width="10.19921875" style="3" customWidth="1"/>
    <col min="2831" max="2831" width="15.5" style="3" customWidth="1"/>
    <col min="2832" max="2832" width="22.5" style="3" bestFit="1" customWidth="1"/>
    <col min="2833" max="2833" width="17.19921875" style="3" customWidth="1"/>
    <col min="2834" max="2834" width="10.19921875" style="3" customWidth="1"/>
    <col min="2835" max="2840" width="9.19921875" style="3"/>
    <col min="2841" max="2841" width="10.5" style="3" customWidth="1"/>
    <col min="2842" max="3045" width="9.19921875" style="3"/>
    <col min="3046" max="3046" width="17.19921875" style="3" customWidth="1"/>
    <col min="3047" max="3047" width="33.19921875" style="3" bestFit="1" customWidth="1"/>
    <col min="3048" max="3048" width="11.796875" style="3" customWidth="1"/>
    <col min="3049" max="3049" width="5.796875" style="3" customWidth="1"/>
    <col min="3050" max="3050" width="5.5" style="3" customWidth="1"/>
    <col min="3051" max="3051" width="5.19921875" style="3" customWidth="1"/>
    <col min="3052" max="3064" width="5" style="3" customWidth="1"/>
    <col min="3065" max="3065" width="5.5" style="3" customWidth="1"/>
    <col min="3066" max="3066" width="6" style="3" bestFit="1" customWidth="1"/>
    <col min="3067" max="3069" width="6.5" style="3" bestFit="1" customWidth="1"/>
    <col min="3070" max="3070" width="6" style="3" customWidth="1"/>
    <col min="3071" max="3072" width="6.19921875" style="3" customWidth="1"/>
    <col min="3073" max="3073" width="6.796875" style="3" bestFit="1" customWidth="1"/>
    <col min="3074" max="3075" width="5.5" style="3" customWidth="1"/>
    <col min="3076" max="3076" width="13.796875" style="3" customWidth="1"/>
    <col min="3077" max="3079" width="13" style="3" customWidth="1"/>
    <col min="3080" max="3080" width="14" style="3" customWidth="1"/>
    <col min="3081" max="3082" width="13" style="3" customWidth="1"/>
    <col min="3083" max="3086" width="10.19921875" style="3" customWidth="1"/>
    <col min="3087" max="3087" width="15.5" style="3" customWidth="1"/>
    <col min="3088" max="3088" width="22.5" style="3" bestFit="1" customWidth="1"/>
    <col min="3089" max="3089" width="17.19921875" style="3" customWidth="1"/>
    <col min="3090" max="3090" width="10.19921875" style="3" customWidth="1"/>
    <col min="3091" max="3096" width="9.19921875" style="3"/>
    <col min="3097" max="3097" width="10.5" style="3" customWidth="1"/>
    <col min="3098" max="3301" width="9.19921875" style="3"/>
    <col min="3302" max="3302" width="17.19921875" style="3" customWidth="1"/>
    <col min="3303" max="3303" width="33.19921875" style="3" bestFit="1" customWidth="1"/>
    <col min="3304" max="3304" width="11.796875" style="3" customWidth="1"/>
    <col min="3305" max="3305" width="5.796875" style="3" customWidth="1"/>
    <col min="3306" max="3306" width="5.5" style="3" customWidth="1"/>
    <col min="3307" max="3307" width="5.19921875" style="3" customWidth="1"/>
    <col min="3308" max="3320" width="5" style="3" customWidth="1"/>
    <col min="3321" max="3321" width="5.5" style="3" customWidth="1"/>
    <col min="3322" max="3322" width="6" style="3" bestFit="1" customWidth="1"/>
    <col min="3323" max="3325" width="6.5" style="3" bestFit="1" customWidth="1"/>
    <col min="3326" max="3326" width="6" style="3" customWidth="1"/>
    <col min="3327" max="3328" width="6.19921875" style="3" customWidth="1"/>
    <col min="3329" max="3329" width="6.796875" style="3" bestFit="1" customWidth="1"/>
    <col min="3330" max="3331" width="5.5" style="3" customWidth="1"/>
    <col min="3332" max="3332" width="13.796875" style="3" customWidth="1"/>
    <col min="3333" max="3335" width="13" style="3" customWidth="1"/>
    <col min="3336" max="3336" width="14" style="3" customWidth="1"/>
    <col min="3337" max="3338" width="13" style="3" customWidth="1"/>
    <col min="3339" max="3342" width="10.19921875" style="3" customWidth="1"/>
    <col min="3343" max="3343" width="15.5" style="3" customWidth="1"/>
    <col min="3344" max="3344" width="22.5" style="3" bestFit="1" customWidth="1"/>
    <col min="3345" max="3345" width="17.19921875" style="3" customWidth="1"/>
    <col min="3346" max="3346" width="10.19921875" style="3" customWidth="1"/>
    <col min="3347" max="3352" width="9.19921875" style="3"/>
    <col min="3353" max="3353" width="10.5" style="3" customWidth="1"/>
    <col min="3354" max="3557" width="9.19921875" style="3"/>
    <col min="3558" max="3558" width="17.19921875" style="3" customWidth="1"/>
    <col min="3559" max="3559" width="33.19921875" style="3" bestFit="1" customWidth="1"/>
    <col min="3560" max="3560" width="11.796875" style="3" customWidth="1"/>
    <col min="3561" max="3561" width="5.796875" style="3" customWidth="1"/>
    <col min="3562" max="3562" width="5.5" style="3" customWidth="1"/>
    <col min="3563" max="3563" width="5.19921875" style="3" customWidth="1"/>
    <col min="3564" max="3576" width="5" style="3" customWidth="1"/>
    <col min="3577" max="3577" width="5.5" style="3" customWidth="1"/>
    <col min="3578" max="3578" width="6" style="3" bestFit="1" customWidth="1"/>
    <col min="3579" max="3581" width="6.5" style="3" bestFit="1" customWidth="1"/>
    <col min="3582" max="3582" width="6" style="3" customWidth="1"/>
    <col min="3583" max="3584" width="6.19921875" style="3" customWidth="1"/>
    <col min="3585" max="3585" width="6.796875" style="3" bestFit="1" customWidth="1"/>
    <col min="3586" max="3587" width="5.5" style="3" customWidth="1"/>
    <col min="3588" max="3588" width="13.796875" style="3" customWidth="1"/>
    <col min="3589" max="3591" width="13" style="3" customWidth="1"/>
    <col min="3592" max="3592" width="14" style="3" customWidth="1"/>
    <col min="3593" max="3594" width="13" style="3" customWidth="1"/>
    <col min="3595" max="3598" width="10.19921875" style="3" customWidth="1"/>
    <col min="3599" max="3599" width="15.5" style="3" customWidth="1"/>
    <col min="3600" max="3600" width="22.5" style="3" bestFit="1" customWidth="1"/>
    <col min="3601" max="3601" width="17.19921875" style="3" customWidth="1"/>
    <col min="3602" max="3602" width="10.19921875" style="3" customWidth="1"/>
    <col min="3603" max="3608" width="9.19921875" style="3"/>
    <col min="3609" max="3609" width="10.5" style="3" customWidth="1"/>
    <col min="3610" max="3813" width="9.19921875" style="3"/>
    <col min="3814" max="3814" width="17.19921875" style="3" customWidth="1"/>
    <col min="3815" max="3815" width="33.19921875" style="3" bestFit="1" customWidth="1"/>
    <col min="3816" max="3816" width="11.796875" style="3" customWidth="1"/>
    <col min="3817" max="3817" width="5.796875" style="3" customWidth="1"/>
    <col min="3818" max="3818" width="5.5" style="3" customWidth="1"/>
    <col min="3819" max="3819" width="5.19921875" style="3" customWidth="1"/>
    <col min="3820" max="3832" width="5" style="3" customWidth="1"/>
    <col min="3833" max="3833" width="5.5" style="3" customWidth="1"/>
    <col min="3834" max="3834" width="6" style="3" bestFit="1" customWidth="1"/>
    <col min="3835" max="3837" width="6.5" style="3" bestFit="1" customWidth="1"/>
    <col min="3838" max="3838" width="6" style="3" customWidth="1"/>
    <col min="3839" max="3840" width="6.19921875" style="3" customWidth="1"/>
    <col min="3841" max="3841" width="6.796875" style="3" bestFit="1" customWidth="1"/>
    <col min="3842" max="3843" width="5.5" style="3" customWidth="1"/>
    <col min="3844" max="3844" width="13.796875" style="3" customWidth="1"/>
    <col min="3845" max="3847" width="13" style="3" customWidth="1"/>
    <col min="3848" max="3848" width="14" style="3" customWidth="1"/>
    <col min="3849" max="3850" width="13" style="3" customWidth="1"/>
    <col min="3851" max="3854" width="10.19921875" style="3" customWidth="1"/>
    <col min="3855" max="3855" width="15.5" style="3" customWidth="1"/>
    <col min="3856" max="3856" width="22.5" style="3" bestFit="1" customWidth="1"/>
    <col min="3857" max="3857" width="17.19921875" style="3" customWidth="1"/>
    <col min="3858" max="3858" width="10.19921875" style="3" customWidth="1"/>
    <col min="3859" max="3864" width="9.19921875" style="3"/>
    <col min="3865" max="3865" width="10.5" style="3" customWidth="1"/>
    <col min="3866" max="4069" width="9.19921875" style="3"/>
    <col min="4070" max="4070" width="17.19921875" style="3" customWidth="1"/>
    <col min="4071" max="4071" width="33.19921875" style="3" bestFit="1" customWidth="1"/>
    <col min="4072" max="4072" width="11.796875" style="3" customWidth="1"/>
    <col min="4073" max="4073" width="5.796875" style="3" customWidth="1"/>
    <col min="4074" max="4074" width="5.5" style="3" customWidth="1"/>
    <col min="4075" max="4075" width="5.19921875" style="3" customWidth="1"/>
    <col min="4076" max="4088" width="5" style="3" customWidth="1"/>
    <col min="4089" max="4089" width="5.5" style="3" customWidth="1"/>
    <col min="4090" max="4090" width="6" style="3" bestFit="1" customWidth="1"/>
    <col min="4091" max="4093" width="6.5" style="3" bestFit="1" customWidth="1"/>
    <col min="4094" max="4094" width="6" style="3" customWidth="1"/>
    <col min="4095" max="4096" width="6.19921875" style="3" customWidth="1"/>
    <col min="4097" max="4097" width="6.796875" style="3" bestFit="1" customWidth="1"/>
    <col min="4098" max="4099" width="5.5" style="3" customWidth="1"/>
    <col min="4100" max="4100" width="13.796875" style="3" customWidth="1"/>
    <col min="4101" max="4103" width="13" style="3" customWidth="1"/>
    <col min="4104" max="4104" width="14" style="3" customWidth="1"/>
    <col min="4105" max="4106" width="13" style="3" customWidth="1"/>
    <col min="4107" max="4110" width="10.19921875" style="3" customWidth="1"/>
    <col min="4111" max="4111" width="15.5" style="3" customWidth="1"/>
    <col min="4112" max="4112" width="22.5" style="3" bestFit="1" customWidth="1"/>
    <col min="4113" max="4113" width="17.19921875" style="3" customWidth="1"/>
    <col min="4114" max="4114" width="10.19921875" style="3" customWidth="1"/>
    <col min="4115" max="4120" width="9.19921875" style="3"/>
    <col min="4121" max="4121" width="10.5" style="3" customWidth="1"/>
    <col min="4122" max="4325" width="9.19921875" style="3"/>
    <col min="4326" max="4326" width="17.19921875" style="3" customWidth="1"/>
    <col min="4327" max="4327" width="33.19921875" style="3" bestFit="1" customWidth="1"/>
    <col min="4328" max="4328" width="11.796875" style="3" customWidth="1"/>
    <col min="4329" max="4329" width="5.796875" style="3" customWidth="1"/>
    <col min="4330" max="4330" width="5.5" style="3" customWidth="1"/>
    <col min="4331" max="4331" width="5.19921875" style="3" customWidth="1"/>
    <col min="4332" max="4344" width="5" style="3" customWidth="1"/>
    <col min="4345" max="4345" width="5.5" style="3" customWidth="1"/>
    <col min="4346" max="4346" width="6" style="3" bestFit="1" customWidth="1"/>
    <col min="4347" max="4349" width="6.5" style="3" bestFit="1" customWidth="1"/>
    <col min="4350" max="4350" width="6" style="3" customWidth="1"/>
    <col min="4351" max="4352" width="6.19921875" style="3" customWidth="1"/>
    <col min="4353" max="4353" width="6.796875" style="3" bestFit="1" customWidth="1"/>
    <col min="4354" max="4355" width="5.5" style="3" customWidth="1"/>
    <col min="4356" max="4356" width="13.796875" style="3" customWidth="1"/>
    <col min="4357" max="4359" width="13" style="3" customWidth="1"/>
    <col min="4360" max="4360" width="14" style="3" customWidth="1"/>
    <col min="4361" max="4362" width="13" style="3" customWidth="1"/>
    <col min="4363" max="4366" width="10.19921875" style="3" customWidth="1"/>
    <col min="4367" max="4367" width="15.5" style="3" customWidth="1"/>
    <col min="4368" max="4368" width="22.5" style="3" bestFit="1" customWidth="1"/>
    <col min="4369" max="4369" width="17.19921875" style="3" customWidth="1"/>
    <col min="4370" max="4370" width="10.19921875" style="3" customWidth="1"/>
    <col min="4371" max="4376" width="9.19921875" style="3"/>
    <col min="4377" max="4377" width="10.5" style="3" customWidth="1"/>
    <col min="4378" max="4581" width="9.19921875" style="3"/>
    <col min="4582" max="4582" width="17.19921875" style="3" customWidth="1"/>
    <col min="4583" max="4583" width="33.19921875" style="3" bestFit="1" customWidth="1"/>
    <col min="4584" max="4584" width="11.796875" style="3" customWidth="1"/>
    <col min="4585" max="4585" width="5.796875" style="3" customWidth="1"/>
    <col min="4586" max="4586" width="5.5" style="3" customWidth="1"/>
    <col min="4587" max="4587" width="5.19921875" style="3" customWidth="1"/>
    <col min="4588" max="4600" width="5" style="3" customWidth="1"/>
    <col min="4601" max="4601" width="5.5" style="3" customWidth="1"/>
    <col min="4602" max="4602" width="6" style="3" bestFit="1" customWidth="1"/>
    <col min="4603" max="4605" width="6.5" style="3" bestFit="1" customWidth="1"/>
    <col min="4606" max="4606" width="6" style="3" customWidth="1"/>
    <col min="4607" max="4608" width="6.19921875" style="3" customWidth="1"/>
    <col min="4609" max="4609" width="6.796875" style="3" bestFit="1" customWidth="1"/>
    <col min="4610" max="4611" width="5.5" style="3" customWidth="1"/>
    <col min="4612" max="4612" width="13.796875" style="3" customWidth="1"/>
    <col min="4613" max="4615" width="13" style="3" customWidth="1"/>
    <col min="4616" max="4616" width="14" style="3" customWidth="1"/>
    <col min="4617" max="4618" width="13" style="3" customWidth="1"/>
    <col min="4619" max="4622" width="10.19921875" style="3" customWidth="1"/>
    <col min="4623" max="4623" width="15.5" style="3" customWidth="1"/>
    <col min="4624" max="4624" width="22.5" style="3" bestFit="1" customWidth="1"/>
    <col min="4625" max="4625" width="17.19921875" style="3" customWidth="1"/>
    <col min="4626" max="4626" width="10.19921875" style="3" customWidth="1"/>
    <col min="4627" max="4632" width="9.19921875" style="3"/>
    <col min="4633" max="4633" width="10.5" style="3" customWidth="1"/>
    <col min="4634" max="4837" width="9.19921875" style="3"/>
    <col min="4838" max="4838" width="17.19921875" style="3" customWidth="1"/>
    <col min="4839" max="4839" width="33.19921875" style="3" bestFit="1" customWidth="1"/>
    <col min="4840" max="4840" width="11.796875" style="3" customWidth="1"/>
    <col min="4841" max="4841" width="5.796875" style="3" customWidth="1"/>
    <col min="4842" max="4842" width="5.5" style="3" customWidth="1"/>
    <col min="4843" max="4843" width="5.19921875" style="3" customWidth="1"/>
    <col min="4844" max="4856" width="5" style="3" customWidth="1"/>
    <col min="4857" max="4857" width="5.5" style="3" customWidth="1"/>
    <col min="4858" max="4858" width="6" style="3" bestFit="1" customWidth="1"/>
    <col min="4859" max="4861" width="6.5" style="3" bestFit="1" customWidth="1"/>
    <col min="4862" max="4862" width="6" style="3" customWidth="1"/>
    <col min="4863" max="4864" width="6.19921875" style="3" customWidth="1"/>
    <col min="4865" max="4865" width="6.796875" style="3" bestFit="1" customWidth="1"/>
    <col min="4866" max="4867" width="5.5" style="3" customWidth="1"/>
    <col min="4868" max="4868" width="13.796875" style="3" customWidth="1"/>
    <col min="4869" max="4871" width="13" style="3" customWidth="1"/>
    <col min="4872" max="4872" width="14" style="3" customWidth="1"/>
    <col min="4873" max="4874" width="13" style="3" customWidth="1"/>
    <col min="4875" max="4878" width="10.19921875" style="3" customWidth="1"/>
    <col min="4879" max="4879" width="15.5" style="3" customWidth="1"/>
    <col min="4880" max="4880" width="22.5" style="3" bestFit="1" customWidth="1"/>
    <col min="4881" max="4881" width="17.19921875" style="3" customWidth="1"/>
    <col min="4882" max="4882" width="10.19921875" style="3" customWidth="1"/>
    <col min="4883" max="4888" width="9.19921875" style="3"/>
    <col min="4889" max="4889" width="10.5" style="3" customWidth="1"/>
    <col min="4890" max="5093" width="9.19921875" style="3"/>
    <col min="5094" max="5094" width="17.19921875" style="3" customWidth="1"/>
    <col min="5095" max="5095" width="33.19921875" style="3" bestFit="1" customWidth="1"/>
    <col min="5096" max="5096" width="11.796875" style="3" customWidth="1"/>
    <col min="5097" max="5097" width="5.796875" style="3" customWidth="1"/>
    <col min="5098" max="5098" width="5.5" style="3" customWidth="1"/>
    <col min="5099" max="5099" width="5.19921875" style="3" customWidth="1"/>
    <col min="5100" max="5112" width="5" style="3" customWidth="1"/>
    <col min="5113" max="5113" width="5.5" style="3" customWidth="1"/>
    <col min="5114" max="5114" width="6" style="3" bestFit="1" customWidth="1"/>
    <col min="5115" max="5117" width="6.5" style="3" bestFit="1" customWidth="1"/>
    <col min="5118" max="5118" width="6" style="3" customWidth="1"/>
    <col min="5119" max="5120" width="6.19921875" style="3" customWidth="1"/>
    <col min="5121" max="5121" width="6.796875" style="3" bestFit="1" customWidth="1"/>
    <col min="5122" max="5123" width="5.5" style="3" customWidth="1"/>
    <col min="5124" max="5124" width="13.796875" style="3" customWidth="1"/>
    <col min="5125" max="5127" width="13" style="3" customWidth="1"/>
    <col min="5128" max="5128" width="14" style="3" customWidth="1"/>
    <col min="5129" max="5130" width="13" style="3" customWidth="1"/>
    <col min="5131" max="5134" width="10.19921875" style="3" customWidth="1"/>
    <col min="5135" max="5135" width="15.5" style="3" customWidth="1"/>
    <col min="5136" max="5136" width="22.5" style="3" bestFit="1" customWidth="1"/>
    <col min="5137" max="5137" width="17.19921875" style="3" customWidth="1"/>
    <col min="5138" max="5138" width="10.19921875" style="3" customWidth="1"/>
    <col min="5139" max="5144" width="9.19921875" style="3"/>
    <col min="5145" max="5145" width="10.5" style="3" customWidth="1"/>
    <col min="5146" max="5349" width="9.19921875" style="3"/>
    <col min="5350" max="5350" width="17.19921875" style="3" customWidth="1"/>
    <col min="5351" max="5351" width="33.19921875" style="3" bestFit="1" customWidth="1"/>
    <col min="5352" max="5352" width="11.796875" style="3" customWidth="1"/>
    <col min="5353" max="5353" width="5.796875" style="3" customWidth="1"/>
    <col min="5354" max="5354" width="5.5" style="3" customWidth="1"/>
    <col min="5355" max="5355" width="5.19921875" style="3" customWidth="1"/>
    <col min="5356" max="5368" width="5" style="3" customWidth="1"/>
    <col min="5369" max="5369" width="5.5" style="3" customWidth="1"/>
    <col min="5370" max="5370" width="6" style="3" bestFit="1" customWidth="1"/>
    <col min="5371" max="5373" width="6.5" style="3" bestFit="1" customWidth="1"/>
    <col min="5374" max="5374" width="6" style="3" customWidth="1"/>
    <col min="5375" max="5376" width="6.19921875" style="3" customWidth="1"/>
    <col min="5377" max="5377" width="6.796875" style="3" bestFit="1" customWidth="1"/>
    <col min="5378" max="5379" width="5.5" style="3" customWidth="1"/>
    <col min="5380" max="5380" width="13.796875" style="3" customWidth="1"/>
    <col min="5381" max="5383" width="13" style="3" customWidth="1"/>
    <col min="5384" max="5384" width="14" style="3" customWidth="1"/>
    <col min="5385" max="5386" width="13" style="3" customWidth="1"/>
    <col min="5387" max="5390" width="10.19921875" style="3" customWidth="1"/>
    <col min="5391" max="5391" width="15.5" style="3" customWidth="1"/>
    <col min="5392" max="5392" width="22.5" style="3" bestFit="1" customWidth="1"/>
    <col min="5393" max="5393" width="17.19921875" style="3" customWidth="1"/>
    <col min="5394" max="5394" width="10.19921875" style="3" customWidth="1"/>
    <col min="5395" max="5400" width="9.19921875" style="3"/>
    <col min="5401" max="5401" width="10.5" style="3" customWidth="1"/>
    <col min="5402" max="5605" width="9.19921875" style="3"/>
    <col min="5606" max="5606" width="17.19921875" style="3" customWidth="1"/>
    <col min="5607" max="5607" width="33.19921875" style="3" bestFit="1" customWidth="1"/>
    <col min="5608" max="5608" width="11.796875" style="3" customWidth="1"/>
    <col min="5609" max="5609" width="5.796875" style="3" customWidth="1"/>
    <col min="5610" max="5610" width="5.5" style="3" customWidth="1"/>
    <col min="5611" max="5611" width="5.19921875" style="3" customWidth="1"/>
    <col min="5612" max="5624" width="5" style="3" customWidth="1"/>
    <col min="5625" max="5625" width="5.5" style="3" customWidth="1"/>
    <col min="5626" max="5626" width="6" style="3" bestFit="1" customWidth="1"/>
    <col min="5627" max="5629" width="6.5" style="3" bestFit="1" customWidth="1"/>
    <col min="5630" max="5630" width="6" style="3" customWidth="1"/>
    <col min="5631" max="5632" width="6.19921875" style="3" customWidth="1"/>
    <col min="5633" max="5633" width="6.796875" style="3" bestFit="1" customWidth="1"/>
    <col min="5634" max="5635" width="5.5" style="3" customWidth="1"/>
    <col min="5636" max="5636" width="13.796875" style="3" customWidth="1"/>
    <col min="5637" max="5639" width="13" style="3" customWidth="1"/>
    <col min="5640" max="5640" width="14" style="3" customWidth="1"/>
    <col min="5641" max="5642" width="13" style="3" customWidth="1"/>
    <col min="5643" max="5646" width="10.19921875" style="3" customWidth="1"/>
    <col min="5647" max="5647" width="15.5" style="3" customWidth="1"/>
    <col min="5648" max="5648" width="22.5" style="3" bestFit="1" customWidth="1"/>
    <col min="5649" max="5649" width="17.19921875" style="3" customWidth="1"/>
    <col min="5650" max="5650" width="10.19921875" style="3" customWidth="1"/>
    <col min="5651" max="5656" width="9.19921875" style="3"/>
    <col min="5657" max="5657" width="10.5" style="3" customWidth="1"/>
    <col min="5658" max="5861" width="9.19921875" style="3"/>
    <col min="5862" max="5862" width="17.19921875" style="3" customWidth="1"/>
    <col min="5863" max="5863" width="33.19921875" style="3" bestFit="1" customWidth="1"/>
    <col min="5864" max="5864" width="11.796875" style="3" customWidth="1"/>
    <col min="5865" max="5865" width="5.796875" style="3" customWidth="1"/>
    <col min="5866" max="5866" width="5.5" style="3" customWidth="1"/>
    <col min="5867" max="5867" width="5.19921875" style="3" customWidth="1"/>
    <col min="5868" max="5880" width="5" style="3" customWidth="1"/>
    <col min="5881" max="5881" width="5.5" style="3" customWidth="1"/>
    <col min="5882" max="5882" width="6" style="3" bestFit="1" customWidth="1"/>
    <col min="5883" max="5885" width="6.5" style="3" bestFit="1" customWidth="1"/>
    <col min="5886" max="5886" width="6" style="3" customWidth="1"/>
    <col min="5887" max="5888" width="6.19921875" style="3" customWidth="1"/>
    <col min="5889" max="5889" width="6.796875" style="3" bestFit="1" customWidth="1"/>
    <col min="5890" max="5891" width="5.5" style="3" customWidth="1"/>
    <col min="5892" max="5892" width="13.796875" style="3" customWidth="1"/>
    <col min="5893" max="5895" width="13" style="3" customWidth="1"/>
    <col min="5896" max="5896" width="14" style="3" customWidth="1"/>
    <col min="5897" max="5898" width="13" style="3" customWidth="1"/>
    <col min="5899" max="5902" width="10.19921875" style="3" customWidth="1"/>
    <col min="5903" max="5903" width="15.5" style="3" customWidth="1"/>
    <col min="5904" max="5904" width="22.5" style="3" bestFit="1" customWidth="1"/>
    <col min="5905" max="5905" width="17.19921875" style="3" customWidth="1"/>
    <col min="5906" max="5906" width="10.19921875" style="3" customWidth="1"/>
    <col min="5907" max="5912" width="9.19921875" style="3"/>
    <col min="5913" max="5913" width="10.5" style="3" customWidth="1"/>
    <col min="5914" max="6117" width="9.19921875" style="3"/>
    <col min="6118" max="6118" width="17.19921875" style="3" customWidth="1"/>
    <col min="6119" max="6119" width="33.19921875" style="3" bestFit="1" customWidth="1"/>
    <col min="6120" max="6120" width="11.796875" style="3" customWidth="1"/>
    <col min="6121" max="6121" width="5.796875" style="3" customWidth="1"/>
    <col min="6122" max="6122" width="5.5" style="3" customWidth="1"/>
    <col min="6123" max="6123" width="5.19921875" style="3" customWidth="1"/>
    <col min="6124" max="6136" width="5" style="3" customWidth="1"/>
    <col min="6137" max="6137" width="5.5" style="3" customWidth="1"/>
    <col min="6138" max="6138" width="6" style="3" bestFit="1" customWidth="1"/>
    <col min="6139" max="6141" width="6.5" style="3" bestFit="1" customWidth="1"/>
    <col min="6142" max="6142" width="6" style="3" customWidth="1"/>
    <col min="6143" max="6144" width="6.19921875" style="3" customWidth="1"/>
    <col min="6145" max="6145" width="6.796875" style="3" bestFit="1" customWidth="1"/>
    <col min="6146" max="6147" width="5.5" style="3" customWidth="1"/>
    <col min="6148" max="6148" width="13.796875" style="3" customWidth="1"/>
    <col min="6149" max="6151" width="13" style="3" customWidth="1"/>
    <col min="6152" max="6152" width="14" style="3" customWidth="1"/>
    <col min="6153" max="6154" width="13" style="3" customWidth="1"/>
    <col min="6155" max="6158" width="10.19921875" style="3" customWidth="1"/>
    <col min="6159" max="6159" width="15.5" style="3" customWidth="1"/>
    <col min="6160" max="6160" width="22.5" style="3" bestFit="1" customWidth="1"/>
    <col min="6161" max="6161" width="17.19921875" style="3" customWidth="1"/>
    <col min="6162" max="6162" width="10.19921875" style="3" customWidth="1"/>
    <col min="6163" max="6168" width="9.19921875" style="3"/>
    <col min="6169" max="6169" width="10.5" style="3" customWidth="1"/>
    <col min="6170" max="6373" width="9.19921875" style="3"/>
    <col min="6374" max="6374" width="17.19921875" style="3" customWidth="1"/>
    <col min="6375" max="6375" width="33.19921875" style="3" bestFit="1" customWidth="1"/>
    <col min="6376" max="6376" width="11.796875" style="3" customWidth="1"/>
    <col min="6377" max="6377" width="5.796875" style="3" customWidth="1"/>
    <col min="6378" max="6378" width="5.5" style="3" customWidth="1"/>
    <col min="6379" max="6379" width="5.19921875" style="3" customWidth="1"/>
    <col min="6380" max="6392" width="5" style="3" customWidth="1"/>
    <col min="6393" max="6393" width="5.5" style="3" customWidth="1"/>
    <col min="6394" max="6394" width="6" style="3" bestFit="1" customWidth="1"/>
    <col min="6395" max="6397" width="6.5" style="3" bestFit="1" customWidth="1"/>
    <col min="6398" max="6398" width="6" style="3" customWidth="1"/>
    <col min="6399" max="6400" width="6.19921875" style="3" customWidth="1"/>
    <col min="6401" max="6401" width="6.796875" style="3" bestFit="1" customWidth="1"/>
    <col min="6402" max="6403" width="5.5" style="3" customWidth="1"/>
    <col min="6404" max="6404" width="13.796875" style="3" customWidth="1"/>
    <col min="6405" max="6407" width="13" style="3" customWidth="1"/>
    <col min="6408" max="6408" width="14" style="3" customWidth="1"/>
    <col min="6409" max="6410" width="13" style="3" customWidth="1"/>
    <col min="6411" max="6414" width="10.19921875" style="3" customWidth="1"/>
    <col min="6415" max="6415" width="15.5" style="3" customWidth="1"/>
    <col min="6416" max="6416" width="22.5" style="3" bestFit="1" customWidth="1"/>
    <col min="6417" max="6417" width="17.19921875" style="3" customWidth="1"/>
    <col min="6418" max="6418" width="10.19921875" style="3" customWidth="1"/>
    <col min="6419" max="6424" width="9.19921875" style="3"/>
    <col min="6425" max="6425" width="10.5" style="3" customWidth="1"/>
    <col min="6426" max="6629" width="9.19921875" style="3"/>
    <col min="6630" max="6630" width="17.19921875" style="3" customWidth="1"/>
    <col min="6631" max="6631" width="33.19921875" style="3" bestFit="1" customWidth="1"/>
    <col min="6632" max="6632" width="11.796875" style="3" customWidth="1"/>
    <col min="6633" max="6633" width="5.796875" style="3" customWidth="1"/>
    <col min="6634" max="6634" width="5.5" style="3" customWidth="1"/>
    <col min="6635" max="6635" width="5.19921875" style="3" customWidth="1"/>
    <col min="6636" max="6648" width="5" style="3" customWidth="1"/>
    <col min="6649" max="6649" width="5.5" style="3" customWidth="1"/>
    <col min="6650" max="6650" width="6" style="3" bestFit="1" customWidth="1"/>
    <col min="6651" max="6653" width="6.5" style="3" bestFit="1" customWidth="1"/>
    <col min="6654" max="6654" width="6" style="3" customWidth="1"/>
    <col min="6655" max="6656" width="6.19921875" style="3" customWidth="1"/>
    <col min="6657" max="6657" width="6.796875" style="3" bestFit="1" customWidth="1"/>
    <col min="6658" max="6659" width="5.5" style="3" customWidth="1"/>
    <col min="6660" max="6660" width="13.796875" style="3" customWidth="1"/>
    <col min="6661" max="6663" width="13" style="3" customWidth="1"/>
    <col min="6664" max="6664" width="14" style="3" customWidth="1"/>
    <col min="6665" max="6666" width="13" style="3" customWidth="1"/>
    <col min="6667" max="6670" width="10.19921875" style="3" customWidth="1"/>
    <col min="6671" max="6671" width="15.5" style="3" customWidth="1"/>
    <col min="6672" max="6672" width="22.5" style="3" bestFit="1" customWidth="1"/>
    <col min="6673" max="6673" width="17.19921875" style="3" customWidth="1"/>
    <col min="6674" max="6674" width="10.19921875" style="3" customWidth="1"/>
    <col min="6675" max="6680" width="9.19921875" style="3"/>
    <col min="6681" max="6681" width="10.5" style="3" customWidth="1"/>
    <col min="6682" max="6885" width="9.19921875" style="3"/>
    <col min="6886" max="6886" width="17.19921875" style="3" customWidth="1"/>
    <col min="6887" max="6887" width="33.19921875" style="3" bestFit="1" customWidth="1"/>
    <col min="6888" max="6888" width="11.796875" style="3" customWidth="1"/>
    <col min="6889" max="6889" width="5.796875" style="3" customWidth="1"/>
    <col min="6890" max="6890" width="5.5" style="3" customWidth="1"/>
    <col min="6891" max="6891" width="5.19921875" style="3" customWidth="1"/>
    <col min="6892" max="6904" width="5" style="3" customWidth="1"/>
    <col min="6905" max="6905" width="5.5" style="3" customWidth="1"/>
    <col min="6906" max="6906" width="6" style="3" bestFit="1" customWidth="1"/>
    <col min="6907" max="6909" width="6.5" style="3" bestFit="1" customWidth="1"/>
    <col min="6910" max="6910" width="6" style="3" customWidth="1"/>
    <col min="6911" max="6912" width="6.19921875" style="3" customWidth="1"/>
    <col min="6913" max="6913" width="6.796875" style="3" bestFit="1" customWidth="1"/>
    <col min="6914" max="6915" width="5.5" style="3" customWidth="1"/>
    <col min="6916" max="6916" width="13.796875" style="3" customWidth="1"/>
    <col min="6917" max="6919" width="13" style="3" customWidth="1"/>
    <col min="6920" max="6920" width="14" style="3" customWidth="1"/>
    <col min="6921" max="6922" width="13" style="3" customWidth="1"/>
    <col min="6923" max="6926" width="10.19921875" style="3" customWidth="1"/>
    <col min="6927" max="6927" width="15.5" style="3" customWidth="1"/>
    <col min="6928" max="6928" width="22.5" style="3" bestFit="1" customWidth="1"/>
    <col min="6929" max="6929" width="17.19921875" style="3" customWidth="1"/>
    <col min="6930" max="6930" width="10.19921875" style="3" customWidth="1"/>
    <col min="6931" max="6936" width="9.19921875" style="3"/>
    <col min="6937" max="6937" width="10.5" style="3" customWidth="1"/>
    <col min="6938" max="7141" width="9.19921875" style="3"/>
    <col min="7142" max="7142" width="17.19921875" style="3" customWidth="1"/>
    <col min="7143" max="7143" width="33.19921875" style="3" bestFit="1" customWidth="1"/>
    <col min="7144" max="7144" width="11.796875" style="3" customWidth="1"/>
    <col min="7145" max="7145" width="5.796875" style="3" customWidth="1"/>
    <col min="7146" max="7146" width="5.5" style="3" customWidth="1"/>
    <col min="7147" max="7147" width="5.19921875" style="3" customWidth="1"/>
    <col min="7148" max="7160" width="5" style="3" customWidth="1"/>
    <col min="7161" max="7161" width="5.5" style="3" customWidth="1"/>
    <col min="7162" max="7162" width="6" style="3" bestFit="1" customWidth="1"/>
    <col min="7163" max="7165" width="6.5" style="3" bestFit="1" customWidth="1"/>
    <col min="7166" max="7166" width="6" style="3" customWidth="1"/>
    <col min="7167" max="7168" width="6.19921875" style="3" customWidth="1"/>
    <col min="7169" max="7169" width="6.796875" style="3" bestFit="1" customWidth="1"/>
    <col min="7170" max="7171" width="5.5" style="3" customWidth="1"/>
    <col min="7172" max="7172" width="13.796875" style="3" customWidth="1"/>
    <col min="7173" max="7175" width="13" style="3" customWidth="1"/>
    <col min="7176" max="7176" width="14" style="3" customWidth="1"/>
    <col min="7177" max="7178" width="13" style="3" customWidth="1"/>
    <col min="7179" max="7182" width="10.19921875" style="3" customWidth="1"/>
    <col min="7183" max="7183" width="15.5" style="3" customWidth="1"/>
    <col min="7184" max="7184" width="22.5" style="3" bestFit="1" customWidth="1"/>
    <col min="7185" max="7185" width="17.19921875" style="3" customWidth="1"/>
    <col min="7186" max="7186" width="10.19921875" style="3" customWidth="1"/>
    <col min="7187" max="7192" width="9.19921875" style="3"/>
    <col min="7193" max="7193" width="10.5" style="3" customWidth="1"/>
    <col min="7194" max="7397" width="9.19921875" style="3"/>
    <col min="7398" max="7398" width="17.19921875" style="3" customWidth="1"/>
    <col min="7399" max="7399" width="33.19921875" style="3" bestFit="1" customWidth="1"/>
    <col min="7400" max="7400" width="11.796875" style="3" customWidth="1"/>
    <col min="7401" max="7401" width="5.796875" style="3" customWidth="1"/>
    <col min="7402" max="7402" width="5.5" style="3" customWidth="1"/>
    <col min="7403" max="7403" width="5.19921875" style="3" customWidth="1"/>
    <col min="7404" max="7416" width="5" style="3" customWidth="1"/>
    <col min="7417" max="7417" width="5.5" style="3" customWidth="1"/>
    <col min="7418" max="7418" width="6" style="3" bestFit="1" customWidth="1"/>
    <col min="7419" max="7421" width="6.5" style="3" bestFit="1" customWidth="1"/>
    <col min="7422" max="7422" width="6" style="3" customWidth="1"/>
    <col min="7423" max="7424" width="6.19921875" style="3" customWidth="1"/>
    <col min="7425" max="7425" width="6.796875" style="3" bestFit="1" customWidth="1"/>
    <col min="7426" max="7427" width="5.5" style="3" customWidth="1"/>
    <col min="7428" max="7428" width="13.796875" style="3" customWidth="1"/>
    <col min="7429" max="7431" width="13" style="3" customWidth="1"/>
    <col min="7432" max="7432" width="14" style="3" customWidth="1"/>
    <col min="7433" max="7434" width="13" style="3" customWidth="1"/>
    <col min="7435" max="7438" width="10.19921875" style="3" customWidth="1"/>
    <col min="7439" max="7439" width="15.5" style="3" customWidth="1"/>
    <col min="7440" max="7440" width="22.5" style="3" bestFit="1" customWidth="1"/>
    <col min="7441" max="7441" width="17.19921875" style="3" customWidth="1"/>
    <col min="7442" max="7442" width="10.19921875" style="3" customWidth="1"/>
    <col min="7443" max="7448" width="9.19921875" style="3"/>
    <col min="7449" max="7449" width="10.5" style="3" customWidth="1"/>
    <col min="7450" max="7653" width="9.19921875" style="3"/>
    <col min="7654" max="7654" width="17.19921875" style="3" customWidth="1"/>
    <col min="7655" max="7655" width="33.19921875" style="3" bestFit="1" customWidth="1"/>
    <col min="7656" max="7656" width="11.796875" style="3" customWidth="1"/>
    <col min="7657" max="7657" width="5.796875" style="3" customWidth="1"/>
    <col min="7658" max="7658" width="5.5" style="3" customWidth="1"/>
    <col min="7659" max="7659" width="5.19921875" style="3" customWidth="1"/>
    <col min="7660" max="7672" width="5" style="3" customWidth="1"/>
    <col min="7673" max="7673" width="5.5" style="3" customWidth="1"/>
    <col min="7674" max="7674" width="6" style="3" bestFit="1" customWidth="1"/>
    <col min="7675" max="7677" width="6.5" style="3" bestFit="1" customWidth="1"/>
    <col min="7678" max="7678" width="6" style="3" customWidth="1"/>
    <col min="7679" max="7680" width="6.19921875" style="3" customWidth="1"/>
    <col min="7681" max="7681" width="6.796875" style="3" bestFit="1" customWidth="1"/>
    <col min="7682" max="7683" width="5.5" style="3" customWidth="1"/>
    <col min="7684" max="7684" width="13.796875" style="3" customWidth="1"/>
    <col min="7685" max="7687" width="13" style="3" customWidth="1"/>
    <col min="7688" max="7688" width="14" style="3" customWidth="1"/>
    <col min="7689" max="7690" width="13" style="3" customWidth="1"/>
    <col min="7691" max="7694" width="10.19921875" style="3" customWidth="1"/>
    <col min="7695" max="7695" width="15.5" style="3" customWidth="1"/>
    <col min="7696" max="7696" width="22.5" style="3" bestFit="1" customWidth="1"/>
    <col min="7697" max="7697" width="17.19921875" style="3" customWidth="1"/>
    <col min="7698" max="7698" width="10.19921875" style="3" customWidth="1"/>
    <col min="7699" max="7704" width="9.19921875" style="3"/>
    <col min="7705" max="7705" width="10.5" style="3" customWidth="1"/>
    <col min="7706" max="7909" width="9.19921875" style="3"/>
    <col min="7910" max="7910" width="17.19921875" style="3" customWidth="1"/>
    <col min="7911" max="7911" width="33.19921875" style="3" bestFit="1" customWidth="1"/>
    <col min="7912" max="7912" width="11.796875" style="3" customWidth="1"/>
    <col min="7913" max="7913" width="5.796875" style="3" customWidth="1"/>
    <col min="7914" max="7914" width="5.5" style="3" customWidth="1"/>
    <col min="7915" max="7915" width="5.19921875" style="3" customWidth="1"/>
    <col min="7916" max="7928" width="5" style="3" customWidth="1"/>
    <col min="7929" max="7929" width="5.5" style="3" customWidth="1"/>
    <col min="7930" max="7930" width="6" style="3" bestFit="1" customWidth="1"/>
    <col min="7931" max="7933" width="6.5" style="3" bestFit="1" customWidth="1"/>
    <col min="7934" max="7934" width="6" style="3" customWidth="1"/>
    <col min="7935" max="7936" width="6.19921875" style="3" customWidth="1"/>
    <col min="7937" max="7937" width="6.796875" style="3" bestFit="1" customWidth="1"/>
    <col min="7938" max="7939" width="5.5" style="3" customWidth="1"/>
    <col min="7940" max="7940" width="13.796875" style="3" customWidth="1"/>
    <col min="7941" max="7943" width="13" style="3" customWidth="1"/>
    <col min="7944" max="7944" width="14" style="3" customWidth="1"/>
    <col min="7945" max="7946" width="13" style="3" customWidth="1"/>
    <col min="7947" max="7950" width="10.19921875" style="3" customWidth="1"/>
    <col min="7951" max="7951" width="15.5" style="3" customWidth="1"/>
    <col min="7952" max="7952" width="22.5" style="3" bestFit="1" customWidth="1"/>
    <col min="7953" max="7953" width="17.19921875" style="3" customWidth="1"/>
    <col min="7954" max="7954" width="10.19921875" style="3" customWidth="1"/>
    <col min="7955" max="7960" width="9.19921875" style="3"/>
    <col min="7961" max="7961" width="10.5" style="3" customWidth="1"/>
    <col min="7962" max="8165" width="9.19921875" style="3"/>
    <col min="8166" max="8166" width="17.19921875" style="3" customWidth="1"/>
    <col min="8167" max="8167" width="33.19921875" style="3" bestFit="1" customWidth="1"/>
    <col min="8168" max="8168" width="11.796875" style="3" customWidth="1"/>
    <col min="8169" max="8169" width="5.796875" style="3" customWidth="1"/>
    <col min="8170" max="8170" width="5.5" style="3" customWidth="1"/>
    <col min="8171" max="8171" width="5.19921875" style="3" customWidth="1"/>
    <col min="8172" max="8184" width="5" style="3" customWidth="1"/>
    <col min="8185" max="8185" width="5.5" style="3" customWidth="1"/>
    <col min="8186" max="8186" width="6" style="3" bestFit="1" customWidth="1"/>
    <col min="8187" max="8189" width="6.5" style="3" bestFit="1" customWidth="1"/>
    <col min="8190" max="8190" width="6" style="3" customWidth="1"/>
    <col min="8191" max="8192" width="6.19921875" style="3" customWidth="1"/>
    <col min="8193" max="8193" width="6.796875" style="3" bestFit="1" customWidth="1"/>
    <col min="8194" max="8195" width="5.5" style="3" customWidth="1"/>
    <col min="8196" max="8196" width="13.796875" style="3" customWidth="1"/>
    <col min="8197" max="8199" width="13" style="3" customWidth="1"/>
    <col min="8200" max="8200" width="14" style="3" customWidth="1"/>
    <col min="8201" max="8202" width="13" style="3" customWidth="1"/>
    <col min="8203" max="8206" width="10.19921875" style="3" customWidth="1"/>
    <col min="8207" max="8207" width="15.5" style="3" customWidth="1"/>
    <col min="8208" max="8208" width="22.5" style="3" bestFit="1" customWidth="1"/>
    <col min="8209" max="8209" width="17.19921875" style="3" customWidth="1"/>
    <col min="8210" max="8210" width="10.19921875" style="3" customWidth="1"/>
    <col min="8211" max="8216" width="9.19921875" style="3"/>
    <col min="8217" max="8217" width="10.5" style="3" customWidth="1"/>
    <col min="8218" max="8421" width="9.19921875" style="3"/>
    <col min="8422" max="8422" width="17.19921875" style="3" customWidth="1"/>
    <col min="8423" max="8423" width="33.19921875" style="3" bestFit="1" customWidth="1"/>
    <col min="8424" max="8424" width="11.796875" style="3" customWidth="1"/>
    <col min="8425" max="8425" width="5.796875" style="3" customWidth="1"/>
    <col min="8426" max="8426" width="5.5" style="3" customWidth="1"/>
    <col min="8427" max="8427" width="5.19921875" style="3" customWidth="1"/>
    <col min="8428" max="8440" width="5" style="3" customWidth="1"/>
    <col min="8441" max="8441" width="5.5" style="3" customWidth="1"/>
    <col min="8442" max="8442" width="6" style="3" bestFit="1" customWidth="1"/>
    <col min="8443" max="8445" width="6.5" style="3" bestFit="1" customWidth="1"/>
    <col min="8446" max="8446" width="6" style="3" customWidth="1"/>
    <col min="8447" max="8448" width="6.19921875" style="3" customWidth="1"/>
    <col min="8449" max="8449" width="6.796875" style="3" bestFit="1" customWidth="1"/>
    <col min="8450" max="8451" width="5.5" style="3" customWidth="1"/>
    <col min="8452" max="8452" width="13.796875" style="3" customWidth="1"/>
    <col min="8453" max="8455" width="13" style="3" customWidth="1"/>
    <col min="8456" max="8456" width="14" style="3" customWidth="1"/>
    <col min="8457" max="8458" width="13" style="3" customWidth="1"/>
    <col min="8459" max="8462" width="10.19921875" style="3" customWidth="1"/>
    <col min="8463" max="8463" width="15.5" style="3" customWidth="1"/>
    <col min="8464" max="8464" width="22.5" style="3" bestFit="1" customWidth="1"/>
    <col min="8465" max="8465" width="17.19921875" style="3" customWidth="1"/>
    <col min="8466" max="8466" width="10.19921875" style="3" customWidth="1"/>
    <col min="8467" max="8472" width="9.19921875" style="3"/>
    <col min="8473" max="8473" width="10.5" style="3" customWidth="1"/>
    <col min="8474" max="8677" width="9.19921875" style="3"/>
    <col min="8678" max="8678" width="17.19921875" style="3" customWidth="1"/>
    <col min="8679" max="8679" width="33.19921875" style="3" bestFit="1" customWidth="1"/>
    <col min="8680" max="8680" width="11.796875" style="3" customWidth="1"/>
    <col min="8681" max="8681" width="5.796875" style="3" customWidth="1"/>
    <col min="8682" max="8682" width="5.5" style="3" customWidth="1"/>
    <col min="8683" max="8683" width="5.19921875" style="3" customWidth="1"/>
    <col min="8684" max="8696" width="5" style="3" customWidth="1"/>
    <col min="8697" max="8697" width="5.5" style="3" customWidth="1"/>
    <col min="8698" max="8698" width="6" style="3" bestFit="1" customWidth="1"/>
    <col min="8699" max="8701" width="6.5" style="3" bestFit="1" customWidth="1"/>
    <col min="8702" max="8702" width="6" style="3" customWidth="1"/>
    <col min="8703" max="8704" width="6.19921875" style="3" customWidth="1"/>
    <col min="8705" max="8705" width="6.796875" style="3" bestFit="1" customWidth="1"/>
    <col min="8706" max="8707" width="5.5" style="3" customWidth="1"/>
    <col min="8708" max="8708" width="13.796875" style="3" customWidth="1"/>
    <col min="8709" max="8711" width="13" style="3" customWidth="1"/>
    <col min="8712" max="8712" width="14" style="3" customWidth="1"/>
    <col min="8713" max="8714" width="13" style="3" customWidth="1"/>
    <col min="8715" max="8718" width="10.19921875" style="3" customWidth="1"/>
    <col min="8719" max="8719" width="15.5" style="3" customWidth="1"/>
    <col min="8720" max="8720" width="22.5" style="3" bestFit="1" customWidth="1"/>
    <col min="8721" max="8721" width="17.19921875" style="3" customWidth="1"/>
    <col min="8722" max="8722" width="10.19921875" style="3" customWidth="1"/>
    <col min="8723" max="8728" width="9.19921875" style="3"/>
    <col min="8729" max="8729" width="10.5" style="3" customWidth="1"/>
    <col min="8730" max="8933" width="9.19921875" style="3"/>
    <col min="8934" max="8934" width="17.19921875" style="3" customWidth="1"/>
    <col min="8935" max="8935" width="33.19921875" style="3" bestFit="1" customWidth="1"/>
    <col min="8936" max="8936" width="11.796875" style="3" customWidth="1"/>
    <col min="8937" max="8937" width="5.796875" style="3" customWidth="1"/>
    <col min="8938" max="8938" width="5.5" style="3" customWidth="1"/>
    <col min="8939" max="8939" width="5.19921875" style="3" customWidth="1"/>
    <col min="8940" max="8952" width="5" style="3" customWidth="1"/>
    <col min="8953" max="8953" width="5.5" style="3" customWidth="1"/>
    <col min="8954" max="8954" width="6" style="3" bestFit="1" customWidth="1"/>
    <col min="8955" max="8957" width="6.5" style="3" bestFit="1" customWidth="1"/>
    <col min="8958" max="8958" width="6" style="3" customWidth="1"/>
    <col min="8959" max="8960" width="6.19921875" style="3" customWidth="1"/>
    <col min="8961" max="8961" width="6.796875" style="3" bestFit="1" customWidth="1"/>
    <col min="8962" max="8963" width="5.5" style="3" customWidth="1"/>
    <col min="8964" max="8964" width="13.796875" style="3" customWidth="1"/>
    <col min="8965" max="8967" width="13" style="3" customWidth="1"/>
    <col min="8968" max="8968" width="14" style="3" customWidth="1"/>
    <col min="8969" max="8970" width="13" style="3" customWidth="1"/>
    <col min="8971" max="8974" width="10.19921875" style="3" customWidth="1"/>
    <col min="8975" max="8975" width="15.5" style="3" customWidth="1"/>
    <col min="8976" max="8976" width="22.5" style="3" bestFit="1" customWidth="1"/>
    <col min="8977" max="8977" width="17.19921875" style="3" customWidth="1"/>
    <col min="8978" max="8978" width="10.19921875" style="3" customWidth="1"/>
    <col min="8979" max="8984" width="9.19921875" style="3"/>
    <col min="8985" max="8985" width="10.5" style="3" customWidth="1"/>
    <col min="8986" max="9189" width="9.19921875" style="3"/>
    <col min="9190" max="9190" width="17.19921875" style="3" customWidth="1"/>
    <col min="9191" max="9191" width="33.19921875" style="3" bestFit="1" customWidth="1"/>
    <col min="9192" max="9192" width="11.796875" style="3" customWidth="1"/>
    <col min="9193" max="9193" width="5.796875" style="3" customWidth="1"/>
    <col min="9194" max="9194" width="5.5" style="3" customWidth="1"/>
    <col min="9195" max="9195" width="5.19921875" style="3" customWidth="1"/>
    <col min="9196" max="9208" width="5" style="3" customWidth="1"/>
    <col min="9209" max="9209" width="5.5" style="3" customWidth="1"/>
    <col min="9210" max="9210" width="6" style="3" bestFit="1" customWidth="1"/>
    <col min="9211" max="9213" width="6.5" style="3" bestFit="1" customWidth="1"/>
    <col min="9214" max="9214" width="6" style="3" customWidth="1"/>
    <col min="9215" max="9216" width="6.19921875" style="3" customWidth="1"/>
    <col min="9217" max="9217" width="6.796875" style="3" bestFit="1" customWidth="1"/>
    <col min="9218" max="9219" width="5.5" style="3" customWidth="1"/>
    <col min="9220" max="9220" width="13.796875" style="3" customWidth="1"/>
    <col min="9221" max="9223" width="13" style="3" customWidth="1"/>
    <col min="9224" max="9224" width="14" style="3" customWidth="1"/>
    <col min="9225" max="9226" width="13" style="3" customWidth="1"/>
    <col min="9227" max="9230" width="10.19921875" style="3" customWidth="1"/>
    <col min="9231" max="9231" width="15.5" style="3" customWidth="1"/>
    <col min="9232" max="9232" width="22.5" style="3" bestFit="1" customWidth="1"/>
    <col min="9233" max="9233" width="17.19921875" style="3" customWidth="1"/>
    <col min="9234" max="9234" width="10.19921875" style="3" customWidth="1"/>
    <col min="9235" max="9240" width="9.19921875" style="3"/>
    <col min="9241" max="9241" width="10.5" style="3" customWidth="1"/>
    <col min="9242" max="9445" width="9.19921875" style="3"/>
    <col min="9446" max="9446" width="17.19921875" style="3" customWidth="1"/>
    <col min="9447" max="9447" width="33.19921875" style="3" bestFit="1" customWidth="1"/>
    <col min="9448" max="9448" width="11.796875" style="3" customWidth="1"/>
    <col min="9449" max="9449" width="5.796875" style="3" customWidth="1"/>
    <col min="9450" max="9450" width="5.5" style="3" customWidth="1"/>
    <col min="9451" max="9451" width="5.19921875" style="3" customWidth="1"/>
    <col min="9452" max="9464" width="5" style="3" customWidth="1"/>
    <col min="9465" max="9465" width="5.5" style="3" customWidth="1"/>
    <col min="9466" max="9466" width="6" style="3" bestFit="1" customWidth="1"/>
    <col min="9467" max="9469" width="6.5" style="3" bestFit="1" customWidth="1"/>
    <col min="9470" max="9470" width="6" style="3" customWidth="1"/>
    <col min="9471" max="9472" width="6.19921875" style="3" customWidth="1"/>
    <col min="9473" max="9473" width="6.796875" style="3" bestFit="1" customWidth="1"/>
    <col min="9474" max="9475" width="5.5" style="3" customWidth="1"/>
    <col min="9476" max="9476" width="13.796875" style="3" customWidth="1"/>
    <col min="9477" max="9479" width="13" style="3" customWidth="1"/>
    <col min="9480" max="9480" width="14" style="3" customWidth="1"/>
    <col min="9481" max="9482" width="13" style="3" customWidth="1"/>
    <col min="9483" max="9486" width="10.19921875" style="3" customWidth="1"/>
    <col min="9487" max="9487" width="15.5" style="3" customWidth="1"/>
    <col min="9488" max="9488" width="22.5" style="3" bestFit="1" customWidth="1"/>
    <col min="9489" max="9489" width="17.19921875" style="3" customWidth="1"/>
    <col min="9490" max="9490" width="10.19921875" style="3" customWidth="1"/>
    <col min="9491" max="9496" width="9.19921875" style="3"/>
    <col min="9497" max="9497" width="10.5" style="3" customWidth="1"/>
    <col min="9498" max="9701" width="9.19921875" style="3"/>
    <col min="9702" max="9702" width="17.19921875" style="3" customWidth="1"/>
    <col min="9703" max="9703" width="33.19921875" style="3" bestFit="1" customWidth="1"/>
    <col min="9704" max="9704" width="11.796875" style="3" customWidth="1"/>
    <col min="9705" max="9705" width="5.796875" style="3" customWidth="1"/>
    <col min="9706" max="9706" width="5.5" style="3" customWidth="1"/>
    <col min="9707" max="9707" width="5.19921875" style="3" customWidth="1"/>
    <col min="9708" max="9720" width="5" style="3" customWidth="1"/>
    <col min="9721" max="9721" width="5.5" style="3" customWidth="1"/>
    <col min="9722" max="9722" width="6" style="3" bestFit="1" customWidth="1"/>
    <col min="9723" max="9725" width="6.5" style="3" bestFit="1" customWidth="1"/>
    <col min="9726" max="9726" width="6" style="3" customWidth="1"/>
    <col min="9727" max="9728" width="6.19921875" style="3" customWidth="1"/>
    <col min="9729" max="9729" width="6.796875" style="3" bestFit="1" customWidth="1"/>
    <col min="9730" max="9731" width="5.5" style="3" customWidth="1"/>
    <col min="9732" max="9732" width="13.796875" style="3" customWidth="1"/>
    <col min="9733" max="9735" width="13" style="3" customWidth="1"/>
    <col min="9736" max="9736" width="14" style="3" customWidth="1"/>
    <col min="9737" max="9738" width="13" style="3" customWidth="1"/>
    <col min="9739" max="9742" width="10.19921875" style="3" customWidth="1"/>
    <col min="9743" max="9743" width="15.5" style="3" customWidth="1"/>
    <col min="9744" max="9744" width="22.5" style="3" bestFit="1" customWidth="1"/>
    <col min="9745" max="9745" width="17.19921875" style="3" customWidth="1"/>
    <col min="9746" max="9746" width="10.19921875" style="3" customWidth="1"/>
    <col min="9747" max="9752" width="9.19921875" style="3"/>
    <col min="9753" max="9753" width="10.5" style="3" customWidth="1"/>
    <col min="9754" max="9957" width="9.19921875" style="3"/>
    <col min="9958" max="9958" width="17.19921875" style="3" customWidth="1"/>
    <col min="9959" max="9959" width="33.19921875" style="3" bestFit="1" customWidth="1"/>
    <col min="9960" max="9960" width="11.796875" style="3" customWidth="1"/>
    <col min="9961" max="9961" width="5.796875" style="3" customWidth="1"/>
    <col min="9962" max="9962" width="5.5" style="3" customWidth="1"/>
    <col min="9963" max="9963" width="5.19921875" style="3" customWidth="1"/>
    <col min="9964" max="9976" width="5" style="3" customWidth="1"/>
    <col min="9977" max="9977" width="5.5" style="3" customWidth="1"/>
    <col min="9978" max="9978" width="6" style="3" bestFit="1" customWidth="1"/>
    <col min="9979" max="9981" width="6.5" style="3" bestFit="1" customWidth="1"/>
    <col min="9982" max="9982" width="6" style="3" customWidth="1"/>
    <col min="9983" max="9984" width="6.19921875" style="3" customWidth="1"/>
    <col min="9985" max="9985" width="6.796875" style="3" bestFit="1" customWidth="1"/>
    <col min="9986" max="9987" width="5.5" style="3" customWidth="1"/>
    <col min="9988" max="9988" width="13.796875" style="3" customWidth="1"/>
    <col min="9989" max="9991" width="13" style="3" customWidth="1"/>
    <col min="9992" max="9992" width="14" style="3" customWidth="1"/>
    <col min="9993" max="9994" width="13" style="3" customWidth="1"/>
    <col min="9995" max="9998" width="10.19921875" style="3" customWidth="1"/>
    <col min="9999" max="9999" width="15.5" style="3" customWidth="1"/>
    <col min="10000" max="10000" width="22.5" style="3" bestFit="1" customWidth="1"/>
    <col min="10001" max="10001" width="17.19921875" style="3" customWidth="1"/>
    <col min="10002" max="10002" width="10.19921875" style="3" customWidth="1"/>
    <col min="10003" max="10008" width="9.19921875" style="3"/>
    <col min="10009" max="10009" width="10.5" style="3" customWidth="1"/>
    <col min="10010" max="10213" width="9.19921875" style="3"/>
    <col min="10214" max="10214" width="17.19921875" style="3" customWidth="1"/>
    <col min="10215" max="10215" width="33.19921875" style="3" bestFit="1" customWidth="1"/>
    <col min="10216" max="10216" width="11.796875" style="3" customWidth="1"/>
    <col min="10217" max="10217" width="5.796875" style="3" customWidth="1"/>
    <col min="10218" max="10218" width="5.5" style="3" customWidth="1"/>
    <col min="10219" max="10219" width="5.19921875" style="3" customWidth="1"/>
    <col min="10220" max="10232" width="5" style="3" customWidth="1"/>
    <col min="10233" max="10233" width="5.5" style="3" customWidth="1"/>
    <col min="10234" max="10234" width="6" style="3" bestFit="1" customWidth="1"/>
    <col min="10235" max="10237" width="6.5" style="3" bestFit="1" customWidth="1"/>
    <col min="10238" max="10238" width="6" style="3" customWidth="1"/>
    <col min="10239" max="10240" width="6.19921875" style="3" customWidth="1"/>
    <col min="10241" max="10241" width="6.796875" style="3" bestFit="1" customWidth="1"/>
    <col min="10242" max="10243" width="5.5" style="3" customWidth="1"/>
    <col min="10244" max="10244" width="13.796875" style="3" customWidth="1"/>
    <col min="10245" max="10247" width="13" style="3" customWidth="1"/>
    <col min="10248" max="10248" width="14" style="3" customWidth="1"/>
    <col min="10249" max="10250" width="13" style="3" customWidth="1"/>
    <col min="10251" max="10254" width="10.19921875" style="3" customWidth="1"/>
    <col min="10255" max="10255" width="15.5" style="3" customWidth="1"/>
    <col min="10256" max="10256" width="22.5" style="3" bestFit="1" customWidth="1"/>
    <col min="10257" max="10257" width="17.19921875" style="3" customWidth="1"/>
    <col min="10258" max="10258" width="10.19921875" style="3" customWidth="1"/>
    <col min="10259" max="10264" width="9.19921875" style="3"/>
    <col min="10265" max="10265" width="10.5" style="3" customWidth="1"/>
    <col min="10266" max="10469" width="9.19921875" style="3"/>
    <col min="10470" max="10470" width="17.19921875" style="3" customWidth="1"/>
    <col min="10471" max="10471" width="33.19921875" style="3" bestFit="1" customWidth="1"/>
    <col min="10472" max="10472" width="11.796875" style="3" customWidth="1"/>
    <col min="10473" max="10473" width="5.796875" style="3" customWidth="1"/>
    <col min="10474" max="10474" width="5.5" style="3" customWidth="1"/>
    <col min="10475" max="10475" width="5.19921875" style="3" customWidth="1"/>
    <col min="10476" max="10488" width="5" style="3" customWidth="1"/>
    <col min="10489" max="10489" width="5.5" style="3" customWidth="1"/>
    <col min="10490" max="10490" width="6" style="3" bestFit="1" customWidth="1"/>
    <col min="10491" max="10493" width="6.5" style="3" bestFit="1" customWidth="1"/>
    <col min="10494" max="10494" width="6" style="3" customWidth="1"/>
    <col min="10495" max="10496" width="6.19921875" style="3" customWidth="1"/>
    <col min="10497" max="10497" width="6.796875" style="3" bestFit="1" customWidth="1"/>
    <col min="10498" max="10499" width="5.5" style="3" customWidth="1"/>
    <col min="10500" max="10500" width="13.796875" style="3" customWidth="1"/>
    <col min="10501" max="10503" width="13" style="3" customWidth="1"/>
    <col min="10504" max="10504" width="14" style="3" customWidth="1"/>
    <col min="10505" max="10506" width="13" style="3" customWidth="1"/>
    <col min="10507" max="10510" width="10.19921875" style="3" customWidth="1"/>
    <col min="10511" max="10511" width="15.5" style="3" customWidth="1"/>
    <col min="10512" max="10512" width="22.5" style="3" bestFit="1" customWidth="1"/>
    <col min="10513" max="10513" width="17.19921875" style="3" customWidth="1"/>
    <col min="10514" max="10514" width="10.19921875" style="3" customWidth="1"/>
    <col min="10515" max="10520" width="9.19921875" style="3"/>
    <col min="10521" max="10521" width="10.5" style="3" customWidth="1"/>
    <col min="10522" max="10725" width="9.19921875" style="3"/>
    <col min="10726" max="10726" width="17.19921875" style="3" customWidth="1"/>
    <col min="10727" max="10727" width="33.19921875" style="3" bestFit="1" customWidth="1"/>
    <col min="10728" max="10728" width="11.796875" style="3" customWidth="1"/>
    <col min="10729" max="10729" width="5.796875" style="3" customWidth="1"/>
    <col min="10730" max="10730" width="5.5" style="3" customWidth="1"/>
    <col min="10731" max="10731" width="5.19921875" style="3" customWidth="1"/>
    <col min="10732" max="10744" width="5" style="3" customWidth="1"/>
    <col min="10745" max="10745" width="5.5" style="3" customWidth="1"/>
    <col min="10746" max="10746" width="6" style="3" bestFit="1" customWidth="1"/>
    <col min="10747" max="10749" width="6.5" style="3" bestFit="1" customWidth="1"/>
    <col min="10750" max="10750" width="6" style="3" customWidth="1"/>
    <col min="10751" max="10752" width="6.19921875" style="3" customWidth="1"/>
    <col min="10753" max="10753" width="6.796875" style="3" bestFit="1" customWidth="1"/>
    <col min="10754" max="10755" width="5.5" style="3" customWidth="1"/>
    <col min="10756" max="10756" width="13.796875" style="3" customWidth="1"/>
    <col min="10757" max="10759" width="13" style="3" customWidth="1"/>
    <col min="10760" max="10760" width="14" style="3" customWidth="1"/>
    <col min="10761" max="10762" width="13" style="3" customWidth="1"/>
    <col min="10763" max="10766" width="10.19921875" style="3" customWidth="1"/>
    <col min="10767" max="10767" width="15.5" style="3" customWidth="1"/>
    <col min="10768" max="10768" width="22.5" style="3" bestFit="1" customWidth="1"/>
    <col min="10769" max="10769" width="17.19921875" style="3" customWidth="1"/>
    <col min="10770" max="10770" width="10.19921875" style="3" customWidth="1"/>
    <col min="10771" max="10776" width="9.19921875" style="3"/>
    <col min="10777" max="10777" width="10.5" style="3" customWidth="1"/>
    <col min="10778" max="10981" width="9.19921875" style="3"/>
    <col min="10982" max="10982" width="17.19921875" style="3" customWidth="1"/>
    <col min="10983" max="10983" width="33.19921875" style="3" bestFit="1" customWidth="1"/>
    <col min="10984" max="10984" width="11.796875" style="3" customWidth="1"/>
    <col min="10985" max="10985" width="5.796875" style="3" customWidth="1"/>
    <col min="10986" max="10986" width="5.5" style="3" customWidth="1"/>
    <col min="10987" max="10987" width="5.19921875" style="3" customWidth="1"/>
    <col min="10988" max="11000" width="5" style="3" customWidth="1"/>
    <col min="11001" max="11001" width="5.5" style="3" customWidth="1"/>
    <col min="11002" max="11002" width="6" style="3" bestFit="1" customWidth="1"/>
    <col min="11003" max="11005" width="6.5" style="3" bestFit="1" customWidth="1"/>
    <col min="11006" max="11006" width="6" style="3" customWidth="1"/>
    <col min="11007" max="11008" width="6.19921875" style="3" customWidth="1"/>
    <col min="11009" max="11009" width="6.796875" style="3" bestFit="1" customWidth="1"/>
    <col min="11010" max="11011" width="5.5" style="3" customWidth="1"/>
    <col min="11012" max="11012" width="13.796875" style="3" customWidth="1"/>
    <col min="11013" max="11015" width="13" style="3" customWidth="1"/>
    <col min="11016" max="11016" width="14" style="3" customWidth="1"/>
    <col min="11017" max="11018" width="13" style="3" customWidth="1"/>
    <col min="11019" max="11022" width="10.19921875" style="3" customWidth="1"/>
    <col min="11023" max="11023" width="15.5" style="3" customWidth="1"/>
    <col min="11024" max="11024" width="22.5" style="3" bestFit="1" customWidth="1"/>
    <col min="11025" max="11025" width="17.19921875" style="3" customWidth="1"/>
    <col min="11026" max="11026" width="10.19921875" style="3" customWidth="1"/>
    <col min="11027" max="11032" width="9.19921875" style="3"/>
    <col min="11033" max="11033" width="10.5" style="3" customWidth="1"/>
    <col min="11034" max="11237" width="9.19921875" style="3"/>
    <col min="11238" max="11238" width="17.19921875" style="3" customWidth="1"/>
    <col min="11239" max="11239" width="33.19921875" style="3" bestFit="1" customWidth="1"/>
    <col min="11240" max="11240" width="11.796875" style="3" customWidth="1"/>
    <col min="11241" max="11241" width="5.796875" style="3" customWidth="1"/>
    <col min="11242" max="11242" width="5.5" style="3" customWidth="1"/>
    <col min="11243" max="11243" width="5.19921875" style="3" customWidth="1"/>
    <col min="11244" max="11256" width="5" style="3" customWidth="1"/>
    <col min="11257" max="11257" width="5.5" style="3" customWidth="1"/>
    <col min="11258" max="11258" width="6" style="3" bestFit="1" customWidth="1"/>
    <col min="11259" max="11261" width="6.5" style="3" bestFit="1" customWidth="1"/>
    <col min="11262" max="11262" width="6" style="3" customWidth="1"/>
    <col min="11263" max="11264" width="6.19921875" style="3" customWidth="1"/>
    <col min="11265" max="11265" width="6.796875" style="3" bestFit="1" customWidth="1"/>
    <col min="11266" max="11267" width="5.5" style="3" customWidth="1"/>
    <col min="11268" max="11268" width="13.796875" style="3" customWidth="1"/>
    <col min="11269" max="11271" width="13" style="3" customWidth="1"/>
    <col min="11272" max="11272" width="14" style="3" customWidth="1"/>
    <col min="11273" max="11274" width="13" style="3" customWidth="1"/>
    <col min="11275" max="11278" width="10.19921875" style="3" customWidth="1"/>
    <col min="11279" max="11279" width="15.5" style="3" customWidth="1"/>
    <col min="11280" max="11280" width="22.5" style="3" bestFit="1" customWidth="1"/>
    <col min="11281" max="11281" width="17.19921875" style="3" customWidth="1"/>
    <col min="11282" max="11282" width="10.19921875" style="3" customWidth="1"/>
    <col min="11283" max="11288" width="9.19921875" style="3"/>
    <col min="11289" max="11289" width="10.5" style="3" customWidth="1"/>
    <col min="11290" max="11493" width="9.19921875" style="3"/>
    <col min="11494" max="11494" width="17.19921875" style="3" customWidth="1"/>
    <col min="11495" max="11495" width="33.19921875" style="3" bestFit="1" customWidth="1"/>
    <col min="11496" max="11496" width="11.796875" style="3" customWidth="1"/>
    <col min="11497" max="11497" width="5.796875" style="3" customWidth="1"/>
    <col min="11498" max="11498" width="5.5" style="3" customWidth="1"/>
    <col min="11499" max="11499" width="5.19921875" style="3" customWidth="1"/>
    <col min="11500" max="11512" width="5" style="3" customWidth="1"/>
    <col min="11513" max="11513" width="5.5" style="3" customWidth="1"/>
    <col min="11514" max="11514" width="6" style="3" bestFit="1" customWidth="1"/>
    <col min="11515" max="11517" width="6.5" style="3" bestFit="1" customWidth="1"/>
    <col min="11518" max="11518" width="6" style="3" customWidth="1"/>
    <col min="11519" max="11520" width="6.19921875" style="3" customWidth="1"/>
    <col min="11521" max="11521" width="6.796875" style="3" bestFit="1" customWidth="1"/>
    <col min="11522" max="11523" width="5.5" style="3" customWidth="1"/>
    <col min="11524" max="11524" width="13.796875" style="3" customWidth="1"/>
    <col min="11525" max="11527" width="13" style="3" customWidth="1"/>
    <col min="11528" max="11528" width="14" style="3" customWidth="1"/>
    <col min="11529" max="11530" width="13" style="3" customWidth="1"/>
    <col min="11531" max="11534" width="10.19921875" style="3" customWidth="1"/>
    <col min="11535" max="11535" width="15.5" style="3" customWidth="1"/>
    <col min="11536" max="11536" width="22.5" style="3" bestFit="1" customWidth="1"/>
    <col min="11537" max="11537" width="17.19921875" style="3" customWidth="1"/>
    <col min="11538" max="11538" width="10.19921875" style="3" customWidth="1"/>
    <col min="11539" max="11544" width="9.19921875" style="3"/>
    <col min="11545" max="11545" width="10.5" style="3" customWidth="1"/>
    <col min="11546" max="11749" width="9.19921875" style="3"/>
    <col min="11750" max="11750" width="17.19921875" style="3" customWidth="1"/>
    <col min="11751" max="11751" width="33.19921875" style="3" bestFit="1" customWidth="1"/>
    <col min="11752" max="11752" width="11.796875" style="3" customWidth="1"/>
    <col min="11753" max="11753" width="5.796875" style="3" customWidth="1"/>
    <col min="11754" max="11754" width="5.5" style="3" customWidth="1"/>
    <col min="11755" max="11755" width="5.19921875" style="3" customWidth="1"/>
    <col min="11756" max="11768" width="5" style="3" customWidth="1"/>
    <col min="11769" max="11769" width="5.5" style="3" customWidth="1"/>
    <col min="11770" max="11770" width="6" style="3" bestFit="1" customWidth="1"/>
    <col min="11771" max="11773" width="6.5" style="3" bestFit="1" customWidth="1"/>
    <col min="11774" max="11774" width="6" style="3" customWidth="1"/>
    <col min="11775" max="11776" width="6.19921875" style="3" customWidth="1"/>
    <col min="11777" max="11777" width="6.796875" style="3" bestFit="1" customWidth="1"/>
    <col min="11778" max="11779" width="5.5" style="3" customWidth="1"/>
    <col min="11780" max="11780" width="13.796875" style="3" customWidth="1"/>
    <col min="11781" max="11783" width="13" style="3" customWidth="1"/>
    <col min="11784" max="11784" width="14" style="3" customWidth="1"/>
    <col min="11785" max="11786" width="13" style="3" customWidth="1"/>
    <col min="11787" max="11790" width="10.19921875" style="3" customWidth="1"/>
    <col min="11791" max="11791" width="15.5" style="3" customWidth="1"/>
    <col min="11792" max="11792" width="22.5" style="3" bestFit="1" customWidth="1"/>
    <col min="11793" max="11793" width="17.19921875" style="3" customWidth="1"/>
    <col min="11794" max="11794" width="10.19921875" style="3" customWidth="1"/>
    <col min="11795" max="11800" width="9.19921875" style="3"/>
    <col min="11801" max="11801" width="10.5" style="3" customWidth="1"/>
    <col min="11802" max="12005" width="9.19921875" style="3"/>
    <col min="12006" max="12006" width="17.19921875" style="3" customWidth="1"/>
    <col min="12007" max="12007" width="33.19921875" style="3" bestFit="1" customWidth="1"/>
    <col min="12008" max="12008" width="11.796875" style="3" customWidth="1"/>
    <col min="12009" max="12009" width="5.796875" style="3" customWidth="1"/>
    <col min="12010" max="12010" width="5.5" style="3" customWidth="1"/>
    <col min="12011" max="12011" width="5.19921875" style="3" customWidth="1"/>
    <col min="12012" max="12024" width="5" style="3" customWidth="1"/>
    <col min="12025" max="12025" width="5.5" style="3" customWidth="1"/>
    <col min="12026" max="12026" width="6" style="3" bestFit="1" customWidth="1"/>
    <col min="12027" max="12029" width="6.5" style="3" bestFit="1" customWidth="1"/>
    <col min="12030" max="12030" width="6" style="3" customWidth="1"/>
    <col min="12031" max="12032" width="6.19921875" style="3" customWidth="1"/>
    <col min="12033" max="12033" width="6.796875" style="3" bestFit="1" customWidth="1"/>
    <col min="12034" max="12035" width="5.5" style="3" customWidth="1"/>
    <col min="12036" max="12036" width="13.796875" style="3" customWidth="1"/>
    <col min="12037" max="12039" width="13" style="3" customWidth="1"/>
    <col min="12040" max="12040" width="14" style="3" customWidth="1"/>
    <col min="12041" max="12042" width="13" style="3" customWidth="1"/>
    <col min="12043" max="12046" width="10.19921875" style="3" customWidth="1"/>
    <col min="12047" max="12047" width="15.5" style="3" customWidth="1"/>
    <col min="12048" max="12048" width="22.5" style="3" bestFit="1" customWidth="1"/>
    <col min="12049" max="12049" width="17.19921875" style="3" customWidth="1"/>
    <col min="12050" max="12050" width="10.19921875" style="3" customWidth="1"/>
    <col min="12051" max="12056" width="9.19921875" style="3"/>
    <col min="12057" max="12057" width="10.5" style="3" customWidth="1"/>
    <col min="12058" max="12261" width="9.19921875" style="3"/>
    <col min="12262" max="12262" width="17.19921875" style="3" customWidth="1"/>
    <col min="12263" max="12263" width="33.19921875" style="3" bestFit="1" customWidth="1"/>
    <col min="12264" max="12264" width="11.796875" style="3" customWidth="1"/>
    <col min="12265" max="12265" width="5.796875" style="3" customWidth="1"/>
    <col min="12266" max="12266" width="5.5" style="3" customWidth="1"/>
    <col min="12267" max="12267" width="5.19921875" style="3" customWidth="1"/>
    <col min="12268" max="12280" width="5" style="3" customWidth="1"/>
    <col min="12281" max="12281" width="5.5" style="3" customWidth="1"/>
    <col min="12282" max="12282" width="6" style="3" bestFit="1" customWidth="1"/>
    <col min="12283" max="12285" width="6.5" style="3" bestFit="1" customWidth="1"/>
    <col min="12286" max="12286" width="6" style="3" customWidth="1"/>
    <col min="12287" max="12288" width="6.19921875" style="3" customWidth="1"/>
    <col min="12289" max="12289" width="6.796875" style="3" bestFit="1" customWidth="1"/>
    <col min="12290" max="12291" width="5.5" style="3" customWidth="1"/>
    <col min="12292" max="12292" width="13.796875" style="3" customWidth="1"/>
    <col min="12293" max="12295" width="13" style="3" customWidth="1"/>
    <col min="12296" max="12296" width="14" style="3" customWidth="1"/>
    <col min="12297" max="12298" width="13" style="3" customWidth="1"/>
    <col min="12299" max="12302" width="10.19921875" style="3" customWidth="1"/>
    <col min="12303" max="12303" width="15.5" style="3" customWidth="1"/>
    <col min="12304" max="12304" width="22.5" style="3" bestFit="1" customWidth="1"/>
    <col min="12305" max="12305" width="17.19921875" style="3" customWidth="1"/>
    <col min="12306" max="12306" width="10.19921875" style="3" customWidth="1"/>
    <col min="12307" max="12312" width="9.19921875" style="3"/>
    <col min="12313" max="12313" width="10.5" style="3" customWidth="1"/>
    <col min="12314" max="12517" width="9.19921875" style="3"/>
    <col min="12518" max="12518" width="17.19921875" style="3" customWidth="1"/>
    <col min="12519" max="12519" width="33.19921875" style="3" bestFit="1" customWidth="1"/>
    <col min="12520" max="12520" width="11.796875" style="3" customWidth="1"/>
    <col min="12521" max="12521" width="5.796875" style="3" customWidth="1"/>
    <col min="12522" max="12522" width="5.5" style="3" customWidth="1"/>
    <col min="12523" max="12523" width="5.19921875" style="3" customWidth="1"/>
    <col min="12524" max="12536" width="5" style="3" customWidth="1"/>
    <col min="12537" max="12537" width="5.5" style="3" customWidth="1"/>
    <col min="12538" max="12538" width="6" style="3" bestFit="1" customWidth="1"/>
    <col min="12539" max="12541" width="6.5" style="3" bestFit="1" customWidth="1"/>
    <col min="12542" max="12542" width="6" style="3" customWidth="1"/>
    <col min="12543" max="12544" width="6.19921875" style="3" customWidth="1"/>
    <col min="12545" max="12545" width="6.796875" style="3" bestFit="1" customWidth="1"/>
    <col min="12546" max="12547" width="5.5" style="3" customWidth="1"/>
    <col min="12548" max="12548" width="13.796875" style="3" customWidth="1"/>
    <col min="12549" max="12551" width="13" style="3" customWidth="1"/>
    <col min="12552" max="12552" width="14" style="3" customWidth="1"/>
    <col min="12553" max="12554" width="13" style="3" customWidth="1"/>
    <col min="12555" max="12558" width="10.19921875" style="3" customWidth="1"/>
    <col min="12559" max="12559" width="15.5" style="3" customWidth="1"/>
    <col min="12560" max="12560" width="22.5" style="3" bestFit="1" customWidth="1"/>
    <col min="12561" max="12561" width="17.19921875" style="3" customWidth="1"/>
    <col min="12562" max="12562" width="10.19921875" style="3" customWidth="1"/>
    <col min="12563" max="12568" width="9.19921875" style="3"/>
    <col min="12569" max="12569" width="10.5" style="3" customWidth="1"/>
    <col min="12570" max="12773" width="9.19921875" style="3"/>
    <col min="12774" max="12774" width="17.19921875" style="3" customWidth="1"/>
    <col min="12775" max="12775" width="33.19921875" style="3" bestFit="1" customWidth="1"/>
    <col min="12776" max="12776" width="11.796875" style="3" customWidth="1"/>
    <col min="12777" max="12777" width="5.796875" style="3" customWidth="1"/>
    <col min="12778" max="12778" width="5.5" style="3" customWidth="1"/>
    <col min="12779" max="12779" width="5.19921875" style="3" customWidth="1"/>
    <col min="12780" max="12792" width="5" style="3" customWidth="1"/>
    <col min="12793" max="12793" width="5.5" style="3" customWidth="1"/>
    <col min="12794" max="12794" width="6" style="3" bestFit="1" customWidth="1"/>
    <col min="12795" max="12797" width="6.5" style="3" bestFit="1" customWidth="1"/>
    <col min="12798" max="12798" width="6" style="3" customWidth="1"/>
    <col min="12799" max="12800" width="6.19921875" style="3" customWidth="1"/>
    <col min="12801" max="12801" width="6.796875" style="3" bestFit="1" customWidth="1"/>
    <col min="12802" max="12803" width="5.5" style="3" customWidth="1"/>
    <col min="12804" max="12804" width="13.796875" style="3" customWidth="1"/>
    <col min="12805" max="12807" width="13" style="3" customWidth="1"/>
    <col min="12808" max="12808" width="14" style="3" customWidth="1"/>
    <col min="12809" max="12810" width="13" style="3" customWidth="1"/>
    <col min="12811" max="12814" width="10.19921875" style="3" customWidth="1"/>
    <col min="12815" max="12815" width="15.5" style="3" customWidth="1"/>
    <col min="12816" max="12816" width="22.5" style="3" bestFit="1" customWidth="1"/>
    <col min="12817" max="12817" width="17.19921875" style="3" customWidth="1"/>
    <col min="12818" max="12818" width="10.19921875" style="3" customWidth="1"/>
    <col min="12819" max="12824" width="9.19921875" style="3"/>
    <col min="12825" max="12825" width="10.5" style="3" customWidth="1"/>
    <col min="12826" max="13029" width="9.19921875" style="3"/>
    <col min="13030" max="13030" width="17.19921875" style="3" customWidth="1"/>
    <col min="13031" max="13031" width="33.19921875" style="3" bestFit="1" customWidth="1"/>
    <col min="13032" max="13032" width="11.796875" style="3" customWidth="1"/>
    <col min="13033" max="13033" width="5.796875" style="3" customWidth="1"/>
    <col min="13034" max="13034" width="5.5" style="3" customWidth="1"/>
    <col min="13035" max="13035" width="5.19921875" style="3" customWidth="1"/>
    <col min="13036" max="13048" width="5" style="3" customWidth="1"/>
    <col min="13049" max="13049" width="5.5" style="3" customWidth="1"/>
    <col min="13050" max="13050" width="6" style="3" bestFit="1" customWidth="1"/>
    <col min="13051" max="13053" width="6.5" style="3" bestFit="1" customWidth="1"/>
    <col min="13054" max="13054" width="6" style="3" customWidth="1"/>
    <col min="13055" max="13056" width="6.19921875" style="3" customWidth="1"/>
    <col min="13057" max="13057" width="6.796875" style="3" bestFit="1" customWidth="1"/>
    <col min="13058" max="13059" width="5.5" style="3" customWidth="1"/>
    <col min="13060" max="13060" width="13.796875" style="3" customWidth="1"/>
    <col min="13061" max="13063" width="13" style="3" customWidth="1"/>
    <col min="13064" max="13064" width="14" style="3" customWidth="1"/>
    <col min="13065" max="13066" width="13" style="3" customWidth="1"/>
    <col min="13067" max="13070" width="10.19921875" style="3" customWidth="1"/>
    <col min="13071" max="13071" width="15.5" style="3" customWidth="1"/>
    <col min="13072" max="13072" width="22.5" style="3" bestFit="1" customWidth="1"/>
    <col min="13073" max="13073" width="17.19921875" style="3" customWidth="1"/>
    <col min="13074" max="13074" width="10.19921875" style="3" customWidth="1"/>
    <col min="13075" max="13080" width="9.19921875" style="3"/>
    <col min="13081" max="13081" width="10.5" style="3" customWidth="1"/>
    <col min="13082" max="13285" width="9.19921875" style="3"/>
    <col min="13286" max="13286" width="17.19921875" style="3" customWidth="1"/>
    <col min="13287" max="13287" width="33.19921875" style="3" bestFit="1" customWidth="1"/>
    <col min="13288" max="13288" width="11.796875" style="3" customWidth="1"/>
    <col min="13289" max="13289" width="5.796875" style="3" customWidth="1"/>
    <col min="13290" max="13290" width="5.5" style="3" customWidth="1"/>
    <col min="13291" max="13291" width="5.19921875" style="3" customWidth="1"/>
    <col min="13292" max="13304" width="5" style="3" customWidth="1"/>
    <col min="13305" max="13305" width="5.5" style="3" customWidth="1"/>
    <col min="13306" max="13306" width="6" style="3" bestFit="1" customWidth="1"/>
    <col min="13307" max="13309" width="6.5" style="3" bestFit="1" customWidth="1"/>
    <col min="13310" max="13310" width="6" style="3" customWidth="1"/>
    <col min="13311" max="13312" width="6.19921875" style="3" customWidth="1"/>
    <col min="13313" max="13313" width="6.796875" style="3" bestFit="1" customWidth="1"/>
    <col min="13314" max="13315" width="5.5" style="3" customWidth="1"/>
    <col min="13316" max="13316" width="13.796875" style="3" customWidth="1"/>
    <col min="13317" max="13319" width="13" style="3" customWidth="1"/>
    <col min="13320" max="13320" width="14" style="3" customWidth="1"/>
    <col min="13321" max="13322" width="13" style="3" customWidth="1"/>
    <col min="13323" max="13326" width="10.19921875" style="3" customWidth="1"/>
    <col min="13327" max="13327" width="15.5" style="3" customWidth="1"/>
    <col min="13328" max="13328" width="22.5" style="3" bestFit="1" customWidth="1"/>
    <col min="13329" max="13329" width="17.19921875" style="3" customWidth="1"/>
    <col min="13330" max="13330" width="10.19921875" style="3" customWidth="1"/>
    <col min="13331" max="13336" width="9.19921875" style="3"/>
    <col min="13337" max="13337" width="10.5" style="3" customWidth="1"/>
    <col min="13338" max="13541" width="9.19921875" style="3"/>
    <col min="13542" max="13542" width="17.19921875" style="3" customWidth="1"/>
    <col min="13543" max="13543" width="33.19921875" style="3" bestFit="1" customWidth="1"/>
    <col min="13544" max="13544" width="11.796875" style="3" customWidth="1"/>
    <col min="13545" max="13545" width="5.796875" style="3" customWidth="1"/>
    <col min="13546" max="13546" width="5.5" style="3" customWidth="1"/>
    <col min="13547" max="13547" width="5.19921875" style="3" customWidth="1"/>
    <col min="13548" max="13560" width="5" style="3" customWidth="1"/>
    <col min="13561" max="13561" width="5.5" style="3" customWidth="1"/>
    <col min="13562" max="13562" width="6" style="3" bestFit="1" customWidth="1"/>
    <col min="13563" max="13565" width="6.5" style="3" bestFit="1" customWidth="1"/>
    <col min="13566" max="13566" width="6" style="3" customWidth="1"/>
    <col min="13567" max="13568" width="6.19921875" style="3" customWidth="1"/>
    <col min="13569" max="13569" width="6.796875" style="3" bestFit="1" customWidth="1"/>
    <col min="13570" max="13571" width="5.5" style="3" customWidth="1"/>
    <col min="13572" max="13572" width="13.796875" style="3" customWidth="1"/>
    <col min="13573" max="13575" width="13" style="3" customWidth="1"/>
    <col min="13576" max="13576" width="14" style="3" customWidth="1"/>
    <col min="13577" max="13578" width="13" style="3" customWidth="1"/>
    <col min="13579" max="13582" width="10.19921875" style="3" customWidth="1"/>
    <col min="13583" max="13583" width="15.5" style="3" customWidth="1"/>
    <col min="13584" max="13584" width="22.5" style="3" bestFit="1" customWidth="1"/>
    <col min="13585" max="13585" width="17.19921875" style="3" customWidth="1"/>
    <col min="13586" max="13586" width="10.19921875" style="3" customWidth="1"/>
    <col min="13587" max="13592" width="9.19921875" style="3"/>
    <col min="13593" max="13593" width="10.5" style="3" customWidth="1"/>
    <col min="13594" max="13797" width="9.19921875" style="3"/>
    <col min="13798" max="13798" width="17.19921875" style="3" customWidth="1"/>
    <col min="13799" max="13799" width="33.19921875" style="3" bestFit="1" customWidth="1"/>
    <col min="13800" max="13800" width="11.796875" style="3" customWidth="1"/>
    <col min="13801" max="13801" width="5.796875" style="3" customWidth="1"/>
    <col min="13802" max="13802" width="5.5" style="3" customWidth="1"/>
    <col min="13803" max="13803" width="5.19921875" style="3" customWidth="1"/>
    <col min="13804" max="13816" width="5" style="3" customWidth="1"/>
    <col min="13817" max="13817" width="5.5" style="3" customWidth="1"/>
    <col min="13818" max="13818" width="6" style="3" bestFit="1" customWidth="1"/>
    <col min="13819" max="13821" width="6.5" style="3" bestFit="1" customWidth="1"/>
    <col min="13822" max="13822" width="6" style="3" customWidth="1"/>
    <col min="13823" max="13824" width="6.19921875" style="3" customWidth="1"/>
    <col min="13825" max="13825" width="6.796875" style="3" bestFit="1" customWidth="1"/>
    <col min="13826" max="13827" width="5.5" style="3" customWidth="1"/>
    <col min="13828" max="13828" width="13.796875" style="3" customWidth="1"/>
    <col min="13829" max="13831" width="13" style="3" customWidth="1"/>
    <col min="13832" max="13832" width="14" style="3" customWidth="1"/>
    <col min="13833" max="13834" width="13" style="3" customWidth="1"/>
    <col min="13835" max="13838" width="10.19921875" style="3" customWidth="1"/>
    <col min="13839" max="13839" width="15.5" style="3" customWidth="1"/>
    <col min="13840" max="13840" width="22.5" style="3" bestFit="1" customWidth="1"/>
    <col min="13841" max="13841" width="17.19921875" style="3" customWidth="1"/>
    <col min="13842" max="13842" width="10.19921875" style="3" customWidth="1"/>
    <col min="13843" max="13848" width="9.19921875" style="3"/>
    <col min="13849" max="13849" width="10.5" style="3" customWidth="1"/>
    <col min="13850" max="14053" width="9.19921875" style="3"/>
    <col min="14054" max="14054" width="17.19921875" style="3" customWidth="1"/>
    <col min="14055" max="14055" width="33.19921875" style="3" bestFit="1" customWidth="1"/>
    <col min="14056" max="14056" width="11.796875" style="3" customWidth="1"/>
    <col min="14057" max="14057" width="5.796875" style="3" customWidth="1"/>
    <col min="14058" max="14058" width="5.5" style="3" customWidth="1"/>
    <col min="14059" max="14059" width="5.19921875" style="3" customWidth="1"/>
    <col min="14060" max="14072" width="5" style="3" customWidth="1"/>
    <col min="14073" max="14073" width="5.5" style="3" customWidth="1"/>
    <col min="14074" max="14074" width="6" style="3" bestFit="1" customWidth="1"/>
    <col min="14075" max="14077" width="6.5" style="3" bestFit="1" customWidth="1"/>
    <col min="14078" max="14078" width="6" style="3" customWidth="1"/>
    <col min="14079" max="14080" width="6.19921875" style="3" customWidth="1"/>
    <col min="14081" max="14081" width="6.796875" style="3" bestFit="1" customWidth="1"/>
    <col min="14082" max="14083" width="5.5" style="3" customWidth="1"/>
    <col min="14084" max="14084" width="13.796875" style="3" customWidth="1"/>
    <col min="14085" max="14087" width="13" style="3" customWidth="1"/>
    <col min="14088" max="14088" width="14" style="3" customWidth="1"/>
    <col min="14089" max="14090" width="13" style="3" customWidth="1"/>
    <col min="14091" max="14094" width="10.19921875" style="3" customWidth="1"/>
    <col min="14095" max="14095" width="15.5" style="3" customWidth="1"/>
    <col min="14096" max="14096" width="22.5" style="3" bestFit="1" customWidth="1"/>
    <col min="14097" max="14097" width="17.19921875" style="3" customWidth="1"/>
    <col min="14098" max="14098" width="10.19921875" style="3" customWidth="1"/>
    <col min="14099" max="14104" width="9.19921875" style="3"/>
    <col min="14105" max="14105" width="10.5" style="3" customWidth="1"/>
    <col min="14106" max="14309" width="9.19921875" style="3"/>
    <col min="14310" max="14310" width="17.19921875" style="3" customWidth="1"/>
    <col min="14311" max="14311" width="33.19921875" style="3" bestFit="1" customWidth="1"/>
    <col min="14312" max="14312" width="11.796875" style="3" customWidth="1"/>
    <col min="14313" max="14313" width="5.796875" style="3" customWidth="1"/>
    <col min="14314" max="14314" width="5.5" style="3" customWidth="1"/>
    <col min="14315" max="14315" width="5.19921875" style="3" customWidth="1"/>
    <col min="14316" max="14328" width="5" style="3" customWidth="1"/>
    <col min="14329" max="14329" width="5.5" style="3" customWidth="1"/>
    <col min="14330" max="14330" width="6" style="3" bestFit="1" customWidth="1"/>
    <col min="14331" max="14333" width="6.5" style="3" bestFit="1" customWidth="1"/>
    <col min="14334" max="14334" width="6" style="3" customWidth="1"/>
    <col min="14335" max="14336" width="6.19921875" style="3" customWidth="1"/>
    <col min="14337" max="14337" width="6.796875" style="3" bestFit="1" customWidth="1"/>
    <col min="14338" max="14339" width="5.5" style="3" customWidth="1"/>
    <col min="14340" max="14340" width="13.796875" style="3" customWidth="1"/>
    <col min="14341" max="14343" width="13" style="3" customWidth="1"/>
    <col min="14344" max="14344" width="14" style="3" customWidth="1"/>
    <col min="14345" max="14346" width="13" style="3" customWidth="1"/>
    <col min="14347" max="14350" width="10.19921875" style="3" customWidth="1"/>
    <col min="14351" max="14351" width="15.5" style="3" customWidth="1"/>
    <col min="14352" max="14352" width="22.5" style="3" bestFit="1" customWidth="1"/>
    <col min="14353" max="14353" width="17.19921875" style="3" customWidth="1"/>
    <col min="14354" max="14354" width="10.19921875" style="3" customWidth="1"/>
    <col min="14355" max="14360" width="9.19921875" style="3"/>
    <col min="14361" max="14361" width="10.5" style="3" customWidth="1"/>
    <col min="14362" max="14565" width="9.19921875" style="3"/>
    <col min="14566" max="14566" width="17.19921875" style="3" customWidth="1"/>
    <col min="14567" max="14567" width="33.19921875" style="3" bestFit="1" customWidth="1"/>
    <col min="14568" max="14568" width="11.796875" style="3" customWidth="1"/>
    <col min="14569" max="14569" width="5.796875" style="3" customWidth="1"/>
    <col min="14570" max="14570" width="5.5" style="3" customWidth="1"/>
    <col min="14571" max="14571" width="5.19921875" style="3" customWidth="1"/>
    <col min="14572" max="14584" width="5" style="3" customWidth="1"/>
    <col min="14585" max="14585" width="5.5" style="3" customWidth="1"/>
    <col min="14586" max="14586" width="6" style="3" bestFit="1" customWidth="1"/>
    <col min="14587" max="14589" width="6.5" style="3" bestFit="1" customWidth="1"/>
    <col min="14590" max="14590" width="6" style="3" customWidth="1"/>
    <col min="14591" max="14592" width="6.19921875" style="3" customWidth="1"/>
    <col min="14593" max="14593" width="6.796875" style="3" bestFit="1" customWidth="1"/>
    <col min="14594" max="14595" width="5.5" style="3" customWidth="1"/>
    <col min="14596" max="14596" width="13.796875" style="3" customWidth="1"/>
    <col min="14597" max="14599" width="13" style="3" customWidth="1"/>
    <col min="14600" max="14600" width="14" style="3" customWidth="1"/>
    <col min="14601" max="14602" width="13" style="3" customWidth="1"/>
    <col min="14603" max="14606" width="10.19921875" style="3" customWidth="1"/>
    <col min="14607" max="14607" width="15.5" style="3" customWidth="1"/>
    <col min="14608" max="14608" width="22.5" style="3" bestFit="1" customWidth="1"/>
    <col min="14609" max="14609" width="17.19921875" style="3" customWidth="1"/>
    <col min="14610" max="14610" width="10.19921875" style="3" customWidth="1"/>
    <col min="14611" max="14616" width="9.19921875" style="3"/>
    <col min="14617" max="14617" width="10.5" style="3" customWidth="1"/>
    <col min="14618" max="14821" width="9.19921875" style="3"/>
    <col min="14822" max="14822" width="17.19921875" style="3" customWidth="1"/>
    <col min="14823" max="14823" width="33.19921875" style="3" bestFit="1" customWidth="1"/>
    <col min="14824" max="14824" width="11.796875" style="3" customWidth="1"/>
    <col min="14825" max="14825" width="5.796875" style="3" customWidth="1"/>
    <col min="14826" max="14826" width="5.5" style="3" customWidth="1"/>
    <col min="14827" max="14827" width="5.19921875" style="3" customWidth="1"/>
    <col min="14828" max="14840" width="5" style="3" customWidth="1"/>
    <col min="14841" max="14841" width="5.5" style="3" customWidth="1"/>
    <col min="14842" max="14842" width="6" style="3" bestFit="1" customWidth="1"/>
    <col min="14843" max="14845" width="6.5" style="3" bestFit="1" customWidth="1"/>
    <col min="14846" max="14846" width="6" style="3" customWidth="1"/>
    <col min="14847" max="14848" width="6.19921875" style="3" customWidth="1"/>
    <col min="14849" max="14849" width="6.796875" style="3" bestFit="1" customWidth="1"/>
    <col min="14850" max="14851" width="5.5" style="3" customWidth="1"/>
    <col min="14852" max="14852" width="13.796875" style="3" customWidth="1"/>
    <col min="14853" max="14855" width="13" style="3" customWidth="1"/>
    <col min="14856" max="14856" width="14" style="3" customWidth="1"/>
    <col min="14857" max="14858" width="13" style="3" customWidth="1"/>
    <col min="14859" max="14862" width="10.19921875" style="3" customWidth="1"/>
    <col min="14863" max="14863" width="15.5" style="3" customWidth="1"/>
    <col min="14864" max="14864" width="22.5" style="3" bestFit="1" customWidth="1"/>
    <col min="14865" max="14865" width="17.19921875" style="3" customWidth="1"/>
    <col min="14866" max="14866" width="10.19921875" style="3" customWidth="1"/>
    <col min="14867" max="14872" width="9.19921875" style="3"/>
    <col min="14873" max="14873" width="10.5" style="3" customWidth="1"/>
    <col min="14874" max="15077" width="9.19921875" style="3"/>
    <col min="15078" max="15078" width="17.19921875" style="3" customWidth="1"/>
    <col min="15079" max="15079" width="33.19921875" style="3" bestFit="1" customWidth="1"/>
    <col min="15080" max="15080" width="11.796875" style="3" customWidth="1"/>
    <col min="15081" max="15081" width="5.796875" style="3" customWidth="1"/>
    <col min="15082" max="15082" width="5.5" style="3" customWidth="1"/>
    <col min="15083" max="15083" width="5.19921875" style="3" customWidth="1"/>
    <col min="15084" max="15096" width="5" style="3" customWidth="1"/>
    <col min="15097" max="15097" width="5.5" style="3" customWidth="1"/>
    <col min="15098" max="15098" width="6" style="3" bestFit="1" customWidth="1"/>
    <col min="15099" max="15101" width="6.5" style="3" bestFit="1" customWidth="1"/>
    <col min="15102" max="15102" width="6" style="3" customWidth="1"/>
    <col min="15103" max="15104" width="6.19921875" style="3" customWidth="1"/>
    <col min="15105" max="15105" width="6.796875" style="3" bestFit="1" customWidth="1"/>
    <col min="15106" max="15107" width="5.5" style="3" customWidth="1"/>
    <col min="15108" max="15108" width="13.796875" style="3" customWidth="1"/>
    <col min="15109" max="15111" width="13" style="3" customWidth="1"/>
    <col min="15112" max="15112" width="14" style="3" customWidth="1"/>
    <col min="15113" max="15114" width="13" style="3" customWidth="1"/>
    <col min="15115" max="15118" width="10.19921875" style="3" customWidth="1"/>
    <col min="15119" max="15119" width="15.5" style="3" customWidth="1"/>
    <col min="15120" max="15120" width="22.5" style="3" bestFit="1" customWidth="1"/>
    <col min="15121" max="15121" width="17.19921875" style="3" customWidth="1"/>
    <col min="15122" max="15122" width="10.19921875" style="3" customWidth="1"/>
    <col min="15123" max="15128" width="9.19921875" style="3"/>
    <col min="15129" max="15129" width="10.5" style="3" customWidth="1"/>
    <col min="15130" max="15333" width="9.19921875" style="3"/>
    <col min="15334" max="15334" width="17.19921875" style="3" customWidth="1"/>
    <col min="15335" max="15335" width="33.19921875" style="3" bestFit="1" customWidth="1"/>
    <col min="15336" max="15336" width="11.796875" style="3" customWidth="1"/>
    <col min="15337" max="15337" width="5.796875" style="3" customWidth="1"/>
    <col min="15338" max="15338" width="5.5" style="3" customWidth="1"/>
    <col min="15339" max="15339" width="5.19921875" style="3" customWidth="1"/>
    <col min="15340" max="15352" width="5" style="3" customWidth="1"/>
    <col min="15353" max="15353" width="5.5" style="3" customWidth="1"/>
    <col min="15354" max="15354" width="6" style="3" bestFit="1" customWidth="1"/>
    <col min="15355" max="15357" width="6.5" style="3" bestFit="1" customWidth="1"/>
    <col min="15358" max="15358" width="6" style="3" customWidth="1"/>
    <col min="15359" max="15360" width="6.19921875" style="3" customWidth="1"/>
    <col min="15361" max="15361" width="6.796875" style="3" bestFit="1" customWidth="1"/>
    <col min="15362" max="15363" width="5.5" style="3" customWidth="1"/>
    <col min="15364" max="15364" width="13.796875" style="3" customWidth="1"/>
    <col min="15365" max="15367" width="13" style="3" customWidth="1"/>
    <col min="15368" max="15368" width="14" style="3" customWidth="1"/>
    <col min="15369" max="15370" width="13" style="3" customWidth="1"/>
    <col min="15371" max="15374" width="10.19921875" style="3" customWidth="1"/>
    <col min="15375" max="15375" width="15.5" style="3" customWidth="1"/>
    <col min="15376" max="15376" width="22.5" style="3" bestFit="1" customWidth="1"/>
    <col min="15377" max="15377" width="17.19921875" style="3" customWidth="1"/>
    <col min="15378" max="15378" width="10.19921875" style="3" customWidth="1"/>
    <col min="15379" max="15384" width="9.19921875" style="3"/>
    <col min="15385" max="15385" width="10.5" style="3" customWidth="1"/>
    <col min="15386" max="15589" width="9.19921875" style="3"/>
    <col min="15590" max="15590" width="17.19921875" style="3" customWidth="1"/>
    <col min="15591" max="15591" width="33.19921875" style="3" bestFit="1" customWidth="1"/>
    <col min="15592" max="15592" width="11.796875" style="3" customWidth="1"/>
    <col min="15593" max="15593" width="5.796875" style="3" customWidth="1"/>
    <col min="15594" max="15594" width="5.5" style="3" customWidth="1"/>
    <col min="15595" max="15595" width="5.19921875" style="3" customWidth="1"/>
    <col min="15596" max="15608" width="5" style="3" customWidth="1"/>
    <col min="15609" max="15609" width="5.5" style="3" customWidth="1"/>
    <col min="15610" max="15610" width="6" style="3" bestFit="1" customWidth="1"/>
    <col min="15611" max="15613" width="6.5" style="3" bestFit="1" customWidth="1"/>
    <col min="15614" max="15614" width="6" style="3" customWidth="1"/>
    <col min="15615" max="15616" width="6.19921875" style="3" customWidth="1"/>
    <col min="15617" max="15617" width="6.796875" style="3" bestFit="1" customWidth="1"/>
    <col min="15618" max="15619" width="5.5" style="3" customWidth="1"/>
    <col min="15620" max="15620" width="13.796875" style="3" customWidth="1"/>
    <col min="15621" max="15623" width="13" style="3" customWidth="1"/>
    <col min="15624" max="15624" width="14" style="3" customWidth="1"/>
    <col min="15625" max="15626" width="13" style="3" customWidth="1"/>
    <col min="15627" max="15630" width="10.19921875" style="3" customWidth="1"/>
    <col min="15631" max="15631" width="15.5" style="3" customWidth="1"/>
    <col min="15632" max="15632" width="22.5" style="3" bestFit="1" customWidth="1"/>
    <col min="15633" max="15633" width="17.19921875" style="3" customWidth="1"/>
    <col min="15634" max="15634" width="10.19921875" style="3" customWidth="1"/>
    <col min="15635" max="15640" width="9.19921875" style="3"/>
    <col min="15641" max="15641" width="10.5" style="3" customWidth="1"/>
    <col min="15642" max="15845" width="9.19921875" style="3"/>
    <col min="15846" max="15846" width="17.19921875" style="3" customWidth="1"/>
    <col min="15847" max="15847" width="33.19921875" style="3" bestFit="1" customWidth="1"/>
    <col min="15848" max="15848" width="11.796875" style="3" customWidth="1"/>
    <col min="15849" max="15849" width="5.796875" style="3" customWidth="1"/>
    <col min="15850" max="15850" width="5.5" style="3" customWidth="1"/>
    <col min="15851" max="15851" width="5.19921875" style="3" customWidth="1"/>
    <col min="15852" max="15864" width="5" style="3" customWidth="1"/>
    <col min="15865" max="15865" width="5.5" style="3" customWidth="1"/>
    <col min="15866" max="15866" width="6" style="3" bestFit="1" customWidth="1"/>
    <col min="15867" max="15869" width="6.5" style="3" bestFit="1" customWidth="1"/>
    <col min="15870" max="15870" width="6" style="3" customWidth="1"/>
    <col min="15871" max="15872" width="6.19921875" style="3" customWidth="1"/>
    <col min="15873" max="15873" width="6.796875" style="3" bestFit="1" customWidth="1"/>
    <col min="15874" max="15875" width="5.5" style="3" customWidth="1"/>
    <col min="15876" max="15876" width="13.796875" style="3" customWidth="1"/>
    <col min="15877" max="15879" width="13" style="3" customWidth="1"/>
    <col min="15880" max="15880" width="14" style="3" customWidth="1"/>
    <col min="15881" max="15882" width="13" style="3" customWidth="1"/>
    <col min="15883" max="15886" width="10.19921875" style="3" customWidth="1"/>
    <col min="15887" max="15887" width="15.5" style="3" customWidth="1"/>
    <col min="15888" max="15888" width="22.5" style="3" bestFit="1" customWidth="1"/>
    <col min="15889" max="15889" width="17.19921875" style="3" customWidth="1"/>
    <col min="15890" max="15890" width="10.19921875" style="3" customWidth="1"/>
    <col min="15891" max="15896" width="9.19921875" style="3"/>
    <col min="15897" max="15897" width="10.5" style="3" customWidth="1"/>
    <col min="15898" max="16101" width="9.19921875" style="3"/>
    <col min="16102" max="16102" width="17.19921875" style="3" customWidth="1"/>
    <col min="16103" max="16103" width="33.19921875" style="3" bestFit="1" customWidth="1"/>
    <col min="16104" max="16104" width="11.796875" style="3" customWidth="1"/>
    <col min="16105" max="16105" width="5.796875" style="3" customWidth="1"/>
    <col min="16106" max="16106" width="5.5" style="3" customWidth="1"/>
    <col min="16107" max="16107" width="5.19921875" style="3" customWidth="1"/>
    <col min="16108" max="16120" width="5" style="3" customWidth="1"/>
    <col min="16121" max="16121" width="5.5" style="3" customWidth="1"/>
    <col min="16122" max="16122" width="6" style="3" bestFit="1" customWidth="1"/>
    <col min="16123" max="16125" width="6.5" style="3" bestFit="1" customWidth="1"/>
    <col min="16126" max="16126" width="6" style="3" customWidth="1"/>
    <col min="16127" max="16128" width="6.19921875" style="3" customWidth="1"/>
    <col min="16129" max="16129" width="6.796875" style="3" bestFit="1" customWidth="1"/>
    <col min="16130" max="16131" width="5.5" style="3" customWidth="1"/>
    <col min="16132" max="16132" width="13.796875" style="3" customWidth="1"/>
    <col min="16133" max="16135" width="13" style="3" customWidth="1"/>
    <col min="16136" max="16136" width="14" style="3" customWidth="1"/>
    <col min="16137" max="16138" width="13" style="3" customWidth="1"/>
    <col min="16139" max="16142" width="10.19921875" style="3" customWidth="1"/>
    <col min="16143" max="16143" width="15.5" style="3" customWidth="1"/>
    <col min="16144" max="16144" width="22.5" style="3" bestFit="1" customWidth="1"/>
    <col min="16145" max="16145" width="17.19921875" style="3" customWidth="1"/>
    <col min="16146" max="16146" width="10.19921875" style="3" customWidth="1"/>
    <col min="16147" max="16152" width="9.19921875" style="3"/>
    <col min="16153" max="16153" width="10.5" style="3" customWidth="1"/>
    <col min="16154" max="16384" width="9.19921875" style="3"/>
  </cols>
  <sheetData>
    <row r="1" spans="1:61" ht="18" customHeight="1" x14ac:dyDescent="0.35">
      <c r="A1" s="67" t="s">
        <v>0</v>
      </c>
      <c r="B1" s="67" t="s">
        <v>1</v>
      </c>
      <c r="C1" s="67" t="s">
        <v>2</v>
      </c>
      <c r="D1" s="68" t="s">
        <v>3</v>
      </c>
      <c r="E1" s="70" t="s">
        <v>4</v>
      </c>
      <c r="F1" s="71"/>
      <c r="G1" s="71"/>
      <c r="H1" s="71"/>
      <c r="I1" s="72"/>
      <c r="J1" s="43" t="s">
        <v>5</v>
      </c>
      <c r="K1" s="78" t="s">
        <v>6</v>
      </c>
      <c r="L1" s="80"/>
      <c r="M1" s="78" t="s">
        <v>7</v>
      </c>
      <c r="N1" s="79"/>
      <c r="O1" s="79"/>
      <c r="P1" s="80"/>
      <c r="Q1" s="1" t="s">
        <v>8</v>
      </c>
      <c r="R1" s="1" t="s">
        <v>9</v>
      </c>
      <c r="S1" s="73" t="s">
        <v>10</v>
      </c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</row>
    <row r="2" spans="1:61" ht="18" x14ac:dyDescent="0.35">
      <c r="A2" s="67"/>
      <c r="B2" s="67"/>
      <c r="C2" s="67"/>
      <c r="D2" s="69"/>
      <c r="E2" s="44" t="s">
        <v>137</v>
      </c>
      <c r="F2" s="44" t="s">
        <v>135</v>
      </c>
      <c r="G2" s="44" t="s">
        <v>138</v>
      </c>
      <c r="H2" s="44" t="s">
        <v>11</v>
      </c>
      <c r="I2" s="45" t="s">
        <v>12</v>
      </c>
      <c r="J2" s="45">
        <v>0.05</v>
      </c>
      <c r="K2" s="4" t="s">
        <v>13</v>
      </c>
      <c r="L2" s="30" t="s">
        <v>30</v>
      </c>
      <c r="M2" s="4" t="s">
        <v>31</v>
      </c>
      <c r="N2" s="4" t="s">
        <v>32</v>
      </c>
      <c r="O2" s="4" t="s">
        <v>34</v>
      </c>
      <c r="P2" s="30" t="s">
        <v>33</v>
      </c>
      <c r="Q2" s="5">
        <v>1</v>
      </c>
      <c r="R2" s="5">
        <v>1</v>
      </c>
      <c r="S2" s="7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</row>
    <row r="3" spans="1:61" ht="21" x14ac:dyDescent="0.35">
      <c r="A3" s="31">
        <v>1</v>
      </c>
      <c r="B3" s="32" t="s">
        <v>35</v>
      </c>
      <c r="C3" s="32" t="s">
        <v>165</v>
      </c>
      <c r="D3" s="32" t="s">
        <v>14</v>
      </c>
      <c r="E3" s="57">
        <v>1</v>
      </c>
      <c r="F3" s="57">
        <v>1</v>
      </c>
      <c r="G3" s="57">
        <v>1</v>
      </c>
      <c r="H3" s="57">
        <v>1</v>
      </c>
      <c r="I3" s="6">
        <f>((SUM(E3:H3))/4)*5</f>
        <v>5</v>
      </c>
      <c r="J3" s="64">
        <v>5</v>
      </c>
      <c r="K3" s="7"/>
      <c r="L3" s="8">
        <f>(K3/70)*35</f>
        <v>0</v>
      </c>
      <c r="M3" s="8"/>
      <c r="N3" s="8"/>
      <c r="O3" s="9"/>
      <c r="P3" s="10"/>
      <c r="Q3" s="11">
        <f>I3+J3+L3+P3</f>
        <v>10</v>
      </c>
      <c r="R3" s="12">
        <f>ROUND(Q3,0)</f>
        <v>10</v>
      </c>
      <c r="S3" s="13" t="str">
        <f t="shared" ref="S3:S66" si="0">IF(R3&gt;=$V$4,"A", IF(R3&gt;=$V$5,"B+", IF(R3&gt;=$V$6,"B", IF(R3&gt;=$V$7, "C+", IF(R3&gt;=$V$8, "C", IF(R3&gt;=$V$9, "D+",  IF(R3&gt;=$V$10,"D","F")))))))</f>
        <v>F</v>
      </c>
      <c r="T3" s="14"/>
      <c r="U3" s="15" t="s">
        <v>15</v>
      </c>
      <c r="V3" s="74" t="s">
        <v>16</v>
      </c>
      <c r="W3" s="75"/>
      <c r="X3" s="15" t="s">
        <v>17</v>
      </c>
      <c r="Y3" s="16" t="s">
        <v>18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61" s="2" customFormat="1" ht="21" x14ac:dyDescent="0.25">
      <c r="A4" s="31">
        <v>2</v>
      </c>
      <c r="B4" s="32" t="s">
        <v>36</v>
      </c>
      <c r="C4" s="32" t="s">
        <v>148</v>
      </c>
      <c r="D4" s="32" t="s">
        <v>14</v>
      </c>
      <c r="E4" s="60">
        <v>0.5</v>
      </c>
      <c r="F4" s="58">
        <v>1</v>
      </c>
      <c r="G4" s="58">
        <v>1</v>
      </c>
      <c r="H4" s="58">
        <v>1</v>
      </c>
      <c r="I4" s="6">
        <f t="shared" ref="I4:I67" si="1">((SUM(E4:H4))/4)*5</f>
        <v>4.375</v>
      </c>
      <c r="J4" s="58">
        <v>5</v>
      </c>
      <c r="K4" s="36"/>
      <c r="L4" s="37">
        <f t="shared" ref="L4:L35" si="2">(K4/70)*35</f>
        <v>0</v>
      </c>
      <c r="M4" s="36"/>
      <c r="N4" s="36"/>
      <c r="O4" s="36"/>
      <c r="P4" s="10"/>
      <c r="Q4" s="11">
        <f t="shared" ref="Q4:Q67" si="3">I4+J4+L4+P4</f>
        <v>9.375</v>
      </c>
      <c r="R4" s="17">
        <f t="shared" ref="R4:R67" si="4">ROUND(Q4,0)</f>
        <v>9</v>
      </c>
      <c r="S4" s="18" t="str">
        <f t="shared" si="0"/>
        <v>F</v>
      </c>
      <c r="T4" s="14"/>
      <c r="U4" s="15" t="s">
        <v>19</v>
      </c>
      <c r="V4" s="19">
        <v>80</v>
      </c>
      <c r="W4" s="20">
        <v>-100</v>
      </c>
      <c r="X4" s="21">
        <f>COUNTIF(S$3:S$65,U4)</f>
        <v>0</v>
      </c>
      <c r="Y4" s="22">
        <f>(X4/$X$13)*100</f>
        <v>0</v>
      </c>
    </row>
    <row r="5" spans="1:61" s="2" customFormat="1" ht="21" x14ac:dyDescent="0.25">
      <c r="A5" s="31">
        <v>3</v>
      </c>
      <c r="B5" s="32" t="s">
        <v>37</v>
      </c>
      <c r="C5" s="32" t="s">
        <v>142</v>
      </c>
      <c r="D5" s="32" t="s">
        <v>14</v>
      </c>
      <c r="E5" s="58">
        <v>1</v>
      </c>
      <c r="F5" s="58">
        <v>1</v>
      </c>
      <c r="G5" s="58">
        <v>1</v>
      </c>
      <c r="H5" s="58">
        <v>1</v>
      </c>
      <c r="I5" s="6">
        <f t="shared" si="1"/>
        <v>5</v>
      </c>
      <c r="J5" s="58">
        <v>5</v>
      </c>
      <c r="K5" s="36"/>
      <c r="L5" s="37">
        <f t="shared" si="2"/>
        <v>0</v>
      </c>
      <c r="M5" s="36"/>
      <c r="N5" s="36"/>
      <c r="O5" s="36"/>
      <c r="P5" s="10"/>
      <c r="Q5" s="11">
        <f t="shared" si="3"/>
        <v>10</v>
      </c>
      <c r="R5" s="17">
        <f t="shared" si="4"/>
        <v>10</v>
      </c>
      <c r="S5" s="18" t="str">
        <f t="shared" si="0"/>
        <v>F</v>
      </c>
      <c r="T5" s="14"/>
      <c r="U5" s="15" t="s">
        <v>20</v>
      </c>
      <c r="V5" s="19">
        <v>75</v>
      </c>
      <c r="W5" s="20">
        <v>-79</v>
      </c>
      <c r="X5" s="21">
        <f t="shared" ref="X5:X12" si="5">COUNTIF(S$3:S$44,U5)</f>
        <v>0</v>
      </c>
      <c r="Y5" s="22">
        <f t="shared" ref="Y5:Y13" si="6">(X5/$X$13)*100</f>
        <v>0</v>
      </c>
    </row>
    <row r="6" spans="1:61" ht="21" x14ac:dyDescent="0.35">
      <c r="A6" s="31">
        <v>4</v>
      </c>
      <c r="B6" s="32" t="s">
        <v>38</v>
      </c>
      <c r="C6" s="32" t="s">
        <v>144</v>
      </c>
      <c r="D6" s="32" t="s">
        <v>14</v>
      </c>
      <c r="E6" s="38">
        <v>1</v>
      </c>
      <c r="F6" s="38">
        <v>1</v>
      </c>
      <c r="G6" s="38">
        <v>1</v>
      </c>
      <c r="H6" s="57">
        <v>1</v>
      </c>
      <c r="I6" s="6">
        <f t="shared" si="1"/>
        <v>5</v>
      </c>
      <c r="J6" s="58">
        <v>5</v>
      </c>
      <c r="K6" s="38"/>
      <c r="L6" s="37">
        <f t="shared" si="2"/>
        <v>0</v>
      </c>
      <c r="M6" s="37"/>
      <c r="N6" s="37"/>
      <c r="O6" s="39"/>
      <c r="P6" s="10"/>
      <c r="Q6" s="11">
        <f t="shared" si="3"/>
        <v>10</v>
      </c>
      <c r="R6" s="17">
        <f t="shared" si="4"/>
        <v>10</v>
      </c>
      <c r="S6" s="18" t="str">
        <f t="shared" si="0"/>
        <v>F</v>
      </c>
      <c r="T6" s="14"/>
      <c r="U6" s="15" t="s">
        <v>21</v>
      </c>
      <c r="V6" s="19">
        <v>70</v>
      </c>
      <c r="W6" s="20">
        <v>-74</v>
      </c>
      <c r="X6" s="21">
        <f t="shared" si="5"/>
        <v>0</v>
      </c>
      <c r="Y6" s="22">
        <f t="shared" si="6"/>
        <v>0</v>
      </c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</row>
    <row r="7" spans="1:61" s="2" customFormat="1" ht="21" x14ac:dyDescent="0.25">
      <c r="A7" s="51">
        <v>5</v>
      </c>
      <c r="B7" s="52" t="s">
        <v>39</v>
      </c>
      <c r="C7" s="52" t="s">
        <v>40</v>
      </c>
      <c r="D7" s="52" t="s">
        <v>14</v>
      </c>
      <c r="E7" s="54" t="s">
        <v>136</v>
      </c>
      <c r="F7" s="54" t="s">
        <v>136</v>
      </c>
      <c r="G7" s="54" t="s">
        <v>136</v>
      </c>
      <c r="H7" s="54" t="s">
        <v>136</v>
      </c>
      <c r="I7" s="53" t="s">
        <v>136</v>
      </c>
      <c r="J7" s="54" t="s">
        <v>136</v>
      </c>
      <c r="K7" s="53" t="s">
        <v>136</v>
      </c>
      <c r="L7" s="53" t="s">
        <v>136</v>
      </c>
      <c r="M7" s="53" t="s">
        <v>136</v>
      </c>
      <c r="N7" s="53" t="s">
        <v>136</v>
      </c>
      <c r="O7" s="53" t="s">
        <v>136</v>
      </c>
      <c r="P7" s="53" t="s">
        <v>136</v>
      </c>
      <c r="Q7" s="11" t="e">
        <f t="shared" si="3"/>
        <v>#VALUE!</v>
      </c>
      <c r="R7" s="17" t="e">
        <f t="shared" si="4"/>
        <v>#VALUE!</v>
      </c>
      <c r="S7" s="18" t="e">
        <f t="shared" si="0"/>
        <v>#VALUE!</v>
      </c>
      <c r="U7" s="15" t="s">
        <v>22</v>
      </c>
      <c r="V7" s="19">
        <v>65</v>
      </c>
      <c r="W7" s="20">
        <v>-69</v>
      </c>
      <c r="X7" s="21">
        <f t="shared" si="5"/>
        <v>0</v>
      </c>
      <c r="Y7" s="22">
        <f t="shared" si="6"/>
        <v>0</v>
      </c>
    </row>
    <row r="8" spans="1:61" s="2" customFormat="1" ht="21" x14ac:dyDescent="0.25">
      <c r="A8" s="31">
        <v>6</v>
      </c>
      <c r="B8" s="32" t="s">
        <v>41</v>
      </c>
      <c r="C8" s="32" t="s">
        <v>160</v>
      </c>
      <c r="D8" s="32" t="s">
        <v>14</v>
      </c>
      <c r="E8" s="58">
        <v>1</v>
      </c>
      <c r="F8" s="58">
        <v>0.5</v>
      </c>
      <c r="G8" s="58">
        <v>1</v>
      </c>
      <c r="H8" s="58">
        <v>1</v>
      </c>
      <c r="I8" s="6">
        <f t="shared" si="1"/>
        <v>4.375</v>
      </c>
      <c r="J8" s="58">
        <v>4</v>
      </c>
      <c r="K8" s="36"/>
      <c r="L8" s="37">
        <f t="shared" si="2"/>
        <v>0</v>
      </c>
      <c r="M8" s="36"/>
      <c r="N8" s="36"/>
      <c r="O8" s="36"/>
      <c r="P8" s="10"/>
      <c r="Q8" s="11">
        <f t="shared" si="3"/>
        <v>8.375</v>
      </c>
      <c r="R8" s="17">
        <f t="shared" si="4"/>
        <v>8</v>
      </c>
      <c r="S8" s="18" t="str">
        <f t="shared" si="0"/>
        <v>F</v>
      </c>
      <c r="U8" s="15" t="s">
        <v>23</v>
      </c>
      <c r="V8" s="19">
        <v>60</v>
      </c>
      <c r="W8" s="20">
        <v>-64</v>
      </c>
      <c r="X8" s="21">
        <f t="shared" si="5"/>
        <v>0</v>
      </c>
      <c r="Y8" s="22">
        <f t="shared" si="6"/>
        <v>0</v>
      </c>
    </row>
    <row r="9" spans="1:61" ht="21" x14ac:dyDescent="0.25">
      <c r="A9" s="51">
        <v>7</v>
      </c>
      <c r="B9" s="52" t="s">
        <v>42</v>
      </c>
      <c r="C9" s="52" t="s">
        <v>43</v>
      </c>
      <c r="D9" s="52" t="s">
        <v>14</v>
      </c>
      <c r="E9" s="54" t="s">
        <v>136</v>
      </c>
      <c r="F9" s="54" t="s">
        <v>136</v>
      </c>
      <c r="G9" s="54" t="s">
        <v>136</v>
      </c>
      <c r="H9" s="54" t="s">
        <v>136</v>
      </c>
      <c r="I9" s="53" t="s">
        <v>136</v>
      </c>
      <c r="J9" s="54" t="s">
        <v>136</v>
      </c>
      <c r="K9" s="53" t="s">
        <v>136</v>
      </c>
      <c r="L9" s="53" t="s">
        <v>136</v>
      </c>
      <c r="M9" s="53" t="s">
        <v>136</v>
      </c>
      <c r="N9" s="53" t="s">
        <v>136</v>
      </c>
      <c r="O9" s="53" t="s">
        <v>136</v>
      </c>
      <c r="P9" s="53" t="s">
        <v>136</v>
      </c>
      <c r="Q9" s="11" t="e">
        <f t="shared" si="3"/>
        <v>#VALUE!</v>
      </c>
      <c r="R9" s="17" t="e">
        <f t="shared" si="4"/>
        <v>#VALUE!</v>
      </c>
      <c r="S9" s="18" t="e">
        <f t="shared" si="0"/>
        <v>#VALUE!</v>
      </c>
      <c r="U9" s="15" t="s">
        <v>24</v>
      </c>
      <c r="V9" s="19">
        <v>55</v>
      </c>
      <c r="W9" s="20">
        <v>-59</v>
      </c>
      <c r="X9" s="21">
        <f t="shared" si="5"/>
        <v>0</v>
      </c>
      <c r="Y9" s="22">
        <f t="shared" si="6"/>
        <v>0</v>
      </c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</row>
    <row r="10" spans="1:61" ht="21" x14ac:dyDescent="0.35">
      <c r="A10" s="31">
        <v>8</v>
      </c>
      <c r="B10" s="32" t="s">
        <v>44</v>
      </c>
      <c r="C10" s="32" t="s">
        <v>190</v>
      </c>
      <c r="D10" s="32" t="s">
        <v>14</v>
      </c>
      <c r="E10" s="38">
        <v>1</v>
      </c>
      <c r="F10" s="38">
        <v>0</v>
      </c>
      <c r="G10" s="38">
        <v>1</v>
      </c>
      <c r="H10" s="58">
        <v>1</v>
      </c>
      <c r="I10" s="6">
        <f t="shared" si="1"/>
        <v>3.75</v>
      </c>
      <c r="J10" s="58">
        <v>5</v>
      </c>
      <c r="K10" s="40"/>
      <c r="L10" s="37">
        <f t="shared" si="2"/>
        <v>0</v>
      </c>
      <c r="M10" s="37"/>
      <c r="N10" s="37"/>
      <c r="O10" s="39"/>
      <c r="P10" s="10"/>
      <c r="Q10" s="11">
        <f t="shared" si="3"/>
        <v>8.75</v>
      </c>
      <c r="R10" s="17">
        <f t="shared" si="4"/>
        <v>9</v>
      </c>
      <c r="S10" s="18" t="str">
        <f t="shared" si="0"/>
        <v>F</v>
      </c>
      <c r="U10" s="15" t="s">
        <v>25</v>
      </c>
      <c r="V10" s="19">
        <v>51</v>
      </c>
      <c r="W10" s="20">
        <v>-54</v>
      </c>
      <c r="X10" s="21">
        <f t="shared" si="5"/>
        <v>0</v>
      </c>
      <c r="Y10" s="22">
        <f t="shared" si="6"/>
        <v>0</v>
      </c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</row>
    <row r="11" spans="1:61" s="2" customFormat="1" ht="21" x14ac:dyDescent="0.25">
      <c r="A11" s="51">
        <v>9</v>
      </c>
      <c r="B11" s="52" t="s">
        <v>45</v>
      </c>
      <c r="C11" s="52" t="s">
        <v>46</v>
      </c>
      <c r="D11" s="52" t="s">
        <v>14</v>
      </c>
      <c r="E11" s="54" t="s">
        <v>136</v>
      </c>
      <c r="F11" s="54" t="s">
        <v>136</v>
      </c>
      <c r="G11" s="54" t="s">
        <v>136</v>
      </c>
      <c r="H11" s="54" t="s">
        <v>136</v>
      </c>
      <c r="I11" s="53" t="s">
        <v>136</v>
      </c>
      <c r="J11" s="54" t="s">
        <v>136</v>
      </c>
      <c r="K11" s="53" t="s">
        <v>136</v>
      </c>
      <c r="L11" s="53" t="s">
        <v>136</v>
      </c>
      <c r="M11" s="53" t="s">
        <v>136</v>
      </c>
      <c r="N11" s="53" t="s">
        <v>136</v>
      </c>
      <c r="O11" s="53" t="s">
        <v>136</v>
      </c>
      <c r="P11" s="53" t="s">
        <v>136</v>
      </c>
      <c r="Q11" s="11" t="e">
        <f t="shared" si="3"/>
        <v>#VALUE!</v>
      </c>
      <c r="R11" s="17" t="e">
        <f t="shared" si="4"/>
        <v>#VALUE!</v>
      </c>
      <c r="S11" s="18" t="e">
        <f t="shared" si="0"/>
        <v>#VALUE!</v>
      </c>
      <c r="U11" s="15" t="s">
        <v>26</v>
      </c>
      <c r="V11" s="19">
        <v>0</v>
      </c>
      <c r="W11" s="20">
        <v>-50</v>
      </c>
      <c r="X11" s="21">
        <f t="shared" si="5"/>
        <v>34</v>
      </c>
      <c r="Y11" s="22">
        <f t="shared" si="6"/>
        <v>100</v>
      </c>
    </row>
    <row r="12" spans="1:61" ht="21" x14ac:dyDescent="0.35">
      <c r="A12" s="31">
        <v>10</v>
      </c>
      <c r="B12" s="32" t="s">
        <v>47</v>
      </c>
      <c r="C12" s="32" t="s">
        <v>140</v>
      </c>
      <c r="D12" s="32" t="s">
        <v>14</v>
      </c>
      <c r="E12" s="38">
        <v>1</v>
      </c>
      <c r="F12" s="38">
        <v>1</v>
      </c>
      <c r="G12" s="38">
        <v>1</v>
      </c>
      <c r="H12" s="57">
        <v>1</v>
      </c>
      <c r="I12" s="6">
        <f t="shared" si="1"/>
        <v>5</v>
      </c>
      <c r="J12" s="58">
        <v>4</v>
      </c>
      <c r="K12" s="40"/>
      <c r="L12" s="37">
        <f t="shared" si="2"/>
        <v>0</v>
      </c>
      <c r="M12" s="37"/>
      <c r="N12" s="37"/>
      <c r="O12" s="39"/>
      <c r="P12" s="10"/>
      <c r="Q12" s="11">
        <f t="shared" si="3"/>
        <v>9</v>
      </c>
      <c r="R12" s="17">
        <f t="shared" si="4"/>
        <v>9</v>
      </c>
      <c r="S12" s="18" t="str">
        <f t="shared" si="0"/>
        <v>F</v>
      </c>
      <c r="U12" s="23" t="s">
        <v>27</v>
      </c>
      <c r="V12" s="76" t="s">
        <v>28</v>
      </c>
      <c r="W12" s="77"/>
      <c r="X12" s="21">
        <f t="shared" si="5"/>
        <v>0</v>
      </c>
      <c r="Y12" s="22">
        <f t="shared" si="6"/>
        <v>0</v>
      </c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</row>
    <row r="13" spans="1:61" s="2" customFormat="1" ht="21" x14ac:dyDescent="0.25">
      <c r="A13" s="31">
        <v>11</v>
      </c>
      <c r="B13" s="32" t="s">
        <v>48</v>
      </c>
      <c r="C13" s="32" t="s">
        <v>212</v>
      </c>
      <c r="D13" s="32" t="s">
        <v>14</v>
      </c>
      <c r="E13" s="58">
        <v>1</v>
      </c>
      <c r="F13" s="58">
        <v>1</v>
      </c>
      <c r="G13" s="58">
        <v>1</v>
      </c>
      <c r="H13" s="58">
        <v>1</v>
      </c>
      <c r="I13" s="6">
        <f t="shared" si="1"/>
        <v>5</v>
      </c>
      <c r="J13" s="58">
        <v>5</v>
      </c>
      <c r="K13" s="36"/>
      <c r="L13" s="37">
        <f t="shared" si="2"/>
        <v>0</v>
      </c>
      <c r="M13" s="36"/>
      <c r="N13" s="36"/>
      <c r="O13" s="36"/>
      <c r="P13" s="10"/>
      <c r="Q13" s="11">
        <f t="shared" si="3"/>
        <v>10</v>
      </c>
      <c r="R13" s="17">
        <f t="shared" si="4"/>
        <v>10</v>
      </c>
      <c r="S13" s="18" t="str">
        <f t="shared" si="0"/>
        <v>F</v>
      </c>
      <c r="U13" s="15" t="s">
        <v>29</v>
      </c>
      <c r="V13" s="24"/>
      <c r="W13" s="25"/>
      <c r="X13" s="21">
        <f>SUM(X4:X12)</f>
        <v>34</v>
      </c>
      <c r="Y13" s="22">
        <f t="shared" si="6"/>
        <v>100</v>
      </c>
    </row>
    <row r="14" spans="1:61" s="2" customFormat="1" ht="21" x14ac:dyDescent="0.25">
      <c r="A14" s="31">
        <v>12</v>
      </c>
      <c r="B14" s="32" t="s">
        <v>49</v>
      </c>
      <c r="C14" s="32" t="s">
        <v>191</v>
      </c>
      <c r="D14" s="32" t="s">
        <v>14</v>
      </c>
      <c r="E14" s="58">
        <v>1</v>
      </c>
      <c r="F14" s="58">
        <v>1</v>
      </c>
      <c r="G14" s="58">
        <v>1</v>
      </c>
      <c r="H14" s="58">
        <v>1</v>
      </c>
      <c r="I14" s="6">
        <f t="shared" si="1"/>
        <v>5</v>
      </c>
      <c r="J14" s="58">
        <v>5</v>
      </c>
      <c r="K14" s="36"/>
      <c r="L14" s="37">
        <f t="shared" si="2"/>
        <v>0</v>
      </c>
      <c r="M14" s="36"/>
      <c r="N14" s="36"/>
      <c r="O14" s="36"/>
      <c r="P14" s="10"/>
      <c r="Q14" s="11">
        <f t="shared" si="3"/>
        <v>10</v>
      </c>
      <c r="R14" s="17">
        <f t="shared" si="4"/>
        <v>10</v>
      </c>
      <c r="S14" s="18" t="str">
        <f t="shared" si="0"/>
        <v>F</v>
      </c>
    </row>
    <row r="15" spans="1:61" s="2" customFormat="1" ht="21" x14ac:dyDescent="0.35">
      <c r="A15" s="31">
        <v>13</v>
      </c>
      <c r="B15" s="32" t="s">
        <v>50</v>
      </c>
      <c r="C15" s="32" t="s">
        <v>162</v>
      </c>
      <c r="D15" s="32" t="s">
        <v>14</v>
      </c>
      <c r="E15" s="58">
        <v>1</v>
      </c>
      <c r="F15" s="58">
        <v>1</v>
      </c>
      <c r="G15" s="58">
        <v>1</v>
      </c>
      <c r="H15" s="57">
        <v>1</v>
      </c>
      <c r="I15" s="6">
        <f t="shared" si="1"/>
        <v>5</v>
      </c>
      <c r="J15" s="58">
        <v>5</v>
      </c>
      <c r="K15" s="36"/>
      <c r="L15" s="37">
        <f t="shared" si="2"/>
        <v>0</v>
      </c>
      <c r="M15" s="36"/>
      <c r="N15" s="36"/>
      <c r="O15" s="36"/>
      <c r="P15" s="10"/>
      <c r="Q15" s="11">
        <f t="shared" si="3"/>
        <v>10</v>
      </c>
      <c r="R15" s="17">
        <f t="shared" si="4"/>
        <v>10</v>
      </c>
      <c r="S15" s="18" t="str">
        <f t="shared" si="0"/>
        <v>F</v>
      </c>
    </row>
    <row r="16" spans="1:61" s="2" customFormat="1" ht="21" x14ac:dyDescent="0.25">
      <c r="A16" s="31">
        <v>14</v>
      </c>
      <c r="B16" s="32" t="s">
        <v>51</v>
      </c>
      <c r="C16" s="32" t="s">
        <v>158</v>
      </c>
      <c r="D16" s="32" t="s">
        <v>14</v>
      </c>
      <c r="E16" s="58">
        <v>1</v>
      </c>
      <c r="F16" s="58">
        <v>1</v>
      </c>
      <c r="G16" s="58">
        <v>1</v>
      </c>
      <c r="H16" s="58">
        <v>1</v>
      </c>
      <c r="I16" s="6">
        <f t="shared" si="1"/>
        <v>5</v>
      </c>
      <c r="J16" s="58">
        <v>5</v>
      </c>
      <c r="K16" s="36"/>
      <c r="L16" s="37">
        <f t="shared" si="2"/>
        <v>0</v>
      </c>
      <c r="M16" s="36"/>
      <c r="N16" s="36"/>
      <c r="O16" s="36"/>
      <c r="P16" s="10"/>
      <c r="Q16" s="11">
        <f t="shared" si="3"/>
        <v>10</v>
      </c>
      <c r="R16" s="17">
        <f t="shared" si="4"/>
        <v>10</v>
      </c>
      <c r="S16" s="18" t="str">
        <f t="shared" si="0"/>
        <v>F</v>
      </c>
    </row>
    <row r="17" spans="1:61" ht="21" x14ac:dyDescent="0.25">
      <c r="A17" s="51">
        <v>15</v>
      </c>
      <c r="B17" s="52" t="s">
        <v>52</v>
      </c>
      <c r="C17" s="52" t="s">
        <v>53</v>
      </c>
      <c r="D17" s="52" t="s">
        <v>14</v>
      </c>
      <c r="E17" s="54" t="s">
        <v>136</v>
      </c>
      <c r="F17" s="54" t="s">
        <v>136</v>
      </c>
      <c r="G17" s="54" t="s">
        <v>136</v>
      </c>
      <c r="H17" s="54" t="s">
        <v>136</v>
      </c>
      <c r="I17" s="53" t="s">
        <v>136</v>
      </c>
      <c r="J17" s="54" t="s">
        <v>136</v>
      </c>
      <c r="K17" s="53" t="s">
        <v>136</v>
      </c>
      <c r="L17" s="53" t="s">
        <v>136</v>
      </c>
      <c r="M17" s="53" t="s">
        <v>136</v>
      </c>
      <c r="N17" s="53" t="s">
        <v>136</v>
      </c>
      <c r="O17" s="53" t="s">
        <v>136</v>
      </c>
      <c r="P17" s="53" t="s">
        <v>136</v>
      </c>
      <c r="Q17" s="11" t="e">
        <f t="shared" si="3"/>
        <v>#VALUE!</v>
      </c>
      <c r="R17" s="17" t="e">
        <f t="shared" si="4"/>
        <v>#VALUE!</v>
      </c>
      <c r="S17" s="18" t="e">
        <f t="shared" si="0"/>
        <v>#VALUE!</v>
      </c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</row>
    <row r="18" spans="1:61" ht="21" x14ac:dyDescent="0.35">
      <c r="A18" s="31">
        <v>16</v>
      </c>
      <c r="B18" s="32" t="s">
        <v>54</v>
      </c>
      <c r="C18" s="32" t="s">
        <v>214</v>
      </c>
      <c r="D18" s="32" t="s">
        <v>14</v>
      </c>
      <c r="E18" s="38">
        <v>1</v>
      </c>
      <c r="F18" s="38">
        <v>1</v>
      </c>
      <c r="G18" s="38">
        <v>1</v>
      </c>
      <c r="H18" s="57">
        <v>1</v>
      </c>
      <c r="I18" s="6">
        <f t="shared" si="1"/>
        <v>5</v>
      </c>
      <c r="J18" s="58">
        <v>5</v>
      </c>
      <c r="K18" s="40"/>
      <c r="L18" s="37">
        <f t="shared" si="2"/>
        <v>0</v>
      </c>
      <c r="M18" s="37"/>
      <c r="N18" s="37"/>
      <c r="O18" s="39"/>
      <c r="P18" s="10"/>
      <c r="Q18" s="11">
        <f t="shared" si="3"/>
        <v>10</v>
      </c>
      <c r="R18" s="17">
        <f t="shared" si="4"/>
        <v>10</v>
      </c>
      <c r="S18" s="18" t="str">
        <f t="shared" si="0"/>
        <v>F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</row>
    <row r="19" spans="1:61" ht="21" x14ac:dyDescent="0.25">
      <c r="A19" s="51">
        <v>17</v>
      </c>
      <c r="B19" s="52" t="s">
        <v>55</v>
      </c>
      <c r="C19" s="52" t="s">
        <v>56</v>
      </c>
      <c r="D19" s="52" t="s">
        <v>14</v>
      </c>
      <c r="E19" s="54" t="s">
        <v>136</v>
      </c>
      <c r="F19" s="54" t="s">
        <v>136</v>
      </c>
      <c r="G19" s="54" t="s">
        <v>136</v>
      </c>
      <c r="H19" s="54" t="s">
        <v>136</v>
      </c>
      <c r="I19" s="53" t="s">
        <v>136</v>
      </c>
      <c r="J19" s="54" t="s">
        <v>136</v>
      </c>
      <c r="K19" s="53" t="s">
        <v>136</v>
      </c>
      <c r="L19" s="53" t="s">
        <v>136</v>
      </c>
      <c r="M19" s="53" t="s">
        <v>136</v>
      </c>
      <c r="N19" s="53" t="s">
        <v>136</v>
      </c>
      <c r="O19" s="53" t="s">
        <v>136</v>
      </c>
      <c r="P19" s="53" t="s">
        <v>136</v>
      </c>
      <c r="Q19" s="11" t="e">
        <f t="shared" si="3"/>
        <v>#VALUE!</v>
      </c>
      <c r="R19" s="17" t="e">
        <f t="shared" si="4"/>
        <v>#VALUE!</v>
      </c>
      <c r="S19" s="18" t="e">
        <f t="shared" si="0"/>
        <v>#VALUE!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</row>
    <row r="20" spans="1:61" s="2" customFormat="1" ht="21" x14ac:dyDescent="0.25">
      <c r="A20" s="31">
        <v>18</v>
      </c>
      <c r="B20" s="32" t="s">
        <v>57</v>
      </c>
      <c r="C20" s="32" t="s">
        <v>172</v>
      </c>
      <c r="D20" s="32" t="s">
        <v>14</v>
      </c>
      <c r="E20" s="58">
        <v>1</v>
      </c>
      <c r="F20" s="58">
        <v>1</v>
      </c>
      <c r="G20" s="58">
        <v>1</v>
      </c>
      <c r="H20" s="58">
        <v>1</v>
      </c>
      <c r="I20" s="6">
        <f t="shared" si="1"/>
        <v>5</v>
      </c>
      <c r="J20" s="58">
        <v>5</v>
      </c>
      <c r="K20" s="36"/>
      <c r="L20" s="37">
        <f t="shared" si="2"/>
        <v>0</v>
      </c>
      <c r="M20" s="36"/>
      <c r="N20" s="36"/>
      <c r="O20" s="36"/>
      <c r="P20" s="10"/>
      <c r="Q20" s="11">
        <f t="shared" si="3"/>
        <v>10</v>
      </c>
      <c r="R20" s="17">
        <f t="shared" si="4"/>
        <v>10</v>
      </c>
      <c r="S20" s="18" t="str">
        <f t="shared" si="0"/>
        <v>F</v>
      </c>
    </row>
    <row r="21" spans="1:61" ht="21" x14ac:dyDescent="0.35">
      <c r="A21" s="31">
        <v>19</v>
      </c>
      <c r="B21" s="32" t="s">
        <v>84</v>
      </c>
      <c r="C21" s="32" t="s">
        <v>204</v>
      </c>
      <c r="D21" s="32" t="s">
        <v>14</v>
      </c>
      <c r="E21" s="38">
        <v>1</v>
      </c>
      <c r="F21" s="38">
        <v>0.5</v>
      </c>
      <c r="G21" s="38">
        <v>1</v>
      </c>
      <c r="H21" s="57">
        <v>1</v>
      </c>
      <c r="I21" s="6">
        <f t="shared" si="1"/>
        <v>4.375</v>
      </c>
      <c r="J21" s="58">
        <v>4</v>
      </c>
      <c r="K21" s="40"/>
      <c r="L21" s="37">
        <f t="shared" si="2"/>
        <v>0</v>
      </c>
      <c r="M21" s="37"/>
      <c r="N21" s="37"/>
      <c r="O21" s="39"/>
      <c r="P21" s="10"/>
      <c r="Q21" s="11">
        <f t="shared" si="3"/>
        <v>8.375</v>
      </c>
      <c r="R21" s="17">
        <f t="shared" si="4"/>
        <v>8</v>
      </c>
      <c r="S21" s="18" t="str">
        <f t="shared" si="0"/>
        <v>F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</row>
    <row r="22" spans="1:61" ht="21" x14ac:dyDescent="0.35">
      <c r="A22" s="31">
        <v>20</v>
      </c>
      <c r="B22" s="32" t="s">
        <v>58</v>
      </c>
      <c r="C22" s="32" t="s">
        <v>180</v>
      </c>
      <c r="D22" s="32" t="s">
        <v>14</v>
      </c>
      <c r="E22" s="38">
        <v>1</v>
      </c>
      <c r="F22" s="38">
        <v>0.5</v>
      </c>
      <c r="G22" s="38">
        <v>1</v>
      </c>
      <c r="H22" s="58">
        <v>1</v>
      </c>
      <c r="I22" s="6">
        <f t="shared" si="1"/>
        <v>4.375</v>
      </c>
      <c r="J22" s="58">
        <v>5</v>
      </c>
      <c r="K22" s="40"/>
      <c r="L22" s="37">
        <f t="shared" si="2"/>
        <v>0</v>
      </c>
      <c r="M22" s="37"/>
      <c r="N22" s="37"/>
      <c r="O22" s="39"/>
      <c r="P22" s="10"/>
      <c r="Q22" s="11">
        <f t="shared" si="3"/>
        <v>9.375</v>
      </c>
      <c r="R22" s="17">
        <f t="shared" si="4"/>
        <v>9</v>
      </c>
      <c r="S22" s="18" t="str">
        <f t="shared" si="0"/>
        <v>F</v>
      </c>
      <c r="T22" s="3"/>
      <c r="U22" s="3"/>
      <c r="V22" s="3"/>
      <c r="W22" s="3"/>
      <c r="X22" s="3"/>
      <c r="Y22" s="3"/>
      <c r="Z22" s="81"/>
      <c r="AA22" s="81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</row>
    <row r="23" spans="1:61" ht="21" x14ac:dyDescent="0.35">
      <c r="A23" s="31">
        <v>21</v>
      </c>
      <c r="B23" s="32" t="s">
        <v>59</v>
      </c>
      <c r="C23" s="32" t="s">
        <v>206</v>
      </c>
      <c r="D23" s="32" t="s">
        <v>14</v>
      </c>
      <c r="E23" s="38">
        <v>1</v>
      </c>
      <c r="F23" s="38">
        <v>1</v>
      </c>
      <c r="G23" s="38">
        <v>1</v>
      </c>
      <c r="H23" s="58">
        <v>1</v>
      </c>
      <c r="I23" s="6">
        <f t="shared" si="1"/>
        <v>5</v>
      </c>
      <c r="J23" s="58">
        <v>5</v>
      </c>
      <c r="K23" s="40"/>
      <c r="L23" s="37">
        <f t="shared" si="2"/>
        <v>0</v>
      </c>
      <c r="M23" s="37"/>
      <c r="N23" s="37"/>
      <c r="O23" s="39"/>
      <c r="P23" s="10"/>
      <c r="Q23" s="11">
        <f t="shared" si="3"/>
        <v>10</v>
      </c>
      <c r="R23" s="17">
        <f t="shared" si="4"/>
        <v>10</v>
      </c>
      <c r="S23" s="18" t="str">
        <f t="shared" si="0"/>
        <v>F</v>
      </c>
      <c r="T23" s="3"/>
      <c r="U23" s="3"/>
      <c r="V23" s="3"/>
      <c r="W23" s="3"/>
      <c r="X23" s="3"/>
      <c r="Y23" s="3"/>
      <c r="Z23" s="81"/>
      <c r="AA23" s="81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</row>
    <row r="24" spans="1:61" ht="21" x14ac:dyDescent="0.35">
      <c r="A24" s="31">
        <v>22</v>
      </c>
      <c r="B24" s="32" t="s">
        <v>60</v>
      </c>
      <c r="C24" s="32" t="s">
        <v>199</v>
      </c>
      <c r="D24" s="32" t="s">
        <v>14</v>
      </c>
      <c r="E24" s="38">
        <v>1</v>
      </c>
      <c r="F24" s="38">
        <v>1</v>
      </c>
      <c r="G24" s="38">
        <v>1</v>
      </c>
      <c r="H24" s="57">
        <v>1</v>
      </c>
      <c r="I24" s="6">
        <f t="shared" si="1"/>
        <v>5</v>
      </c>
      <c r="J24" s="58">
        <v>4</v>
      </c>
      <c r="K24" s="40"/>
      <c r="L24" s="37">
        <f t="shared" si="2"/>
        <v>0</v>
      </c>
      <c r="M24" s="37"/>
      <c r="N24" s="37"/>
      <c r="O24" s="39"/>
      <c r="P24" s="10"/>
      <c r="Q24" s="11">
        <f t="shared" si="3"/>
        <v>9</v>
      </c>
      <c r="R24" s="17">
        <f t="shared" si="4"/>
        <v>9</v>
      </c>
      <c r="S24" s="18" t="str">
        <f t="shared" si="0"/>
        <v>F</v>
      </c>
      <c r="T24" s="3"/>
      <c r="U24" s="3"/>
      <c r="V24" s="3"/>
      <c r="W24" s="3"/>
      <c r="X24" s="3"/>
      <c r="Y24" s="3"/>
      <c r="Z24" s="81"/>
      <c r="AA24" s="81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</row>
    <row r="25" spans="1:61" s="2" customFormat="1" ht="21" x14ac:dyDescent="0.25">
      <c r="A25" s="31">
        <v>23</v>
      </c>
      <c r="B25" s="32" t="s">
        <v>61</v>
      </c>
      <c r="C25" s="32" t="s">
        <v>196</v>
      </c>
      <c r="D25" s="32" t="s">
        <v>14</v>
      </c>
      <c r="E25" s="58">
        <v>1</v>
      </c>
      <c r="F25" s="58">
        <v>1</v>
      </c>
      <c r="G25" s="58">
        <v>1</v>
      </c>
      <c r="H25" s="58">
        <v>1</v>
      </c>
      <c r="I25" s="6">
        <f t="shared" si="1"/>
        <v>5</v>
      </c>
      <c r="J25" s="58">
        <v>5</v>
      </c>
      <c r="K25" s="36"/>
      <c r="L25" s="37">
        <f t="shared" si="2"/>
        <v>0</v>
      </c>
      <c r="M25" s="36"/>
      <c r="N25" s="36"/>
      <c r="O25" s="36"/>
      <c r="P25" s="10"/>
      <c r="Q25" s="11">
        <f t="shared" si="3"/>
        <v>10</v>
      </c>
      <c r="R25" s="17">
        <f t="shared" si="4"/>
        <v>10</v>
      </c>
      <c r="S25" s="18" t="str">
        <f t="shared" si="0"/>
        <v>F</v>
      </c>
      <c r="Z25" s="81"/>
      <c r="AA25" s="81"/>
    </row>
    <row r="26" spans="1:61" s="2" customFormat="1" ht="21" x14ac:dyDescent="0.25">
      <c r="A26" s="51">
        <v>24</v>
      </c>
      <c r="B26" s="52" t="s">
        <v>62</v>
      </c>
      <c r="C26" s="52" t="s">
        <v>63</v>
      </c>
      <c r="D26" s="52" t="s">
        <v>14</v>
      </c>
      <c r="E26" s="54" t="s">
        <v>136</v>
      </c>
      <c r="F26" s="54" t="s">
        <v>136</v>
      </c>
      <c r="G26" s="54" t="s">
        <v>136</v>
      </c>
      <c r="H26" s="54" t="s">
        <v>136</v>
      </c>
      <c r="I26" s="53" t="s">
        <v>136</v>
      </c>
      <c r="J26" s="54" t="s">
        <v>136</v>
      </c>
      <c r="K26" s="53" t="s">
        <v>136</v>
      </c>
      <c r="L26" s="53" t="s">
        <v>136</v>
      </c>
      <c r="M26" s="53" t="s">
        <v>136</v>
      </c>
      <c r="N26" s="53" t="s">
        <v>136</v>
      </c>
      <c r="O26" s="53" t="s">
        <v>136</v>
      </c>
      <c r="P26" s="53" t="s">
        <v>136</v>
      </c>
      <c r="Q26" s="11" t="e">
        <f t="shared" si="3"/>
        <v>#VALUE!</v>
      </c>
      <c r="R26" s="17" t="e">
        <f t="shared" si="4"/>
        <v>#VALUE!</v>
      </c>
      <c r="S26" s="18" t="e">
        <f t="shared" si="0"/>
        <v>#VALUE!</v>
      </c>
      <c r="Z26" s="81"/>
      <c r="AA26" s="81"/>
    </row>
    <row r="27" spans="1:61" ht="21" x14ac:dyDescent="0.35">
      <c r="A27" s="31">
        <v>25</v>
      </c>
      <c r="B27" s="32" t="s">
        <v>64</v>
      </c>
      <c r="C27" s="32" t="s">
        <v>210</v>
      </c>
      <c r="D27" s="32" t="s">
        <v>14</v>
      </c>
      <c r="E27" s="38">
        <v>1</v>
      </c>
      <c r="F27" s="38">
        <v>1</v>
      </c>
      <c r="G27" s="38">
        <v>1</v>
      </c>
      <c r="H27" s="57">
        <v>1</v>
      </c>
      <c r="I27" s="6">
        <f t="shared" si="1"/>
        <v>5</v>
      </c>
      <c r="J27" s="58">
        <v>4</v>
      </c>
      <c r="K27" s="40"/>
      <c r="L27" s="37">
        <f t="shared" si="2"/>
        <v>0</v>
      </c>
      <c r="M27" s="37"/>
      <c r="N27" s="37"/>
      <c r="O27" s="39"/>
      <c r="P27" s="10"/>
      <c r="Q27" s="11">
        <f t="shared" si="3"/>
        <v>9</v>
      </c>
      <c r="R27" s="17">
        <f t="shared" si="4"/>
        <v>9</v>
      </c>
      <c r="S27" s="18" t="str">
        <f t="shared" si="0"/>
        <v>F</v>
      </c>
      <c r="T27" s="3"/>
      <c r="U27" s="3"/>
      <c r="V27" s="3"/>
      <c r="W27" s="3"/>
      <c r="X27" s="3"/>
      <c r="Y27" s="3"/>
      <c r="Z27" s="81"/>
      <c r="AA27" s="81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</row>
    <row r="28" spans="1:61" ht="21" x14ac:dyDescent="0.35">
      <c r="A28" s="31">
        <v>26</v>
      </c>
      <c r="B28" s="32" t="s">
        <v>65</v>
      </c>
      <c r="C28" s="32" t="s">
        <v>186</v>
      </c>
      <c r="D28" s="32" t="s">
        <v>14</v>
      </c>
      <c r="E28" s="38">
        <v>1</v>
      </c>
      <c r="F28" s="38">
        <v>0.5</v>
      </c>
      <c r="G28" s="38">
        <v>1</v>
      </c>
      <c r="H28" s="58">
        <v>1</v>
      </c>
      <c r="I28" s="6">
        <f t="shared" si="1"/>
        <v>4.375</v>
      </c>
      <c r="J28" s="58">
        <v>4</v>
      </c>
      <c r="K28" s="40"/>
      <c r="L28" s="37">
        <f t="shared" si="2"/>
        <v>0</v>
      </c>
      <c r="M28" s="37"/>
      <c r="N28" s="37"/>
      <c r="O28" s="39"/>
      <c r="P28" s="10"/>
      <c r="Q28" s="11">
        <f t="shared" si="3"/>
        <v>8.375</v>
      </c>
      <c r="R28" s="17">
        <f t="shared" si="4"/>
        <v>8</v>
      </c>
      <c r="S28" s="18" t="str">
        <f t="shared" si="0"/>
        <v>F</v>
      </c>
      <c r="T28" s="3"/>
      <c r="U28" s="3"/>
      <c r="V28" s="3"/>
      <c r="W28" s="3"/>
      <c r="X28" s="3"/>
      <c r="Y28" s="3"/>
      <c r="Z28" s="81"/>
      <c r="AA28" s="81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</row>
    <row r="29" spans="1:61" s="2" customFormat="1" ht="21" x14ac:dyDescent="0.25">
      <c r="A29" s="51">
        <v>27</v>
      </c>
      <c r="B29" s="52" t="s">
        <v>66</v>
      </c>
      <c r="C29" s="52" t="s">
        <v>67</v>
      </c>
      <c r="D29" s="52" t="s">
        <v>14</v>
      </c>
      <c r="E29" s="54" t="s">
        <v>136</v>
      </c>
      <c r="F29" s="54" t="s">
        <v>136</v>
      </c>
      <c r="G29" s="54" t="s">
        <v>136</v>
      </c>
      <c r="H29" s="54" t="s">
        <v>136</v>
      </c>
      <c r="I29" s="53" t="s">
        <v>136</v>
      </c>
      <c r="J29" s="54" t="s">
        <v>136</v>
      </c>
      <c r="K29" s="53" t="s">
        <v>136</v>
      </c>
      <c r="L29" s="53" t="s">
        <v>136</v>
      </c>
      <c r="M29" s="53" t="s">
        <v>136</v>
      </c>
      <c r="N29" s="53" t="s">
        <v>136</v>
      </c>
      <c r="O29" s="53" t="s">
        <v>136</v>
      </c>
      <c r="P29" s="53" t="s">
        <v>136</v>
      </c>
      <c r="Q29" s="11" t="e">
        <f t="shared" si="3"/>
        <v>#VALUE!</v>
      </c>
      <c r="R29" s="17" t="e">
        <f t="shared" si="4"/>
        <v>#VALUE!</v>
      </c>
      <c r="S29" s="18" t="e">
        <f t="shared" si="0"/>
        <v>#VALUE!</v>
      </c>
      <c r="Z29" s="81"/>
      <c r="AA29" s="81"/>
    </row>
    <row r="30" spans="1:61" ht="21" x14ac:dyDescent="0.35">
      <c r="A30" s="31">
        <v>28</v>
      </c>
      <c r="B30" s="32" t="s">
        <v>68</v>
      </c>
      <c r="C30" s="32" t="s">
        <v>202</v>
      </c>
      <c r="D30" s="32" t="s">
        <v>14</v>
      </c>
      <c r="E30" s="38">
        <v>1</v>
      </c>
      <c r="F30" s="38">
        <v>1</v>
      </c>
      <c r="G30" s="38">
        <v>1</v>
      </c>
      <c r="H30" s="57">
        <v>1</v>
      </c>
      <c r="I30" s="6">
        <f t="shared" si="1"/>
        <v>5</v>
      </c>
      <c r="J30" s="58">
        <v>5</v>
      </c>
      <c r="K30" s="40"/>
      <c r="L30" s="37">
        <f t="shared" si="2"/>
        <v>0</v>
      </c>
      <c r="M30" s="37"/>
      <c r="N30" s="37"/>
      <c r="O30" s="39"/>
      <c r="P30" s="10"/>
      <c r="Q30" s="11">
        <f t="shared" si="3"/>
        <v>10</v>
      </c>
      <c r="R30" s="17">
        <f t="shared" si="4"/>
        <v>10</v>
      </c>
      <c r="S30" s="18" t="str">
        <f t="shared" si="0"/>
        <v>F</v>
      </c>
      <c r="T30" s="3"/>
      <c r="U30" s="3"/>
      <c r="V30" s="3"/>
      <c r="W30" s="3"/>
      <c r="X30" s="3"/>
      <c r="Y30" s="3"/>
      <c r="Z30" s="81"/>
      <c r="AA30" s="81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</row>
    <row r="31" spans="1:61" ht="21" x14ac:dyDescent="0.35">
      <c r="A31" s="31">
        <v>29</v>
      </c>
      <c r="B31" s="32" t="s">
        <v>69</v>
      </c>
      <c r="C31" s="32" t="s">
        <v>192</v>
      </c>
      <c r="D31" s="32" t="s">
        <v>14</v>
      </c>
      <c r="E31" s="61">
        <v>0.5</v>
      </c>
      <c r="F31" s="38">
        <v>1</v>
      </c>
      <c r="G31" s="38">
        <v>1</v>
      </c>
      <c r="H31" s="58">
        <v>1</v>
      </c>
      <c r="I31" s="6">
        <f t="shared" si="1"/>
        <v>4.375</v>
      </c>
      <c r="J31" s="58">
        <v>5</v>
      </c>
      <c r="K31" s="40"/>
      <c r="L31" s="37">
        <f t="shared" si="2"/>
        <v>0</v>
      </c>
      <c r="M31" s="37"/>
      <c r="N31" s="37"/>
      <c r="O31" s="39"/>
      <c r="P31" s="10"/>
      <c r="Q31" s="11">
        <f t="shared" si="3"/>
        <v>9.375</v>
      </c>
      <c r="R31" s="17">
        <f t="shared" si="4"/>
        <v>9</v>
      </c>
      <c r="S31" s="18" t="str">
        <f t="shared" si="0"/>
        <v>F</v>
      </c>
      <c r="T31" s="3"/>
      <c r="U31" s="3"/>
      <c r="V31" s="3"/>
      <c r="W31" s="3"/>
      <c r="X31" s="3"/>
      <c r="Y31" s="3"/>
      <c r="Z31" s="81"/>
      <c r="AA31" s="81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</row>
    <row r="32" spans="1:61" s="2" customFormat="1" ht="21" x14ac:dyDescent="0.25">
      <c r="A32" s="31">
        <v>30</v>
      </c>
      <c r="B32" s="32" t="s">
        <v>70</v>
      </c>
      <c r="C32" s="32" t="s">
        <v>149</v>
      </c>
      <c r="D32" s="32" t="s">
        <v>14</v>
      </c>
      <c r="E32" s="58">
        <v>1</v>
      </c>
      <c r="F32" s="58">
        <v>1</v>
      </c>
      <c r="G32" s="58">
        <v>1</v>
      </c>
      <c r="H32" s="58">
        <v>1</v>
      </c>
      <c r="I32" s="6">
        <f t="shared" si="1"/>
        <v>5</v>
      </c>
      <c r="J32" s="58">
        <v>4</v>
      </c>
      <c r="K32" s="36"/>
      <c r="L32" s="37">
        <f t="shared" si="2"/>
        <v>0</v>
      </c>
      <c r="M32" s="36"/>
      <c r="N32" s="36"/>
      <c r="O32" s="36"/>
      <c r="P32" s="10"/>
      <c r="Q32" s="11">
        <f t="shared" si="3"/>
        <v>9</v>
      </c>
      <c r="R32" s="17">
        <f t="shared" si="4"/>
        <v>9</v>
      </c>
      <c r="S32" s="18" t="str">
        <f t="shared" si="0"/>
        <v>F</v>
      </c>
      <c r="Z32" s="81"/>
      <c r="AA32" s="81"/>
    </row>
    <row r="33" spans="1:61" s="2" customFormat="1" ht="21" x14ac:dyDescent="0.35">
      <c r="A33" s="31">
        <v>31</v>
      </c>
      <c r="B33" s="32" t="s">
        <v>71</v>
      </c>
      <c r="C33" s="32" t="s">
        <v>185</v>
      </c>
      <c r="D33" s="32" t="s">
        <v>14</v>
      </c>
      <c r="E33" s="58">
        <v>1</v>
      </c>
      <c r="F33" s="58">
        <v>0.5</v>
      </c>
      <c r="G33" s="58">
        <v>1</v>
      </c>
      <c r="H33" s="57">
        <v>1</v>
      </c>
      <c r="I33" s="6">
        <f t="shared" si="1"/>
        <v>4.375</v>
      </c>
      <c r="J33" s="58">
        <v>4</v>
      </c>
      <c r="K33" s="36"/>
      <c r="L33" s="37">
        <f t="shared" si="2"/>
        <v>0</v>
      </c>
      <c r="M33" s="36"/>
      <c r="N33" s="36"/>
      <c r="O33" s="36"/>
      <c r="P33" s="10"/>
      <c r="Q33" s="11">
        <f t="shared" si="3"/>
        <v>8.375</v>
      </c>
      <c r="R33" s="17">
        <f t="shared" si="4"/>
        <v>8</v>
      </c>
      <c r="S33" s="18" t="str">
        <f t="shared" si="0"/>
        <v>F</v>
      </c>
      <c r="Z33" s="81"/>
      <c r="AA33" s="81"/>
    </row>
    <row r="34" spans="1:61" s="2" customFormat="1" ht="21" x14ac:dyDescent="0.25">
      <c r="A34" s="31">
        <v>32</v>
      </c>
      <c r="B34" s="32" t="s">
        <v>72</v>
      </c>
      <c r="C34" s="32" t="s">
        <v>139</v>
      </c>
      <c r="D34" s="32" t="s">
        <v>14</v>
      </c>
      <c r="E34" s="58">
        <v>1</v>
      </c>
      <c r="F34" s="58">
        <v>1</v>
      </c>
      <c r="G34" s="58">
        <v>1</v>
      </c>
      <c r="H34" s="58">
        <v>1</v>
      </c>
      <c r="I34" s="6">
        <f t="shared" si="1"/>
        <v>5</v>
      </c>
      <c r="J34" s="58">
        <v>5</v>
      </c>
      <c r="K34" s="36"/>
      <c r="L34" s="37">
        <f t="shared" si="2"/>
        <v>0</v>
      </c>
      <c r="M34" s="36"/>
      <c r="N34" s="36"/>
      <c r="O34" s="36"/>
      <c r="P34" s="10"/>
      <c r="Q34" s="11">
        <f t="shared" si="3"/>
        <v>10</v>
      </c>
      <c r="R34" s="17">
        <f t="shared" si="4"/>
        <v>10</v>
      </c>
      <c r="S34" s="18" t="str">
        <f t="shared" si="0"/>
        <v>F</v>
      </c>
      <c r="Z34" s="81"/>
      <c r="AA34" s="81"/>
    </row>
    <row r="35" spans="1:61" s="2" customFormat="1" ht="21" x14ac:dyDescent="0.25">
      <c r="A35" s="31">
        <v>33</v>
      </c>
      <c r="B35" s="32" t="s">
        <v>73</v>
      </c>
      <c r="C35" s="32" t="s">
        <v>74</v>
      </c>
      <c r="D35" s="32" t="s">
        <v>14</v>
      </c>
      <c r="E35" s="58">
        <v>1</v>
      </c>
      <c r="F35" s="58">
        <v>0.5</v>
      </c>
      <c r="G35" s="58">
        <v>1</v>
      </c>
      <c r="H35" s="58">
        <v>1</v>
      </c>
      <c r="I35" s="6">
        <f t="shared" si="1"/>
        <v>4.375</v>
      </c>
      <c r="J35" s="58">
        <v>5</v>
      </c>
      <c r="K35" s="36"/>
      <c r="L35" s="37">
        <f t="shared" si="2"/>
        <v>0</v>
      </c>
      <c r="M35" s="36"/>
      <c r="N35" s="36"/>
      <c r="O35" s="36"/>
      <c r="P35" s="10"/>
      <c r="Q35" s="11">
        <f t="shared" si="3"/>
        <v>9.375</v>
      </c>
      <c r="R35" s="17">
        <f t="shared" si="4"/>
        <v>9</v>
      </c>
      <c r="S35" s="18" t="str">
        <f t="shared" si="0"/>
        <v>F</v>
      </c>
      <c r="Z35" s="81"/>
      <c r="AA35" s="81"/>
    </row>
    <row r="36" spans="1:61" s="2" customFormat="1" ht="21" x14ac:dyDescent="0.25">
      <c r="A36" s="51">
        <v>34</v>
      </c>
      <c r="B36" s="52" t="s">
        <v>75</v>
      </c>
      <c r="C36" s="52" t="s">
        <v>76</v>
      </c>
      <c r="D36" s="52" t="s">
        <v>14</v>
      </c>
      <c r="E36" s="54" t="s">
        <v>136</v>
      </c>
      <c r="F36" s="54" t="s">
        <v>136</v>
      </c>
      <c r="G36" s="54" t="s">
        <v>136</v>
      </c>
      <c r="H36" s="54" t="s">
        <v>136</v>
      </c>
      <c r="I36" s="53" t="s">
        <v>136</v>
      </c>
      <c r="J36" s="54" t="s">
        <v>136</v>
      </c>
      <c r="K36" s="53" t="s">
        <v>136</v>
      </c>
      <c r="L36" s="53" t="s">
        <v>136</v>
      </c>
      <c r="M36" s="53" t="s">
        <v>136</v>
      </c>
      <c r="N36" s="53" t="s">
        <v>136</v>
      </c>
      <c r="O36" s="53" t="s">
        <v>136</v>
      </c>
      <c r="P36" s="53" t="s">
        <v>136</v>
      </c>
      <c r="Q36" s="11" t="e">
        <f t="shared" si="3"/>
        <v>#VALUE!</v>
      </c>
      <c r="R36" s="17" t="e">
        <f t="shared" si="4"/>
        <v>#VALUE!</v>
      </c>
      <c r="S36" s="18" t="e">
        <f t="shared" si="0"/>
        <v>#VALUE!</v>
      </c>
      <c r="Z36" s="81"/>
      <c r="AA36" s="81"/>
    </row>
    <row r="37" spans="1:61" ht="21" x14ac:dyDescent="0.35">
      <c r="A37" s="31">
        <v>35</v>
      </c>
      <c r="B37" s="32" t="s">
        <v>77</v>
      </c>
      <c r="C37" s="32" t="s">
        <v>146</v>
      </c>
      <c r="D37" s="32" t="s">
        <v>14</v>
      </c>
      <c r="E37" s="38">
        <v>1</v>
      </c>
      <c r="F37" s="38">
        <v>1</v>
      </c>
      <c r="G37" s="38">
        <v>1</v>
      </c>
      <c r="H37" s="58">
        <v>1</v>
      </c>
      <c r="I37" s="6">
        <f t="shared" si="1"/>
        <v>5</v>
      </c>
      <c r="J37" s="58">
        <v>5</v>
      </c>
      <c r="K37" s="40"/>
      <c r="L37" s="37">
        <f t="shared" ref="L37:L49" si="7">(K37/70)*35</f>
        <v>0</v>
      </c>
      <c r="M37" s="37"/>
      <c r="N37" s="37"/>
      <c r="O37" s="39"/>
      <c r="P37" s="10"/>
      <c r="Q37" s="11">
        <f t="shared" si="3"/>
        <v>10</v>
      </c>
      <c r="R37" s="17">
        <f t="shared" si="4"/>
        <v>10</v>
      </c>
      <c r="S37" s="18" t="str">
        <f t="shared" si="0"/>
        <v>F</v>
      </c>
      <c r="T37" s="3"/>
      <c r="U37" s="3"/>
      <c r="V37" s="3"/>
      <c r="W37" s="3"/>
      <c r="X37" s="3"/>
      <c r="Y37" s="3"/>
      <c r="Z37" s="81"/>
      <c r="AA37" s="81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</row>
    <row r="38" spans="1:61" s="2" customFormat="1" ht="21" x14ac:dyDescent="0.35">
      <c r="A38" s="31">
        <v>36</v>
      </c>
      <c r="B38" s="32" t="s">
        <v>78</v>
      </c>
      <c r="C38" s="32" t="s">
        <v>171</v>
      </c>
      <c r="D38" s="32" t="s">
        <v>14</v>
      </c>
      <c r="E38" s="38">
        <v>1</v>
      </c>
      <c r="F38" s="38">
        <v>1</v>
      </c>
      <c r="G38" s="38">
        <v>1</v>
      </c>
      <c r="H38" s="58">
        <v>1</v>
      </c>
      <c r="I38" s="6">
        <f t="shared" si="1"/>
        <v>5</v>
      </c>
      <c r="J38" s="58">
        <v>5</v>
      </c>
      <c r="K38" s="40"/>
      <c r="L38" s="37">
        <f t="shared" si="7"/>
        <v>0</v>
      </c>
      <c r="M38" s="37"/>
      <c r="N38" s="37"/>
      <c r="O38" s="39"/>
      <c r="P38" s="10"/>
      <c r="Q38" s="11">
        <f t="shared" si="3"/>
        <v>10</v>
      </c>
      <c r="R38" s="17">
        <f t="shared" si="4"/>
        <v>10</v>
      </c>
      <c r="S38" s="18" t="str">
        <f t="shared" si="0"/>
        <v>F</v>
      </c>
      <c r="Z38" s="81"/>
      <c r="AA38" s="81"/>
    </row>
    <row r="39" spans="1:61" ht="21" x14ac:dyDescent="0.35">
      <c r="A39" s="31">
        <v>37</v>
      </c>
      <c r="B39" s="32" t="s">
        <v>79</v>
      </c>
      <c r="C39" s="32" t="s">
        <v>169</v>
      </c>
      <c r="D39" s="32" t="s">
        <v>14</v>
      </c>
      <c r="E39" s="38">
        <v>1</v>
      </c>
      <c r="F39" s="38">
        <v>1</v>
      </c>
      <c r="G39" s="38">
        <v>1</v>
      </c>
      <c r="H39" s="57">
        <v>1</v>
      </c>
      <c r="I39" s="6">
        <f t="shared" si="1"/>
        <v>5</v>
      </c>
      <c r="J39" s="58">
        <v>5</v>
      </c>
      <c r="K39" s="40"/>
      <c r="L39" s="37">
        <f t="shared" si="7"/>
        <v>0</v>
      </c>
      <c r="M39" s="37"/>
      <c r="N39" s="37"/>
      <c r="O39" s="39"/>
      <c r="P39" s="10"/>
      <c r="Q39" s="11">
        <f t="shared" si="3"/>
        <v>10</v>
      </c>
      <c r="R39" s="17">
        <f t="shared" si="4"/>
        <v>10</v>
      </c>
      <c r="S39" s="18" t="str">
        <f t="shared" si="0"/>
        <v>F</v>
      </c>
      <c r="T39" s="3"/>
      <c r="U39" s="3"/>
      <c r="V39" s="3"/>
      <c r="W39" s="3"/>
      <c r="X39" s="3"/>
      <c r="Y39" s="3"/>
      <c r="Z39" s="81"/>
      <c r="AA39" s="81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</row>
    <row r="40" spans="1:61" ht="21" x14ac:dyDescent="0.35">
      <c r="A40" s="31">
        <v>38</v>
      </c>
      <c r="B40" s="32" t="s">
        <v>80</v>
      </c>
      <c r="C40" s="32" t="s">
        <v>81</v>
      </c>
      <c r="D40" s="32" t="s">
        <v>14</v>
      </c>
      <c r="E40" s="38">
        <v>1</v>
      </c>
      <c r="F40" s="38">
        <v>0</v>
      </c>
      <c r="G40" s="38">
        <v>1</v>
      </c>
      <c r="H40" s="58">
        <v>1</v>
      </c>
      <c r="I40" s="6">
        <f t="shared" si="1"/>
        <v>3.75</v>
      </c>
      <c r="J40" s="58">
        <v>5</v>
      </c>
      <c r="K40" s="40"/>
      <c r="L40" s="37">
        <f t="shared" si="7"/>
        <v>0</v>
      </c>
      <c r="M40" s="37"/>
      <c r="N40" s="37"/>
      <c r="O40" s="39"/>
      <c r="P40" s="10"/>
      <c r="Q40" s="11">
        <f t="shared" si="3"/>
        <v>8.75</v>
      </c>
      <c r="R40" s="17">
        <f t="shared" si="4"/>
        <v>9</v>
      </c>
      <c r="S40" s="18" t="str">
        <f t="shared" si="0"/>
        <v>F</v>
      </c>
      <c r="T40" s="3"/>
      <c r="U40" s="3"/>
      <c r="V40" s="3"/>
      <c r="W40" s="3"/>
      <c r="X40" s="3"/>
      <c r="Y40" s="3"/>
      <c r="Z40" s="81"/>
      <c r="AA40" s="81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</row>
    <row r="41" spans="1:61" ht="21" x14ac:dyDescent="0.35">
      <c r="A41" s="55">
        <v>39</v>
      </c>
      <c r="B41" s="56" t="s">
        <v>82</v>
      </c>
      <c r="C41" s="56" t="s">
        <v>195</v>
      </c>
      <c r="D41" s="56" t="s">
        <v>14</v>
      </c>
      <c r="E41" s="38">
        <v>1</v>
      </c>
      <c r="F41" s="57">
        <v>1</v>
      </c>
      <c r="G41" s="38">
        <v>1</v>
      </c>
      <c r="H41" s="58">
        <v>1</v>
      </c>
      <c r="I41" s="6">
        <f t="shared" si="1"/>
        <v>5</v>
      </c>
      <c r="J41" s="58">
        <v>5</v>
      </c>
      <c r="K41" s="7"/>
      <c r="L41" s="8">
        <f t="shared" si="7"/>
        <v>0</v>
      </c>
      <c r="M41" s="8"/>
      <c r="N41" s="8"/>
      <c r="O41" s="9"/>
      <c r="P41" s="10"/>
      <c r="Q41" s="11">
        <f t="shared" si="3"/>
        <v>10</v>
      </c>
      <c r="R41" s="17">
        <f t="shared" si="4"/>
        <v>10</v>
      </c>
      <c r="S41" s="18" t="str">
        <f t="shared" si="0"/>
        <v>F</v>
      </c>
      <c r="T41" s="3"/>
      <c r="U41" s="3"/>
      <c r="V41" s="3"/>
      <c r="W41" s="3"/>
      <c r="X41" s="3"/>
      <c r="Y41" s="3"/>
      <c r="Z41" s="81"/>
      <c r="AA41" s="81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</row>
    <row r="42" spans="1:61" ht="21" x14ac:dyDescent="0.35">
      <c r="A42" s="31">
        <v>40</v>
      </c>
      <c r="B42" s="32" t="s">
        <v>83</v>
      </c>
      <c r="C42" s="32" t="s">
        <v>163</v>
      </c>
      <c r="D42" s="32" t="s">
        <v>14</v>
      </c>
      <c r="E42" s="38">
        <v>1</v>
      </c>
      <c r="F42" s="38">
        <v>1</v>
      </c>
      <c r="G42" s="38">
        <v>1</v>
      </c>
      <c r="H42" s="57">
        <v>1</v>
      </c>
      <c r="I42" s="6">
        <f t="shared" si="1"/>
        <v>5</v>
      </c>
      <c r="J42" s="58">
        <v>5</v>
      </c>
      <c r="K42" s="40"/>
      <c r="L42" s="37">
        <f t="shared" si="7"/>
        <v>0</v>
      </c>
      <c r="M42" s="37"/>
      <c r="N42" s="37"/>
      <c r="O42" s="39"/>
      <c r="P42" s="10"/>
      <c r="Q42" s="11">
        <f t="shared" si="3"/>
        <v>10</v>
      </c>
      <c r="R42" s="17">
        <f t="shared" si="4"/>
        <v>10</v>
      </c>
      <c r="S42" s="18" t="str">
        <f t="shared" si="0"/>
        <v>F</v>
      </c>
      <c r="T42" s="3"/>
      <c r="U42" s="3"/>
      <c r="V42" s="3"/>
      <c r="W42" s="3"/>
      <c r="X42" s="3"/>
      <c r="Y42" s="3"/>
      <c r="Z42" s="81"/>
      <c r="AA42" s="81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</row>
    <row r="43" spans="1:61" ht="21" x14ac:dyDescent="0.35">
      <c r="A43" s="31">
        <v>41</v>
      </c>
      <c r="B43" s="32" t="s">
        <v>85</v>
      </c>
      <c r="C43" s="32" t="s">
        <v>168</v>
      </c>
      <c r="D43" s="32" t="s">
        <v>134</v>
      </c>
      <c r="E43" s="38">
        <v>1</v>
      </c>
      <c r="F43" s="38">
        <v>1</v>
      </c>
      <c r="G43" s="38">
        <v>1</v>
      </c>
      <c r="H43" s="58">
        <v>1</v>
      </c>
      <c r="I43" s="6">
        <f t="shared" si="1"/>
        <v>5</v>
      </c>
      <c r="J43" s="58">
        <v>5</v>
      </c>
      <c r="K43" s="40"/>
      <c r="L43" s="37">
        <f t="shared" si="7"/>
        <v>0</v>
      </c>
      <c r="M43" s="37"/>
      <c r="N43" s="37"/>
      <c r="O43" s="39"/>
      <c r="P43" s="10"/>
      <c r="Q43" s="11">
        <f t="shared" si="3"/>
        <v>10</v>
      </c>
      <c r="R43" s="17">
        <f t="shared" si="4"/>
        <v>10</v>
      </c>
      <c r="S43" s="18" t="str">
        <f t="shared" si="0"/>
        <v>F</v>
      </c>
      <c r="T43" s="3"/>
      <c r="U43" s="3"/>
      <c r="V43" s="3"/>
      <c r="W43" s="3"/>
      <c r="X43" s="3"/>
      <c r="Y43" s="3"/>
      <c r="Z43" s="81"/>
      <c r="AA43" s="81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</row>
    <row r="44" spans="1:61" ht="21" x14ac:dyDescent="0.35">
      <c r="A44" s="31">
        <v>42</v>
      </c>
      <c r="B44" s="32" t="s">
        <v>86</v>
      </c>
      <c r="C44" s="32" t="s">
        <v>145</v>
      </c>
      <c r="D44" s="32" t="s">
        <v>134</v>
      </c>
      <c r="E44" s="38">
        <v>1</v>
      </c>
      <c r="F44" s="38">
        <v>1</v>
      </c>
      <c r="G44" s="38">
        <v>1</v>
      </c>
      <c r="H44" s="58">
        <v>1</v>
      </c>
      <c r="I44" s="6">
        <f t="shared" si="1"/>
        <v>5</v>
      </c>
      <c r="J44" s="58">
        <v>5</v>
      </c>
      <c r="K44" s="40"/>
      <c r="L44" s="37">
        <f t="shared" si="7"/>
        <v>0</v>
      </c>
      <c r="M44" s="37"/>
      <c r="N44" s="37"/>
      <c r="O44" s="39"/>
      <c r="P44" s="10"/>
      <c r="Q44" s="11">
        <f t="shared" si="3"/>
        <v>10</v>
      </c>
      <c r="R44" s="17">
        <f t="shared" si="4"/>
        <v>10</v>
      </c>
      <c r="S44" s="18" t="str">
        <f t="shared" si="0"/>
        <v>F</v>
      </c>
      <c r="T44" s="3"/>
      <c r="U44" s="3"/>
      <c r="V44" s="3"/>
      <c r="W44" s="3"/>
      <c r="X44" s="3"/>
      <c r="Y44" s="3"/>
      <c r="Z44" s="81"/>
      <c r="AA44" s="81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</row>
    <row r="45" spans="1:61" ht="21" x14ac:dyDescent="0.35">
      <c r="A45" s="31">
        <v>43</v>
      </c>
      <c r="B45" s="32" t="s">
        <v>87</v>
      </c>
      <c r="C45" s="32" t="s">
        <v>141</v>
      </c>
      <c r="D45" s="32" t="s">
        <v>134</v>
      </c>
      <c r="E45" s="38">
        <v>1</v>
      </c>
      <c r="F45" s="38">
        <v>1</v>
      </c>
      <c r="G45" s="38">
        <v>1</v>
      </c>
      <c r="H45" s="57">
        <v>1</v>
      </c>
      <c r="I45" s="6">
        <f t="shared" si="1"/>
        <v>5</v>
      </c>
      <c r="J45" s="58">
        <v>4</v>
      </c>
      <c r="K45" s="40"/>
      <c r="L45" s="37">
        <f t="shared" si="7"/>
        <v>0</v>
      </c>
      <c r="M45" s="37"/>
      <c r="N45" s="37"/>
      <c r="O45" s="39"/>
      <c r="P45" s="10"/>
      <c r="Q45" s="11">
        <f t="shared" si="3"/>
        <v>9</v>
      </c>
      <c r="R45" s="17">
        <f t="shared" si="4"/>
        <v>9</v>
      </c>
      <c r="S45" s="18" t="str">
        <f t="shared" si="0"/>
        <v>F</v>
      </c>
      <c r="T45" s="3"/>
      <c r="U45" s="3"/>
      <c r="V45" s="3"/>
      <c r="W45" s="3"/>
      <c r="X45" s="3"/>
      <c r="Y45" s="3"/>
      <c r="Z45" s="81"/>
      <c r="AA45" s="81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</row>
    <row r="46" spans="1:61" ht="21" x14ac:dyDescent="0.35">
      <c r="A46" s="31">
        <v>44</v>
      </c>
      <c r="B46" s="32" t="s">
        <v>88</v>
      </c>
      <c r="C46" s="32" t="s">
        <v>211</v>
      </c>
      <c r="D46" s="32" t="s">
        <v>134</v>
      </c>
      <c r="E46" s="38">
        <v>1</v>
      </c>
      <c r="F46" s="38">
        <v>1</v>
      </c>
      <c r="G46" s="38">
        <v>1</v>
      </c>
      <c r="H46" s="58">
        <v>1</v>
      </c>
      <c r="I46" s="6">
        <f t="shared" si="1"/>
        <v>5</v>
      </c>
      <c r="J46" s="58">
        <v>4</v>
      </c>
      <c r="K46" s="40"/>
      <c r="L46" s="37">
        <f t="shared" si="7"/>
        <v>0</v>
      </c>
      <c r="M46" s="37"/>
      <c r="N46" s="37"/>
      <c r="O46" s="39"/>
      <c r="P46" s="10"/>
      <c r="Q46" s="11">
        <f t="shared" si="3"/>
        <v>9</v>
      </c>
      <c r="R46" s="17">
        <f t="shared" si="4"/>
        <v>9</v>
      </c>
      <c r="S46" s="18" t="str">
        <f t="shared" si="0"/>
        <v>F</v>
      </c>
      <c r="T46" s="3"/>
      <c r="U46" s="3"/>
      <c r="V46" s="3"/>
      <c r="W46" s="3"/>
      <c r="X46" s="3"/>
      <c r="Y46" s="3"/>
      <c r="Z46" s="81"/>
      <c r="AA46" s="81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</row>
    <row r="47" spans="1:61" ht="21" x14ac:dyDescent="0.35">
      <c r="A47" s="31">
        <v>45</v>
      </c>
      <c r="B47" s="32" t="s">
        <v>89</v>
      </c>
      <c r="C47" s="32" t="s">
        <v>179</v>
      </c>
      <c r="D47" s="32" t="s">
        <v>134</v>
      </c>
      <c r="E47" s="38">
        <v>1</v>
      </c>
      <c r="F47" s="38">
        <v>0</v>
      </c>
      <c r="G47" s="38">
        <v>1</v>
      </c>
      <c r="H47" s="58">
        <v>1</v>
      </c>
      <c r="I47" s="6">
        <f t="shared" si="1"/>
        <v>3.75</v>
      </c>
      <c r="J47" s="58">
        <v>5</v>
      </c>
      <c r="K47" s="40"/>
      <c r="L47" s="37">
        <f t="shared" si="7"/>
        <v>0</v>
      </c>
      <c r="M47" s="37"/>
      <c r="N47" s="37"/>
      <c r="O47" s="39"/>
      <c r="P47" s="10"/>
      <c r="Q47" s="11">
        <f t="shared" si="3"/>
        <v>8.75</v>
      </c>
      <c r="R47" s="17">
        <f t="shared" si="4"/>
        <v>9</v>
      </c>
      <c r="S47" s="18" t="str">
        <f t="shared" si="0"/>
        <v>F</v>
      </c>
      <c r="T47" s="3"/>
      <c r="U47" s="3"/>
      <c r="V47" s="3"/>
      <c r="W47" s="3"/>
      <c r="X47" s="3"/>
      <c r="Y47" s="3"/>
      <c r="Z47" s="81"/>
      <c r="AA47" s="81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</row>
    <row r="48" spans="1:61" ht="21" x14ac:dyDescent="0.35">
      <c r="A48" s="31">
        <v>46</v>
      </c>
      <c r="B48" s="32" t="s">
        <v>90</v>
      </c>
      <c r="C48" s="32" t="s">
        <v>181</v>
      </c>
      <c r="D48" s="32" t="s">
        <v>134</v>
      </c>
      <c r="E48" s="38">
        <v>1</v>
      </c>
      <c r="F48" s="38">
        <v>1</v>
      </c>
      <c r="G48" s="38">
        <v>1</v>
      </c>
      <c r="H48" s="57">
        <v>1</v>
      </c>
      <c r="I48" s="6">
        <f t="shared" si="1"/>
        <v>5</v>
      </c>
      <c r="J48" s="58">
        <v>5</v>
      </c>
      <c r="K48" s="40"/>
      <c r="L48" s="37">
        <f t="shared" si="7"/>
        <v>0</v>
      </c>
      <c r="M48" s="37"/>
      <c r="N48" s="37"/>
      <c r="O48" s="39"/>
      <c r="P48" s="10"/>
      <c r="Q48" s="11">
        <f t="shared" si="3"/>
        <v>10</v>
      </c>
      <c r="R48" s="17">
        <f t="shared" si="4"/>
        <v>10</v>
      </c>
      <c r="S48" s="18" t="str">
        <f t="shared" si="0"/>
        <v>F</v>
      </c>
      <c r="T48" s="3"/>
      <c r="U48" s="3"/>
      <c r="V48" s="3"/>
      <c r="W48" s="3"/>
      <c r="X48" s="3"/>
      <c r="Y48" s="3"/>
      <c r="Z48" s="81"/>
      <c r="AA48" s="81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</row>
    <row r="49" spans="1:61" ht="21" x14ac:dyDescent="0.35">
      <c r="A49" s="31">
        <v>47</v>
      </c>
      <c r="B49" s="32" t="s">
        <v>91</v>
      </c>
      <c r="C49" s="32" t="s">
        <v>161</v>
      </c>
      <c r="D49" s="32" t="s">
        <v>134</v>
      </c>
      <c r="E49" s="38">
        <v>1</v>
      </c>
      <c r="F49" s="38">
        <v>0</v>
      </c>
      <c r="G49" s="38">
        <v>1</v>
      </c>
      <c r="H49" s="58">
        <v>1</v>
      </c>
      <c r="I49" s="6">
        <f t="shared" si="1"/>
        <v>3.75</v>
      </c>
      <c r="J49" s="58">
        <v>5</v>
      </c>
      <c r="K49" s="40"/>
      <c r="L49" s="37">
        <f t="shared" si="7"/>
        <v>0</v>
      </c>
      <c r="M49" s="37"/>
      <c r="N49" s="37"/>
      <c r="O49" s="39"/>
      <c r="P49" s="10"/>
      <c r="Q49" s="11">
        <f t="shared" si="3"/>
        <v>8.75</v>
      </c>
      <c r="R49" s="17">
        <f t="shared" si="4"/>
        <v>9</v>
      </c>
      <c r="S49" s="18" t="str">
        <f t="shared" si="0"/>
        <v>F</v>
      </c>
      <c r="T49" s="3"/>
      <c r="U49" s="3"/>
      <c r="V49" s="3"/>
      <c r="W49" s="3"/>
      <c r="X49" s="3"/>
      <c r="Y49" s="3"/>
      <c r="Z49" s="81"/>
      <c r="AA49" s="81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</row>
    <row r="50" spans="1:61" ht="21" x14ac:dyDescent="0.35">
      <c r="A50" s="31">
        <v>48</v>
      </c>
      <c r="B50" s="32" t="s">
        <v>92</v>
      </c>
      <c r="C50" s="32" t="s">
        <v>151</v>
      </c>
      <c r="D50" s="32" t="s">
        <v>134</v>
      </c>
      <c r="E50" s="38">
        <v>1</v>
      </c>
      <c r="F50" s="38">
        <v>1</v>
      </c>
      <c r="G50" s="38">
        <v>1</v>
      </c>
      <c r="H50" s="58">
        <v>1</v>
      </c>
      <c r="I50" s="6">
        <f t="shared" si="1"/>
        <v>5</v>
      </c>
      <c r="J50" s="58">
        <v>5</v>
      </c>
      <c r="K50" s="40"/>
      <c r="L50" s="37">
        <f>(K50/65)*35</f>
        <v>0</v>
      </c>
      <c r="M50" s="37"/>
      <c r="N50" s="37"/>
      <c r="O50" s="39"/>
      <c r="P50" s="10"/>
      <c r="Q50" s="11">
        <f t="shared" si="3"/>
        <v>10</v>
      </c>
      <c r="R50" s="17">
        <f t="shared" si="4"/>
        <v>10</v>
      </c>
      <c r="S50" s="18" t="str">
        <f t="shared" si="0"/>
        <v>F</v>
      </c>
      <c r="T50" s="3"/>
      <c r="U50" s="3"/>
      <c r="V50" s="3"/>
      <c r="W50" s="3"/>
      <c r="X50" s="3"/>
      <c r="Y50" s="3"/>
      <c r="Z50" s="81"/>
      <c r="AA50" s="81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</row>
    <row r="51" spans="1:61" ht="21" x14ac:dyDescent="0.35">
      <c r="A51" s="31">
        <v>49</v>
      </c>
      <c r="B51" s="32" t="s">
        <v>93</v>
      </c>
      <c r="C51" s="32" t="s">
        <v>170</v>
      </c>
      <c r="D51" s="32" t="s">
        <v>134</v>
      </c>
      <c r="E51" s="38">
        <v>1</v>
      </c>
      <c r="F51" s="38">
        <v>0.5</v>
      </c>
      <c r="G51" s="38">
        <v>1</v>
      </c>
      <c r="H51" s="57">
        <v>1</v>
      </c>
      <c r="I51" s="6">
        <f t="shared" si="1"/>
        <v>4.375</v>
      </c>
      <c r="J51" s="58">
        <v>5</v>
      </c>
      <c r="K51" s="40"/>
      <c r="L51" s="37">
        <f>(K51/70)*35</f>
        <v>0</v>
      </c>
      <c r="M51" s="37"/>
      <c r="N51" s="37"/>
      <c r="O51" s="39"/>
      <c r="P51" s="10"/>
      <c r="Q51" s="11">
        <f t="shared" si="3"/>
        <v>9.375</v>
      </c>
      <c r="R51" s="17">
        <f t="shared" si="4"/>
        <v>9</v>
      </c>
      <c r="S51" s="18" t="str">
        <f t="shared" si="0"/>
        <v>F</v>
      </c>
      <c r="T51" s="3"/>
      <c r="U51" s="3"/>
      <c r="V51" s="3"/>
      <c r="W51" s="3"/>
      <c r="X51" s="3"/>
      <c r="Y51" s="3"/>
      <c r="Z51" s="81"/>
      <c r="AA51" s="81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</row>
    <row r="52" spans="1:61" ht="21" x14ac:dyDescent="0.35">
      <c r="A52" s="31">
        <v>50</v>
      </c>
      <c r="B52" s="32" t="s">
        <v>94</v>
      </c>
      <c r="C52" s="32" t="s">
        <v>188</v>
      </c>
      <c r="D52" s="32" t="s">
        <v>134</v>
      </c>
      <c r="E52" s="38">
        <v>1</v>
      </c>
      <c r="F52" s="38">
        <v>0</v>
      </c>
      <c r="G52" s="38">
        <v>1</v>
      </c>
      <c r="H52" s="58">
        <v>1</v>
      </c>
      <c r="I52" s="6">
        <f t="shared" si="1"/>
        <v>3.75</v>
      </c>
      <c r="J52" s="58">
        <v>5</v>
      </c>
      <c r="K52" s="40"/>
      <c r="L52" s="37">
        <f>(K52/70)*35</f>
        <v>0</v>
      </c>
      <c r="M52" s="37"/>
      <c r="N52" s="37"/>
      <c r="O52" s="39"/>
      <c r="P52" s="10"/>
      <c r="Q52" s="11">
        <f t="shared" si="3"/>
        <v>8.75</v>
      </c>
      <c r="R52" s="17">
        <f t="shared" si="4"/>
        <v>9</v>
      </c>
      <c r="S52" s="18" t="str">
        <f t="shared" si="0"/>
        <v>F</v>
      </c>
      <c r="T52" s="3"/>
      <c r="U52" s="3"/>
      <c r="V52" s="3"/>
      <c r="W52" s="3"/>
      <c r="X52" s="3"/>
      <c r="Y52" s="3"/>
      <c r="Z52" s="81"/>
      <c r="AA52" s="81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</row>
    <row r="53" spans="1:61" ht="21" x14ac:dyDescent="0.35">
      <c r="A53" s="31">
        <v>51</v>
      </c>
      <c r="B53" s="32" t="s">
        <v>95</v>
      </c>
      <c r="C53" s="32" t="s">
        <v>182</v>
      </c>
      <c r="D53" s="32" t="s">
        <v>134</v>
      </c>
      <c r="E53" s="38">
        <v>1</v>
      </c>
      <c r="F53" s="38">
        <v>1</v>
      </c>
      <c r="G53" s="38">
        <v>1</v>
      </c>
      <c r="H53" s="58">
        <v>1</v>
      </c>
      <c r="I53" s="6">
        <f t="shared" si="1"/>
        <v>5</v>
      </c>
      <c r="J53" s="58">
        <v>5</v>
      </c>
      <c r="K53" s="40"/>
      <c r="L53" s="37">
        <f>(K53/65)*35</f>
        <v>0</v>
      </c>
      <c r="M53" s="37"/>
      <c r="N53" s="37"/>
      <c r="O53" s="39"/>
      <c r="P53" s="10"/>
      <c r="Q53" s="11">
        <f t="shared" si="3"/>
        <v>10</v>
      </c>
      <c r="R53" s="17">
        <f t="shared" si="4"/>
        <v>10</v>
      </c>
      <c r="S53" s="18" t="str">
        <f t="shared" si="0"/>
        <v>F</v>
      </c>
      <c r="T53" s="3"/>
      <c r="U53" s="3"/>
      <c r="V53" s="3"/>
      <c r="W53" s="3"/>
      <c r="X53" s="3"/>
      <c r="Y53" s="3"/>
      <c r="Z53" s="81"/>
      <c r="AA53" s="81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</row>
    <row r="54" spans="1:61" ht="21" x14ac:dyDescent="0.35">
      <c r="A54" s="31">
        <v>52</v>
      </c>
      <c r="B54" s="32" t="s">
        <v>96</v>
      </c>
      <c r="C54" s="32" t="s">
        <v>200</v>
      </c>
      <c r="D54" s="32" t="s">
        <v>134</v>
      </c>
      <c r="E54" s="38">
        <v>1</v>
      </c>
      <c r="F54" s="38">
        <v>1</v>
      </c>
      <c r="G54" s="38">
        <v>1</v>
      </c>
      <c r="H54" s="57">
        <v>1</v>
      </c>
      <c r="I54" s="6">
        <f t="shared" si="1"/>
        <v>5</v>
      </c>
      <c r="J54" s="58">
        <v>5</v>
      </c>
      <c r="K54" s="40"/>
      <c r="L54" s="37">
        <f t="shared" ref="L54:L90" si="8">(K54/70)*35</f>
        <v>0</v>
      </c>
      <c r="M54" s="37"/>
      <c r="N54" s="37"/>
      <c r="O54" s="39"/>
      <c r="P54" s="10"/>
      <c r="Q54" s="11">
        <f t="shared" si="3"/>
        <v>10</v>
      </c>
      <c r="R54" s="17">
        <f t="shared" si="4"/>
        <v>10</v>
      </c>
      <c r="S54" s="18" t="str">
        <f t="shared" si="0"/>
        <v>F</v>
      </c>
      <c r="T54" s="3"/>
      <c r="U54" s="3"/>
      <c r="V54" s="3"/>
      <c r="W54" s="3"/>
      <c r="X54" s="3"/>
      <c r="Y54" s="3"/>
      <c r="Z54" s="81"/>
      <c r="AA54" s="81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</row>
    <row r="55" spans="1:61" ht="21" x14ac:dyDescent="0.35">
      <c r="A55" s="31">
        <v>53</v>
      </c>
      <c r="B55" s="32" t="s">
        <v>97</v>
      </c>
      <c r="C55" s="32" t="s">
        <v>147</v>
      </c>
      <c r="D55" s="32" t="s">
        <v>134</v>
      </c>
      <c r="E55" s="38">
        <v>1</v>
      </c>
      <c r="F55" s="38">
        <v>1</v>
      </c>
      <c r="G55" s="38">
        <v>1</v>
      </c>
      <c r="H55" s="58">
        <v>1</v>
      </c>
      <c r="I55" s="6">
        <f t="shared" si="1"/>
        <v>5</v>
      </c>
      <c r="J55" s="58">
        <v>5</v>
      </c>
      <c r="K55" s="40"/>
      <c r="L55" s="37">
        <f t="shared" si="8"/>
        <v>0</v>
      </c>
      <c r="M55" s="37"/>
      <c r="N55" s="37"/>
      <c r="O55" s="39"/>
      <c r="P55" s="10"/>
      <c r="Q55" s="11">
        <f t="shared" si="3"/>
        <v>10</v>
      </c>
      <c r="R55" s="17">
        <f t="shared" si="4"/>
        <v>10</v>
      </c>
      <c r="S55" s="18" t="str">
        <f t="shared" si="0"/>
        <v>F</v>
      </c>
      <c r="T55" s="3"/>
      <c r="U55" s="3"/>
      <c r="V55" s="3"/>
      <c r="W55" s="3"/>
      <c r="X55" s="3"/>
      <c r="Y55" s="3"/>
      <c r="Z55" s="81"/>
      <c r="AA55" s="81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</row>
    <row r="56" spans="1:61" ht="21" x14ac:dyDescent="0.35">
      <c r="A56" s="31">
        <v>54</v>
      </c>
      <c r="B56" s="32" t="s">
        <v>98</v>
      </c>
      <c r="C56" s="32" t="s">
        <v>203</v>
      </c>
      <c r="D56" s="32" t="s">
        <v>134</v>
      </c>
      <c r="E56" s="38">
        <v>1</v>
      </c>
      <c r="F56" s="38">
        <v>0</v>
      </c>
      <c r="G56" s="38">
        <v>1</v>
      </c>
      <c r="H56" s="58">
        <v>1</v>
      </c>
      <c r="I56" s="6">
        <f t="shared" si="1"/>
        <v>3.75</v>
      </c>
      <c r="J56" s="58">
        <v>5</v>
      </c>
      <c r="K56" s="40"/>
      <c r="L56" s="37">
        <f t="shared" si="8"/>
        <v>0</v>
      </c>
      <c r="M56" s="37"/>
      <c r="N56" s="37"/>
      <c r="O56" s="39"/>
      <c r="P56" s="10"/>
      <c r="Q56" s="11">
        <f t="shared" si="3"/>
        <v>8.75</v>
      </c>
      <c r="R56" s="17">
        <f t="shared" si="4"/>
        <v>9</v>
      </c>
      <c r="S56" s="18" t="str">
        <f t="shared" si="0"/>
        <v>F</v>
      </c>
      <c r="T56" s="3"/>
      <c r="U56" s="3"/>
      <c r="V56" s="3"/>
      <c r="W56" s="3"/>
      <c r="X56" s="3"/>
      <c r="Y56" s="3"/>
      <c r="Z56" s="81"/>
      <c r="AA56" s="81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</row>
    <row r="57" spans="1:61" ht="21" x14ac:dyDescent="0.35">
      <c r="A57" s="31">
        <v>55</v>
      </c>
      <c r="B57" s="32" t="s">
        <v>99</v>
      </c>
      <c r="C57" s="32" t="s">
        <v>198</v>
      </c>
      <c r="D57" s="32" t="s">
        <v>134</v>
      </c>
      <c r="E57" s="38">
        <v>1</v>
      </c>
      <c r="F57" s="38">
        <v>1</v>
      </c>
      <c r="G57" s="38">
        <v>1</v>
      </c>
      <c r="H57" s="57">
        <v>1</v>
      </c>
      <c r="I57" s="6">
        <f t="shared" si="1"/>
        <v>5</v>
      </c>
      <c r="J57" s="58">
        <v>5</v>
      </c>
      <c r="K57" s="40"/>
      <c r="L57" s="37">
        <f t="shared" si="8"/>
        <v>0</v>
      </c>
      <c r="M57" s="37"/>
      <c r="N57" s="37"/>
      <c r="O57" s="39"/>
      <c r="P57" s="10"/>
      <c r="Q57" s="11">
        <f t="shared" si="3"/>
        <v>10</v>
      </c>
      <c r="R57" s="17">
        <f t="shared" si="4"/>
        <v>10</v>
      </c>
      <c r="S57" s="18" t="str">
        <f t="shared" si="0"/>
        <v>F</v>
      </c>
      <c r="T57" s="3"/>
      <c r="U57" s="3"/>
      <c r="V57" s="3"/>
      <c r="W57" s="3"/>
      <c r="X57" s="3"/>
      <c r="Y57" s="3"/>
      <c r="Z57" s="81"/>
      <c r="AA57" s="81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</row>
    <row r="58" spans="1:61" ht="21" x14ac:dyDescent="0.35">
      <c r="A58" s="31">
        <v>56</v>
      </c>
      <c r="B58" s="32" t="s">
        <v>100</v>
      </c>
      <c r="C58" s="32" t="s">
        <v>101</v>
      </c>
      <c r="D58" s="32" t="s">
        <v>134</v>
      </c>
      <c r="E58" s="38">
        <v>1</v>
      </c>
      <c r="F58" s="38">
        <v>1</v>
      </c>
      <c r="G58" s="38">
        <v>1</v>
      </c>
      <c r="H58" s="58">
        <v>1</v>
      </c>
      <c r="I58" s="6">
        <f t="shared" si="1"/>
        <v>5</v>
      </c>
      <c r="J58" s="58">
        <v>5</v>
      </c>
      <c r="K58" s="40"/>
      <c r="L58" s="37">
        <f t="shared" si="8"/>
        <v>0</v>
      </c>
      <c r="M58" s="37"/>
      <c r="N58" s="37"/>
      <c r="O58" s="39"/>
      <c r="P58" s="10"/>
      <c r="Q58" s="11">
        <f t="shared" si="3"/>
        <v>10</v>
      </c>
      <c r="R58" s="17">
        <f t="shared" si="4"/>
        <v>10</v>
      </c>
      <c r="S58" s="18" t="str">
        <f t="shared" si="0"/>
        <v>F</v>
      </c>
      <c r="T58" s="3"/>
      <c r="U58" s="3"/>
      <c r="V58" s="3"/>
      <c r="W58" s="3"/>
      <c r="X58" s="3"/>
      <c r="Y58" s="3"/>
      <c r="Z58" s="81"/>
      <c r="AA58" s="81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</row>
    <row r="59" spans="1:61" ht="21" x14ac:dyDescent="0.35">
      <c r="A59" s="31">
        <v>57</v>
      </c>
      <c r="B59" s="32" t="s">
        <v>102</v>
      </c>
      <c r="C59" s="32" t="s">
        <v>183</v>
      </c>
      <c r="D59" s="32" t="s">
        <v>134</v>
      </c>
      <c r="E59" s="38">
        <v>1</v>
      </c>
      <c r="F59" s="38">
        <v>1</v>
      </c>
      <c r="G59" s="38">
        <v>1</v>
      </c>
      <c r="H59" s="58">
        <v>1</v>
      </c>
      <c r="I59" s="6">
        <f t="shared" si="1"/>
        <v>5</v>
      </c>
      <c r="J59" s="58">
        <v>5</v>
      </c>
      <c r="K59" s="40"/>
      <c r="L59" s="37">
        <f t="shared" si="8"/>
        <v>0</v>
      </c>
      <c r="M59" s="37"/>
      <c r="N59" s="37"/>
      <c r="O59" s="39"/>
      <c r="P59" s="10"/>
      <c r="Q59" s="11">
        <f t="shared" si="3"/>
        <v>10</v>
      </c>
      <c r="R59" s="17">
        <f t="shared" si="4"/>
        <v>10</v>
      </c>
      <c r="S59" s="18" t="str">
        <f t="shared" si="0"/>
        <v>F</v>
      </c>
      <c r="T59" s="3"/>
      <c r="U59" s="3"/>
      <c r="V59" s="3"/>
      <c r="W59" s="3"/>
      <c r="X59" s="3"/>
      <c r="Y59" s="3"/>
      <c r="Z59" s="81"/>
      <c r="AA59" s="81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</row>
    <row r="60" spans="1:61" ht="21" x14ac:dyDescent="0.35">
      <c r="A60" s="31">
        <v>58</v>
      </c>
      <c r="B60" s="32" t="s">
        <v>103</v>
      </c>
      <c r="C60" s="32" t="s">
        <v>213</v>
      </c>
      <c r="D60" s="32" t="s">
        <v>134</v>
      </c>
      <c r="E60" s="38">
        <v>1</v>
      </c>
      <c r="F60" s="38">
        <v>1</v>
      </c>
      <c r="G60" s="38">
        <v>1</v>
      </c>
      <c r="H60" s="57">
        <v>1</v>
      </c>
      <c r="I60" s="6">
        <f t="shared" si="1"/>
        <v>5</v>
      </c>
      <c r="J60" s="58">
        <v>5</v>
      </c>
      <c r="K60" s="40"/>
      <c r="L60" s="37">
        <f t="shared" si="8"/>
        <v>0</v>
      </c>
      <c r="M60" s="37"/>
      <c r="N60" s="37"/>
      <c r="O60" s="39"/>
      <c r="P60" s="10"/>
      <c r="Q60" s="11">
        <f t="shared" si="3"/>
        <v>10</v>
      </c>
      <c r="R60" s="17">
        <f t="shared" si="4"/>
        <v>10</v>
      </c>
      <c r="S60" s="18" t="str">
        <f t="shared" si="0"/>
        <v>F</v>
      </c>
      <c r="T60" s="3"/>
      <c r="U60" s="3"/>
      <c r="V60" s="3"/>
      <c r="W60" s="3"/>
      <c r="X60" s="3"/>
      <c r="Y60" s="3"/>
      <c r="Z60" s="81"/>
      <c r="AA60" s="81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</row>
    <row r="61" spans="1:61" ht="21" x14ac:dyDescent="0.35">
      <c r="A61" s="31">
        <v>59</v>
      </c>
      <c r="B61" s="32" t="s">
        <v>104</v>
      </c>
      <c r="C61" s="32" t="s">
        <v>167</v>
      </c>
      <c r="D61" s="32" t="s">
        <v>134</v>
      </c>
      <c r="E61" s="38">
        <v>1</v>
      </c>
      <c r="F61" s="38">
        <v>1</v>
      </c>
      <c r="G61" s="38">
        <v>1</v>
      </c>
      <c r="H61" s="58">
        <v>1</v>
      </c>
      <c r="I61" s="6">
        <f t="shared" si="1"/>
        <v>5</v>
      </c>
      <c r="J61" s="58">
        <v>4</v>
      </c>
      <c r="K61" s="40"/>
      <c r="L61" s="37">
        <f t="shared" si="8"/>
        <v>0</v>
      </c>
      <c r="M61" s="37"/>
      <c r="N61" s="37"/>
      <c r="O61" s="39"/>
      <c r="P61" s="10"/>
      <c r="Q61" s="11">
        <f t="shared" si="3"/>
        <v>9</v>
      </c>
      <c r="R61" s="17">
        <f t="shared" si="4"/>
        <v>9</v>
      </c>
      <c r="S61" s="18" t="str">
        <f t="shared" si="0"/>
        <v>F</v>
      </c>
      <c r="T61" s="3"/>
      <c r="U61" s="3"/>
      <c r="V61" s="3"/>
      <c r="W61" s="3"/>
      <c r="X61" s="3"/>
      <c r="Y61" s="3"/>
      <c r="Z61" s="81"/>
      <c r="AA61" s="81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</row>
    <row r="62" spans="1:61" ht="21" x14ac:dyDescent="0.35">
      <c r="A62" s="31">
        <v>60</v>
      </c>
      <c r="B62" s="32" t="s">
        <v>105</v>
      </c>
      <c r="C62" s="32" t="s">
        <v>174</v>
      </c>
      <c r="D62" s="32" t="s">
        <v>134</v>
      </c>
      <c r="E62" s="38">
        <v>1</v>
      </c>
      <c r="F62" s="38">
        <v>0</v>
      </c>
      <c r="G62" s="38">
        <v>1</v>
      </c>
      <c r="H62" s="58">
        <v>1</v>
      </c>
      <c r="I62" s="6">
        <f t="shared" si="1"/>
        <v>3.75</v>
      </c>
      <c r="J62" s="58">
        <v>5</v>
      </c>
      <c r="K62" s="40"/>
      <c r="L62" s="37">
        <f t="shared" si="8"/>
        <v>0</v>
      </c>
      <c r="M62" s="37"/>
      <c r="N62" s="37"/>
      <c r="O62" s="39"/>
      <c r="P62" s="10"/>
      <c r="Q62" s="11">
        <f t="shared" si="3"/>
        <v>8.75</v>
      </c>
      <c r="R62" s="17">
        <f t="shared" si="4"/>
        <v>9</v>
      </c>
      <c r="S62" s="18" t="str">
        <f t="shared" si="0"/>
        <v>F</v>
      </c>
      <c r="T62" s="3"/>
      <c r="U62" s="3"/>
      <c r="V62" s="3"/>
      <c r="W62" s="3"/>
      <c r="X62" s="3"/>
      <c r="Y62" s="3"/>
      <c r="Z62" s="81"/>
      <c r="AA62" s="81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</row>
    <row r="63" spans="1:61" ht="21" x14ac:dyDescent="0.35">
      <c r="A63" s="31">
        <v>61</v>
      </c>
      <c r="B63" s="32" t="s">
        <v>106</v>
      </c>
      <c r="C63" s="32" t="s">
        <v>107</v>
      </c>
      <c r="D63" s="32" t="s">
        <v>134</v>
      </c>
      <c r="E63" s="38">
        <v>1</v>
      </c>
      <c r="F63" s="38">
        <v>1</v>
      </c>
      <c r="G63" s="38">
        <v>1</v>
      </c>
      <c r="H63" s="57">
        <v>1</v>
      </c>
      <c r="I63" s="6">
        <f t="shared" si="1"/>
        <v>5</v>
      </c>
      <c r="J63" s="58">
        <v>5</v>
      </c>
      <c r="K63" s="40"/>
      <c r="L63" s="37">
        <f t="shared" si="8"/>
        <v>0</v>
      </c>
      <c r="M63" s="37"/>
      <c r="N63" s="37"/>
      <c r="O63" s="39"/>
      <c r="P63" s="10"/>
      <c r="Q63" s="11">
        <f t="shared" si="3"/>
        <v>10</v>
      </c>
      <c r="R63" s="17">
        <f t="shared" si="4"/>
        <v>10</v>
      </c>
      <c r="S63" s="18" t="str">
        <f t="shared" si="0"/>
        <v>F</v>
      </c>
      <c r="T63" s="3"/>
      <c r="U63" s="3"/>
      <c r="V63" s="3"/>
      <c r="W63" s="3"/>
      <c r="X63" s="3"/>
      <c r="Y63" s="3"/>
      <c r="Z63" s="81"/>
      <c r="AA63" s="81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</row>
    <row r="64" spans="1:61" ht="21" x14ac:dyDescent="0.35">
      <c r="A64" s="31">
        <v>62</v>
      </c>
      <c r="B64" s="32" t="s">
        <v>108</v>
      </c>
      <c r="C64" s="32" t="s">
        <v>155</v>
      </c>
      <c r="D64" s="32" t="s">
        <v>134</v>
      </c>
      <c r="E64" s="38">
        <v>1</v>
      </c>
      <c r="F64" s="38">
        <v>0.5</v>
      </c>
      <c r="G64" s="38">
        <v>1</v>
      </c>
      <c r="H64" s="58">
        <v>1</v>
      </c>
      <c r="I64" s="6">
        <f t="shared" si="1"/>
        <v>4.375</v>
      </c>
      <c r="J64" s="58">
        <v>5</v>
      </c>
      <c r="K64" s="40"/>
      <c r="L64" s="37">
        <f t="shared" si="8"/>
        <v>0</v>
      </c>
      <c r="M64" s="37"/>
      <c r="N64" s="37"/>
      <c r="O64" s="39"/>
      <c r="P64" s="10"/>
      <c r="Q64" s="11">
        <f t="shared" si="3"/>
        <v>9.375</v>
      </c>
      <c r="R64" s="17">
        <f t="shared" si="4"/>
        <v>9</v>
      </c>
      <c r="S64" s="18" t="str">
        <f t="shared" si="0"/>
        <v>F</v>
      </c>
      <c r="T64" s="3"/>
      <c r="U64" s="3"/>
      <c r="V64" s="3"/>
      <c r="W64" s="3"/>
      <c r="X64" s="3"/>
      <c r="Y64" s="3"/>
      <c r="Z64" s="81"/>
      <c r="AA64" s="81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</row>
    <row r="65" spans="1:61" ht="21" x14ac:dyDescent="0.35">
      <c r="A65" s="31">
        <v>63</v>
      </c>
      <c r="B65" s="32" t="s">
        <v>109</v>
      </c>
      <c r="C65" s="32" t="s">
        <v>197</v>
      </c>
      <c r="D65" s="32" t="s">
        <v>134</v>
      </c>
      <c r="E65" s="38">
        <v>1</v>
      </c>
      <c r="F65" s="38">
        <v>0.5</v>
      </c>
      <c r="G65" s="38">
        <v>1</v>
      </c>
      <c r="H65" s="58">
        <v>1</v>
      </c>
      <c r="I65" s="6">
        <f t="shared" si="1"/>
        <v>4.375</v>
      </c>
      <c r="J65" s="58">
        <v>5</v>
      </c>
      <c r="K65" s="40"/>
      <c r="L65" s="37">
        <f t="shared" si="8"/>
        <v>0</v>
      </c>
      <c r="M65" s="37"/>
      <c r="N65" s="37"/>
      <c r="O65" s="39"/>
      <c r="P65" s="10"/>
      <c r="Q65" s="11">
        <f t="shared" si="3"/>
        <v>9.375</v>
      </c>
      <c r="R65" s="17">
        <f t="shared" si="4"/>
        <v>9</v>
      </c>
      <c r="S65" s="18" t="str">
        <f t="shared" si="0"/>
        <v>F</v>
      </c>
      <c r="T65" s="3"/>
      <c r="U65" s="3"/>
      <c r="V65" s="3"/>
      <c r="W65" s="3"/>
      <c r="X65" s="3"/>
      <c r="Y65" s="3"/>
      <c r="Z65" s="81"/>
      <c r="AA65" s="81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</row>
    <row r="66" spans="1:61" ht="21" x14ac:dyDescent="0.35">
      <c r="A66" s="31">
        <v>64</v>
      </c>
      <c r="B66" s="32" t="s">
        <v>110</v>
      </c>
      <c r="C66" s="32" t="s">
        <v>157</v>
      </c>
      <c r="D66" s="32" t="s">
        <v>134</v>
      </c>
      <c r="E66" s="38">
        <v>1</v>
      </c>
      <c r="F66" s="62">
        <v>1</v>
      </c>
      <c r="G66" s="38">
        <v>1</v>
      </c>
      <c r="H66" s="57">
        <v>1</v>
      </c>
      <c r="I66" s="6">
        <f t="shared" si="1"/>
        <v>5</v>
      </c>
      <c r="J66" s="65">
        <v>5</v>
      </c>
      <c r="K66" s="41"/>
      <c r="L66" s="37">
        <f t="shared" si="8"/>
        <v>0</v>
      </c>
      <c r="M66" s="42"/>
      <c r="N66" s="42"/>
      <c r="O66" s="41"/>
      <c r="P66" s="35"/>
      <c r="Q66" s="11">
        <f t="shared" si="3"/>
        <v>10</v>
      </c>
      <c r="R66" s="17">
        <f t="shared" si="4"/>
        <v>10</v>
      </c>
      <c r="S66" s="18" t="str">
        <f t="shared" si="0"/>
        <v>F</v>
      </c>
      <c r="T66" s="3"/>
      <c r="U66" s="3"/>
      <c r="V66" s="3"/>
      <c r="W66" s="3"/>
      <c r="X66" s="3"/>
      <c r="Y66" s="3"/>
      <c r="Z66" s="81"/>
      <c r="AA66" s="81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</row>
    <row r="67" spans="1:61" ht="21" x14ac:dyDescent="0.35">
      <c r="A67" s="31">
        <v>65</v>
      </c>
      <c r="B67" s="32" t="s">
        <v>111</v>
      </c>
      <c r="C67" s="32" t="s">
        <v>178</v>
      </c>
      <c r="D67" s="32" t="s">
        <v>134</v>
      </c>
      <c r="E67" s="38">
        <v>1</v>
      </c>
      <c r="F67" s="62">
        <v>1</v>
      </c>
      <c r="G67" s="38">
        <v>1</v>
      </c>
      <c r="H67" s="58">
        <v>1</v>
      </c>
      <c r="I67" s="6">
        <f t="shared" si="1"/>
        <v>5</v>
      </c>
      <c r="J67" s="65">
        <v>5</v>
      </c>
      <c r="K67" s="41"/>
      <c r="L67" s="37">
        <f t="shared" si="8"/>
        <v>0</v>
      </c>
      <c r="M67" s="42"/>
      <c r="N67" s="42"/>
      <c r="O67" s="41"/>
      <c r="P67" s="35"/>
      <c r="Q67" s="11">
        <f t="shared" si="3"/>
        <v>10</v>
      </c>
      <c r="R67" s="17">
        <f t="shared" si="4"/>
        <v>10</v>
      </c>
      <c r="S67" s="18" t="str">
        <f t="shared" ref="S67:S90" si="9">IF(R67&gt;=$V$4,"A", IF(R67&gt;=$V$5,"B+", IF(R67&gt;=$V$6,"B", IF(R67&gt;=$V$7, "C+", IF(R67&gt;=$V$8, "C", IF(R67&gt;=$V$9, "D+",  IF(R67&gt;=$V$10,"D","F")))))))</f>
        <v>F</v>
      </c>
      <c r="T67" s="3"/>
      <c r="U67" s="3"/>
      <c r="V67" s="3"/>
      <c r="W67" s="3"/>
      <c r="X67" s="3"/>
      <c r="Y67" s="3"/>
      <c r="Z67" s="81"/>
      <c r="AA67" s="81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</row>
    <row r="68" spans="1:61" ht="21" x14ac:dyDescent="0.35">
      <c r="A68" s="31">
        <v>66</v>
      </c>
      <c r="B68" s="32" t="s">
        <v>112</v>
      </c>
      <c r="C68" s="32" t="s">
        <v>177</v>
      </c>
      <c r="D68" s="32" t="s">
        <v>134</v>
      </c>
      <c r="E68" s="38">
        <v>1</v>
      </c>
      <c r="F68" s="62">
        <v>0</v>
      </c>
      <c r="G68" s="38">
        <v>1</v>
      </c>
      <c r="H68" s="58">
        <v>1</v>
      </c>
      <c r="I68" s="6">
        <f t="shared" ref="I68:I90" si="10">((SUM(E68:H68))/4)*5</f>
        <v>3.75</v>
      </c>
      <c r="J68" s="65">
        <v>5</v>
      </c>
      <c r="K68" s="41"/>
      <c r="L68" s="37">
        <f t="shared" si="8"/>
        <v>0</v>
      </c>
      <c r="M68" s="42"/>
      <c r="N68" s="42"/>
      <c r="O68" s="41"/>
      <c r="P68" s="35"/>
      <c r="Q68" s="11">
        <f t="shared" ref="Q68:Q90" si="11">I68+J68+L68+P68</f>
        <v>8.75</v>
      </c>
      <c r="R68" s="17">
        <f t="shared" ref="R68:R90" si="12">ROUND(Q68,0)</f>
        <v>9</v>
      </c>
      <c r="S68" s="18" t="str">
        <f t="shared" si="9"/>
        <v>F</v>
      </c>
      <c r="Z68" s="81"/>
      <c r="AA68" s="81"/>
    </row>
    <row r="69" spans="1:61" ht="21" x14ac:dyDescent="0.35">
      <c r="A69" s="31">
        <v>67</v>
      </c>
      <c r="B69" s="32" t="s">
        <v>113</v>
      </c>
      <c r="C69" s="32" t="s">
        <v>201</v>
      </c>
      <c r="D69" s="32" t="s">
        <v>134</v>
      </c>
      <c r="E69" s="38">
        <v>1</v>
      </c>
      <c r="F69" s="62">
        <v>1</v>
      </c>
      <c r="G69" s="38">
        <v>1</v>
      </c>
      <c r="H69" s="57">
        <v>1</v>
      </c>
      <c r="I69" s="6">
        <f t="shared" si="10"/>
        <v>5</v>
      </c>
      <c r="J69" s="65">
        <v>4</v>
      </c>
      <c r="K69" s="41"/>
      <c r="L69" s="37">
        <f t="shared" si="8"/>
        <v>0</v>
      </c>
      <c r="M69" s="42"/>
      <c r="N69" s="42"/>
      <c r="O69" s="41"/>
      <c r="P69" s="35"/>
      <c r="Q69" s="11">
        <f t="shared" si="11"/>
        <v>9</v>
      </c>
      <c r="R69" s="17">
        <f t="shared" si="12"/>
        <v>9</v>
      </c>
      <c r="S69" s="18" t="str">
        <f t="shared" si="9"/>
        <v>F</v>
      </c>
      <c r="Z69" s="81"/>
      <c r="AA69" s="81"/>
    </row>
    <row r="70" spans="1:61" ht="21" x14ac:dyDescent="0.35">
      <c r="A70" s="31">
        <v>68</v>
      </c>
      <c r="B70" s="32" t="s">
        <v>114</v>
      </c>
      <c r="C70" s="32" t="s">
        <v>150</v>
      </c>
      <c r="D70" s="32" t="s">
        <v>134</v>
      </c>
      <c r="E70" s="38">
        <v>1</v>
      </c>
      <c r="F70" s="62">
        <v>0</v>
      </c>
      <c r="G70" s="38">
        <v>1</v>
      </c>
      <c r="H70" s="58">
        <v>1</v>
      </c>
      <c r="I70" s="6">
        <f t="shared" si="10"/>
        <v>3.75</v>
      </c>
      <c r="J70" s="65">
        <v>5</v>
      </c>
      <c r="K70" s="41"/>
      <c r="L70" s="37">
        <f t="shared" si="8"/>
        <v>0</v>
      </c>
      <c r="M70" s="42"/>
      <c r="N70" s="42"/>
      <c r="O70" s="41"/>
      <c r="P70" s="35"/>
      <c r="Q70" s="11">
        <f t="shared" si="11"/>
        <v>8.75</v>
      </c>
      <c r="R70" s="17">
        <f t="shared" si="12"/>
        <v>9</v>
      </c>
      <c r="S70" s="18" t="str">
        <f t="shared" si="9"/>
        <v>F</v>
      </c>
      <c r="Z70" s="81"/>
      <c r="AA70" s="81"/>
    </row>
    <row r="71" spans="1:61" ht="21" x14ac:dyDescent="0.35">
      <c r="A71" s="31">
        <v>69</v>
      </c>
      <c r="B71" s="32" t="s">
        <v>115</v>
      </c>
      <c r="C71" s="32" t="s">
        <v>209</v>
      </c>
      <c r="D71" s="32" t="s">
        <v>134</v>
      </c>
      <c r="E71" s="38">
        <v>1</v>
      </c>
      <c r="F71" s="62">
        <v>1</v>
      </c>
      <c r="G71" s="38">
        <v>1</v>
      </c>
      <c r="H71" s="58">
        <v>1</v>
      </c>
      <c r="I71" s="6">
        <f t="shared" si="10"/>
        <v>5</v>
      </c>
      <c r="J71" s="65">
        <v>4</v>
      </c>
      <c r="K71" s="41"/>
      <c r="L71" s="37">
        <f t="shared" si="8"/>
        <v>0</v>
      </c>
      <c r="M71" s="42"/>
      <c r="N71" s="42"/>
      <c r="O71" s="41"/>
      <c r="P71" s="35"/>
      <c r="Q71" s="11">
        <f t="shared" si="11"/>
        <v>9</v>
      </c>
      <c r="R71" s="17">
        <f t="shared" si="12"/>
        <v>9</v>
      </c>
      <c r="S71" s="18" t="str">
        <f t="shared" si="9"/>
        <v>F</v>
      </c>
      <c r="Z71" s="81"/>
      <c r="AA71" s="81"/>
    </row>
    <row r="72" spans="1:61" ht="21" x14ac:dyDescent="0.35">
      <c r="A72" s="31">
        <v>70</v>
      </c>
      <c r="B72" s="32" t="s">
        <v>116</v>
      </c>
      <c r="C72" s="32" t="s">
        <v>156</v>
      </c>
      <c r="D72" s="32" t="s">
        <v>134</v>
      </c>
      <c r="E72" s="38">
        <v>1</v>
      </c>
      <c r="F72" s="62">
        <v>1</v>
      </c>
      <c r="G72" s="38">
        <v>1</v>
      </c>
      <c r="H72" s="57">
        <v>1</v>
      </c>
      <c r="I72" s="6">
        <f t="shared" si="10"/>
        <v>5</v>
      </c>
      <c r="J72" s="65">
        <v>5</v>
      </c>
      <c r="K72" s="41"/>
      <c r="L72" s="37">
        <f t="shared" si="8"/>
        <v>0</v>
      </c>
      <c r="M72" s="42"/>
      <c r="N72" s="42"/>
      <c r="O72" s="41"/>
      <c r="P72" s="35"/>
      <c r="Q72" s="11">
        <f t="shared" si="11"/>
        <v>10</v>
      </c>
      <c r="R72" s="17">
        <f t="shared" si="12"/>
        <v>10</v>
      </c>
      <c r="S72" s="18" t="str">
        <f t="shared" si="9"/>
        <v>F</v>
      </c>
      <c r="Z72" s="81"/>
      <c r="AA72" s="81"/>
    </row>
    <row r="73" spans="1:61" ht="21" x14ac:dyDescent="0.35">
      <c r="A73" s="31">
        <v>71</v>
      </c>
      <c r="B73" s="32" t="s">
        <v>117</v>
      </c>
      <c r="C73" s="32" t="s">
        <v>153</v>
      </c>
      <c r="D73" s="32" t="s">
        <v>134</v>
      </c>
      <c r="E73" s="38">
        <v>1</v>
      </c>
      <c r="F73" s="62">
        <v>1</v>
      </c>
      <c r="G73" s="38">
        <v>1</v>
      </c>
      <c r="H73" s="58">
        <v>1</v>
      </c>
      <c r="I73" s="6">
        <f t="shared" si="10"/>
        <v>5</v>
      </c>
      <c r="J73" s="65">
        <v>5</v>
      </c>
      <c r="K73" s="41"/>
      <c r="L73" s="37">
        <f t="shared" si="8"/>
        <v>0</v>
      </c>
      <c r="M73" s="42"/>
      <c r="N73" s="42"/>
      <c r="O73" s="41"/>
      <c r="P73" s="35"/>
      <c r="Q73" s="11">
        <f t="shared" si="11"/>
        <v>10</v>
      </c>
      <c r="R73" s="17">
        <f t="shared" si="12"/>
        <v>10</v>
      </c>
      <c r="S73" s="18" t="str">
        <f t="shared" si="9"/>
        <v>F</v>
      </c>
      <c r="Z73" s="81"/>
      <c r="AA73" s="81"/>
    </row>
    <row r="74" spans="1:61" ht="21" x14ac:dyDescent="0.35">
      <c r="A74" s="31">
        <v>72</v>
      </c>
      <c r="B74" s="32" t="s">
        <v>118</v>
      </c>
      <c r="C74" s="32" t="s">
        <v>154</v>
      </c>
      <c r="D74" s="32" t="s">
        <v>134</v>
      </c>
      <c r="E74" s="38">
        <v>1</v>
      </c>
      <c r="F74" s="62">
        <v>1</v>
      </c>
      <c r="G74" s="38">
        <v>1</v>
      </c>
      <c r="H74" s="58">
        <v>1</v>
      </c>
      <c r="I74" s="6">
        <f t="shared" si="10"/>
        <v>5</v>
      </c>
      <c r="J74" s="65">
        <v>5</v>
      </c>
      <c r="K74" s="41"/>
      <c r="L74" s="37">
        <f t="shared" si="8"/>
        <v>0</v>
      </c>
      <c r="M74" s="42"/>
      <c r="N74" s="42"/>
      <c r="O74" s="41"/>
      <c r="P74" s="35"/>
      <c r="Q74" s="11">
        <f t="shared" si="11"/>
        <v>10</v>
      </c>
      <c r="R74" s="17">
        <f t="shared" si="12"/>
        <v>10</v>
      </c>
      <c r="S74" s="18" t="str">
        <f t="shared" si="9"/>
        <v>F</v>
      </c>
      <c r="Z74" s="81"/>
      <c r="AA74" s="81"/>
    </row>
    <row r="75" spans="1:61" ht="21" x14ac:dyDescent="0.35">
      <c r="A75" s="31">
        <v>73</v>
      </c>
      <c r="B75" s="32" t="s">
        <v>119</v>
      </c>
      <c r="C75" s="32" t="s">
        <v>207</v>
      </c>
      <c r="D75" s="32" t="s">
        <v>134</v>
      </c>
      <c r="E75" s="38">
        <v>1</v>
      </c>
      <c r="F75" s="62">
        <v>0.5</v>
      </c>
      <c r="G75" s="38">
        <v>1</v>
      </c>
      <c r="H75" s="57">
        <v>1</v>
      </c>
      <c r="I75" s="6">
        <f t="shared" si="10"/>
        <v>4.375</v>
      </c>
      <c r="J75" s="65">
        <v>5</v>
      </c>
      <c r="K75" s="41"/>
      <c r="L75" s="37">
        <f t="shared" si="8"/>
        <v>0</v>
      </c>
      <c r="M75" s="42"/>
      <c r="N75" s="42"/>
      <c r="O75" s="41"/>
      <c r="P75" s="35"/>
      <c r="Q75" s="11">
        <f t="shared" si="11"/>
        <v>9.375</v>
      </c>
      <c r="R75" s="17">
        <f t="shared" si="12"/>
        <v>9</v>
      </c>
      <c r="S75" s="18" t="str">
        <f t="shared" si="9"/>
        <v>F</v>
      </c>
      <c r="Z75" s="81"/>
      <c r="AA75" s="81"/>
    </row>
    <row r="76" spans="1:61" ht="21" x14ac:dyDescent="0.35">
      <c r="A76" s="31">
        <v>74</v>
      </c>
      <c r="B76" s="32" t="s">
        <v>120</v>
      </c>
      <c r="C76" s="32" t="s">
        <v>143</v>
      </c>
      <c r="D76" s="32" t="s">
        <v>134</v>
      </c>
      <c r="E76" s="38">
        <v>1</v>
      </c>
      <c r="F76" s="62">
        <v>1</v>
      </c>
      <c r="G76" s="38">
        <v>1</v>
      </c>
      <c r="H76" s="58">
        <v>1</v>
      </c>
      <c r="I76" s="6">
        <f t="shared" si="10"/>
        <v>5</v>
      </c>
      <c r="J76" s="65">
        <v>4</v>
      </c>
      <c r="K76" s="41"/>
      <c r="L76" s="37">
        <f t="shared" si="8"/>
        <v>0</v>
      </c>
      <c r="M76" s="42"/>
      <c r="N76" s="42"/>
      <c r="O76" s="41"/>
      <c r="P76" s="35"/>
      <c r="Q76" s="11">
        <f t="shared" si="11"/>
        <v>9</v>
      </c>
      <c r="R76" s="17">
        <f t="shared" si="12"/>
        <v>9</v>
      </c>
      <c r="S76" s="18" t="str">
        <f t="shared" si="9"/>
        <v>F</v>
      </c>
      <c r="Z76" s="81"/>
      <c r="AA76" s="81"/>
    </row>
    <row r="77" spans="1:61" ht="21" x14ac:dyDescent="0.35">
      <c r="A77" s="31">
        <v>75</v>
      </c>
      <c r="B77" s="32" t="s">
        <v>121</v>
      </c>
      <c r="C77" s="32" t="s">
        <v>173</v>
      </c>
      <c r="D77" s="32" t="s">
        <v>134</v>
      </c>
      <c r="E77" s="38">
        <v>1</v>
      </c>
      <c r="F77" s="62">
        <v>1</v>
      </c>
      <c r="G77" s="38">
        <v>1</v>
      </c>
      <c r="H77" s="58">
        <v>1</v>
      </c>
      <c r="I77" s="6">
        <f t="shared" si="10"/>
        <v>5</v>
      </c>
      <c r="J77" s="65">
        <v>5</v>
      </c>
      <c r="K77" s="41"/>
      <c r="L77" s="37">
        <f t="shared" si="8"/>
        <v>0</v>
      </c>
      <c r="M77" s="42"/>
      <c r="N77" s="42"/>
      <c r="O77" s="41"/>
      <c r="P77" s="35"/>
      <c r="Q77" s="11">
        <f t="shared" si="11"/>
        <v>10</v>
      </c>
      <c r="R77" s="17">
        <f t="shared" si="12"/>
        <v>10</v>
      </c>
      <c r="S77" s="18" t="str">
        <f t="shared" si="9"/>
        <v>F</v>
      </c>
      <c r="Z77" s="81"/>
      <c r="AA77" s="81"/>
    </row>
    <row r="78" spans="1:61" ht="21" x14ac:dyDescent="0.35">
      <c r="A78" s="31">
        <v>76</v>
      </c>
      <c r="B78" s="32" t="s">
        <v>122</v>
      </c>
      <c r="C78" s="32" t="s">
        <v>166</v>
      </c>
      <c r="D78" s="32" t="s">
        <v>134</v>
      </c>
      <c r="E78" s="38">
        <v>1</v>
      </c>
      <c r="F78" s="62">
        <v>1</v>
      </c>
      <c r="G78" s="38">
        <v>1</v>
      </c>
      <c r="H78" s="57">
        <v>1</v>
      </c>
      <c r="I78" s="6">
        <f t="shared" si="10"/>
        <v>5</v>
      </c>
      <c r="J78" s="65">
        <v>5</v>
      </c>
      <c r="K78" s="41"/>
      <c r="L78" s="37">
        <f t="shared" si="8"/>
        <v>0</v>
      </c>
      <c r="M78" s="42"/>
      <c r="N78" s="42"/>
      <c r="O78" s="41"/>
      <c r="P78" s="35"/>
      <c r="Q78" s="11">
        <f t="shared" si="11"/>
        <v>10</v>
      </c>
      <c r="R78" s="17">
        <f t="shared" si="12"/>
        <v>10</v>
      </c>
      <c r="S78" s="18" t="str">
        <f t="shared" si="9"/>
        <v>F</v>
      </c>
      <c r="Z78" s="81"/>
      <c r="AA78" s="81"/>
    </row>
    <row r="79" spans="1:61" ht="21" x14ac:dyDescent="0.35">
      <c r="A79" s="31">
        <v>77</v>
      </c>
      <c r="B79" s="32" t="s">
        <v>123</v>
      </c>
      <c r="C79" s="32" t="s">
        <v>164</v>
      </c>
      <c r="D79" s="32" t="s">
        <v>134</v>
      </c>
      <c r="E79" s="38">
        <v>1</v>
      </c>
      <c r="F79" s="62">
        <v>1</v>
      </c>
      <c r="G79" s="38">
        <v>1</v>
      </c>
      <c r="H79" s="58">
        <v>1</v>
      </c>
      <c r="I79" s="6">
        <f t="shared" si="10"/>
        <v>5</v>
      </c>
      <c r="J79" s="65">
        <v>4</v>
      </c>
      <c r="K79" s="41"/>
      <c r="L79" s="37">
        <f t="shared" si="8"/>
        <v>0</v>
      </c>
      <c r="M79" s="42"/>
      <c r="N79" s="42"/>
      <c r="O79" s="41"/>
      <c r="P79" s="35"/>
      <c r="Q79" s="11">
        <f t="shared" si="11"/>
        <v>9</v>
      </c>
      <c r="R79" s="17">
        <f t="shared" si="12"/>
        <v>9</v>
      </c>
      <c r="S79" s="18" t="str">
        <f t="shared" si="9"/>
        <v>F</v>
      </c>
      <c r="Z79" s="81"/>
      <c r="AA79" s="81"/>
    </row>
    <row r="80" spans="1:61" ht="21" x14ac:dyDescent="0.35">
      <c r="A80" s="31">
        <v>78</v>
      </c>
      <c r="B80" s="32" t="s">
        <v>124</v>
      </c>
      <c r="C80" s="32" t="s">
        <v>208</v>
      </c>
      <c r="D80" s="32" t="s">
        <v>134</v>
      </c>
      <c r="E80" s="38">
        <v>1</v>
      </c>
      <c r="F80" s="62">
        <v>1</v>
      </c>
      <c r="G80" s="38">
        <v>1</v>
      </c>
      <c r="H80" s="58">
        <v>1</v>
      </c>
      <c r="I80" s="6">
        <f t="shared" si="10"/>
        <v>5</v>
      </c>
      <c r="J80" s="65">
        <v>4</v>
      </c>
      <c r="K80" s="41"/>
      <c r="L80" s="37">
        <f t="shared" si="8"/>
        <v>0</v>
      </c>
      <c r="M80" s="42"/>
      <c r="N80" s="42"/>
      <c r="O80" s="41"/>
      <c r="P80" s="35"/>
      <c r="Q80" s="11">
        <f t="shared" si="11"/>
        <v>9</v>
      </c>
      <c r="R80" s="17">
        <f t="shared" si="12"/>
        <v>9</v>
      </c>
      <c r="S80" s="18" t="str">
        <f t="shared" si="9"/>
        <v>F</v>
      </c>
      <c r="Z80" s="81"/>
      <c r="AA80" s="81"/>
    </row>
    <row r="81" spans="1:27" ht="21" x14ac:dyDescent="0.35">
      <c r="A81" s="31">
        <v>79</v>
      </c>
      <c r="B81" s="32" t="s">
        <v>125</v>
      </c>
      <c r="C81" s="32" t="s">
        <v>193</v>
      </c>
      <c r="D81" s="32" t="s">
        <v>134</v>
      </c>
      <c r="E81" s="38">
        <v>1</v>
      </c>
      <c r="F81" s="62">
        <v>1</v>
      </c>
      <c r="G81" s="38">
        <v>1</v>
      </c>
      <c r="H81" s="57">
        <v>1</v>
      </c>
      <c r="I81" s="6">
        <f t="shared" si="10"/>
        <v>5</v>
      </c>
      <c r="J81" s="65">
        <v>4</v>
      </c>
      <c r="K81" s="41"/>
      <c r="L81" s="37">
        <f t="shared" si="8"/>
        <v>0</v>
      </c>
      <c r="M81" s="42"/>
      <c r="N81" s="42"/>
      <c r="O81" s="41"/>
      <c r="P81" s="35"/>
      <c r="Q81" s="11">
        <f t="shared" si="11"/>
        <v>9</v>
      </c>
      <c r="R81" s="17">
        <f t="shared" si="12"/>
        <v>9</v>
      </c>
      <c r="S81" s="18" t="str">
        <f t="shared" si="9"/>
        <v>F</v>
      </c>
      <c r="Z81" s="81"/>
      <c r="AA81" s="81"/>
    </row>
    <row r="82" spans="1:27" ht="21" x14ac:dyDescent="0.35">
      <c r="A82" s="31">
        <v>80</v>
      </c>
      <c r="B82" s="32" t="s">
        <v>126</v>
      </c>
      <c r="C82" s="32" t="s">
        <v>176</v>
      </c>
      <c r="D82" s="32" t="s">
        <v>134</v>
      </c>
      <c r="E82" s="38">
        <v>1</v>
      </c>
      <c r="F82" s="62">
        <v>1</v>
      </c>
      <c r="G82" s="38">
        <v>1</v>
      </c>
      <c r="H82" s="58">
        <v>1</v>
      </c>
      <c r="I82" s="6">
        <f t="shared" si="10"/>
        <v>5</v>
      </c>
      <c r="J82" s="65">
        <v>5</v>
      </c>
      <c r="K82" s="41"/>
      <c r="L82" s="37">
        <f t="shared" si="8"/>
        <v>0</v>
      </c>
      <c r="M82" s="42"/>
      <c r="N82" s="42"/>
      <c r="O82" s="41"/>
      <c r="P82" s="35"/>
      <c r="Q82" s="11">
        <f t="shared" si="11"/>
        <v>10</v>
      </c>
      <c r="R82" s="17">
        <f t="shared" si="12"/>
        <v>10</v>
      </c>
      <c r="S82" s="18" t="str">
        <f t="shared" si="9"/>
        <v>F</v>
      </c>
      <c r="Z82" s="81"/>
      <c r="AA82" s="81"/>
    </row>
    <row r="83" spans="1:27" ht="21" x14ac:dyDescent="0.35">
      <c r="A83" s="31">
        <v>81</v>
      </c>
      <c r="B83" s="32" t="s">
        <v>127</v>
      </c>
      <c r="C83" s="32" t="s">
        <v>184</v>
      </c>
      <c r="D83" s="32" t="s">
        <v>134</v>
      </c>
      <c r="E83" s="38">
        <v>1</v>
      </c>
      <c r="F83" s="62">
        <v>1</v>
      </c>
      <c r="G83" s="38">
        <v>1</v>
      </c>
      <c r="H83" s="58">
        <v>1</v>
      </c>
      <c r="I83" s="6">
        <f t="shared" si="10"/>
        <v>5</v>
      </c>
      <c r="J83" s="65">
        <v>5</v>
      </c>
      <c r="K83" s="41"/>
      <c r="L83" s="37">
        <f t="shared" si="8"/>
        <v>0</v>
      </c>
      <c r="M83" s="42"/>
      <c r="N83" s="42"/>
      <c r="O83" s="41"/>
      <c r="P83" s="35"/>
      <c r="Q83" s="11">
        <f t="shared" si="11"/>
        <v>10</v>
      </c>
      <c r="R83" s="17">
        <f t="shared" si="12"/>
        <v>10</v>
      </c>
      <c r="S83" s="18" t="str">
        <f t="shared" si="9"/>
        <v>F</v>
      </c>
      <c r="Z83" s="81"/>
      <c r="AA83" s="81"/>
    </row>
    <row r="84" spans="1:27" ht="21" x14ac:dyDescent="0.35">
      <c r="A84" s="31">
        <v>82</v>
      </c>
      <c r="B84" s="32" t="s">
        <v>128</v>
      </c>
      <c r="C84" s="32" t="s">
        <v>194</v>
      </c>
      <c r="D84" s="32" t="s">
        <v>134</v>
      </c>
      <c r="E84" s="38">
        <v>1</v>
      </c>
      <c r="F84" s="62">
        <v>1</v>
      </c>
      <c r="G84" s="38">
        <v>1</v>
      </c>
      <c r="H84" s="57">
        <v>1</v>
      </c>
      <c r="I84" s="6">
        <f t="shared" si="10"/>
        <v>5</v>
      </c>
      <c r="J84" s="65">
        <v>5</v>
      </c>
      <c r="K84" s="41"/>
      <c r="L84" s="37">
        <f t="shared" si="8"/>
        <v>0</v>
      </c>
      <c r="M84" s="42"/>
      <c r="N84" s="42"/>
      <c r="O84" s="41"/>
      <c r="P84" s="35"/>
      <c r="Q84" s="11">
        <f t="shared" si="11"/>
        <v>10</v>
      </c>
      <c r="R84" s="17">
        <f t="shared" si="12"/>
        <v>10</v>
      </c>
      <c r="S84" s="18" t="str">
        <f t="shared" si="9"/>
        <v>F</v>
      </c>
      <c r="Z84" s="81"/>
      <c r="AA84" s="81"/>
    </row>
    <row r="85" spans="1:27" ht="21" x14ac:dyDescent="0.35">
      <c r="A85" s="31">
        <v>83</v>
      </c>
      <c r="B85" s="32" t="s">
        <v>129</v>
      </c>
      <c r="C85" s="32" t="s">
        <v>175</v>
      </c>
      <c r="D85" s="32" t="s">
        <v>134</v>
      </c>
      <c r="E85" s="38">
        <v>1</v>
      </c>
      <c r="F85" s="62">
        <v>1</v>
      </c>
      <c r="G85" s="38">
        <v>1</v>
      </c>
      <c r="H85" s="58">
        <v>1</v>
      </c>
      <c r="I85" s="6">
        <f t="shared" si="10"/>
        <v>5</v>
      </c>
      <c r="J85" s="65">
        <v>5</v>
      </c>
      <c r="K85" s="41"/>
      <c r="L85" s="37">
        <f t="shared" si="8"/>
        <v>0</v>
      </c>
      <c r="M85" s="42"/>
      <c r="N85" s="42"/>
      <c r="O85" s="41"/>
      <c r="P85" s="35"/>
      <c r="Q85" s="11">
        <f t="shared" si="11"/>
        <v>10</v>
      </c>
      <c r="R85" s="17">
        <f t="shared" si="12"/>
        <v>10</v>
      </c>
      <c r="S85" s="18" t="str">
        <f t="shared" si="9"/>
        <v>F</v>
      </c>
      <c r="Z85" s="81"/>
      <c r="AA85" s="81"/>
    </row>
    <row r="86" spans="1:27" ht="21" x14ac:dyDescent="0.35">
      <c r="A86" s="31">
        <v>84</v>
      </c>
      <c r="B86" s="32" t="s">
        <v>130</v>
      </c>
      <c r="C86" s="32" t="s">
        <v>205</v>
      </c>
      <c r="D86" s="32" t="s">
        <v>134</v>
      </c>
      <c r="E86" s="38">
        <v>1</v>
      </c>
      <c r="F86" s="62">
        <v>0</v>
      </c>
      <c r="G86" s="38">
        <v>1</v>
      </c>
      <c r="H86" s="58">
        <v>1</v>
      </c>
      <c r="I86" s="6">
        <f t="shared" si="10"/>
        <v>3.75</v>
      </c>
      <c r="J86" s="65">
        <v>4</v>
      </c>
      <c r="K86" s="41"/>
      <c r="L86" s="37">
        <f t="shared" si="8"/>
        <v>0</v>
      </c>
      <c r="M86" s="42"/>
      <c r="N86" s="42"/>
      <c r="O86" s="41"/>
      <c r="P86" s="35"/>
      <c r="Q86" s="11">
        <f t="shared" si="11"/>
        <v>7.75</v>
      </c>
      <c r="R86" s="17">
        <f t="shared" si="12"/>
        <v>8</v>
      </c>
      <c r="S86" s="18" t="str">
        <f t="shared" si="9"/>
        <v>F</v>
      </c>
      <c r="Z86" s="81"/>
      <c r="AA86" s="81"/>
    </row>
    <row r="87" spans="1:27" ht="21" x14ac:dyDescent="0.35">
      <c r="A87" s="31">
        <v>85</v>
      </c>
      <c r="B87" s="32" t="s">
        <v>131</v>
      </c>
      <c r="C87" s="32" t="s">
        <v>152</v>
      </c>
      <c r="D87" s="32" t="s">
        <v>134</v>
      </c>
      <c r="E87" s="38">
        <v>1</v>
      </c>
      <c r="F87" s="62">
        <v>0</v>
      </c>
      <c r="G87" s="38">
        <v>1</v>
      </c>
      <c r="H87" s="57">
        <v>1</v>
      </c>
      <c r="I87" s="6">
        <f t="shared" si="10"/>
        <v>3.75</v>
      </c>
      <c r="J87" s="65">
        <v>5</v>
      </c>
      <c r="K87" s="41"/>
      <c r="L87" s="37">
        <f t="shared" si="8"/>
        <v>0</v>
      </c>
      <c r="M87" s="42"/>
      <c r="N87" s="42"/>
      <c r="O87" s="41"/>
      <c r="P87" s="35"/>
      <c r="Q87" s="11">
        <f t="shared" si="11"/>
        <v>8.75</v>
      </c>
      <c r="R87" s="17">
        <f t="shared" si="12"/>
        <v>9</v>
      </c>
      <c r="S87" s="18" t="str">
        <f t="shared" si="9"/>
        <v>F</v>
      </c>
      <c r="Z87" s="81"/>
      <c r="AA87" s="81"/>
    </row>
    <row r="88" spans="1:27" ht="21" x14ac:dyDescent="0.35">
      <c r="A88" s="31">
        <v>86</v>
      </c>
      <c r="B88" s="32" t="s">
        <v>132</v>
      </c>
      <c r="C88" s="32" t="s">
        <v>189</v>
      </c>
      <c r="D88" s="32" t="s">
        <v>134</v>
      </c>
      <c r="E88" s="38">
        <v>1</v>
      </c>
      <c r="F88" s="62">
        <v>1</v>
      </c>
      <c r="G88" s="38">
        <v>1</v>
      </c>
      <c r="H88" s="58">
        <v>1</v>
      </c>
      <c r="I88" s="6">
        <f t="shared" si="10"/>
        <v>5</v>
      </c>
      <c r="J88" s="65">
        <v>5</v>
      </c>
      <c r="K88" s="41"/>
      <c r="L88" s="37">
        <f t="shared" si="8"/>
        <v>0</v>
      </c>
      <c r="M88" s="42"/>
      <c r="N88" s="42"/>
      <c r="O88" s="41"/>
      <c r="P88" s="35"/>
      <c r="Q88" s="11">
        <f t="shared" si="11"/>
        <v>10</v>
      </c>
      <c r="R88" s="17">
        <f t="shared" si="12"/>
        <v>10</v>
      </c>
      <c r="S88" s="18" t="str">
        <f t="shared" si="9"/>
        <v>F</v>
      </c>
      <c r="Z88" s="81"/>
      <c r="AA88" s="81"/>
    </row>
    <row r="89" spans="1:27" ht="21" x14ac:dyDescent="0.35">
      <c r="A89" s="46">
        <v>87</v>
      </c>
      <c r="B89" s="47" t="s">
        <v>133</v>
      </c>
      <c r="C89" s="47" t="s">
        <v>187</v>
      </c>
      <c r="D89" s="47" t="s">
        <v>134</v>
      </c>
      <c r="E89" s="38">
        <v>1</v>
      </c>
      <c r="F89" s="62">
        <v>0</v>
      </c>
      <c r="G89" s="38">
        <v>1</v>
      </c>
      <c r="H89" s="58">
        <v>1</v>
      </c>
      <c r="I89" s="6">
        <f t="shared" si="10"/>
        <v>3.75</v>
      </c>
      <c r="J89" s="65">
        <v>5</v>
      </c>
      <c r="K89" s="41"/>
      <c r="L89" s="37">
        <f t="shared" si="8"/>
        <v>0</v>
      </c>
      <c r="M89" s="42"/>
      <c r="N89" s="42"/>
      <c r="O89" s="41"/>
      <c r="P89" s="35"/>
      <c r="Q89" s="11">
        <f t="shared" si="11"/>
        <v>8.75</v>
      </c>
      <c r="R89" s="17">
        <f t="shared" si="12"/>
        <v>9</v>
      </c>
      <c r="S89" s="18" t="str">
        <f t="shared" si="9"/>
        <v>F</v>
      </c>
      <c r="Z89" s="81"/>
      <c r="AA89" s="81"/>
    </row>
    <row r="90" spans="1:27" ht="21" x14ac:dyDescent="0.35">
      <c r="A90" s="48">
        <v>88</v>
      </c>
      <c r="B90" s="49"/>
      <c r="C90" s="50" t="s">
        <v>159</v>
      </c>
      <c r="D90" s="47" t="s">
        <v>134</v>
      </c>
      <c r="E90" s="38">
        <v>1</v>
      </c>
      <c r="F90" s="63">
        <v>0</v>
      </c>
      <c r="G90" s="59">
        <v>0.5</v>
      </c>
      <c r="H90" s="57">
        <v>1</v>
      </c>
      <c r="I90" s="6">
        <f t="shared" si="10"/>
        <v>3.125</v>
      </c>
      <c r="J90" s="66">
        <v>4</v>
      </c>
      <c r="K90" s="33"/>
      <c r="L90" s="37">
        <f t="shared" si="8"/>
        <v>0</v>
      </c>
      <c r="M90" s="34"/>
      <c r="N90" s="34"/>
      <c r="O90" s="33"/>
      <c r="P90" s="35"/>
      <c r="Q90" s="11">
        <f t="shared" si="11"/>
        <v>7.125</v>
      </c>
      <c r="R90" s="17">
        <f t="shared" si="12"/>
        <v>7</v>
      </c>
      <c r="S90" s="18" t="str">
        <f t="shared" si="9"/>
        <v>F</v>
      </c>
      <c r="Z90" s="81"/>
      <c r="AA90" s="81"/>
    </row>
    <row r="91" spans="1:27" x14ac:dyDescent="0.25">
      <c r="Z91" s="81"/>
      <c r="AA91" s="81"/>
    </row>
    <row r="92" spans="1:27" x14ac:dyDescent="0.25">
      <c r="Z92" s="81"/>
      <c r="AA92" s="81"/>
    </row>
    <row r="93" spans="1:27" x14ac:dyDescent="0.25">
      <c r="Z93" s="81"/>
      <c r="AA93" s="81"/>
    </row>
    <row r="94" spans="1:27" x14ac:dyDescent="0.25">
      <c r="Z94" s="81"/>
      <c r="AA94" s="81"/>
    </row>
    <row r="95" spans="1:27" x14ac:dyDescent="0.25">
      <c r="Z95" s="81"/>
      <c r="AA95" s="81"/>
    </row>
    <row r="96" spans="1:27" x14ac:dyDescent="0.25">
      <c r="Z96" s="81"/>
      <c r="AA96" s="81"/>
    </row>
    <row r="97" spans="26:27" x14ac:dyDescent="0.25">
      <c r="Z97" s="81"/>
      <c r="AA97" s="81"/>
    </row>
    <row r="98" spans="26:27" x14ac:dyDescent="0.25">
      <c r="Z98" s="81"/>
      <c r="AA98" s="81"/>
    </row>
    <row r="99" spans="26:27" x14ac:dyDescent="0.25">
      <c r="Z99" s="81"/>
      <c r="AA99" s="81"/>
    </row>
    <row r="100" spans="26:27" x14ac:dyDescent="0.25">
      <c r="Z100" s="81"/>
      <c r="AA100" s="81"/>
    </row>
    <row r="101" spans="26:27" x14ac:dyDescent="0.25">
      <c r="Z101" s="81"/>
      <c r="AA101" s="81"/>
    </row>
  </sheetData>
  <mergeCells count="10">
    <mergeCell ref="S1:S2"/>
    <mergeCell ref="V3:W3"/>
    <mergeCell ref="V12:W12"/>
    <mergeCell ref="M1:P1"/>
    <mergeCell ref="K1:L1"/>
    <mergeCell ref="A1:A2"/>
    <mergeCell ref="B1:B2"/>
    <mergeCell ref="C1:C2"/>
    <mergeCell ref="D1:D2"/>
    <mergeCell ref="E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Grade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ADmin</cp:lastModifiedBy>
  <dcterms:created xsi:type="dcterms:W3CDTF">2020-12-14T02:53:18Z</dcterms:created>
  <dcterms:modified xsi:type="dcterms:W3CDTF">2021-02-16T04:10:42Z</dcterms:modified>
</cp:coreProperties>
</file>