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2A5A3D74-249A-8942-8A48-AF435699B77E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6" i="1" s="1"/>
  <c r="H16" i="1"/>
  <c r="M16" i="1"/>
  <c r="N16" i="1" s="1"/>
  <c r="D16" i="1"/>
  <c r="D12" i="1"/>
  <c r="D13" i="1"/>
  <c r="G13" i="1"/>
  <c r="J13" i="1" s="1"/>
  <c r="H13" i="1"/>
  <c r="M13" i="1"/>
  <c r="N13" i="1"/>
  <c r="D14" i="1"/>
  <c r="G14" i="1"/>
  <c r="J14" i="1" s="1"/>
  <c r="H14" i="1"/>
  <c r="M14" i="1"/>
  <c r="N14" i="1"/>
  <c r="D15" i="1"/>
  <c r="G15" i="1"/>
  <c r="J15" i="1" s="1"/>
  <c r="H15" i="1"/>
  <c r="M15" i="1"/>
  <c r="N15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<sst xmlns="http://schemas.openxmlformats.org/spreadsheetml/2006/main" count="41" uniqueCount="41">
  <si>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</si>
  <si>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</si>
  <si>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</si>
  <si>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</si>
  <si>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</si>
  <si>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</si>
  <si>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</si>
  <si>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</si>
  <si>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</si>
  <si>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</si>
  <si>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</si>
  <si>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</si>
  <si>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</si>
  <si>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</si>
  <si>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</si>
  <si>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</si>
  <si>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</si>
  <si>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</si>
  <si>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</si>
  <si>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</si>
  <si>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</si>
  <si>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</si>
  <si>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</si>
  <si>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</si>
  <si>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</si>
  <si>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</si>
  <si>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</si>
  <si>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Abschluss, Prüfungsvorbereitung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</si>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</sst>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20"/>
  <sheetViews>
    <sheetView tabSelected="1" topLeftCell="F1" zoomScale="130" zoomScaleNormal="130" workbookViewId="0">
      <selection activeCell="K8" sqref="K8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36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29</v>
      </c>
      <c r="J3" t="str">
        <f t="shared" ref="J3:J12" si="5">SUBSTITUTE(SUBSTITUTE(SUBSTITUTE(SUBSTITUTE(G3,".",""),"&amp;","")," ","-"),"--","-")</f>
        <v>2-Aphrahat</v>
      </c>
      <c r="K3" t="s">
        <v>31</v>
      </c>
      <c r="L3" s="4" t="s">
        <v>30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35</v>
      </c>
      <c r="J4" t="str">
        <f t="shared" si="5"/>
        <v>3-Edessa</v>
      </c>
      <c r="K4" t="s">
        <v>32</v>
      </c>
      <c r="L4" t="s">
        <v>34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37</v>
      </c>
      <c r="J5" t="str">
        <f t="shared" si="5"/>
        <v>4-Ephrem</v>
      </c>
      <c r="K5" t="s">
        <v>33</v>
      </c>
      <c r="L5" t="s">
        <v>38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45244</v>
      </c>
      <c r="D6" s="2" t="str">
        <f t="shared" si="2"/>
        <v>2023-11-14-5.md</v>
      </c>
      <c r="F6" t="s">
        <v>22</v>
      </c>
      <c r="G6" t="str">
        <f t="shared" si="3"/>
        <v>5. Narsai</v>
      </c>
      <c r="H6">
        <f t="shared" si="4"/>
        <v>5</v>
      </c>
      <c r="I6" t="s">
        <v>40</v>
      </c>
      <c r="J6" t="str">
        <f t="shared" si="5"/>
        <v>5-Narsai</v>
      </c>
      <c r="K6" t="s">
        <v>39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45251</v>
      </c>
      <c r="D7" s="2" t="str">
        <f t="shared" si="2"/>
        <v>2023-11-21-6.md</v>
      </c>
      <c r="F7" t="s">
        <v>23</v>
      </c>
      <c r="G7" t="str">
        <f t="shared" si="3"/>
        <v>6. Jakob von Sarugh</v>
      </c>
      <c r="H7">
        <f t="shared" si="4"/>
        <v>6</v>
      </c>
      <c r="J7" t="str">
        <f t="shared" si="5"/>
        <v>6-Jakob-von-Sarugh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45258</v>
      </c>
      <c r="D8" s="2" t="str">
        <f t="shared" si="2"/>
        <v>2023-11-28-7.md</v>
      </c>
      <c r="F8" t="s">
        <v>24</v>
      </c>
      <c r="G8" t="str">
        <f t="shared" si="3"/>
        <v>7. Ishodad von Merw</v>
      </c>
      <c r="H8">
        <f t="shared" si="4"/>
        <v>7</v>
      </c>
      <c r="J8" t="str">
        <f t="shared" si="5"/>
        <v>7-Ishodad-von-Merw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45265</v>
      </c>
      <c r="D9" s="2" t="str">
        <f t="shared" si="2"/>
        <v>2023-12-05-8.md</v>
      </c>
      <c r="F9" t="s">
        <v>28</v>
      </c>
      <c r="G9" t="str">
        <f t="shared" si="3"/>
        <v>8. Theodor bar Koni</v>
      </c>
      <c r="H9">
        <f t="shared" si="4"/>
        <v>8</v>
      </c>
      <c r="J9" t="str">
        <f t="shared" si="5"/>
        <v>8-Theodor-bar-Koni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45272</v>
      </c>
      <c r="D10" s="2" t="str">
        <f t="shared" si="2"/>
        <v>2023-12-12-9.md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45279</v>
      </c>
      <c r="D11" s="2" t="str">
        <f t="shared" si="2"/>
        <v>2023-12-19-10.md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45300</v>
      </c>
      <c r="D12" s="2" t="str">
        <f t="shared" si="2"/>
        <v>2024-01-09-11.md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45307</v>
      </c>
      <c r="D13" s="2" t="str">
        <f t="shared" si="2"/>
        <v>2024-01-16-12.md</v>
      </c>
      <c r="F13" t="s">
        <v>17</v>
      </c>
      <c r="G13" t="str">
        <f t="shared" ref="G13:G16" si="6">B13 &amp; ". " &amp; F13</f>
        <v>12. Bar Ebroyo</v>
      </c>
      <c r="H13">
        <f t="shared" ref="H13:H16" si="7">B13</f>
        <v>12</v>
      </c>
      <c r="J13" t="str">
        <f t="shared" ref="J13:J16" si="8">SUBSTITUTE(SUBSTITUTE(SUBSTITUTE(SUBSTITUTE(G13,".",""),"&amp;","")," ","-"),"--","-")</f>
        <v>12-Bar-Ebroyo</v>
      </c>
      <c r="M13" t="str">
        <f t="shared" ref="M13:M16" si="9">"["&amp;B13&amp;"]"</f>
        <v>[12]</v>
      </c>
      <c r="N13" t="str">
        <f t="shared" ref="N13:N16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45314</v>
      </c>
      <c r="D14" s="2" t="str">
        <f>IF(LEN(C12),TEXT(C12, "YYYY-MM-DD") &amp; "-" &amp; B14 &amp; ".md",)</f>
        <v>2024-01-09-13.md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45321</v>
      </c>
      <c r="D15" s="2" t="str">
        <f>IF(LEN(C13),TEXT(C13, "YYYY-MM-DD") &amp; "-" &amp; B15 &amp; ".md",)</f>
        <v>2024-01-16-14.md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6" spans="1:14" x14ac:dyDescent="0.2">
      <c r="B16">
        <v>15</v>
      </c>
      <c r="C16" s="3">
        <v>45328</v>
      </c>
      <c r="D16" s="2" t="str">
        <f>IF(LEN(C14),TEXT(C14, "YYYY-MM-DD") &amp; "-" &amp; B16 &amp; ".md",)</f>
        <v>2024-01-23-15.md</v>
      </c>
      <c r="F16" t="s">
        <v>27</v>
      </c>
      <c r="G16" t="str">
        <f t="shared" si="6"/>
        <v>15. Abschluss, Prüfungsvorbereitung</v>
      </c>
      <c r="H16">
        <f t="shared" si="7"/>
        <v>15</v>
      </c>
      <c r="J16" t="str">
        <f t="shared" si="8"/>
        <v>15-Abschluss,-Prüfungsvorbereitung</v>
      </c>
      <c r="M16" t="str">
        <f t="shared" si="9"/>
        <v>[15]</v>
      </c>
      <c r="N16" t="str">
        <f t="shared" si="10"/>
        <v>---
layout: post
session: 15
tags: [15]
level: overview
---</v>
      </c>
    </row>
    <row r="19" spans="3:3" x14ac:dyDescent="0.2">
      <c r="C19" s="3"/>
    </row>
    <row r="20" spans="3:3" x14ac:dyDescent="0.2">
      <c r="C2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2023-11-07T16:28:59Z</dcterms:modified>
</cp:coreProperties>
</file>