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aeume/_data/"/>
    </mc:Choice>
  </mc:AlternateContent>
  <xr:revisionPtr revIDLastSave="0" documentId="13_ncr:1_{D4EB6BD1-7F0E-5F40-B55F-9CF8776D40F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K16" i="1"/>
  <c r="D16" i="1"/>
  <c r="I16" i="1"/>
  <c r="N16" i="1"/>
  <c r="O16" i="1"/>
  <c r="N17" i="1"/>
  <c r="O17" i="1" s="1"/>
  <c r="K17" i="1"/>
  <c r="I17" i="1"/>
  <c r="H17" i="1"/>
  <c r="D17" i="1"/>
  <c r="N14" i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<sst xmlns="http://schemas.openxmlformats.org/spreadsheetml/2006/main" count="79" uniqueCount="69">
  <si>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</si>
  <si>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</si>
  <si>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</si>
  <si>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</si>
  <si>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</si>
  <si>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</si>
  <si>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</si>
  <si>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</si>
  <si>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</si>
  <si>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</si>
  <si>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</si>
  <si>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</si>
  <si>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</si>
  <si>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</si>
  <si>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long-topic</t>
  </si>
  <si>
    <t>Grundlagen</t>
  </si>
  <si>
    <t>Forschungsmethoden</t>
  </si>
  <si>
    <t>Religiöse Autorität</t>
  </si>
  <si>
    <t>Pluralität</t>
  </si>
  <si>
    <t>Digitale Religion – was ist das?</t>
  </si>
  <si>
    <t xml:space="preserve">Digitale Praxis, hybride Räume, Schnittstellen online-offline </t>
  </si>
  <si>
    <t>Affordanzen der Sozialen Medien</t>
  </si>
  <si>
    <t>Interaktionen, Ästhetik, Policies, Algorithmen…</t>
  </si>
  <si>
    <t>Influencing als Phänomen/Die Figur des/r “Influencer*in“</t>
  </si>
  <si>
    <t>Formen der Medialisierung Ästhetische Praktiken, Sensorik</t>
  </si>
  <si>
    <t>Inhaltsanalyse &amp; Medienanalyse</t>
  </si>
  <si>
    <t>Fragestellungen, Codieren, Bewerten</t>
  </si>
  <si>
    <t>Religiöse Autorität im digitalen Raum (1)</t>
  </si>
  <si>
    <t>Akteure und Diskurse (Pluralisierung, Herausforderung, Neukonstituierung)</t>
  </si>
  <si>
    <t>Religiöse Autorität im digitalen Raum (2)</t>
  </si>
  <si>
    <t>Mechanismen der Autorisierung, Quellenbezüge, Narrative</t>
  </si>
  <si>
    <t>Digitale Religionen &amp; Identität (1)</t>
  </si>
  <si>
    <t>Digitale Religionen &amp; Identität (2)</t>
  </si>
  <si>
    <t>Gender, Feminismus, queere Religion</t>
  </si>
  <si>
    <t>Interreligiöser Dialog</t>
  </si>
  <si>
    <t>Institutionen, Akteure, Diskurse</t>
  </si>
  <si>
    <t xml:space="preserve">Allianzen und Konflikte </t>
  </si>
  <si>
    <t>Rückblick</t>
  </si>
  <si>
    <t>Einfühurung</t>
  </si>
  <si>
    <t>evolviReligionInternetDigital2021</t>
  </si>
  <si>
    <t>richterRelationaleAffordanzenOder2022</t>
  </si>
  <si>
    <t>przybylskiIntroductionHybridEthnography2021</t>
  </si>
  <si>
    <t>roesslerWozuQuantitativeStandardisierte2017</t>
  </si>
  <si>
    <t>alatasMediatingAuthoritySufi2022</t>
  </si>
  <si>
    <t>latifMuslimAmericanCyber2018</t>
  </si>
  <si>
    <t>aeschbachWhatBritishMuslimsReallyThink2017</t>
  </si>
  <si>
    <t>petersonUnrulySoulsDigital2022</t>
  </si>
  <si>
    <t>battegayNeverForgetRepraesentationDeutungsmacht2023</t>
  </si>
  <si>
    <t>muellerGlaubensinfluencerInnenAuf2024</t>
  </si>
  <si>
    <t>instagram-thread.jpg</t>
  </si>
  <si>
    <t>cover.png</t>
  </si>
  <si>
    <t>people-network.jpg</t>
  </si>
  <si>
    <t>people-speech-bubbles.jpg</t>
  </si>
  <si>
    <t>hannukah-rainbow.jpg</t>
  </si>
  <si>
    <t>screen-head.jpg</t>
  </si>
  <si>
    <t>man-sillhouette-led.jpg</t>
  </si>
  <si>
    <t>instagram-bushes.jpg</t>
  </si>
  <si>
    <t>facebook-arcade.jpg</t>
  </si>
  <si>
    <t>computer-group.jpg</t>
  </si>
  <si>
    <t>ceiling-lights.jpg</t>
  </si>
  <si>
    <t>phone-bubbles.jpg</t>
  </si>
  <si>
    <t>video-timeline.jpg</t>
  </si>
  <si>
    <t>On- und Offline Fragen/Daten-Scraping</t>
  </si>
  <si>
    <t>Hybride Ethnographie/Sozial-Media-Inhalte herunterladen</t>
  </si>
  <si>
    <t>fällt aus</t>
  </si>
  <si>
    <t>globe-network-canceled.jpg</t>
  </si>
  <si>
    <t>Erinnerung &amp; Pluralität</t>
  </si>
  <si>
    <t>Postervorstellung in der Evangelischen Akademie</t>
  </si>
  <si>
    <t>ev-akademie.jpg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</si>
</sst>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yyyy\-mm\-dd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7"/>
  <sheetViews>
    <sheetView tabSelected="1" topLeftCell="G1" zoomScale="143" workbookViewId="0">
      <selection activeCell="D16" sqref="D16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15">
        <v>45583</v>
      </c>
      <c r="D2" s="5" t="str">
        <f t="shared" ref="D2:D16" si="0">IF(LEN(C2),TEXT(C2, "YYYY-MM-DD") &amp; "-" &amp; B2 &amp; ".md",)</f>
        <v>2024-10-18-1.md</v>
      </c>
      <c r="E2" s="16"/>
      <c r="F2" s="5" t="s">
        <v>38</v>
      </c>
      <c r="G2" s="5"/>
      <c r="H2" t="str">
        <f t="shared" ref="H2:H16" si="1">B2 &amp; ". " &amp; IF(ISBLANK(E2),"",E2 &amp; ": ") &amp; F2</f>
        <v>1. Einfühurung</v>
      </c>
      <c r="I2" s="3">
        <f t="shared" ref="I2:I16" si="2">B2</f>
        <v>1</v>
      </c>
      <c r="J2" s="5" t="s">
        <v>50</v>
      </c>
      <c r="K2" t="str">
        <f t="shared" ref="K2:K16" si="3">SUBSTITUTE(SUBSTITUTE(SUBSTITUTE(SUBSTITUTE(B2 &amp; ". " &amp; F2,".",""),"&amp;","")," ","-"),"--","-")</f>
        <v>1-Einfühurung</v>
      </c>
      <c r="N2" t="str">
        <f t="shared" ref="N2:N16" si="4">"["&amp;B2&amp;"]"</f>
        <v>[1]</v>
      </c>
      <c r="O2" t="str">
        <f t="shared" ref="O2:O16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15">
        <v>45590</v>
      </c>
      <c r="D3" s="5" t="str">
        <f t="shared" si="0"/>
        <v>2024-10-25-2.md</v>
      </c>
      <c r="E3" s="16" t="s">
        <v>15</v>
      </c>
      <c r="F3" t="s">
        <v>19</v>
      </c>
      <c r="G3" t="s">
        <v>20</v>
      </c>
      <c r="H3" t="str">
        <f t="shared" si="1"/>
        <v>2. Grundlagen: Digitale Religion – was ist das?</v>
      </c>
      <c r="I3" s="3">
        <f t="shared" si="2"/>
        <v>2</v>
      </c>
      <c r="J3" s="5" t="s">
        <v>59</v>
      </c>
      <c r="K3" t="str">
        <f t="shared" si="3"/>
        <v>2-Digitale-Religion-–-was-ist-das?</v>
      </c>
      <c r="L3" s="12" t="s">
        <v>39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15">
        <v>45597</v>
      </c>
      <c r="D4" s="5" t="str">
        <f t="shared" si="0"/>
        <v>2024-11-01-3.md</v>
      </c>
      <c r="E4" s="16" t="s">
        <v>15</v>
      </c>
      <c r="F4" s="9" t="s">
        <v>21</v>
      </c>
      <c r="G4" s="9" t="s">
        <v>22</v>
      </c>
      <c r="H4" t="str">
        <f t="shared" si="1"/>
        <v>3. Grundlagen: Affordanzen der Sozialen Medien</v>
      </c>
      <c r="I4" s="3">
        <f t="shared" si="2"/>
        <v>3</v>
      </c>
      <c r="J4" s="5" t="s">
        <v>56</v>
      </c>
      <c r="K4" t="str">
        <f t="shared" si="3"/>
        <v>3-Affordanzen-der-Sozialen-Medien</v>
      </c>
      <c r="L4" s="10" t="s">
        <v>40</v>
      </c>
      <c r="M4" s="12"/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15">
        <v>45604</v>
      </c>
      <c r="D5" s="5" t="str">
        <f t="shared" si="0"/>
        <v>2024-11-08-4.md</v>
      </c>
      <c r="E5" s="16" t="s">
        <v>15</v>
      </c>
      <c r="F5" t="s">
        <v>23</v>
      </c>
      <c r="G5" t="s">
        <v>24</v>
      </c>
      <c r="H5" t="str">
        <f t="shared" si="1"/>
        <v>4. Grundlagen: Influencing als Phänomen/Die Figur des/r “Influencer*in“</v>
      </c>
      <c r="I5" s="3">
        <f t="shared" si="2"/>
        <v>4</v>
      </c>
      <c r="J5" s="5" t="s">
        <v>49</v>
      </c>
      <c r="K5" t="str">
        <f t="shared" si="3"/>
        <v>4-Influencing-als-Phänomen/Die-Figur-des/r-“Influencer*in“</v>
      </c>
      <c r="L5" s="12" t="s">
        <v>48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15">
        <v>45611</v>
      </c>
      <c r="D6" s="5" t="str">
        <f t="shared" si="0"/>
        <v>2024-11-15-5.md</v>
      </c>
      <c r="E6" s="16"/>
      <c r="F6" t="s">
        <v>64</v>
      </c>
      <c r="G6" t="s">
        <v>64</v>
      </c>
      <c r="H6" t="str">
        <f t="shared" si="1"/>
        <v>5. fällt aus</v>
      </c>
      <c r="I6" s="3">
        <f t="shared" si="2"/>
        <v>5</v>
      </c>
      <c r="J6" s="5" t="s">
        <v>65</v>
      </c>
      <c r="K6" t="str">
        <f t="shared" si="3"/>
        <v>5-fällt-aus</v>
      </c>
      <c r="L6" s="11"/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15">
        <v>45618</v>
      </c>
      <c r="D7" s="5" t="str">
        <f t="shared" si="0"/>
        <v>2024-11-22-6.md</v>
      </c>
      <c r="E7" s="16" t="s">
        <v>16</v>
      </c>
      <c r="F7" t="s">
        <v>62</v>
      </c>
      <c r="G7" t="s">
        <v>63</v>
      </c>
      <c r="H7" t="str">
        <f t="shared" si="1"/>
        <v>6. Forschungsmethoden: On- und Offline Fragen/Daten-Scraping</v>
      </c>
      <c r="I7" s="3">
        <f t="shared" si="2"/>
        <v>6</v>
      </c>
      <c r="J7" s="5" t="s">
        <v>60</v>
      </c>
      <c r="K7" t="str">
        <f t="shared" si="3"/>
        <v>6-On-und-Offline-Fragen/Daten-Scraping</v>
      </c>
      <c r="L7" s="11" t="s">
        <v>41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15">
        <v>45625</v>
      </c>
      <c r="D8" s="5" t="str">
        <f t="shared" si="0"/>
        <v>2024-11-29-7.md</v>
      </c>
      <c r="E8" s="16" t="s">
        <v>16</v>
      </c>
      <c r="F8" t="s">
        <v>25</v>
      </c>
      <c r="G8" t="s">
        <v>26</v>
      </c>
      <c r="H8" t="str">
        <f t="shared" si="1"/>
        <v>7. Forschungsmethoden: Inhaltsanalyse &amp; Medienanalyse</v>
      </c>
      <c r="I8" s="3">
        <f t="shared" si="2"/>
        <v>7</v>
      </c>
      <c r="J8" s="5" t="s">
        <v>57</v>
      </c>
      <c r="K8" t="str">
        <f t="shared" si="3"/>
        <v>7-Inhaltsanalyse-Medienanalyse</v>
      </c>
      <c r="L8" s="11" t="s">
        <v>42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15">
        <v>45632</v>
      </c>
      <c r="D9" s="5" t="str">
        <f t="shared" si="0"/>
        <v>2024-12-06-8.md</v>
      </c>
      <c r="E9" s="16" t="s">
        <v>17</v>
      </c>
      <c r="F9" t="s">
        <v>27</v>
      </c>
      <c r="G9" t="s">
        <v>28</v>
      </c>
      <c r="H9" t="str">
        <f t="shared" si="1"/>
        <v>8. Religiöse Autorität: Religiöse Autorität im digitalen Raum (1)</v>
      </c>
      <c r="I9" s="3">
        <f t="shared" si="2"/>
        <v>8</v>
      </c>
      <c r="J9" s="5" t="s">
        <v>52</v>
      </c>
      <c r="K9" t="str">
        <f t="shared" si="3"/>
        <v>8-Religiöse-Autorität-im-digitalen-Raum-(1)</v>
      </c>
      <c r="L9" s="11" t="s">
        <v>43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15">
        <v>45639</v>
      </c>
      <c r="D10" s="5" t="str">
        <f t="shared" si="0"/>
        <v>2024-12-13-9.md</v>
      </c>
      <c r="E10" s="16" t="s">
        <v>17</v>
      </c>
      <c r="F10" t="s">
        <v>29</v>
      </c>
      <c r="G10" t="s">
        <v>30</v>
      </c>
      <c r="H10" t="str">
        <f t="shared" si="1"/>
        <v>9. Religiöse Autorität: Religiöse Autorität im digitalen Raum (2)</v>
      </c>
      <c r="I10" s="3">
        <f t="shared" si="2"/>
        <v>9</v>
      </c>
      <c r="J10" s="5" t="s">
        <v>54</v>
      </c>
      <c r="K10" t="str">
        <f t="shared" si="3"/>
        <v>9-Religiöse-Autorität-im-digitalen-Raum-(2)</v>
      </c>
      <c r="L10" s="8" t="s">
        <v>44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15">
        <v>45646</v>
      </c>
      <c r="D11" s="5" t="str">
        <f t="shared" si="0"/>
        <v>2024-12-20-10.md</v>
      </c>
      <c r="E11" s="16" t="s">
        <v>17</v>
      </c>
      <c r="F11" t="s">
        <v>31</v>
      </c>
      <c r="H11" t="str">
        <f t="shared" si="1"/>
        <v>10. Religiöse Autorität: Digitale Religionen &amp; Identität (1)</v>
      </c>
      <c r="I11" s="3">
        <f t="shared" si="2"/>
        <v>10</v>
      </c>
      <c r="J11" s="5" t="s">
        <v>55</v>
      </c>
      <c r="K11" t="str">
        <f t="shared" si="3"/>
        <v>10-Digitale-Religionen-Identität-(1)</v>
      </c>
      <c r="L11" s="17" t="s">
        <v>45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5">
        <v>45674</v>
      </c>
      <c r="D12" s="5" t="str">
        <f t="shared" si="0"/>
        <v>2025-01-17-11.md</v>
      </c>
      <c r="E12" s="16" t="s">
        <v>17</v>
      </c>
      <c r="F12" t="s">
        <v>32</v>
      </c>
      <c r="G12" t="s">
        <v>33</v>
      </c>
      <c r="H12" t="str">
        <f t="shared" si="1"/>
        <v>11. Religiöse Autorität: Digitale Religionen &amp; Identität (2)</v>
      </c>
      <c r="I12" s="3">
        <f t="shared" si="2"/>
        <v>11</v>
      </c>
      <c r="J12" s="5" t="s">
        <v>51</v>
      </c>
      <c r="K12" t="str">
        <f t="shared" si="3"/>
        <v>11-Digitale-Religionen-Identität-(2)</v>
      </c>
      <c r="L12" s="14" t="s">
        <v>46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15">
        <v>45681</v>
      </c>
      <c r="D13" s="5" t="str">
        <f t="shared" si="0"/>
        <v>2025-01-24-12.md</v>
      </c>
      <c r="E13" s="16"/>
      <c r="F13" t="s">
        <v>64</v>
      </c>
      <c r="G13" t="s">
        <v>64</v>
      </c>
      <c r="H13" t="str">
        <f t="shared" si="1"/>
        <v>12. fällt aus</v>
      </c>
      <c r="I13" s="3">
        <f t="shared" si="2"/>
        <v>12</v>
      </c>
      <c r="J13" s="5"/>
      <c r="K13" t="str">
        <f t="shared" si="3"/>
        <v>12-fällt-aus</v>
      </c>
      <c r="L13" s="13"/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15">
        <v>45688</v>
      </c>
      <c r="D14" s="5" t="str">
        <f t="shared" si="0"/>
        <v>2025-01-31-13.md</v>
      </c>
      <c r="E14" s="16" t="s">
        <v>18</v>
      </c>
      <c r="F14" t="s">
        <v>34</v>
      </c>
      <c r="G14" t="s">
        <v>35</v>
      </c>
      <c r="H14" t="str">
        <f t="shared" si="1"/>
        <v>13. Pluralität: Interreligiöser Dialog</v>
      </c>
      <c r="I14" s="3">
        <f t="shared" si="2"/>
        <v>13</v>
      </c>
      <c r="J14" s="5" t="s">
        <v>58</v>
      </c>
      <c r="K14" t="str">
        <f t="shared" si="3"/>
        <v>13-Interreligiöser-Dialog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15">
        <v>45695</v>
      </c>
      <c r="D15" s="5" t="str">
        <f t="shared" si="0"/>
        <v>2025-02-07-14.md</v>
      </c>
      <c r="E15" s="16"/>
      <c r="F15" t="s">
        <v>37</v>
      </c>
      <c r="H15" t="str">
        <f t="shared" si="1"/>
        <v>14. Rückblick</v>
      </c>
      <c r="I15" s="3">
        <f t="shared" si="2"/>
        <v>14</v>
      </c>
      <c r="J15" s="5" t="s">
        <v>61</v>
      </c>
      <c r="K15" t="str">
        <f t="shared" si="3"/>
        <v>14-Rückblick</v>
      </c>
      <c r="N15" t="str">
        <f t="shared" si="4"/>
        <v>[14]</v>
      </c>
      <c r="O15" t="str">
        <f t="shared" si="5"/>
        <v>---
layout: post
session: 14
tags: [14]
level: overview
---</v>
      </c>
    </row>
    <row r="16" spans="1:15" x14ac:dyDescent="0.2">
      <c r="B16" s="3">
        <v>15</v>
      </c>
      <c r="C16" s="15">
        <v>45700</v>
      </c>
      <c r="D16" s="5" t="str">
        <f t="shared" si="0"/>
        <v>2025-02-12-15.md</v>
      </c>
      <c r="E16" s="16"/>
      <c r="F16" t="s">
        <v>67</v>
      </c>
      <c r="H16" t="str">
        <f t="shared" si="1"/>
        <v>15. Postervorstellung in der Evangelischen Akademie</v>
      </c>
      <c r="I16" s="3">
        <f t="shared" si="2"/>
        <v>15</v>
      </c>
      <c r="J16" s="5" t="s">
        <v>68</v>
      </c>
      <c r="K16" t="str">
        <f t="shared" si="3"/>
        <v>15-Postervorstellung-in-der-Evangelischen-Akademie</v>
      </c>
      <c r="N16" t="str">
        <f t="shared" si="4"/>
        <v>[15]</v>
      </c>
      <c r="O16" t="str">
        <f t="shared" si="5"/>
        <v>---
layout: post
session: 15
tags: [15]
level: overview
---</v>
      </c>
    </row>
    <row r="17" spans="2:15" x14ac:dyDescent="0.2">
      <c r="B17" s="3">
        <v>16</v>
      </c>
      <c r="C17" s="15">
        <v>45702</v>
      </c>
      <c r="D17" s="5" t="str">
        <f t="shared" ref="D17" si="6">IF(LEN(C17),TEXT(C17, "YYYY-MM-DD") &amp; "-" &amp; B17 &amp; ".md",)</f>
        <v>2025-02-14-16.md</v>
      </c>
      <c r="E17" s="16" t="s">
        <v>18</v>
      </c>
      <c r="F17" t="s">
        <v>66</v>
      </c>
      <c r="G17" t="s">
        <v>36</v>
      </c>
      <c r="H17" t="str">
        <f t="shared" ref="H17" si="7">B17 &amp; ". " &amp; IF(ISBLANK(E17),"",E17 &amp; ": ") &amp; F17</f>
        <v>16. Pluralität: Erinnerung &amp; Pluralität</v>
      </c>
      <c r="I17" s="3">
        <f t="shared" ref="I17" si="8">B17</f>
        <v>16</v>
      </c>
      <c r="J17" s="5" t="s">
        <v>53</v>
      </c>
      <c r="K17" t="str">
        <f t="shared" ref="K17" si="9">SUBSTITUTE(SUBSTITUTE(SUBSTITUTE(SUBSTITUTE(B17 &amp; ". " &amp; F17,".",""),"&amp;","")," ","-"),"--","-")</f>
        <v>16-Erinnerung-Pluralität</v>
      </c>
      <c r="L17" t="s">
        <v>47</v>
      </c>
      <c r="N17" t="str">
        <f t="shared" ref="N17" si="10">"["&amp;B17&amp;"]"</f>
        <v>[16]</v>
      </c>
      <c r="O17" t="str">
        <f t="shared" ref="O17" si="11">"---
layout: post
" &amp; B$1 &amp; ": " &amp; B17 &amp; "
" &amp; N$1 &amp; ": " &amp; N17 &amp; "
level: overview
---"</f>
        <v>---
layout: post
session: 16
tags: [16]
level: overview
---</v>
      </c>
    </row>
  </sheetData>
  <conditionalFormatting sqref="F2:G17">
    <cfRule type="expression" dxfId="3" priority="1" stopIfTrue="1">
      <formula>EXACT(#REF!,"NG")</formula>
    </cfRule>
    <cfRule type="expression" dxfId="2" priority="2">
      <formula>EXACT(#REF!,"CaW")</formula>
    </cfRule>
  </conditionalFormatting>
  <conditionalFormatting sqref="J2:J17">
    <cfRule type="expression" dxfId="1" priority="3" stopIfTrue="1">
      <formula>EXACT(#REF!,"NG")</formula>
    </cfRule>
    <cfRule type="expression" dxfId="0" priority="4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2025-01-17T17:01:32Z</dcterms:modified>
</cp:coreProperties>
</file>