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6"/>
  <workbookPr/>
  <mc:AlternateContent xmlns:mc="http://schemas.openxmlformats.org/markup-compatibility/2006">
    <mc:Choice Requires="x15">
      <x15ac:absPath xmlns:x15ac="http://schemas.microsoft.com/office/spreadsheetml/2010/11/ac" url="/Users/nathan/Github/jirelations/24raeume/_data/"/>
    </mc:Choice>
  </mc:AlternateContent>
  <xr:revisionPtr revIDLastSave="0" documentId="13_ncr:1_{E7743E05-4A10-4248-A537-A3D458EB0B75}" xr6:coauthVersionLast="47" xr6:coauthVersionMax="47" xr10:uidLastSave="{00000000-0000-0000-0000-000000000000}"/>
  <bookViews>
    <workbookView xWindow="0" yWindow="500" windowWidth="38400" windowHeight="21100" xr2:uid="{00000000-000D-0000-FFFF-FFFF00000000}"/>
  </bookViews>
  <sheets>
    <sheet name="sessio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6" i="1" l="1"/>
  <c r="O16" i="1" s="1"/>
  <c r="K16" i="1"/>
  <c r="I16" i="1"/>
  <c r="H16" i="1"/>
  <c r="D16" i="1"/>
  <c r="N14" i="1"/>
  <c r="O14" i="1" s="1"/>
  <c r="N15" i="1"/>
  <c r="O15" i="1" s="1"/>
  <c r="K14" i="1"/>
  <c r="K15" i="1"/>
  <c r="I14" i="1"/>
  <c r="I15" i="1"/>
  <c r="H14" i="1"/>
  <c r="H15" i="1"/>
  <c r="D14" i="1"/>
  <c r="D15" i="1"/>
  <c r="K3" i="1" l="1"/>
  <c r="K4" i="1"/>
  <c r="K5" i="1"/>
  <c r="K6" i="1"/>
  <c r="K7" i="1"/>
  <c r="K8" i="1"/>
  <c r="K9" i="1"/>
  <c r="K10" i="1"/>
  <c r="K11" i="1"/>
  <c r="K12" i="1"/>
  <c r="K13" i="1"/>
  <c r="K2" i="1"/>
  <c r="H3" i="1"/>
  <c r="H4" i="1"/>
  <c r="H5" i="1"/>
  <c r="H6" i="1"/>
  <c r="H7" i="1"/>
  <c r="H8" i="1"/>
  <c r="H9" i="1"/>
  <c r="H10" i="1"/>
  <c r="H11" i="1"/>
  <c r="H12" i="1"/>
  <c r="H13" i="1"/>
  <c r="H2" i="1"/>
  <c r="I2" i="1"/>
  <c r="N13" i="1"/>
  <c r="O13" i="1" s="1"/>
  <c r="I13" i="1"/>
  <c r="N12" i="1"/>
  <c r="O12" i="1" s="1"/>
  <c r="I12" i="1"/>
  <c r="N11" i="1"/>
  <c r="O11" i="1" s="1"/>
  <c r="I11" i="1"/>
  <c r="N10" i="1"/>
  <c r="O10" i="1" s="1"/>
  <c r="I10" i="1"/>
  <c r="N9" i="1"/>
  <c r="O9" i="1" s="1"/>
  <c r="I9" i="1"/>
  <c r="N8" i="1"/>
  <c r="O8" i="1" s="1"/>
  <c r="I8" i="1"/>
  <c r="N7" i="1"/>
  <c r="O7" i="1" s="1"/>
  <c r="I7" i="1"/>
  <c r="N6" i="1"/>
  <c r="O6" i="1" s="1"/>
  <c r="I6" i="1"/>
  <c r="N5" i="1"/>
  <c r="O5" i="1" s="1"/>
  <c r="I5" i="1"/>
  <c r="N4" i="1"/>
  <c r="O4" i="1" s="1"/>
  <c r="I4" i="1"/>
  <c r="N3" i="1"/>
  <c r="O3" i="1" s="1"/>
  <c r="I3" i="1"/>
  <c r="N2" i="1"/>
  <c r="O2" i="1" s="1"/>
  <c r="D11" i="1"/>
  <c r="D2" i="1"/>
  <c r="D9" i="1"/>
  <c r="D8" i="1"/>
  <c r="D7" i="1"/>
  <c r="D5" i="1"/>
  <c r="D6" i="1"/>
  <c r="D4" i="1"/>
  <c r="D10" i="1"/>
  <c r="D3" i="1"/>
  <c r="D13" i="1"/>
  <c r="D12" i="1"/>
</calcChain>
</file>

<file path=xl/sharedStrings.xml><?xml version="1.0" encoding="utf-8"?>
<sst xmlns="http://schemas.openxmlformats.org/spreadsheetml/2006/main" count="81" uniqueCount="72">
  <si>
    <t>blank</t>
  </si>
  <si>
    <t>session</t>
  </si>
  <si>
    <t>date</t>
  </si>
  <si>
    <t>filename</t>
  </si>
  <si>
    <t>unit</t>
  </si>
  <si>
    <t>topic</t>
  </si>
  <si>
    <t>title</t>
  </si>
  <si>
    <t>pad-slug</t>
  </si>
  <si>
    <t>image</t>
  </si>
  <si>
    <t>zotero-tag</t>
  </si>
  <si>
    <t>zotero-readings</t>
  </si>
  <si>
    <t>objective</t>
  </si>
  <si>
    <t>tags</t>
  </si>
  <si>
    <t>contents</t>
  </si>
  <si>
    <t>long-topic</t>
  </si>
  <si>
    <t>Grundlagen</t>
  </si>
  <si>
    <t>Forschungsmethoden</t>
  </si>
  <si>
    <t>Religiöse Autorität</t>
  </si>
  <si>
    <t>Pluralität</t>
  </si>
  <si>
    <t>Digitale Religion – was ist das?</t>
  </si>
  <si>
    <t xml:space="preserve">Digitale Praxis, hybride Räume, Schnittstellen online-offline </t>
  </si>
  <si>
    <t>Affordanzen der Sozialen Medien</t>
  </si>
  <si>
    <t>Interaktionen, Ästhetik, Policies, Algorithmen…</t>
  </si>
  <si>
    <t>Influencing als Phänomen/Die Figur des/r “Influencer*in“</t>
  </si>
  <si>
    <t>Formen der Medialisierung Ästhetische Praktiken, Sensorik</t>
  </si>
  <si>
    <t>On- und Offline Fragen</t>
  </si>
  <si>
    <t>Hybride Ethnographie</t>
  </si>
  <si>
    <t>Daten-Scraping</t>
  </si>
  <si>
    <t>Sozial-Media-Inhalte herunterladen</t>
  </si>
  <si>
    <t>Inhaltsanalyse &amp; Medienanalyse</t>
  </si>
  <si>
    <t>Fragestellungen, Codieren, Bewerten</t>
  </si>
  <si>
    <t>Religiöse Autorität im digitalen Raum (1)</t>
  </si>
  <si>
    <t>Akteure und Diskurse (Pluralisierung, Herausforderung, Neukonstituierung)</t>
  </si>
  <si>
    <t>Religiöse Autorität im digitalen Raum (2)</t>
  </si>
  <si>
    <t>Mechanismen der Autorisierung, Quellenbezüge, Narrative</t>
  </si>
  <si>
    <t>Digitale Religionen &amp; Identität (1)</t>
  </si>
  <si>
    <t>Digitale Religionen &amp; Identität (2)</t>
  </si>
  <si>
    <t>Gender, Feminismus, queere Religion</t>
  </si>
  <si>
    <t>Interreligiöser Dialog</t>
  </si>
  <si>
    <t>Institutionen, Akteure, Diskurse</t>
  </si>
  <si>
    <t>Erinnerung &amp; Pluralität (1)</t>
  </si>
  <si>
    <t xml:space="preserve">Allianzen und Konflikte </t>
  </si>
  <si>
    <t>Erinnerung &amp; Pluralität (2)</t>
  </si>
  <si>
    <t>Allianzen und Konflikte</t>
  </si>
  <si>
    <t>Rückblick</t>
  </si>
  <si>
    <t>Einfühurung</t>
  </si>
  <si>
    <t>evolviReligionInternetDigital2021</t>
  </si>
  <si>
    <t>richterRelationaleAffordanzenOder2022</t>
  </si>
  <si>
    <t>przybylskiIntroductionHybridEthnography2021</t>
  </si>
  <si>
    <t>roesslerWozuQuantitativeStandardisierte2017</t>
  </si>
  <si>
    <t>alatasMediatingAuthoritySufi2022</t>
  </si>
  <si>
    <t>latifMuslimAmericanCyber2018</t>
  </si>
  <si>
    <t>aeschbachWhatBritishMuslimsReallyThink2017</t>
  </si>
  <si>
    <t>petersonUnrulySoulsDigital2022</t>
  </si>
  <si>
    <t>battegayNeverForgetRepraesentationDeutungsmacht2023</t>
  </si>
  <si>
    <t>tsuriaUnderstandingJewishDigital2018</t>
  </si>
  <si>
    <t>muellerGlaubensinfluencerInnenAuf2024</t>
  </si>
  <si>
    <t>instagram-thread.jpg</t>
  </si>
  <si>
    <t>cover.png</t>
  </si>
  <si>
    <t>globe-network.jpg</t>
  </si>
  <si>
    <t>people-network.jpg</t>
  </si>
  <si>
    <t>people-speech-bubbles.jpg</t>
  </si>
  <si>
    <t>hannukah-rainbow.jpg</t>
  </si>
  <si>
    <t>woman-neon.jpg</t>
  </si>
  <si>
    <t>screen-head.jpg</t>
  </si>
  <si>
    <t>man-sillhouette-led.jpg</t>
  </si>
  <si>
    <t>instagram-bushes.jpg</t>
  </si>
  <si>
    <t>facebook-arcade.jpg</t>
  </si>
  <si>
    <t>computer-group.jpg</t>
  </si>
  <si>
    <t>ceiling-lights.jpg</t>
  </si>
  <si>
    <t>phone-bubbles.jpg</t>
  </si>
  <si>
    <t>video-timeline.jpg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</si>
</sst>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\.mm"/>
    <numFmt numFmtId="165" formatCode="yyyy\-mm\-dd"/>
    <numFmt numFmtId="166" formatCode="yyyy\-mm\-dd;@"/>
  </numFmts>
  <fonts count="10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0000"/>
      <name val="Trebuchet MS"/>
      <family val="2"/>
    </font>
    <font>
      <sz val="11"/>
      <color theme="1"/>
      <name val="Calibri"/>
      <family val="2"/>
    </font>
    <font>
      <sz val="12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7" fillId="0" borderId="1" xfId="0" applyFont="1" applyBorder="1" applyAlignment="1">
      <alignment horizontal="left"/>
    </xf>
    <xf numFmtId="3" fontId="7" fillId="0" borderId="1" xfId="0" applyNumberFormat="1" applyFont="1" applyBorder="1" applyAlignment="1">
      <alignment horizontal="left"/>
    </xf>
    <xf numFmtId="3" fontId="8" fillId="0" borderId="1" xfId="0" applyNumberFormat="1" applyFont="1" applyBorder="1" applyAlignment="1">
      <alignment horizontal="right"/>
    </xf>
    <xf numFmtId="164" fontId="8" fillId="0" borderId="1" xfId="0" applyNumberFormat="1" applyFont="1" applyBorder="1" applyAlignment="1">
      <alignment horizontal="left"/>
    </xf>
    <xf numFmtId="165" fontId="8" fillId="0" borderId="1" xfId="0" applyNumberFormat="1" applyFont="1" applyBorder="1" applyAlignment="1">
      <alignment horizontal="left"/>
    </xf>
    <xf numFmtId="3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0" fontId="6" fillId="0" borderId="0" xfId="0" applyFont="1"/>
    <xf numFmtId="0" fontId="0" fillId="0" borderId="0" xfId="0" applyAlignment="1">
      <alignment wrapText="1"/>
    </xf>
    <xf numFmtId="0" fontId="5" fillId="0" borderId="0" xfId="0" applyFont="1"/>
    <xf numFmtId="0" fontId="4" fillId="0" borderId="0" xfId="0" applyFont="1"/>
    <xf numFmtId="0" fontId="9" fillId="0" borderId="0" xfId="0" applyFont="1"/>
    <xf numFmtId="0" fontId="3" fillId="0" borderId="0" xfId="0" applyFont="1"/>
    <xf numFmtId="0" fontId="2" fillId="0" borderId="0" xfId="0" applyFont="1"/>
    <xf numFmtId="164" fontId="0" fillId="0" borderId="0" xfId="0" applyNumberFormat="1"/>
    <xf numFmtId="166" fontId="0" fillId="0" borderId="0" xfId="0" applyNumberFormat="1" applyAlignment="1">
      <alignment horizontal="left"/>
    </xf>
    <xf numFmtId="0" fontId="1" fillId="0" borderId="0" xfId="0" applyFont="1"/>
  </cellXfs>
  <cellStyles count="1">
    <cellStyle name="Normal" xfId="0" builtinId="0"/>
  </cellStyles>
  <dxfs count="4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2C3C43"/>
      </a:dk2>
      <a:lt2>
        <a:srgbClr val="EBEBEB"/>
      </a:lt2>
      <a:accent1>
        <a:srgbClr val="90C226"/>
      </a:accent1>
      <a:accent2>
        <a:srgbClr val="54A021"/>
      </a:accent2>
      <a:accent3>
        <a:srgbClr val="E6B91E"/>
      </a:accent3>
      <a:accent4>
        <a:srgbClr val="E76618"/>
      </a:accent4>
      <a:accent5>
        <a:srgbClr val="C42F1A"/>
      </a:accent5>
      <a:accent6>
        <a:srgbClr val="918655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O16"/>
  <sheetViews>
    <sheetView tabSelected="1" topLeftCell="G1" zoomScale="143" workbookViewId="0">
      <selection activeCell="J16" sqref="J16"/>
    </sheetView>
  </sheetViews>
  <sheetFormatPr baseColWidth="10" defaultColWidth="8.83203125" defaultRowHeight="15" x14ac:dyDescent="0.2"/>
  <cols>
    <col min="1" max="1" width="12.5" hidden="1" customWidth="1"/>
    <col min="2" max="2" width="6.6640625" style="6" bestFit="1" customWidth="1"/>
    <col min="3" max="3" width="11.83203125" style="4" bestFit="1" customWidth="1"/>
    <col min="4" max="4" width="18.6640625" style="7" customWidth="1"/>
    <col min="5" max="5" width="18.6640625" customWidth="1"/>
    <col min="6" max="6" width="15.6640625" customWidth="1"/>
    <col min="7" max="7" width="55.83203125" customWidth="1"/>
    <col min="8" max="8" width="27.1640625" bestFit="1" customWidth="1"/>
    <col min="9" max="9" width="13.1640625" style="6" bestFit="1" customWidth="1"/>
    <col min="10" max="10" width="12.5" bestFit="1" customWidth="1"/>
    <col min="11" max="11" width="31.83203125" bestFit="1" customWidth="1"/>
    <col min="12" max="12" width="16.6640625" bestFit="1" customWidth="1"/>
    <col min="13" max="13" width="77.83203125" customWidth="1"/>
    <col min="14" max="15" width="12.5" bestFit="1" customWidth="1"/>
  </cols>
  <sheetData>
    <row r="1" spans="1:15" ht="19.5" customHeight="1" x14ac:dyDescent="0.2">
      <c r="A1" s="1" t="s">
        <v>0</v>
      </c>
      <c r="B1" s="2" t="s">
        <v>1</v>
      </c>
      <c r="C1" s="4" t="s">
        <v>2</v>
      </c>
      <c r="D1" s="1" t="s">
        <v>3</v>
      </c>
      <c r="E1" s="1" t="s">
        <v>4</v>
      </c>
      <c r="F1" s="1" t="s">
        <v>5</v>
      </c>
      <c r="G1" s="1" t="s">
        <v>14</v>
      </c>
      <c r="H1" s="1" t="s">
        <v>6</v>
      </c>
      <c r="I1" s="2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spans="1:15" ht="18" customHeight="1" x14ac:dyDescent="0.2">
      <c r="B2" s="3">
        <v>1</v>
      </c>
      <c r="C2" s="15">
        <v>45583</v>
      </c>
      <c r="D2" s="5" t="str">
        <f t="shared" ref="D2:D15" si="0">IF(LEN(C2),TEXT(C2, "YYYY-MM-DD") &amp; "-" &amp; B2 &amp; ".md",)</f>
        <v>2024-10-18-1.md</v>
      </c>
      <c r="E2" s="16"/>
      <c r="F2" s="5" t="s">
        <v>45</v>
      </c>
      <c r="G2" s="5"/>
      <c r="H2" t="str">
        <f t="shared" ref="H2:H15" si="1">B2 &amp; ". " &amp; IF(ISBLANK(E2),"",E2 &amp; ": ") &amp; F2</f>
        <v>1. Einfühurung</v>
      </c>
      <c r="I2" s="3">
        <f t="shared" ref="I2:I15" si="2">B2</f>
        <v>1</v>
      </c>
      <c r="J2" s="5" t="s">
        <v>58</v>
      </c>
      <c r="K2" t="str">
        <f t="shared" ref="K2:K15" si="3">SUBSTITUTE(SUBSTITUTE(SUBSTITUTE(SUBSTITUTE(B2 &amp; ". " &amp; F2,".",""),"&amp;","")," ","-"),"--","-")</f>
        <v>1-Einfühurung</v>
      </c>
      <c r="N2" t="str">
        <f t="shared" ref="N2:N15" si="4">"["&amp;B2&amp;"]"</f>
        <v>[1]</v>
      </c>
      <c r="O2" t="str">
        <f t="shared" ref="O2:O15" si="5">"---
layout: post
" &amp; B$1 &amp; ": " &amp; B2 &amp; "
" &amp; N$1 &amp; ": " &amp; N2 &amp; "
level: overview
---"</f>
        <v>---
layout: post
session: 1
tags: [1]
level: overview
---</v>
      </c>
    </row>
    <row r="3" spans="1:15" ht="18" customHeight="1" x14ac:dyDescent="0.2">
      <c r="B3" s="3">
        <v>2</v>
      </c>
      <c r="C3" s="15">
        <v>45590</v>
      </c>
      <c r="D3" s="5" t="str">
        <f t="shared" si="0"/>
        <v>2024-10-25-2.md</v>
      </c>
      <c r="E3" s="16" t="s">
        <v>15</v>
      </c>
      <c r="F3" t="s">
        <v>19</v>
      </c>
      <c r="G3" t="s">
        <v>20</v>
      </c>
      <c r="H3" t="str">
        <f t="shared" si="1"/>
        <v>2. Grundlagen: Digitale Religion – was ist das?</v>
      </c>
      <c r="I3" s="3">
        <f t="shared" si="2"/>
        <v>2</v>
      </c>
      <c r="J3" s="5" t="s">
        <v>69</v>
      </c>
      <c r="K3" t="str">
        <f t="shared" si="3"/>
        <v>2-Digitale-Religion-–-was-ist-das?</v>
      </c>
      <c r="L3" s="12" t="s">
        <v>46</v>
      </c>
      <c r="N3" t="str">
        <f t="shared" si="4"/>
        <v>[2]</v>
      </c>
      <c r="O3" t="str">
        <f t="shared" si="5"/>
        <v>---
layout: post
session: 2
tags: [2]
level: overview
---</v>
      </c>
    </row>
    <row r="4" spans="1:15" ht="18" customHeight="1" x14ac:dyDescent="0.2">
      <c r="B4" s="3">
        <v>3</v>
      </c>
      <c r="C4" s="15">
        <v>45597</v>
      </c>
      <c r="D4" s="5" t="str">
        <f t="shared" si="0"/>
        <v>2024-11-01-3.md</v>
      </c>
      <c r="E4" s="16" t="s">
        <v>15</v>
      </c>
      <c r="F4" s="9" t="s">
        <v>21</v>
      </c>
      <c r="G4" s="9" t="s">
        <v>22</v>
      </c>
      <c r="H4" t="str">
        <f t="shared" si="1"/>
        <v>3. Grundlagen: Affordanzen der Sozialen Medien</v>
      </c>
      <c r="I4" s="3">
        <f t="shared" si="2"/>
        <v>3</v>
      </c>
      <c r="J4" s="5" t="s">
        <v>66</v>
      </c>
      <c r="K4" t="str">
        <f t="shared" si="3"/>
        <v>3-Affordanzen-der-Sozialen-Medien</v>
      </c>
      <c r="L4" s="10" t="s">
        <v>47</v>
      </c>
      <c r="M4" s="12"/>
      <c r="N4" t="str">
        <f t="shared" si="4"/>
        <v>[3]</v>
      </c>
      <c r="O4" t="str">
        <f t="shared" si="5"/>
        <v>---
layout: post
session: 3
tags: [3]
level: overview
---</v>
      </c>
    </row>
    <row r="5" spans="1:15" ht="18" customHeight="1" x14ac:dyDescent="0.2">
      <c r="B5" s="3">
        <v>4</v>
      </c>
      <c r="C5" s="15">
        <v>45604</v>
      </c>
      <c r="D5" s="5" t="str">
        <f t="shared" si="0"/>
        <v>2024-11-08-4.md</v>
      </c>
      <c r="E5" s="16" t="s">
        <v>15</v>
      </c>
      <c r="F5" t="s">
        <v>23</v>
      </c>
      <c r="G5" t="s">
        <v>24</v>
      </c>
      <c r="H5" t="str">
        <f t="shared" si="1"/>
        <v>4. Grundlagen: Influencing als Phänomen/Die Figur des/r “Influencer*in“</v>
      </c>
      <c r="I5" s="3">
        <f t="shared" si="2"/>
        <v>4</v>
      </c>
      <c r="J5" s="5" t="s">
        <v>57</v>
      </c>
      <c r="K5" t="str">
        <f t="shared" si="3"/>
        <v>4-Influencing-als-Phänomen/Die-Figur-des/r-“Influencer*in“</v>
      </c>
      <c r="L5" s="12" t="s">
        <v>56</v>
      </c>
      <c r="N5" t="str">
        <f t="shared" si="4"/>
        <v>[4]</v>
      </c>
      <c r="O5" t="str">
        <f t="shared" si="5"/>
        <v>---
layout: post
session: 4
tags: [4]
level: overview
---</v>
      </c>
    </row>
    <row r="6" spans="1:15" ht="18" customHeight="1" x14ac:dyDescent="0.2">
      <c r="B6" s="3">
        <v>5</v>
      </c>
      <c r="C6" s="15">
        <v>45611</v>
      </c>
      <c r="D6" s="5" t="str">
        <f t="shared" si="0"/>
        <v>2024-11-15-5.md</v>
      </c>
      <c r="E6" s="16" t="s">
        <v>16</v>
      </c>
      <c r="F6" t="s">
        <v>25</v>
      </c>
      <c r="G6" t="s">
        <v>26</v>
      </c>
      <c r="H6" t="str">
        <f t="shared" si="1"/>
        <v>5. Forschungsmethoden: On- und Offline Fragen</v>
      </c>
      <c r="I6" s="3">
        <f t="shared" si="2"/>
        <v>5</v>
      </c>
      <c r="J6" s="5" t="s">
        <v>59</v>
      </c>
      <c r="K6" t="str">
        <f t="shared" si="3"/>
        <v>5-On-und-Offline-Fragen</v>
      </c>
      <c r="L6" s="11" t="s">
        <v>48</v>
      </c>
      <c r="N6" t="str">
        <f t="shared" si="4"/>
        <v>[5]</v>
      </c>
      <c r="O6" t="str">
        <f t="shared" si="5"/>
        <v>---
layout: post
session: 5
tags: [5]
level: overview
---</v>
      </c>
    </row>
    <row r="7" spans="1:15" ht="18" customHeight="1" x14ac:dyDescent="0.2">
      <c r="B7" s="3">
        <v>6</v>
      </c>
      <c r="C7" s="15">
        <v>45618</v>
      </c>
      <c r="D7" s="5" t="str">
        <f t="shared" si="0"/>
        <v>2024-11-22-6.md</v>
      </c>
      <c r="E7" s="16" t="s">
        <v>16</v>
      </c>
      <c r="F7" t="s">
        <v>27</v>
      </c>
      <c r="G7" t="s">
        <v>28</v>
      </c>
      <c r="H7" t="str">
        <f t="shared" si="1"/>
        <v>6. Forschungsmethoden: Daten-Scraping</v>
      </c>
      <c r="I7" s="3">
        <f t="shared" si="2"/>
        <v>6</v>
      </c>
      <c r="J7" s="5" t="s">
        <v>70</v>
      </c>
      <c r="K7" t="str">
        <f t="shared" si="3"/>
        <v>6-Daten-Scraping</v>
      </c>
      <c r="L7" s="12"/>
      <c r="N7" t="str">
        <f t="shared" si="4"/>
        <v>[6]</v>
      </c>
      <c r="O7" t="str">
        <f t="shared" si="5"/>
        <v>---
layout: post
session: 6
tags: [6]
level: overview
---</v>
      </c>
    </row>
    <row r="8" spans="1:15" ht="18" customHeight="1" x14ac:dyDescent="0.2">
      <c r="B8" s="3">
        <v>7</v>
      </c>
      <c r="C8" s="15">
        <v>45625</v>
      </c>
      <c r="D8" s="5" t="str">
        <f t="shared" si="0"/>
        <v>2024-11-29-7.md</v>
      </c>
      <c r="E8" s="16" t="s">
        <v>16</v>
      </c>
      <c r="F8" t="s">
        <v>29</v>
      </c>
      <c r="G8" t="s">
        <v>30</v>
      </c>
      <c r="H8" t="str">
        <f t="shared" si="1"/>
        <v>7. Forschungsmethoden: Inhaltsanalyse &amp; Medienanalyse</v>
      </c>
      <c r="I8" s="3">
        <f t="shared" si="2"/>
        <v>7</v>
      </c>
      <c r="J8" s="5" t="s">
        <v>67</v>
      </c>
      <c r="K8" t="str">
        <f t="shared" si="3"/>
        <v>7-Inhaltsanalyse-Medienanalyse</v>
      </c>
      <c r="L8" s="11" t="s">
        <v>49</v>
      </c>
      <c r="N8" t="str">
        <f t="shared" si="4"/>
        <v>[7]</v>
      </c>
      <c r="O8" t="str">
        <f t="shared" si="5"/>
        <v>---
layout: post
session: 7
tags: [7]
level: overview
---</v>
      </c>
    </row>
    <row r="9" spans="1:15" ht="18" customHeight="1" x14ac:dyDescent="0.2">
      <c r="B9" s="3">
        <v>8</v>
      </c>
      <c r="C9" s="15">
        <v>45632</v>
      </c>
      <c r="D9" s="5" t="str">
        <f t="shared" si="0"/>
        <v>2024-12-06-8.md</v>
      </c>
      <c r="E9" s="16" t="s">
        <v>17</v>
      </c>
      <c r="F9" t="s">
        <v>31</v>
      </c>
      <c r="G9" t="s">
        <v>32</v>
      </c>
      <c r="H9" t="str">
        <f t="shared" si="1"/>
        <v>8. Religiöse Autorität: Religiöse Autorität im digitalen Raum (1)</v>
      </c>
      <c r="I9" s="3">
        <f t="shared" si="2"/>
        <v>8</v>
      </c>
      <c r="J9" s="5" t="s">
        <v>61</v>
      </c>
      <c r="K9" t="str">
        <f t="shared" si="3"/>
        <v>8-Religiöse-Autorität-im-digitalen-Raum-(1)</v>
      </c>
      <c r="L9" s="11" t="s">
        <v>50</v>
      </c>
      <c r="N9" t="str">
        <f t="shared" si="4"/>
        <v>[8]</v>
      </c>
      <c r="O9" t="str">
        <f t="shared" si="5"/>
        <v>---
layout: post
session: 8
tags: [8]
level: overview
---</v>
      </c>
    </row>
    <row r="10" spans="1:15" ht="18" customHeight="1" x14ac:dyDescent="0.2">
      <c r="B10" s="3">
        <v>9</v>
      </c>
      <c r="C10" s="15">
        <v>45639</v>
      </c>
      <c r="D10" s="5" t="str">
        <f t="shared" si="0"/>
        <v>2024-12-13-9.md</v>
      </c>
      <c r="E10" s="16" t="s">
        <v>17</v>
      </c>
      <c r="F10" t="s">
        <v>33</v>
      </c>
      <c r="G10" t="s">
        <v>34</v>
      </c>
      <c r="H10" t="str">
        <f t="shared" si="1"/>
        <v>9. Religiöse Autorität: Religiöse Autorität im digitalen Raum (2)</v>
      </c>
      <c r="I10" s="3">
        <f t="shared" si="2"/>
        <v>9</v>
      </c>
      <c r="J10" s="5" t="s">
        <v>64</v>
      </c>
      <c r="K10" t="str">
        <f t="shared" si="3"/>
        <v>9-Religiöse-Autorität-im-digitalen-Raum-(2)</v>
      </c>
      <c r="L10" s="8" t="s">
        <v>51</v>
      </c>
      <c r="N10" t="str">
        <f t="shared" si="4"/>
        <v>[9]</v>
      </c>
      <c r="O10" t="str">
        <f t="shared" si="5"/>
        <v>---
layout: post
session: 9
tags: [9]
level: overview
---</v>
      </c>
    </row>
    <row r="11" spans="1:15" ht="18" customHeight="1" x14ac:dyDescent="0.2">
      <c r="B11" s="3">
        <v>10</v>
      </c>
      <c r="C11" s="15">
        <v>45646</v>
      </c>
      <c r="D11" s="5" t="str">
        <f t="shared" si="0"/>
        <v>2024-12-20-10.md</v>
      </c>
      <c r="E11" s="16" t="s">
        <v>17</v>
      </c>
      <c r="F11" t="s">
        <v>35</v>
      </c>
      <c r="H11" t="str">
        <f t="shared" si="1"/>
        <v>10. Religiöse Autorität: Digitale Religionen &amp; Identität (1)</v>
      </c>
      <c r="I11" s="3">
        <f t="shared" si="2"/>
        <v>10</v>
      </c>
      <c r="J11" s="5" t="s">
        <v>65</v>
      </c>
      <c r="K11" t="str">
        <f t="shared" si="3"/>
        <v>10-Digitale-Religionen-Identität-(1)</v>
      </c>
      <c r="L11" s="17" t="s">
        <v>52</v>
      </c>
      <c r="N11" t="str">
        <f t="shared" si="4"/>
        <v>[10]</v>
      </c>
      <c r="O11" t="str">
        <f t="shared" si="5"/>
        <v>---
layout: post
session: 10
tags: [10]
level: overview
---</v>
      </c>
    </row>
    <row r="12" spans="1:15" ht="18" customHeight="1" x14ac:dyDescent="0.2">
      <c r="B12" s="3">
        <v>11</v>
      </c>
      <c r="C12" s="15">
        <v>45674</v>
      </c>
      <c r="D12" s="5" t="str">
        <f t="shared" si="0"/>
        <v>2025-01-17-11.md</v>
      </c>
      <c r="E12" s="16" t="s">
        <v>17</v>
      </c>
      <c r="F12" t="s">
        <v>36</v>
      </c>
      <c r="G12" t="s">
        <v>37</v>
      </c>
      <c r="H12" t="str">
        <f t="shared" si="1"/>
        <v>11. Religiöse Autorität: Digitale Religionen &amp; Identität (2)</v>
      </c>
      <c r="I12" s="3">
        <f t="shared" si="2"/>
        <v>11</v>
      </c>
      <c r="J12" s="5" t="s">
        <v>60</v>
      </c>
      <c r="K12" t="str">
        <f t="shared" si="3"/>
        <v>11-Digitale-Religionen-Identität-(2)</v>
      </c>
      <c r="L12" s="14" t="s">
        <v>53</v>
      </c>
      <c r="N12" t="str">
        <f t="shared" si="4"/>
        <v>[11]</v>
      </c>
      <c r="O12" t="str">
        <f t="shared" si="5"/>
        <v>---
layout: post
session: 11
tags: [11]
level: overview
---</v>
      </c>
    </row>
    <row r="13" spans="1:15" ht="18" customHeight="1" x14ac:dyDescent="0.2">
      <c r="B13" s="3">
        <v>12</v>
      </c>
      <c r="C13" s="15">
        <v>45681</v>
      </c>
      <c r="D13" s="5" t="str">
        <f t="shared" si="0"/>
        <v>2025-01-24-12.md</v>
      </c>
      <c r="E13" s="16" t="s">
        <v>18</v>
      </c>
      <c r="F13" t="s">
        <v>38</v>
      </c>
      <c r="G13" t="s">
        <v>39</v>
      </c>
      <c r="H13" t="str">
        <f t="shared" si="1"/>
        <v>12. Pluralität: Interreligiöser Dialog</v>
      </c>
      <c r="I13" s="3">
        <f t="shared" si="2"/>
        <v>12</v>
      </c>
      <c r="J13" s="5" t="s">
        <v>68</v>
      </c>
      <c r="K13" t="str">
        <f t="shared" si="3"/>
        <v>12-Interreligiöser-Dialog</v>
      </c>
      <c r="L13" s="13"/>
      <c r="N13" t="str">
        <f t="shared" si="4"/>
        <v>[12]</v>
      </c>
      <c r="O13" t="str">
        <f t="shared" si="5"/>
        <v>---
layout: post
session: 12
tags: [12]
level: overview
---</v>
      </c>
    </row>
    <row r="14" spans="1:15" x14ac:dyDescent="0.2">
      <c r="B14" s="3">
        <v>13</v>
      </c>
      <c r="C14" s="15">
        <v>45688</v>
      </c>
      <c r="D14" s="5" t="str">
        <f t="shared" si="0"/>
        <v>2025-01-31-13.md</v>
      </c>
      <c r="E14" s="16" t="s">
        <v>18</v>
      </c>
      <c r="F14" t="s">
        <v>40</v>
      </c>
      <c r="G14" t="s">
        <v>41</v>
      </c>
      <c r="H14" t="str">
        <f t="shared" si="1"/>
        <v>13. Pluralität: Erinnerung &amp; Pluralität (1)</v>
      </c>
      <c r="I14" s="3">
        <f t="shared" si="2"/>
        <v>13</v>
      </c>
      <c r="J14" s="5" t="s">
        <v>63</v>
      </c>
      <c r="K14" t="str">
        <f t="shared" si="3"/>
        <v>13-Erinnerung-Pluralität-(1)</v>
      </c>
      <c r="L14" t="s">
        <v>54</v>
      </c>
      <c r="N14" t="str">
        <f t="shared" si="4"/>
        <v>[13]</v>
      </c>
      <c r="O14" t="str">
        <f t="shared" si="5"/>
        <v>---
layout: post
session: 13
tags: [13]
level: overview
---</v>
      </c>
    </row>
    <row r="15" spans="1:15" x14ac:dyDescent="0.2">
      <c r="B15" s="3">
        <v>14</v>
      </c>
      <c r="C15" s="15">
        <v>45695</v>
      </c>
      <c r="D15" s="5" t="str">
        <f t="shared" si="0"/>
        <v>2025-02-07-14.md</v>
      </c>
      <c r="E15" s="16" t="s">
        <v>18</v>
      </c>
      <c r="F15" t="s">
        <v>42</v>
      </c>
      <c r="G15" t="s">
        <v>43</v>
      </c>
      <c r="H15" t="str">
        <f t="shared" si="1"/>
        <v>14. Pluralität: Erinnerung &amp; Pluralität (2)</v>
      </c>
      <c r="I15" s="3">
        <f t="shared" si="2"/>
        <v>14</v>
      </c>
      <c r="J15" s="5" t="s">
        <v>62</v>
      </c>
      <c r="K15" t="str">
        <f t="shared" si="3"/>
        <v>14-Erinnerung-Pluralität-(2)</v>
      </c>
      <c r="L15" t="s">
        <v>55</v>
      </c>
      <c r="N15" t="str">
        <f t="shared" si="4"/>
        <v>[14]</v>
      </c>
      <c r="O15" t="str">
        <f t="shared" si="5"/>
        <v>---
layout: post
session: 14
tags: [14]
level: overview
---</v>
      </c>
    </row>
    <row r="16" spans="1:15" x14ac:dyDescent="0.2">
      <c r="B16" s="3">
        <v>15</v>
      </c>
      <c r="C16" s="15">
        <v>45702</v>
      </c>
      <c r="D16" s="5" t="str">
        <f t="shared" ref="D16" si="6">IF(LEN(C16),TEXT(C16, "YYYY-MM-DD") &amp; "-" &amp; B16 &amp; ".md",)</f>
        <v>2025-02-14-15.md</v>
      </c>
      <c r="E16" s="16"/>
      <c r="F16" t="s">
        <v>44</v>
      </c>
      <c r="H16" t="str">
        <f t="shared" ref="H16" si="7">B16 &amp; ". " &amp; IF(ISBLANK(E16),"",E16 &amp; ": ") &amp; F16</f>
        <v>15. Rückblick</v>
      </c>
      <c r="I16" s="3">
        <f t="shared" ref="I16" si="8">B16</f>
        <v>15</v>
      </c>
      <c r="J16" s="5" t="s">
        <v>71</v>
      </c>
      <c r="K16" t="str">
        <f t="shared" ref="K16" si="9">SUBSTITUTE(SUBSTITUTE(SUBSTITUTE(SUBSTITUTE(B16 &amp; ". " &amp; F16,".",""),"&amp;","")," ","-"),"--","-")</f>
        <v>15-Rückblick</v>
      </c>
      <c r="N16" t="str">
        <f t="shared" ref="N16" si="10">"["&amp;B16&amp;"]"</f>
        <v>[15]</v>
      </c>
      <c r="O16" t="str">
        <f t="shared" ref="O16" si="11">"---
layout: post
" &amp; B$1 &amp; ": " &amp; B16 &amp; "
" &amp; N$1 &amp; ": " &amp; N16 &amp; "
level: overview
---"</f>
        <v>---
layout: post
session: 15
tags: [15]
level: overview
---</v>
      </c>
    </row>
  </sheetData>
  <conditionalFormatting sqref="F2:G15 J2:J16">
    <cfRule type="expression" dxfId="3" priority="3" stopIfTrue="1">
      <formula>EXACT(#REF!,"NG")</formula>
    </cfRule>
    <cfRule type="expression" dxfId="2" priority="4">
      <formula>EXACT(#REF!,"CaW")</formula>
    </cfRule>
  </conditionalFormatting>
  <conditionalFormatting sqref="F16:G16">
    <cfRule type="expression" dxfId="1" priority="1" stopIfTrue="1">
      <formula>EXACT(#REF!,"NG")</formula>
    </cfRule>
    <cfRule type="expression" dxfId="0" priority="2">
      <formula>EXACT(#REF!,"CaW")</formula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sessions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Nathan Gibson</cp:lastModifiedBy>
  <dcterms:created xsi:type="dcterms:W3CDTF">2023-10-09T09:26:31Z</dcterms:created>
  <dcterms:modified xsi:type="dcterms:W3CDTF">2024-10-18T08:48:31Z</dcterms:modified>
</cp:coreProperties>
</file>