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81D9AC95-EAC0-F547-87D4-4B0C61CB1FD1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I3" i="1"/>
  <c r="I4" i="1"/>
  <c r="I5" i="1"/>
  <c r="I6" i="1"/>
  <c r="I7" i="1"/>
  <c r="I8" i="1"/>
  <c r="I9" i="1"/>
  <c r="I10" i="1"/>
  <c r="I11" i="1"/>
  <c r="I12" i="1"/>
  <c r="I13" i="1"/>
  <c r="I2" i="1"/>
  <c r="J2" i="1"/>
  <c r="O13" i="1"/>
  <c r="P13" i="1" s="1"/>
  <c r="J13" i="1"/>
  <c r="D13" i="1"/>
  <c r="O12" i="1"/>
  <c r="P12" i="1" s="1"/>
  <c r="J12" i="1"/>
  <c r="D12" i="1"/>
  <c r="O11" i="1"/>
  <c r="P11" i="1" s="1"/>
  <c r="J11" i="1"/>
  <c r="D11" i="1"/>
  <c r="O10" i="1"/>
  <c r="P10" i="1" s="1"/>
  <c r="J10" i="1"/>
  <c r="D10" i="1"/>
  <c r="O9" i="1"/>
  <c r="P9" i="1" s="1"/>
  <c r="J9" i="1"/>
  <c r="D9" i="1"/>
  <c r="O8" i="1"/>
  <c r="P8" i="1" s="1"/>
  <c r="J8" i="1"/>
  <c r="D8" i="1"/>
  <c r="O7" i="1"/>
  <c r="P7" i="1" s="1"/>
  <c r="J7" i="1"/>
  <c r="D7" i="1"/>
  <c r="O6" i="1"/>
  <c r="P6" i="1" s="1"/>
  <c r="J6" i="1"/>
  <c r="D6" i="1"/>
  <c r="O5" i="1"/>
  <c r="P5" i="1" s="1"/>
  <c r="J5" i="1"/>
  <c r="D5" i="1"/>
  <c r="O4" i="1"/>
  <c r="P4" i="1" s="1"/>
  <c r="J4" i="1"/>
  <c r="D4" i="1"/>
  <c r="O3" i="1"/>
  <c r="P3" i="1" s="1"/>
  <c r="J3" i="1"/>
  <c r="D3" i="1"/>
  <c r="O2" i="1"/>
  <c r="P2" i="1" s="1"/>
  <c r="D2" i="1"/>
</calcChain>
</file>

<file path=xl/sharedStrings.xml><?xml version="1.0" encoding="utf-8"?>
<sst xmlns="http://schemas.openxmlformats.org/spreadsheetml/2006/main" count="89" uniqueCount="72">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</sst>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3"/>
  <sheetViews>
    <sheetView tabSelected="1" topLeftCell="H1" workbookViewId="0">
      <selection activeCell="N13" sqref="N1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3" si="0">IF(LEN(C2),TEXT(C2, "YYYY-MM-DD") &amp; "-" &amp; B2 &amp; ".md",)</f>
        <v>2024-04-23-1.md</v>
      </c>
      <c r="E2" s="5"/>
      <c r="F2" s="5" t="s">
        <v>16</v>
      </c>
      <c r="G2" s="5" t="s">
        <v>34</v>
      </c>
      <c r="H2" s="5" t="s">
        <v>26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47</v>
      </c>
      <c r="L2" t="str">
        <f>SUBSTITUTE(SUBSTITUTE(SUBSTITUTE(SUBSTITUTE(B2 &amp; ". " &amp; G2,".",""),"&amp;","")," ","-"),"--","-")</f>
        <v>1-Einführung</v>
      </c>
      <c r="O2" t="str">
        <f t="shared" ref="O2:O13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35</v>
      </c>
      <c r="H3" t="s">
        <v>14</v>
      </c>
      <c r="I3" t="str">
        <f t="shared" ref="I3:I13" si="3">B3 &amp; ". " &amp; IF(ISBLANK(E3),"",E3 &amp; ": ") &amp; G3</f>
        <v>2. Ursprünge: Edward Tylor</v>
      </c>
      <c r="J3" s="3">
        <f t="shared" ref="J3:J13" si="4">B3</f>
        <v>2</v>
      </c>
      <c r="K3" t="s">
        <v>48</v>
      </c>
      <c r="L3" t="str">
        <f t="shared" ref="L3:L13" si="5">SUBSTITUTE(SUBSTITUTE(SUBSTITUTE(SUBSTITUTE(B3 &amp; ". " &amp; G3,".",""),"&amp;","")," ","-"),"--","-")</f>
        <v>2-Edward-Tylor</v>
      </c>
      <c r="M3" s="13" t="s">
        <v>59</v>
      </c>
      <c r="O3" t="str">
        <f t="shared" si="2"/>
        <v>[2]</v>
      </c>
      <c r="P3" t="str">
        <f t="shared" ref="P3:P13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36</v>
      </c>
      <c r="H4" s="10" t="s">
        <v>33</v>
      </c>
      <c r="I4" t="str">
        <f t="shared" si="3"/>
        <v>3. Ursprünge: James Frazer</v>
      </c>
      <c r="J4" s="3">
        <f t="shared" si="4"/>
        <v>3</v>
      </c>
      <c r="K4" t="s">
        <v>49</v>
      </c>
      <c r="L4" t="str">
        <f t="shared" si="5"/>
        <v>3-James-Frazer</v>
      </c>
      <c r="M4" s="11" t="s">
        <v>46</v>
      </c>
      <c r="N4" s="13" t="s">
        <v>67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37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63</v>
      </c>
      <c r="L5" t="str">
        <f t="shared" si="5"/>
        <v>4-Aby-Warburg</v>
      </c>
      <c r="M5" s="13" t="s">
        <v>60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38</v>
      </c>
      <c r="H6" t="s">
        <v>31</v>
      </c>
      <c r="I6" t="str">
        <f t="shared" si="3"/>
        <v>5. Paradigmen: Weltreligionen</v>
      </c>
      <c r="J6" s="3">
        <f t="shared" si="4"/>
        <v>5</v>
      </c>
      <c r="K6" t="s">
        <v>50</v>
      </c>
      <c r="L6" t="str">
        <f t="shared" si="5"/>
        <v>5-Weltreligionen</v>
      </c>
      <c r="M6" s="12" t="s">
        <v>57</v>
      </c>
      <c r="N6" t="s">
        <v>68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39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66</v>
      </c>
      <c r="L7" t="str">
        <f t="shared" si="5"/>
        <v>6-Rudolf-Otto</v>
      </c>
      <c r="M7" s="13" t="s">
        <v>61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40</v>
      </c>
      <c r="H8" t="s">
        <v>28</v>
      </c>
      <c r="I8" t="str">
        <f t="shared" si="3"/>
        <v>7. Paradigmen: Mircea Eliade</v>
      </c>
      <c r="J8" s="3">
        <f t="shared" si="4"/>
        <v>7</v>
      </c>
      <c r="K8" t="s">
        <v>51</v>
      </c>
      <c r="L8" t="str">
        <f t="shared" si="5"/>
        <v>7-Mircea-Eliade</v>
      </c>
      <c r="M8" s="12" t="s">
        <v>58</v>
      </c>
      <c r="N8" t="s">
        <v>69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41</v>
      </c>
      <c r="H9" t="s">
        <v>29</v>
      </c>
      <c r="I9" t="str">
        <f t="shared" si="3"/>
        <v>8. Paradigmen: Mary Douglas</v>
      </c>
      <c r="J9" s="3">
        <f t="shared" si="4"/>
        <v>8</v>
      </c>
      <c r="K9" t="s">
        <v>52</v>
      </c>
      <c r="L9" t="str">
        <f t="shared" si="5"/>
        <v>8-Mary-Douglas</v>
      </c>
      <c r="M9" s="12" t="s">
        <v>62</v>
      </c>
      <c r="N9" t="s">
        <v>70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42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53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43</v>
      </c>
      <c r="H11" t="s">
        <v>30</v>
      </c>
      <c r="I11" t="str">
        <f t="shared" si="3"/>
        <v>10. Paradigmen: Clifford Geertz</v>
      </c>
      <c r="J11" s="3">
        <f t="shared" si="4"/>
        <v>10</v>
      </c>
      <c r="K11" t="s">
        <v>54</v>
      </c>
      <c r="L11" t="str">
        <f t="shared" si="5"/>
        <v>10-Clifford-Geertz</v>
      </c>
      <c r="M11" s="14" t="s">
        <v>65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45482</v>
      </c>
      <c r="D12" s="5" t="str">
        <f t="shared" si="0"/>
        <v>2024-07-09-11.md</v>
      </c>
      <c r="E12" t="s">
        <v>23</v>
      </c>
      <c r="F12" t="s">
        <v>19</v>
      </c>
      <c r="G12" t="s">
        <v>44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55</v>
      </c>
      <c r="L12" t="str">
        <f t="shared" si="5"/>
        <v>11-Max-Weber</v>
      </c>
      <c r="M12" s="15" t="s">
        <v>71</v>
      </c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45489</v>
      </c>
      <c r="D13" s="5" t="str">
        <f t="shared" si="0"/>
        <v>2024-07-16-12.md</v>
      </c>
      <c r="E13" t="s">
        <v>23</v>
      </c>
      <c r="F13" t="s">
        <v>17</v>
      </c>
      <c r="G13" t="s">
        <v>27</v>
      </c>
      <c r="H13" t="s">
        <v>32</v>
      </c>
      <c r="I13" t="str">
        <f t="shared" si="3"/>
        <v>12. Entzauberung: Pierre Bourdieu</v>
      </c>
      <c r="J13" s="3">
        <f t="shared" si="4"/>
        <v>12</v>
      </c>
      <c r="K13" t="s">
        <v>56</v>
      </c>
      <c r="L13" t="str">
        <f t="shared" si="5"/>
        <v>12-Pierre-Bourdieu</v>
      </c>
      <c r="M13" s="14" t="s">
        <v>64</v>
      </c>
      <c r="O13" t="str">
        <f t="shared" si="2"/>
        <v>[12]</v>
      </c>
      <c r="P13" t="str">
        <f t="shared" si="6"/>
        <v>---
layout: post
session: 12
tags: [12]
level: overview
---</v>
      </c>
    </row>
  </sheetData>
  <conditionalFormatting sqref="K2 F2:H13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2024-07-16T07:32:12Z</dcterms:modified>
</cp:coreProperties>
</file>