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redloge" sheetId="1" state="visible" r:id="rId2"/>
    <sheet name="januar" sheetId="2" state="visible" r:id="rId3"/>
    <sheet name="februar" sheetId="3" state="visible" r:id="rId4"/>
    <sheet name="marec" sheetId="4" state="visible" r:id="rId5"/>
    <sheet name="april" sheetId="5" state="visible" r:id="rId6"/>
    <sheet name="maj" sheetId="6" state="visible" r:id="rId7"/>
    <sheet name="junij" sheetId="7" state="visible" r:id="rId8"/>
    <sheet name="julij" sheetId="8" state="visible" r:id="rId9"/>
    <sheet name="avgust" sheetId="9" state="visible" r:id="rId10"/>
    <sheet name="september" sheetId="10" state="visible" r:id="rId11"/>
    <sheet name="oktober" sheetId="11" state="visible" r:id="rId12"/>
    <sheet name="november" sheetId="12" state="visible" r:id="rId13"/>
    <sheet name="december" sheetId="13" state="visible" r:id="rId14"/>
    <sheet name="statistika" sheetId="14" state="visible" r:id="rId15"/>
  </sheets>
  <definedNames>
    <definedName function="false" hidden="false" localSheetId="4" name="_xlnm.Print_Area" vbProcedure="false">april!$B$1:$W$32</definedName>
    <definedName function="false" hidden="false" localSheetId="8" name="_xlnm.Print_Area" vbProcedure="false">avgust!$B$1:$W$32</definedName>
    <definedName function="false" hidden="false" localSheetId="12" name="_xlnm.Print_Area" vbProcedure="false">december!$B$1:$W$32</definedName>
    <definedName function="false" hidden="false" localSheetId="2" name="_xlnm.Print_Area" vbProcedure="false">februar!$B$1:$W$32</definedName>
    <definedName function="false" hidden="false" localSheetId="1" name="_xlnm.Print_Area" vbProcedure="false">januar!$B$1:$W$32</definedName>
    <definedName function="false" hidden="false" localSheetId="7" name="_xlnm.Print_Area" vbProcedure="false">julij!$B$1:$W$32</definedName>
    <definedName function="false" hidden="false" localSheetId="6" name="_xlnm.Print_Area" vbProcedure="false">junij!$B$1:$W$32</definedName>
    <definedName function="false" hidden="false" localSheetId="5" name="_xlnm.Print_Area" vbProcedure="false">maj!$B$1:$W$32</definedName>
    <definedName function="false" hidden="false" localSheetId="3" name="_xlnm.Print_Area" vbProcedure="false">marec!$B$1:$W$32</definedName>
    <definedName function="false" hidden="false" localSheetId="11" name="_xlnm.Print_Area" vbProcedure="false">november!$B$1:$W$32</definedName>
    <definedName function="false" hidden="false" localSheetId="10" name="_xlnm.Print_Area" vbProcedure="false">oktober!$B$1:$W$32</definedName>
    <definedName function="false" hidden="false" localSheetId="9" name="_xlnm.Print_Area" vbProcedure="false">september!$B$1:$W$32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<sst xmlns="http://schemas.openxmlformats.org/spreadsheetml/2006/main" count="444" uniqueCount="88">
  <si>
    <t xml:space="preserve">2024</t>
  </si>
  <si>
    <t xml:space="preserve">51☻</t>
  </si>
  <si>
    <t xml:space="preserve">POČ</t>
  </si>
  <si>
    <t xml:space="preserve">52☻</t>
  </si>
  <si>
    <t xml:space="preserve">ŠOŠ</t>
  </si>
  <si>
    <t xml:space="preserve">51</t>
  </si>
  <si>
    <t xml:space="preserve">PIN</t>
  </si>
  <si>
    <t xml:space="preserve">52</t>
  </si>
  <si>
    <t xml:space="preserve">KON</t>
  </si>
  <si>
    <t xml:space="preserve">KVIT</t>
  </si>
  <si>
    <t xml:space="preserve">ORO</t>
  </si>
  <si>
    <t xml:space="preserve">KVIT☻</t>
  </si>
  <si>
    <t xml:space="preserve">MIO</t>
  </si>
  <si>
    <t xml:space="preserve">U</t>
  </si>
  <si>
    <t xml:space="preserve">BOŽ</t>
  </si>
  <si>
    <t xml:space="preserve">U☻</t>
  </si>
  <si>
    <t xml:space="preserve">TOM</t>
  </si>
  <si>
    <t xml:space="preserve">12-20</t>
  </si>
  <si>
    <t xml:space="preserve">MŠŠ</t>
  </si>
  <si>
    <t xml:space="preserve">X</t>
  </si>
  <si>
    <t xml:space="preserve">ŽIV</t>
  </si>
  <si>
    <t xml:space="preserve">D</t>
  </si>
  <si>
    <t xml:space="preserve">TAL</t>
  </si>
  <si>
    <t xml:space="preserve">BOL</t>
  </si>
  <si>
    <t xml:space="preserve">PIR</t>
  </si>
  <si>
    <t xml:space="preserve">☻</t>
  </si>
  <si>
    <t xml:space="preserve">NOV2</t>
  </si>
  <si>
    <t xml:space="preserve">SO</t>
  </si>
  <si>
    <t xml:space="preserve">BUT</t>
  </si>
  <si>
    <t xml:space="preserve">ŽRJ</t>
  </si>
  <si>
    <t xml:space="preserve">51$</t>
  </si>
  <si>
    <t xml:space="preserve">NOV3</t>
  </si>
  <si>
    <t xml:space="preserve">52$</t>
  </si>
  <si>
    <t xml:space="preserve">JNK</t>
  </si>
  <si>
    <t xml:space="preserve">KVIT$</t>
  </si>
  <si>
    <t xml:space="preserve">ŠTU</t>
  </si>
  <si>
    <t xml:space="preserve">☺</t>
  </si>
  <si>
    <t xml:space="preserve">GRA</t>
  </si>
  <si>
    <t xml:space="preserve">DIV</t>
  </si>
  <si>
    <r>
      <rPr>
        <sz val="8"/>
        <color rgb="FFFF420E"/>
        <rFont val="Arial1"/>
        <family val="0"/>
        <charset val="1"/>
      </rPr>
      <t xml:space="preserve">U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</si>
  <si>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51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</si>
  <si>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52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</si>
  <si>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51¶</t>
  </si>
  <si>
    <t xml:space="preserve">52¶</t>
  </si>
  <si>
    <r>
      <rPr>
        <b val="true"/>
        <sz val="6"/>
        <color rgb="FFFF3366"/>
        <rFont val="Arial1"/>
        <family val="0"/>
        <charset val="1"/>
      </rPr>
      <t xml:space="preserve">KVIT</t>
    </r>
    <r>
      <rPr>
        <b val="true"/>
        <sz val="8"/>
        <color rgb="FFFF3366"/>
        <rFont val="Arial"/>
        <family val="2"/>
        <charset val="1"/>
      </rPr>
      <t xml:space="preserve">☺</t>
    </r>
  </si>
  <si>
    <t xml:space="preserve">KO</t>
  </si>
  <si>
    <t xml:space="preserve">Rt</t>
  </si>
  <si>
    <t xml:space="preserve">Rt☻</t>
  </si>
  <si>
    <r>
      <rPr>
        <b val="true"/>
        <sz val="8"/>
        <color rgb="FFFF420E"/>
        <rFont val="Arial1"/>
        <family val="0"/>
        <charset val="1"/>
      </rPr>
      <t xml:space="preserve">Rt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</si>
  <si>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Am</t>
  </si>
  <si>
    <t xml:space="preserve">Am☻</t>
  </si>
  <si>
    <r>
      <rPr>
        <b val="true"/>
        <sz val="8"/>
        <color rgb="FFFF420E"/>
        <rFont val="Arial1"/>
        <family val="0"/>
        <charset val="1"/>
      </rPr>
      <t xml:space="preserve">Am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</si>
  <si>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</t>
  </si>
  <si>
    <t xml:space="preserve">Ta☻</t>
  </si>
  <si>
    <r>
      <rPr>
        <sz val="8"/>
        <color rgb="FFFF420E"/>
        <rFont val="Arial1"/>
        <family val="0"/>
        <charset val="1"/>
      </rPr>
      <t xml:space="preserve">Ta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</si>
  <si>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Rf</t>
  </si>
  <si>
    <r>
      <rPr>
        <sz val="8"/>
        <color rgb="FF000000"/>
        <rFont val="Arial1"/>
        <family val="0"/>
        <charset val="1"/>
      </rPr>
      <t xml:space="preserve">Rf</t>
    </r>
    <r>
      <rPr>
        <sz val="11"/>
        <color rgb="FF000000"/>
        <rFont val="Arial"/>
        <family val="2"/>
        <charset val="1"/>
      </rPr>
      <t xml:space="preserve">☻</t>
    </r>
  </si>
  <si>
    <r>
      <rPr>
        <sz val="8"/>
        <color rgb="FFFF420E"/>
        <rFont val="Arial1"/>
        <family val="0"/>
        <charset val="1"/>
      </rPr>
      <t xml:space="preserve">Rf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</si>
  <si>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TAV</t>
  </si>
  <si>
    <t xml:space="preserve">Σ</t>
  </si>
  <si>
    <t xml:space="preserve">$</t>
  </si>
  <si>
    <t xml:space="preserve">TX</t>
  </si>
  <si>
    <t xml:space="preserve">¶</t>
  </si>
  <si>
    <r>
      <rPr>
        <sz val="10"/>
        <color rgb="FF468A1A"/>
        <rFont val="Arial"/>
        <family val="2"/>
        <charset val="1"/>
      </rPr>
      <t xml:space="preserve">©</t>
    </r>
    <r>
      <rPr>
        <sz val="8"/>
        <color rgb="FF000000"/>
        <rFont val="Arial"/>
        <family val="2"/>
        <charset val="1"/>
      </rPr>
      <t xml:space="preserve">☻</t>
    </r>
  </si>
  <si>
    <r>
      <rPr>
        <sz val="10"/>
        <color rgb="FF468A1A"/>
        <rFont val="Arial"/>
        <family val="2"/>
        <charset val="1"/>
      </rPr>
      <t xml:space="preserve">®</t>
    </r>
    <r>
      <rPr>
        <sz val="8"/>
        <color rgb="FF000000"/>
        <rFont val="Arial"/>
        <family val="2"/>
        <charset val="1"/>
      </rPr>
      <t xml:space="preserve">☻</t>
    </r>
  </si>
  <si>
    <t xml:space="preserve">©</t>
  </si>
  <si>
    <t xml:space="preserve">®</t>
  </si>
  <si>
    <t xml:space="preserve">.</t>
  </si>
  <si>
    <t xml:space="preserve">praznik</t>
  </si>
  <si>
    <t xml:space="preserve">ZUN</t>
  </si>
  <si>
    <t xml:space="preserve">Brez</t>
  </si>
  <si>
    <t xml:space="preserve">Op</t>
  </si>
  <si>
    <t xml:space="preserve">RTG</t>
  </si>
  <si>
    <t xml:space="preserve">NPK</t>
  </si>
  <si>
    <t xml:space="preserve">MF</t>
  </si>
  <si>
    <t xml:space="preserve">MIR</t>
  </si>
  <si>
    <t xml:space="preserve"> </t>
  </si>
  <si>
    <t xml:space="preserve">februar</t>
  </si>
  <si>
    <t xml:space="preserve">B/P</t>
  </si>
  <si>
    <t xml:space="preserve">Ž/P</t>
  </si>
  <si>
    <t xml:space="preserve">Š/B</t>
  </si>
  <si>
    <t xml:space="preserve">M/Ž</t>
  </si>
  <si>
    <t xml:space="preserve">P/Ž</t>
  </si>
  <si>
    <t xml:space="preserve">P/B</t>
  </si>
  <si>
    <t xml:space="preserve">Ž/K</t>
  </si>
  <si>
    <t xml:space="preserve">avgust</t>
  </si>
  <si>
    <t xml:space="preserve">  </t>
  </si>
  <si>
    <t xml:space="preserve">Pregled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</si>
</sst>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d"/>
    <numFmt numFmtId="167" formatCode="dd&quot;/ &quot;mmm"/>
    <numFmt numFmtId="168" formatCode="General"/>
    <numFmt numFmtId="169" formatCode="0"/>
  </numFmts>
  <fonts count="46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FFFF00"/>
      <name val="Arial"/>
      <family val="2"/>
      <charset val="1"/>
    </font>
    <font>
      <b val="true"/>
      <sz val="6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b val="true"/>
      <i val="true"/>
      <u val="singl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family val="0"/>
      <charset val="1"/>
    </font>
    <font>
      <sz val="12"/>
      <color rgb="FF000000"/>
      <name val="Arial1"/>
      <family val="0"/>
      <charset val="1"/>
    </font>
    <font>
      <b val="true"/>
      <sz val="11"/>
      <color rgb="FFFF3333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6"/>
      <color rgb="FF000000"/>
      <name val="Arial1"/>
      <family val="0"/>
      <charset val="1"/>
    </font>
    <font>
      <b val="true"/>
      <sz val="8"/>
      <color rgb="FFFF3366"/>
      <name val="Arial1"/>
      <family val="0"/>
      <charset val="1"/>
    </font>
    <font>
      <sz val="8"/>
      <color rgb="FFFF420E"/>
      <name val="Arial1"/>
      <family val="0"/>
      <charset val="1"/>
    </font>
    <font>
      <b val="true"/>
      <sz val="14"/>
      <color rgb="FFFF420E"/>
      <name val="Arial"/>
      <family val="2"/>
      <charset val="1"/>
    </font>
    <font>
      <b val="true"/>
      <sz val="6"/>
      <color rgb="FFFF3366"/>
      <name val="Arial1"/>
      <family val="0"/>
      <charset val="1"/>
    </font>
    <font>
      <b val="true"/>
      <sz val="8"/>
      <color rgb="FFFF3366"/>
      <name val="Arial"/>
      <family val="2"/>
      <charset val="1"/>
    </font>
    <font>
      <b val="true"/>
      <sz val="8"/>
      <color rgb="FFFF420E"/>
      <name val="Arial1"/>
      <family val="0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1"/>
      <family val="0"/>
      <charset val="1"/>
    </font>
    <font>
      <sz val="6"/>
      <color rgb="FF000000"/>
      <name val="Arial1"/>
      <family val="0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 val="true"/>
      <sz val="8"/>
      <color rgb="FFDC2300"/>
      <name val="Arial1"/>
      <family val="0"/>
      <charset val="1"/>
    </font>
    <font>
      <b val="true"/>
      <sz val="14"/>
      <color rgb="FF000000"/>
      <name val="Arial1"/>
      <family val="0"/>
      <charset val="1"/>
    </font>
    <font>
      <sz val="11"/>
      <color rgb="FF000000"/>
      <name val="Arial1"/>
      <family val="0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1"/>
      <family val="0"/>
      <charset val="1"/>
    </font>
    <font>
      <b val="true"/>
      <sz val="6"/>
      <color rgb="FFFF0000"/>
      <name val="Arial1"/>
      <family val="0"/>
      <charset val="1"/>
    </font>
    <font>
      <b val="true"/>
      <sz val="8"/>
      <color rgb="FF70AD47"/>
      <name val="Arial1"/>
      <family val="0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family val="0"/>
      <charset val="1"/>
    </font>
    <font>
      <b val="true"/>
      <sz val="15"/>
      <color rgb="FFFF0000"/>
      <name val="Arial2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CFFCC"/>
      </patternFill>
    </fill>
    <fill>
      <patternFill patternType="solid">
        <fgColor rgb="FF00FFFF"/>
        <bgColor rgb="FF13F4F1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CFFCC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CC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FF8080"/>
        <bgColor rgb="FFFF99CC"/>
      </patternFill>
    </fill>
    <fill>
      <patternFill patternType="solid">
        <fgColor rgb="FF548235"/>
        <bgColor rgb="FF468A1A"/>
      </patternFill>
    </fill>
    <fill>
      <patternFill patternType="solid">
        <fgColor rgb="FF5B9BD5"/>
        <bgColor rgb="FF4472C4"/>
      </patternFill>
    </fill>
    <fill>
      <patternFill patternType="solid">
        <fgColor rgb="FF92D050"/>
        <bgColor rgb="FF70AD47"/>
      </patternFill>
    </fill>
    <fill>
      <patternFill patternType="solid">
        <fgColor rgb="FF0070C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70AD47"/>
        <bgColor rgb="FF92D050"/>
      </patternFill>
    </fill>
    <fill>
      <patternFill patternType="solid">
        <fgColor rgb="FF4472C4"/>
        <bgColor rgb="FF666699"/>
      </patternFill>
    </fill>
    <fill>
      <patternFill patternType="solid">
        <fgColor rgb="FF13F4F1"/>
        <bgColor rgb="FF00FFFF"/>
      </patternFill>
    </fill>
    <fill>
      <patternFill patternType="solid">
        <fgColor rgb="FF91FBFC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2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1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6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9" fontId="3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9" fontId="40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8" fontId="38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14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5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16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16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7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39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5" fillId="19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1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8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3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19" fillId="19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2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2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2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19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42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23" fillId="2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3" fillId="2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21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21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23" fillId="2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3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2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2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1 6" xfId="21"/>
    <cellStyle name="Accent 2 6" xfId="22"/>
    <cellStyle name="Accent 2 7" xfId="23"/>
    <cellStyle name="Accent 3 7" xfId="24"/>
    <cellStyle name="Accent 3 8" xfId="25"/>
    <cellStyle name="Accent 4" xfId="26"/>
    <cellStyle name="Accent 5" xfId="27"/>
    <cellStyle name="cf1" xfId="28"/>
    <cellStyle name="cf10" xfId="29"/>
    <cellStyle name="cf11" xfId="30"/>
    <cellStyle name="cf12" xfId="31"/>
    <cellStyle name="cf13" xfId="32"/>
    <cellStyle name="cf14" xfId="33"/>
    <cellStyle name="cf2" xfId="34"/>
    <cellStyle name="cf3" xfId="35"/>
    <cellStyle name="cf37" xfId="36"/>
    <cellStyle name="cf38" xfId="37"/>
    <cellStyle name="cf39" xfId="38"/>
    <cellStyle name="cf4" xfId="39"/>
    <cellStyle name="cf40" xfId="40"/>
    <cellStyle name="cf41" xfId="41"/>
    <cellStyle name="cf5" xfId="42"/>
    <cellStyle name="cf6" xfId="43"/>
    <cellStyle name="cf7" xfId="44"/>
    <cellStyle name="cf8" xfId="45"/>
    <cellStyle name="cf9" xfId="46"/>
    <cellStyle name="Error 8" xfId="47"/>
    <cellStyle name="Error 9" xfId="48"/>
    <cellStyle name="Footnote 10" xfId="49"/>
    <cellStyle name="Footnote 9" xfId="50"/>
    <cellStyle name="Heading 10" xfId="51"/>
    <cellStyle name="Heading 11" xfId="52"/>
    <cellStyle name="Hyperlink 11" xfId="53"/>
    <cellStyle name="Hyperlink 12" xfId="54"/>
    <cellStyle name="Result 12" xfId="55"/>
    <cellStyle name="Result 13" xfId="56"/>
    <cellStyle name="Status 13" xfId="57"/>
    <cellStyle name="Status 14" xfId="58"/>
    <cellStyle name="Text 14" xfId="59"/>
    <cellStyle name="Text 15" xfId="60"/>
    <cellStyle name="Warning 15" xfId="61"/>
    <cellStyle name="Warning 16" xfId="62"/>
  </cellStyles>
  <dxfs count="195"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C0C0C0"/>
      <rgbColor rgb="FF808080"/>
      <rgbColor rgb="FF5B9BD5"/>
      <rgbColor rgb="FFFF3366"/>
      <rgbColor rgb="FFFFFFCC"/>
      <rgbColor rgb="FFCCFFFF"/>
      <rgbColor rgb="FF660066"/>
      <rgbColor rgb="FFFF8080"/>
      <rgbColor rgb="FF0070C0"/>
      <rgbColor rgb="FFDDDDDD"/>
      <rgbColor rgb="FF000080"/>
      <rgbColor rgb="FFFF00FF"/>
      <rgbColor rgb="FFE6E64C"/>
      <rgbColor rgb="FF13F4F1"/>
      <rgbColor rgb="FF800080"/>
      <rgbColor rgb="FF800000"/>
      <rgbColor rgb="FF008080"/>
      <rgbColor rgb="FF0000FF"/>
      <rgbColor rgb="FF00CCFF"/>
      <rgbColor rgb="FF91FBFC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420E"/>
      <rgbColor rgb="FFFF6633"/>
      <rgbColor rgb="FF666699"/>
      <rgbColor rgb="FF70AD47"/>
      <rgbColor rgb="FF003366"/>
      <rgbColor rgb="FF468A1A"/>
      <rgbColor rgb="FF003300"/>
      <rgbColor rgb="FF333300"/>
      <rgbColor rgb="FFDC2300"/>
      <rgbColor rgb="FFFF33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2" width="5.29"/>
    <col collapsed="false" customWidth="true" hidden="false" outlineLevel="0" max="3" min="3" style="2" width="5.43"/>
    <col collapsed="false" customWidth="true" hidden="false" outlineLevel="0" max="4" min="4" style="3" width="19.14"/>
    <col collapsed="false" customWidth="true" hidden="false" outlineLevel="0" max="5" min="5" style="4" width="6"/>
    <col collapsed="false" customWidth="true" hidden="false" outlineLevel="0" max="8" min="6" style="5" width="6"/>
  </cols>
  <sheetData>
    <row r="1" customFormat="false" ht="15.75" hidden="false" customHeight="false" outlineLevel="0" collapsed="false">
      <c r="A1" s="6" t="s">
        <v>0</v>
      </c>
    </row>
    <row r="2" customFormat="false" ht="15.75" hidden="false" customHeight="false" outlineLevel="0" collapsed="false">
      <c r="B2" s="7" t="s">
        <v>1</v>
      </c>
      <c r="C2" s="8"/>
      <c r="E2" s="9" t="s">
        <v>2</v>
      </c>
    </row>
    <row r="3" customFormat="false" ht="15.75" hidden="false" customHeight="false" outlineLevel="0" collapsed="false">
      <c r="B3" s="7" t="s">
        <v>3</v>
      </c>
      <c r="C3" s="8"/>
      <c r="E3" s="9" t="s">
        <v>4</v>
      </c>
    </row>
    <row r="4" customFormat="false" ht="15.75" hidden="false" customHeight="false" outlineLevel="0" collapsed="false">
      <c r="B4" s="7" t="s">
        <v>5</v>
      </c>
      <c r="C4" s="8"/>
      <c r="E4" s="9" t="s">
        <v>6</v>
      </c>
    </row>
    <row r="5" customFormat="false" ht="15.75" hidden="false" customHeight="false" outlineLevel="0" collapsed="false">
      <c r="B5" s="7" t="s">
        <v>7</v>
      </c>
      <c r="C5" s="8"/>
      <c r="E5" s="9" t="s">
        <v>8</v>
      </c>
    </row>
    <row r="6" customFormat="false" ht="15.75" hidden="false" customHeight="false" outlineLevel="0" collapsed="false">
      <c r="B6" s="7" t="s">
        <v>9</v>
      </c>
      <c r="C6" s="8"/>
      <c r="E6" s="9" t="s">
        <v>10</v>
      </c>
    </row>
    <row r="7" customFormat="false" ht="15.75" hidden="false" customHeight="false" outlineLevel="0" collapsed="false">
      <c r="B7" s="10" t="s">
        <v>11</v>
      </c>
      <c r="C7" s="11"/>
      <c r="E7" s="9" t="s">
        <v>12</v>
      </c>
    </row>
    <row r="8" customFormat="false" ht="15.75" hidden="false" customHeight="false" outlineLevel="0" collapsed="false">
      <c r="B8" s="7" t="s">
        <v>13</v>
      </c>
      <c r="C8" s="8"/>
      <c r="E8" s="9" t="s">
        <v>14</v>
      </c>
    </row>
    <row r="9" customFormat="false" ht="15.75" hidden="false" customHeight="false" outlineLevel="0" collapsed="false">
      <c r="B9" s="7" t="s">
        <v>15</v>
      </c>
      <c r="C9" s="8"/>
      <c r="E9" s="9" t="s">
        <v>16</v>
      </c>
    </row>
    <row r="10" customFormat="false" ht="15.75" hidden="false" customHeight="false" outlineLevel="0" collapsed="false">
      <c r="B10" s="7" t="s">
        <v>17</v>
      </c>
      <c r="C10" s="8"/>
      <c r="E10" s="9" t="s">
        <v>18</v>
      </c>
    </row>
    <row r="11" customFormat="false" ht="15.75" hidden="false" customHeight="false" outlineLevel="0" collapsed="false">
      <c r="B11" s="12" t="s">
        <v>19</v>
      </c>
      <c r="C11" s="13"/>
      <c r="E11" s="9" t="s">
        <v>20</v>
      </c>
    </row>
    <row r="12" customFormat="false" ht="15.75" hidden="false" customHeight="false" outlineLevel="0" collapsed="false">
      <c r="B12" s="7" t="s">
        <v>21</v>
      </c>
      <c r="C12" s="8"/>
      <c r="E12" s="9" t="s">
        <v>22</v>
      </c>
    </row>
    <row r="13" customFormat="false" ht="15.75" hidden="false" customHeight="false" outlineLevel="0" collapsed="false">
      <c r="B13" s="7" t="s">
        <v>23</v>
      </c>
      <c r="C13" s="8"/>
      <c r="E13" s="9" t="s">
        <v>24</v>
      </c>
    </row>
    <row r="14" customFormat="false" ht="15.75" hidden="false" customHeight="false" outlineLevel="0" collapsed="false">
      <c r="B14" s="14" t="s">
        <v>25</v>
      </c>
      <c r="C14" s="15"/>
      <c r="E14" s="9" t="s">
        <v>26</v>
      </c>
    </row>
    <row r="15" customFormat="false" ht="15.75" hidden="false" customHeight="false" outlineLevel="0" collapsed="false">
      <c r="B15" s="7" t="s">
        <v>27</v>
      </c>
      <c r="C15" s="8"/>
      <c r="E15" s="9" t="s">
        <v>28</v>
      </c>
    </row>
    <row r="16" customFormat="false" ht="15.75" hidden="false" customHeight="false" outlineLevel="0" collapsed="false">
      <c r="B16" s="12" t="s">
        <v>25</v>
      </c>
      <c r="C16" s="13"/>
      <c r="E16" s="9" t="s">
        <v>29</v>
      </c>
    </row>
    <row r="17" customFormat="false" ht="15.75" hidden="false" customHeight="false" outlineLevel="0" collapsed="false">
      <c r="B17" s="16" t="s">
        <v>30</v>
      </c>
      <c r="C17" s="17"/>
      <c r="E17" s="9" t="s">
        <v>31</v>
      </c>
    </row>
    <row r="18" customFormat="false" ht="15.75" hidden="false" customHeight="false" outlineLevel="0" collapsed="false">
      <c r="B18" s="16" t="s">
        <v>32</v>
      </c>
      <c r="C18" s="17"/>
      <c r="E18" s="9" t="s">
        <v>33</v>
      </c>
    </row>
    <row r="19" customFormat="false" ht="15.75" hidden="false" customHeight="false" outlineLevel="0" collapsed="false">
      <c r="B19" s="18" t="s">
        <v>34</v>
      </c>
      <c r="C19" s="19"/>
      <c r="E19" s="9" t="s">
        <v>35</v>
      </c>
    </row>
    <row r="20" customFormat="false" ht="15.75" hidden="false" customHeight="false" outlineLevel="0" collapsed="false">
      <c r="B20" s="20" t="s">
        <v>36</v>
      </c>
      <c r="C20" s="21"/>
      <c r="E20" s="9" t="s">
        <v>37</v>
      </c>
    </row>
    <row r="21" customFormat="false" ht="15.75" hidden="false" customHeight="false" outlineLevel="0" collapsed="false">
      <c r="B21" s="22" t="s">
        <v>36</v>
      </c>
      <c r="C21" s="23"/>
      <c r="E21" s="9" t="s">
        <v>38</v>
      </c>
    </row>
    <row r="22" customFormat="false" ht="18" hidden="false" customHeight="false" outlineLevel="0" collapsed="false">
      <c r="B22" s="24" t="s">
        <v>39</v>
      </c>
      <c r="C22" s="25"/>
    </row>
    <row r="23" customFormat="false" ht="18" hidden="false" customHeight="false" outlineLevel="0" collapsed="false">
      <c r="B23" s="24" t="s">
        <v>40</v>
      </c>
      <c r="C23" s="25"/>
    </row>
    <row r="24" customFormat="false" ht="18" hidden="false" customHeight="false" outlineLevel="0" collapsed="false">
      <c r="B24" s="24" t="s">
        <v>41</v>
      </c>
      <c r="C24" s="25"/>
    </row>
    <row r="25" customFormat="false" ht="15.75" hidden="false" customHeight="false" outlineLevel="0" collapsed="false">
      <c r="B25" s="12" t="s">
        <v>42</v>
      </c>
      <c r="C25" s="13"/>
    </row>
    <row r="26" customFormat="false" ht="15.75" hidden="false" customHeight="false" outlineLevel="0" collapsed="false">
      <c r="B26" s="12" t="s">
        <v>43</v>
      </c>
      <c r="C26" s="13"/>
    </row>
    <row r="27" customFormat="false" ht="15.75" hidden="false" customHeight="false" outlineLevel="0" collapsed="false">
      <c r="B27" s="26" t="s">
        <v>44</v>
      </c>
      <c r="C27" s="27"/>
    </row>
    <row r="28" customFormat="false" ht="15.75" hidden="false" customHeight="false" outlineLevel="0" collapsed="false">
      <c r="B28" s="28" t="s">
        <v>45</v>
      </c>
      <c r="C28" s="28"/>
    </row>
    <row r="29" customFormat="false" ht="15.75" hidden="false" customHeight="false" outlineLevel="0" collapsed="false">
      <c r="B29" s="28" t="s">
        <v>46</v>
      </c>
      <c r="C29" s="28"/>
    </row>
    <row r="30" customFormat="false" ht="15.75" hidden="false" customHeight="false" outlineLevel="0" collapsed="false">
      <c r="B30" s="7" t="s">
        <v>47</v>
      </c>
      <c r="C30" s="8"/>
    </row>
    <row r="31" customFormat="false" ht="18" hidden="false" customHeight="false" outlineLevel="0" collapsed="false">
      <c r="B31" s="29" t="s">
        <v>48</v>
      </c>
      <c r="C31" s="30"/>
    </row>
    <row r="32" customFormat="false" ht="15.75" hidden="false" customHeight="false" outlineLevel="0" collapsed="false">
      <c r="B32" s="12" t="s">
        <v>49</v>
      </c>
      <c r="C32" s="13"/>
    </row>
    <row r="33" customFormat="false" ht="15.75" hidden="false" customHeight="false" outlineLevel="0" collapsed="false">
      <c r="B33" s="7" t="s">
        <v>50</v>
      </c>
      <c r="C33" s="8"/>
    </row>
    <row r="34" customFormat="false" ht="18" hidden="false" customHeight="false" outlineLevel="0" collapsed="false">
      <c r="B34" s="29" t="s">
        <v>51</v>
      </c>
      <c r="C34" s="30"/>
    </row>
    <row r="35" customFormat="false" ht="15.75" hidden="false" customHeight="false" outlineLevel="0" collapsed="false">
      <c r="B35" s="12" t="s">
        <v>52</v>
      </c>
      <c r="C35" s="13"/>
    </row>
    <row r="36" customFormat="false" ht="15.75" hidden="false" customHeight="false" outlineLevel="0" collapsed="false">
      <c r="B36" s="7" t="s">
        <v>53</v>
      </c>
      <c r="C36" s="8"/>
    </row>
    <row r="37" customFormat="false" ht="18" hidden="false" customHeight="false" outlineLevel="0" collapsed="false">
      <c r="B37" s="24" t="s">
        <v>54</v>
      </c>
      <c r="C37" s="25"/>
    </row>
    <row r="38" customFormat="false" ht="15.75" hidden="false" customHeight="false" outlineLevel="0" collapsed="false">
      <c r="B38" s="12" t="s">
        <v>55</v>
      </c>
      <c r="C38" s="13"/>
    </row>
    <row r="39" customFormat="false" ht="15.75" hidden="false" customHeight="false" outlineLevel="0" collapsed="false">
      <c r="B39" s="7" t="s">
        <v>56</v>
      </c>
      <c r="C39" s="8"/>
    </row>
    <row r="40" customFormat="false" ht="18" hidden="false" customHeight="false" outlineLevel="0" collapsed="false">
      <c r="B40" s="24" t="s">
        <v>57</v>
      </c>
      <c r="C40" s="25"/>
    </row>
    <row r="41" customFormat="false" ht="15.75" hidden="false" customHeight="false" outlineLevel="0" collapsed="false">
      <c r="B41" s="12" t="s">
        <v>58</v>
      </c>
      <c r="C41" s="13"/>
    </row>
    <row r="42" customFormat="false" ht="15.75" hidden="false" customHeight="false" outlineLevel="0" collapsed="false">
      <c r="B42" s="31" t="s">
        <v>59</v>
      </c>
      <c r="C42" s="32"/>
    </row>
    <row r="43" customFormat="false" ht="15.75" hidden="false" customHeight="false" outlineLevel="0" collapsed="false">
      <c r="B43" s="33" t="s">
        <v>60</v>
      </c>
      <c r="C43" s="34"/>
    </row>
    <row r="44" customFormat="false" ht="15.75" hidden="false" customHeight="false" outlineLevel="0" collapsed="false">
      <c r="B44" s="35" t="s">
        <v>61</v>
      </c>
      <c r="C44" s="36"/>
    </row>
    <row r="45" customFormat="false" ht="15.75" hidden="false" customHeight="false" outlineLevel="0" collapsed="false">
      <c r="B45" s="37" t="s">
        <v>62</v>
      </c>
      <c r="C45" s="38"/>
    </row>
    <row r="46" customFormat="false" ht="15.75" hidden="false" customHeight="false" outlineLevel="0" collapsed="false">
      <c r="B46" s="39" t="s">
        <v>63</v>
      </c>
    </row>
    <row r="47" customFormat="false" ht="15.75" hidden="false" customHeight="false" outlineLevel="0" collapsed="false">
      <c r="B47" s="39" t="s">
        <v>64</v>
      </c>
    </row>
    <row r="48" customFormat="false" ht="15.75" hidden="false" customHeight="false" outlineLevel="0" collapsed="false">
      <c r="B48" s="39" t="s">
        <v>65</v>
      </c>
    </row>
    <row r="49" customFormat="false" ht="15.75" hidden="false" customHeight="false" outlineLevel="0" collapsed="false">
      <c r="B49" s="39" t="s">
        <v>66</v>
      </c>
    </row>
    <row r="50" customFormat="false" ht="15.75" hidden="false" customHeight="false" outlineLevel="0" collapsed="false">
      <c r="B50" s="2" t="s">
        <v>67</v>
      </c>
    </row>
    <row r="51" customFormat="false" ht="15.75" hidden="false" customHeight="false" outlineLevel="0" collapsed="false">
      <c r="B51" s="2" t="s">
        <v>67</v>
      </c>
    </row>
    <row r="52" customFormat="false" ht="15.75" hidden="false" customHeight="false" outlineLevel="0" collapsed="false">
      <c r="B52" s="2" t="s">
        <v>67</v>
      </c>
    </row>
    <row r="53" customFormat="false" ht="15.75" hidden="false" customHeight="false" outlineLevel="0" collapsed="false">
      <c r="B53" s="2" t="s">
        <v>67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D13" activeCellId="0" sqref="BD13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76</v>
      </c>
      <c r="B2" s="53" t="n">
        <v>45536</v>
      </c>
      <c r="C2" s="54" t="str">
        <f aca="false">TEXT(B2,"Ddd")</f>
        <v>Sun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76</v>
      </c>
      <c r="B3" s="53" t="n">
        <v>45537</v>
      </c>
      <c r="C3" s="54" t="str">
        <f aca="false">TEXT(B3,"Ddd")</f>
        <v>Mon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45538</v>
      </c>
      <c r="C4" s="54" t="str">
        <f aca="false">TEXT(B4,"Ddd")</f>
        <v>Tue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45539</v>
      </c>
      <c r="C5" s="54" t="str">
        <f aca="false">TEXT(B5,"Ddd")</f>
        <v>Wed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45540</v>
      </c>
      <c r="C6" s="54" t="str">
        <f aca="false">TEXT(B6,"Ddd")</f>
        <v>Thu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45541</v>
      </c>
      <c r="C7" s="54" t="str">
        <f aca="false">TEXT(B7,"Ddd")</f>
        <v>Fri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45542</v>
      </c>
      <c r="C8" s="54" t="str">
        <f aca="false">TEXT(B8,"Ddd")</f>
        <v>Sat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45543</v>
      </c>
      <c r="C9" s="54" t="str">
        <f aca="false">TEXT(B9,"Ddd")</f>
        <v>Sun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45544</v>
      </c>
      <c r="C10" s="54" t="str">
        <f aca="false">TEXT(B10,"Ddd")</f>
        <v>Mon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45545</v>
      </c>
      <c r="C11" s="54" t="str">
        <f aca="false">TEXT(B11,"Ddd")</f>
        <v>Tue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45546</v>
      </c>
      <c r="C12" s="54" t="str">
        <f aca="false">TEXT(B12,"Ddd")</f>
        <v>Wed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45547</v>
      </c>
      <c r="C13" s="54" t="str">
        <f aca="false">TEXT(B13,"Ddd")</f>
        <v>Thu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45548</v>
      </c>
      <c r="C14" s="54" t="str">
        <f aca="false">TEXT(B14,"Ddd")</f>
        <v>Fri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45549</v>
      </c>
      <c r="C15" s="54" t="str">
        <f aca="false">TEXT(B15,"Ddd")</f>
        <v>Sat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45550</v>
      </c>
      <c r="C16" s="54" t="str">
        <f aca="false">TEXT(B16,"Ddd")</f>
        <v>Sun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45551</v>
      </c>
      <c r="C17" s="54" t="str">
        <f aca="false">TEXT(B17,"Ddd")</f>
        <v>Mon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45552</v>
      </c>
      <c r="C18" s="54" t="str">
        <f aca="false">TEXT(B18,"Ddd")</f>
        <v>Tue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45553</v>
      </c>
      <c r="C19" s="54" t="str">
        <f aca="false">TEXT(B19,"Ddd")</f>
        <v>Wed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45554</v>
      </c>
      <c r="C20" s="54" t="str">
        <f aca="false">TEXT(B20,"Ddd")</f>
        <v>Thu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45555</v>
      </c>
      <c r="C21" s="54" t="str">
        <f aca="false">TEXT(B21,"Ddd")</f>
        <v>Fri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45556</v>
      </c>
      <c r="C22" s="54" t="str">
        <f aca="false">TEXT(B22,"Ddd")</f>
        <v>Sat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45557</v>
      </c>
      <c r="C23" s="54" t="str">
        <f aca="false">TEXT(B23,"Ddd")</f>
        <v>Sun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45558</v>
      </c>
      <c r="C24" s="54" t="str">
        <f aca="false">TEXT(B24,"Ddd")</f>
        <v>Mon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45559</v>
      </c>
      <c r="C25" s="54" t="str">
        <f aca="false">TEXT(B25,"Ddd")</f>
        <v>Tue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45560</v>
      </c>
      <c r="C26" s="67" t="str">
        <f aca="false">TEXT(B26,"Ddd")</f>
        <v>Wed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45561</v>
      </c>
      <c r="C27" s="67" t="str">
        <f aca="false">TEXT(B27,"Ddd")</f>
        <v>Thu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45562</v>
      </c>
      <c r="C28" s="54" t="str">
        <f aca="false">TEXT(B28,"Ddd")</f>
        <v>Fri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45563</v>
      </c>
      <c r="C29" s="54" t="str">
        <f aca="false">TEXT(B29,"Ddd")</f>
        <v>Sat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45564</v>
      </c>
      <c r="C30" s="54" t="str">
        <f aca="false">TEXT(B30,"Ddd")</f>
        <v>Sun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45565</v>
      </c>
      <c r="C31" s="54" t="str">
        <f aca="false">TEXT(B31,"Ddd")</f>
        <v>Mon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0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0</v>
      </c>
      <c r="I35" s="70" t="n">
        <f aca="false">COUNTIF(AO2:AO32,"☺")</f>
        <v>0</v>
      </c>
      <c r="J35" s="70" t="n">
        <f aca="false">COUNTIF(AP2:AP32,"☺")</f>
        <v>0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0</v>
      </c>
      <c r="N35" s="70" t="n">
        <f aca="false">COUNTIF(AT2:AT32,"☺")</f>
        <v>0</v>
      </c>
      <c r="O35" s="70" t="n">
        <f aca="false">COUNTIF(AU2:AU32,"☺")</f>
        <v>0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0</v>
      </c>
      <c r="S35" s="70" t="n">
        <f aca="false">COUNTIF(AY2:AY32,"☺")</f>
        <v>0</v>
      </c>
      <c r="T35" s="70" t="n">
        <f aca="false">COUNTIF(AZ2:AZ32,"☺")</f>
        <v>0</v>
      </c>
      <c r="U35" s="70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0</v>
      </c>
      <c r="F36" s="70" t="n">
        <f aca="false">COUNTIF(AL3:AL33,"☻")</f>
        <v>0</v>
      </c>
      <c r="G36" s="70" t="n">
        <f aca="false">COUNTIF(AM3:AM33,"☻")</f>
        <v>0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0</v>
      </c>
      <c r="L36" s="70" t="n">
        <f aca="false">COUNTIF(AR3:AR33,"☻")</f>
        <v>0</v>
      </c>
      <c r="M36" s="70" t="n">
        <f aca="false">COUNTIF(AS3:AS33,"☻")</f>
        <v>0</v>
      </c>
      <c r="N36" s="70" t="n">
        <f aca="false">COUNTIF(AT3:AT33,"☻")</f>
        <v>0</v>
      </c>
      <c r="O36" s="70" t="n">
        <f aca="false">COUNTIF(AU3:AU33,"☻")</f>
        <v>0</v>
      </c>
      <c r="P36" s="70" t="n">
        <f aca="false">COUNTIF(AV3:AV33,"☻")</f>
        <v>0</v>
      </c>
      <c r="Q36" s="70" t="n">
        <f aca="false">COUNTIF(AW3:AW33,"☻")</f>
        <v>0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0</v>
      </c>
      <c r="U36" s="70" t="n">
        <f aca="false">COUNTIF(BA3:BA33,"☻")</f>
        <v>0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0</v>
      </c>
      <c r="E37" s="75" t="n">
        <f aca="false">SUM(E35:E36)</f>
        <v>0</v>
      </c>
      <c r="F37" s="75" t="n">
        <f aca="false">SUM(F35:F36)</f>
        <v>0</v>
      </c>
      <c r="G37" s="75" t="n">
        <f aca="false">SUM(G35:G36)</f>
        <v>0</v>
      </c>
      <c r="H37" s="75" t="n">
        <f aca="false">SUM(H35:H36)</f>
        <v>0</v>
      </c>
      <c r="I37" s="75" t="n">
        <f aca="false">SUM(I35:I36)</f>
        <v>0</v>
      </c>
      <c r="J37" s="75" t="n">
        <f aca="false">SUM(J35:J36)</f>
        <v>0</v>
      </c>
      <c r="K37" s="75" t="n">
        <f aca="false">SUM(K35:K36)</f>
        <v>0</v>
      </c>
      <c r="L37" s="75" t="n">
        <f aca="false">SUM(L35:L36)</f>
        <v>0</v>
      </c>
      <c r="M37" s="75" t="n">
        <f aca="false">SUM(M35:M36)</f>
        <v>0</v>
      </c>
      <c r="N37" s="75" t="n">
        <f aca="false">SUM(N35:N36)</f>
        <v>0</v>
      </c>
      <c r="O37" s="75" t="n">
        <f aca="false">SUM(O35:O36)</f>
        <v>0</v>
      </c>
      <c r="P37" s="75" t="n">
        <f aca="false">SUM(P35:P36)</f>
        <v>0</v>
      </c>
      <c r="Q37" s="75" t="n">
        <f aca="false">SUM(Q35:Q36)</f>
        <v>0</v>
      </c>
      <c r="R37" s="75" t="n">
        <f aca="false">SUM(R35:R36)</f>
        <v>0</v>
      </c>
      <c r="S37" s="75" t="n">
        <f aca="false">SUM(S35:S36)</f>
        <v>0</v>
      </c>
      <c r="T37" s="75" t="n">
        <f aca="false">SUM(T35:T36)</f>
        <v>0</v>
      </c>
      <c r="U37" s="75" t="n">
        <f aca="false">SUM(U35:U36)</f>
        <v>0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0</v>
      </c>
      <c r="F38" s="70" t="n">
        <f aca="false">COUNTIF(F2:F32,"KVIT")+COUNTIF(F2:F32,"51KVIT")+COUNTIF(F2:F32,"52KVIT")+COUNTIF(F2:F32,"KVIT$")+COUNTIF(F2:F32,"KVIT☻")+COUNTIF(F2:F32,"KVIT☺")</f>
        <v>0</v>
      </c>
      <c r="G38" s="70" t="n">
        <f aca="false">COUNTIF(G2:G32,"KVIT")+COUNTIF(G2:G32,"51KVIT")+COUNTIF(G2:G32,"52KVIT")+COUNTIF(G2:G32,"KVIT$")+COUNTIF(G2:G32,"KVIT☻")+COUNTIF(G2:G32,"KVIT☺")</f>
        <v>0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0</v>
      </c>
      <c r="L38" s="70" t="n">
        <f aca="false">COUNTIF(L2:L32,"KVIT")+COUNTIF(L2:L32,"51KVIT")+COUNTIF(L2:L32,"52KVIT")+COUNTIF(L2:L32,"KVIT$")+COUNTIF(L2:L32,"KVIT☻")+COUNTIF(L2:L32,"KVIT☺")</f>
        <v>0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0</v>
      </c>
      <c r="O38" s="70" t="n">
        <f aca="false">COUNTIF(O2:O32,"KVIT")+COUNTIF(O2:O32,"51KVIT")+COUNTIF(O2:O32,"52KVIT")+COUNTIF(O2:O32,"KVIT$")+COUNTIF(O2:O32,"KVIT☻")+COUNTIF(O2:O32,"KVIT☺")</f>
        <v>0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0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0</v>
      </c>
      <c r="F40" s="70" t="n">
        <f aca="false">COUNTIF(F2:F32,"D")</f>
        <v>0</v>
      </c>
      <c r="G40" s="70" t="n">
        <f aca="false">COUNTIF(G2:G32,"D")</f>
        <v>0</v>
      </c>
      <c r="H40" s="70" t="n">
        <f aca="false">COUNTIF(H2:H32,"D")</f>
        <v>0</v>
      </c>
      <c r="I40" s="70" t="n">
        <f aca="false">COUNTIF(I2:I32,"D")</f>
        <v>0</v>
      </c>
      <c r="J40" s="70" t="n">
        <f aca="false">COUNTIF(J2:J32,"D")</f>
        <v>0</v>
      </c>
      <c r="K40" s="70" t="n">
        <f aca="false">COUNTIF(K2:K32,"D")</f>
        <v>0</v>
      </c>
      <c r="L40" s="70" t="n">
        <f aca="false">COUNTIF(L2:L32,"D")</f>
        <v>0</v>
      </c>
      <c r="M40" s="70" t="n">
        <f aca="false">COUNTIF(M2:M32,"D")</f>
        <v>0</v>
      </c>
      <c r="N40" s="70" t="n">
        <f aca="false">COUNTIF(N2:N32,"D")</f>
        <v>0</v>
      </c>
      <c r="O40" s="70" t="n">
        <f aca="false">COUNTIF(O2:O32,"D")</f>
        <v>0</v>
      </c>
      <c r="P40" s="70" t="n">
        <f aca="false">COUNTIF(P2:P32,"D")</f>
        <v>0</v>
      </c>
      <c r="Q40" s="70" t="n">
        <f aca="false">COUNTIF(Q2:Q32,"D")</f>
        <v>0</v>
      </c>
      <c r="R40" s="70" t="n">
        <f aca="false">COUNTIF(R2:R32,"D")</f>
        <v>0</v>
      </c>
      <c r="S40" s="70" t="n">
        <f aca="false">COUNTIF(S2:S32,"D")</f>
        <v>0</v>
      </c>
      <c r="T40" s="70" t="n">
        <f aca="false">COUNTIF(T2:T32,"D")</f>
        <v>0</v>
      </c>
      <c r="U40" s="70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0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0</v>
      </c>
      <c r="E43" s="70" t="n">
        <f aca="false">COUNTIF(E2:E32,"X")</f>
        <v>0</v>
      </c>
      <c r="F43" s="70" t="n">
        <f aca="false">COUNTIF(F2:F32,"X")</f>
        <v>0</v>
      </c>
      <c r="G43" s="70" t="n">
        <f aca="false">COUNTIF(G2:G32,"X")</f>
        <v>0</v>
      </c>
      <c r="H43" s="70" t="n">
        <f aca="false">COUNTIF(H2:H32,"X")</f>
        <v>0</v>
      </c>
      <c r="I43" s="70" t="n">
        <f aca="false">COUNTIF(I2:I32,"X")</f>
        <v>0</v>
      </c>
      <c r="J43" s="70" t="n">
        <f aca="false">COUNTIF(J2:J32,"X")</f>
        <v>0</v>
      </c>
      <c r="K43" s="70" t="n">
        <f aca="false">COUNTIF(K2:K32,"X")</f>
        <v>0</v>
      </c>
      <c r="L43" s="70" t="n">
        <f aca="false">COUNTIF(L2:L32,"X")</f>
        <v>0</v>
      </c>
      <c r="M43" s="70" t="n">
        <f aca="false">COUNTIF(M2:M32,"X")</f>
        <v>0</v>
      </c>
      <c r="N43" s="70" t="n">
        <f aca="false">COUNTIF(N2:N32,"X")</f>
        <v>0</v>
      </c>
      <c r="O43" s="70" t="n">
        <f aca="false">COUNTIF(O2:O32,"X")</f>
        <v>0</v>
      </c>
      <c r="P43" s="70" t="n">
        <f aca="false">COUNTIF(P2:P32,"X")</f>
        <v>0</v>
      </c>
      <c r="Q43" s="70" t="n">
        <f aca="false">COUNTIF(Q2:Q32,"X")</f>
        <v>0</v>
      </c>
      <c r="R43" s="70" t="n">
        <f aca="false">COUNTIF(R2:R32,"X")</f>
        <v>0</v>
      </c>
      <c r="S43" s="70" t="n">
        <f aca="false">COUNTIF(S2:S32,"X")</f>
        <v>0</v>
      </c>
      <c r="T43" s="70" t="n">
        <f aca="false">COUNTIF(T2:T32,"X")</f>
        <v>0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0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0</v>
      </c>
      <c r="K44" s="70" t="n">
        <f aca="false">COUNTIF(W2:W32,"TOM")</f>
        <v>0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0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0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sheetProtection sheet="true" objects="true" scenarios="true"/>
  <conditionalFormatting sqref="B2:W31">
    <cfRule type="expression" priority="2" aboveAverage="0" equalAverage="0" bottom="0" percent="0" rank="0" text="" dxfId="155">
      <formula>ABS($A2)=1</formula>
    </cfRule>
    <cfRule type="expression" priority="3" aboveAverage="0" equalAverage="0" bottom="0" percent="0" rank="0" text="" dxfId="156">
      <formula>WEEKDAY($B2,2)=6</formula>
    </cfRule>
    <cfRule type="expression" priority="4" aboveAverage="0" equalAverage="0" bottom="0" percent="0" rank="0" text="" dxfId="157">
      <formula>WEEKDAY($B2,2)=7</formula>
    </cfRule>
  </conditionalFormatting>
  <conditionalFormatting sqref="X2:AE31">
    <cfRule type="cellIs" priority="5" operator="lessThan" aboveAverage="0" equalAverage="0" bottom="0" percent="0" rank="0" text="" dxfId="158">
      <formula>1</formula>
    </cfRule>
    <cfRule type="cellIs" priority="6" operator="greaterThan" aboveAverage="0" equalAverage="0" bottom="0" percent="0" rank="0" text="" dxfId="159">
      <formula>1</formula>
    </cfRule>
  </conditionalFormatting>
  <conditionalFormatting sqref="AF2:AF31">
    <cfRule type="cellIs" priority="7" operator="notEqual" aboveAverage="0" equalAverage="0" bottom="0" percent="0" rank="0" text="" dxfId="160">
      <formula>0</formula>
    </cfRule>
  </conditionalFormatting>
  <conditionalFormatting sqref="AG2:AG31">
    <cfRule type="cellIs" priority="8" operator="equal" aboveAverage="0" equalAverage="0" bottom="0" percent="0" rank="0" text="" dxfId="161">
      <formula>1</formula>
    </cfRule>
    <cfRule type="cellIs" priority="9" operator="greaterThan" aboveAverage="0" equalAverage="0" bottom="0" percent="0" rank="0" text="" dxfId="162">
      <formula>1</formula>
    </cfRule>
  </conditionalFormatting>
  <conditionalFormatting sqref="AH2:AH31">
    <cfRule type="cellIs" priority="10" operator="lessThan" aboveAverage="0" equalAverage="0" bottom="0" percent="0" rank="0" text="" dxfId="163">
      <formula>2</formula>
    </cfRule>
    <cfRule type="cellIs" priority="11" operator="greaterThan" aboveAverage="0" equalAverage="0" bottom="0" percent="0" rank="0" text="" dxfId="16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76</v>
      </c>
      <c r="B2" s="53" t="n">
        <v>45566</v>
      </c>
      <c r="C2" s="54" t="str">
        <f aca="false">TEXT(B2,"Ddd")</f>
        <v>Tue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76</v>
      </c>
      <c r="B3" s="53" t="n">
        <v>45567</v>
      </c>
      <c r="C3" s="54" t="str">
        <f aca="false">TEXT(B3,"Ddd")</f>
        <v>Wed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45568</v>
      </c>
      <c r="C4" s="54" t="str">
        <f aca="false">TEXT(B4,"Ddd")</f>
        <v>Thu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45569</v>
      </c>
      <c r="C5" s="54" t="str">
        <f aca="false">TEXT(B5,"Ddd")</f>
        <v>Fri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45570</v>
      </c>
      <c r="C6" s="54" t="str">
        <f aca="false">TEXT(B6,"Ddd")</f>
        <v>Sat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45571</v>
      </c>
      <c r="C7" s="54" t="str">
        <f aca="false">TEXT(B7,"Ddd")</f>
        <v>Sun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45572</v>
      </c>
      <c r="C8" s="54" t="str">
        <f aca="false">TEXT(B8,"Ddd")</f>
        <v>Mon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45573</v>
      </c>
      <c r="C9" s="54" t="str">
        <f aca="false">TEXT(B9,"Ddd")</f>
        <v>Tue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45574</v>
      </c>
      <c r="C10" s="54" t="str">
        <f aca="false">TEXT(B10,"Ddd")</f>
        <v>Wed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45575</v>
      </c>
      <c r="C11" s="54" t="str">
        <f aca="false">TEXT(B11,"Ddd")</f>
        <v>Thu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45576</v>
      </c>
      <c r="C12" s="54" t="str">
        <f aca="false">TEXT(B12,"Ddd")</f>
        <v>Fri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45577</v>
      </c>
      <c r="C13" s="54" t="str">
        <f aca="false">TEXT(B13,"Ddd")</f>
        <v>Sat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 t="s">
        <v>76</v>
      </c>
      <c r="BE13" s="5" t="s">
        <v>86</v>
      </c>
      <c r="BF13" s="5"/>
      <c r="BG13" s="5"/>
      <c r="BH13" s="5"/>
    </row>
    <row r="14" customFormat="false" ht="19.5" hidden="false" customHeight="true" outlineLevel="0" collapsed="false">
      <c r="B14" s="53" t="n">
        <v>45578</v>
      </c>
      <c r="C14" s="54" t="str">
        <f aca="false">TEXT(B14,"Ddd")</f>
        <v>Sun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45579</v>
      </c>
      <c r="C15" s="54" t="str">
        <f aca="false">TEXT(B15,"Ddd")</f>
        <v>Mon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45580</v>
      </c>
      <c r="C16" s="54" t="str">
        <f aca="false">TEXT(B16,"Ddd")</f>
        <v>Tue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45581</v>
      </c>
      <c r="C17" s="54" t="str">
        <f aca="false">TEXT(B17,"Ddd")</f>
        <v>Wed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45582</v>
      </c>
      <c r="C18" s="54" t="str">
        <f aca="false">TEXT(B18,"Ddd")</f>
        <v>Thu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45583</v>
      </c>
      <c r="C19" s="54" t="str">
        <f aca="false">TEXT(B19,"Ddd")</f>
        <v>Fri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45584</v>
      </c>
      <c r="C20" s="54" t="str">
        <f aca="false">TEXT(B20,"Ddd")</f>
        <v>Sat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45585</v>
      </c>
      <c r="C21" s="54" t="str">
        <f aca="false">TEXT(B21,"Ddd")</f>
        <v>Sun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45586</v>
      </c>
      <c r="C22" s="54" t="str">
        <f aca="false">TEXT(B22,"Ddd")</f>
        <v>Mon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45587</v>
      </c>
      <c r="C23" s="54" t="str">
        <f aca="false">TEXT(B23,"Ddd")</f>
        <v>Tue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45588</v>
      </c>
      <c r="C24" s="54" t="str">
        <f aca="false">TEXT(B24,"Ddd")</f>
        <v>Wed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45589</v>
      </c>
      <c r="C25" s="54" t="str">
        <f aca="false">TEXT(B25,"Ddd")</f>
        <v>Thu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45590</v>
      </c>
      <c r="C26" s="67" t="str">
        <f aca="false">TEXT(B26,"Ddd")</f>
        <v>Fri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45591</v>
      </c>
      <c r="C27" s="67" t="str">
        <f aca="false">TEXT(B27,"Ddd")</f>
        <v>Sat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45592</v>
      </c>
      <c r="C28" s="54" t="str">
        <f aca="false">TEXT(B28,"Ddd")</f>
        <v>Sun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45593</v>
      </c>
      <c r="C29" s="54" t="str">
        <f aca="false">TEXT(B29,"Ddd")</f>
        <v>Mon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45594</v>
      </c>
      <c r="C30" s="54" t="str">
        <f aca="false">TEXT(B30,"Ddd")</f>
        <v>Tue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45595</v>
      </c>
      <c r="C31" s="54" t="str">
        <f aca="false">TEXT(B31,"Ddd")</f>
        <v>Wed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3" t="n">
        <v>45596</v>
      </c>
      <c r="C32" s="54" t="str">
        <f aca="false">TEXT(B32,"Ddd")</f>
        <v>Thu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6"/>
      <c r="X32" s="57" t="n">
        <f aca="false">COUNTIF(AJ32:BA32,"☻")</f>
        <v>0</v>
      </c>
      <c r="Y32" s="57" t="n">
        <f aca="false">COUNTIF(AJ32:BA32,"☺")</f>
        <v>0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0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0</v>
      </c>
      <c r="AF32" s="58" t="n">
        <f aca="false">COUNTBLANK(D32:U32)-3</f>
        <v>15</v>
      </c>
      <c r="AG32" s="58" t="n">
        <f aca="false">COUNTIF(D32:V32,"x")</f>
        <v>0</v>
      </c>
      <c r="AH32" s="57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0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0</v>
      </c>
      <c r="I35" s="70" t="n">
        <f aca="false">COUNTIF(AO2:AO32,"☺")</f>
        <v>0</v>
      </c>
      <c r="J35" s="70" t="n">
        <f aca="false">COUNTIF(AP2:AP32,"☺")</f>
        <v>0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0</v>
      </c>
      <c r="N35" s="70" t="n">
        <f aca="false">COUNTIF(AT2:AT32,"☺")</f>
        <v>0</v>
      </c>
      <c r="O35" s="70" t="n">
        <f aca="false">COUNTIF(AU2:AU32,"☺")</f>
        <v>0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0</v>
      </c>
      <c r="S35" s="70" t="n">
        <f aca="false">COUNTIF(AY2:AY32,"☺")</f>
        <v>0</v>
      </c>
      <c r="T35" s="70" t="n">
        <f aca="false">COUNTIF(AZ2:AZ32,"☺")</f>
        <v>0</v>
      </c>
      <c r="U35" s="70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0</v>
      </c>
      <c r="F36" s="70" t="n">
        <f aca="false">COUNTIF(AL3:AL33,"☻")</f>
        <v>0</v>
      </c>
      <c r="G36" s="70" t="n">
        <f aca="false">COUNTIF(AM3:AM33,"☻")</f>
        <v>0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0</v>
      </c>
      <c r="L36" s="70" t="n">
        <f aca="false">COUNTIF(AR3:AR33,"☻")</f>
        <v>0</v>
      </c>
      <c r="M36" s="70" t="n">
        <f aca="false">COUNTIF(AS3:AS33,"☻")</f>
        <v>0</v>
      </c>
      <c r="N36" s="70" t="n">
        <f aca="false">COUNTIF(AT3:AT33,"☻")</f>
        <v>0</v>
      </c>
      <c r="O36" s="70" t="n">
        <f aca="false">COUNTIF(AU3:AU33,"☻")</f>
        <v>0</v>
      </c>
      <c r="P36" s="70" t="n">
        <f aca="false">COUNTIF(AV3:AV33,"☻")</f>
        <v>0</v>
      </c>
      <c r="Q36" s="70" t="n">
        <f aca="false">COUNTIF(AW3:AW33,"☻")</f>
        <v>0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0</v>
      </c>
      <c r="U36" s="70" t="n">
        <f aca="false">COUNTIF(BA3:BA33,"☻")</f>
        <v>0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0</v>
      </c>
      <c r="E37" s="75" t="n">
        <f aca="false">SUM(E35:E36)</f>
        <v>0</v>
      </c>
      <c r="F37" s="75" t="n">
        <f aca="false">SUM(F35:F36)</f>
        <v>0</v>
      </c>
      <c r="G37" s="75" t="n">
        <f aca="false">SUM(G35:G36)</f>
        <v>0</v>
      </c>
      <c r="H37" s="75" t="n">
        <f aca="false">SUM(H35:H36)</f>
        <v>0</v>
      </c>
      <c r="I37" s="75" t="n">
        <f aca="false">SUM(I35:I36)</f>
        <v>0</v>
      </c>
      <c r="J37" s="75" t="n">
        <f aca="false">SUM(J35:J36)</f>
        <v>0</v>
      </c>
      <c r="K37" s="75" t="n">
        <f aca="false">SUM(K35:K36)</f>
        <v>0</v>
      </c>
      <c r="L37" s="75" t="n">
        <f aca="false">SUM(L35:L36)</f>
        <v>0</v>
      </c>
      <c r="M37" s="75" t="n">
        <f aca="false">SUM(M35:M36)</f>
        <v>0</v>
      </c>
      <c r="N37" s="75" t="n">
        <f aca="false">SUM(N35:N36)</f>
        <v>0</v>
      </c>
      <c r="O37" s="75" t="n">
        <f aca="false">SUM(O35:O36)</f>
        <v>0</v>
      </c>
      <c r="P37" s="75" t="n">
        <f aca="false">SUM(P35:P36)</f>
        <v>0</v>
      </c>
      <c r="Q37" s="75" t="n">
        <f aca="false">SUM(Q35:Q36)</f>
        <v>0</v>
      </c>
      <c r="R37" s="75" t="n">
        <f aca="false">SUM(R35:R36)</f>
        <v>0</v>
      </c>
      <c r="S37" s="75" t="n">
        <f aca="false">SUM(S35:S36)</f>
        <v>0</v>
      </c>
      <c r="T37" s="75" t="n">
        <f aca="false">SUM(T35:T36)</f>
        <v>0</v>
      </c>
      <c r="U37" s="75" t="n">
        <f aca="false">SUM(U35:U36)</f>
        <v>0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0</v>
      </c>
      <c r="F38" s="70" t="n">
        <f aca="false">COUNTIF(F2:F32,"KVIT")+COUNTIF(F2:F32,"51KVIT")+COUNTIF(F2:F32,"52KVIT")+COUNTIF(F2:F32,"KVIT$")+COUNTIF(F2:F32,"KVIT☻")+COUNTIF(F2:F32,"KVIT☺")</f>
        <v>0</v>
      </c>
      <c r="G38" s="70" t="n">
        <f aca="false">COUNTIF(G2:G32,"KVIT")+COUNTIF(G2:G32,"51KVIT")+COUNTIF(G2:G32,"52KVIT")+COUNTIF(G2:G32,"KVIT$")+COUNTIF(G2:G32,"KVIT☻")+COUNTIF(G2:G32,"KVIT☺")</f>
        <v>0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0</v>
      </c>
      <c r="L38" s="70" t="n">
        <f aca="false">COUNTIF(L2:L32,"KVIT")+COUNTIF(L2:L32,"51KVIT")+COUNTIF(L2:L32,"52KVIT")+COUNTIF(L2:L32,"KVIT$")+COUNTIF(L2:L32,"KVIT☻")+COUNTIF(L2:L32,"KVIT☺")</f>
        <v>0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0</v>
      </c>
      <c r="O38" s="70" t="n">
        <f aca="false">COUNTIF(O2:O32,"KVIT")+COUNTIF(O2:O32,"51KVIT")+COUNTIF(O2:O32,"52KVIT")+COUNTIF(O2:O32,"KVIT$")+COUNTIF(O2:O32,"KVIT☻")+COUNTIF(O2:O32,"KVIT☺")</f>
        <v>0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0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0</v>
      </c>
      <c r="F40" s="70" t="n">
        <f aca="false">COUNTIF(F2:F32,"D")</f>
        <v>0</v>
      </c>
      <c r="G40" s="70" t="n">
        <f aca="false">COUNTIF(G2:G32,"D")</f>
        <v>0</v>
      </c>
      <c r="H40" s="70" t="n">
        <f aca="false">COUNTIF(H2:H32,"D")</f>
        <v>0</v>
      </c>
      <c r="I40" s="70" t="n">
        <f aca="false">COUNTIF(I2:I32,"D")</f>
        <v>0</v>
      </c>
      <c r="J40" s="70" t="n">
        <f aca="false">COUNTIF(J2:J32,"D")</f>
        <v>0</v>
      </c>
      <c r="K40" s="70" t="n">
        <f aca="false">COUNTIF(K2:K32,"D")</f>
        <v>0</v>
      </c>
      <c r="L40" s="70" t="n">
        <f aca="false">COUNTIF(L2:L32,"D")</f>
        <v>0</v>
      </c>
      <c r="M40" s="70" t="n">
        <f aca="false">COUNTIF(M2:M32,"D")</f>
        <v>0</v>
      </c>
      <c r="N40" s="70" t="n">
        <f aca="false">COUNTIF(N2:N32,"D")</f>
        <v>0</v>
      </c>
      <c r="O40" s="70" t="n">
        <f aca="false">COUNTIF(O2:O32,"D")</f>
        <v>0</v>
      </c>
      <c r="P40" s="70" t="n">
        <f aca="false">COUNTIF(P2:P32,"D")</f>
        <v>0</v>
      </c>
      <c r="Q40" s="70" t="n">
        <f aca="false">COUNTIF(Q2:Q32,"D")</f>
        <v>0</v>
      </c>
      <c r="R40" s="70" t="n">
        <f aca="false">COUNTIF(R2:R32,"D")</f>
        <v>0</v>
      </c>
      <c r="S40" s="70" t="n">
        <f aca="false">COUNTIF(S2:S32,"D")</f>
        <v>0</v>
      </c>
      <c r="T40" s="70" t="n">
        <f aca="false">COUNTIF(T2:T32,"D")</f>
        <v>0</v>
      </c>
      <c r="U40" s="70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0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0</v>
      </c>
      <c r="E43" s="70" t="n">
        <f aca="false">COUNTIF(E2:E32,"X")</f>
        <v>0</v>
      </c>
      <c r="F43" s="70" t="n">
        <f aca="false">COUNTIF(F2:F32,"X")</f>
        <v>0</v>
      </c>
      <c r="G43" s="70" t="n">
        <f aca="false">COUNTIF(G2:G32,"X")</f>
        <v>0</v>
      </c>
      <c r="H43" s="70" t="n">
        <f aca="false">COUNTIF(H2:H32,"X")</f>
        <v>0</v>
      </c>
      <c r="I43" s="70" t="n">
        <f aca="false">COUNTIF(I2:I32,"X")</f>
        <v>0</v>
      </c>
      <c r="J43" s="70" t="n">
        <f aca="false">COUNTIF(J2:J32,"X")</f>
        <v>0</v>
      </c>
      <c r="K43" s="70" t="n">
        <f aca="false">COUNTIF(K2:K32,"X")</f>
        <v>0</v>
      </c>
      <c r="L43" s="70" t="n">
        <f aca="false">COUNTIF(L2:L32,"X")</f>
        <v>0</v>
      </c>
      <c r="M43" s="70" t="n">
        <f aca="false">COUNTIF(M2:M32,"X")</f>
        <v>0</v>
      </c>
      <c r="N43" s="70" t="n">
        <f aca="false">COUNTIF(N2:N32,"X")</f>
        <v>0</v>
      </c>
      <c r="O43" s="70" t="n">
        <f aca="false">COUNTIF(O2:O32,"X")</f>
        <v>0</v>
      </c>
      <c r="P43" s="70" t="n">
        <f aca="false">COUNTIF(P2:P32,"X")</f>
        <v>0</v>
      </c>
      <c r="Q43" s="70" t="n">
        <f aca="false">COUNTIF(Q2:Q32,"X")</f>
        <v>0</v>
      </c>
      <c r="R43" s="70" t="n">
        <f aca="false">COUNTIF(R2:R32,"X")</f>
        <v>0</v>
      </c>
      <c r="S43" s="70" t="n">
        <f aca="false">COUNTIF(S2:S32,"X")</f>
        <v>0</v>
      </c>
      <c r="T43" s="70" t="n">
        <f aca="false">COUNTIF(T2:T32,"X")</f>
        <v>0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0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0</v>
      </c>
      <c r="K44" s="70" t="n">
        <f aca="false">COUNTIF(W2:W32,"TOM")</f>
        <v>0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0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0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165">
      <formula>ABS($A2)=1</formula>
    </cfRule>
    <cfRule type="expression" priority="3" aboveAverage="0" equalAverage="0" bottom="0" percent="0" rank="0" text="" dxfId="166">
      <formula>WEEKDAY($B2,2)=6</formula>
    </cfRule>
    <cfRule type="expression" priority="4" aboveAverage="0" equalAverage="0" bottom="0" percent="0" rank="0" text="" dxfId="167">
      <formula>WEEKDAY($B2,2)=7</formula>
    </cfRule>
  </conditionalFormatting>
  <conditionalFormatting sqref="X2:AE32">
    <cfRule type="cellIs" priority="5" operator="lessThan" aboveAverage="0" equalAverage="0" bottom="0" percent="0" rank="0" text="" dxfId="168">
      <formula>1</formula>
    </cfRule>
    <cfRule type="cellIs" priority="6" operator="greaterThan" aboveAverage="0" equalAverage="0" bottom="0" percent="0" rank="0" text="" dxfId="169">
      <formula>1</formula>
    </cfRule>
  </conditionalFormatting>
  <conditionalFormatting sqref="AF2:AF32">
    <cfRule type="cellIs" priority="7" operator="notEqual" aboveAverage="0" equalAverage="0" bottom="0" percent="0" rank="0" text="" dxfId="170">
      <formula>0</formula>
    </cfRule>
  </conditionalFormatting>
  <conditionalFormatting sqref="AG2:AG32">
    <cfRule type="cellIs" priority="8" operator="equal" aboveAverage="0" equalAverage="0" bottom="0" percent="0" rank="0" text="" dxfId="171">
      <formula>1</formula>
    </cfRule>
    <cfRule type="cellIs" priority="9" operator="greaterThan" aboveAverage="0" equalAverage="0" bottom="0" percent="0" rank="0" text="" dxfId="172">
      <formula>1</formula>
    </cfRule>
  </conditionalFormatting>
  <conditionalFormatting sqref="AH2:AH32">
    <cfRule type="cellIs" priority="10" operator="lessThan" aboveAverage="0" equalAverage="0" bottom="0" percent="0" rank="0" text="" dxfId="173">
      <formula>2</formula>
    </cfRule>
    <cfRule type="cellIs" priority="11" operator="greaterThan" aboveAverage="0" equalAverage="0" bottom="0" percent="0" rank="0" text="" dxfId="17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1" activeCellId="0" sqref="L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76</v>
      </c>
      <c r="B2" s="53" t="n">
        <v>45597</v>
      </c>
      <c r="C2" s="54" t="str">
        <f aca="false">TEXT(B2,"Ddd")</f>
        <v>Fri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76</v>
      </c>
      <c r="B3" s="53" t="n">
        <v>45598</v>
      </c>
      <c r="C3" s="54" t="str">
        <f aca="false">TEXT(B3,"Ddd")</f>
        <v>Sat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45599</v>
      </c>
      <c r="C4" s="54" t="str">
        <f aca="false">TEXT(B4,"Ddd")</f>
        <v>Sun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45600</v>
      </c>
      <c r="C5" s="54" t="str">
        <f aca="false">TEXT(B5,"Ddd")</f>
        <v>Mon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45601</v>
      </c>
      <c r="C6" s="54" t="str">
        <f aca="false">TEXT(B6,"Ddd")</f>
        <v>Tue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45602</v>
      </c>
      <c r="C7" s="54" t="str">
        <f aca="false">TEXT(B7,"Ddd")</f>
        <v>Wed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45603</v>
      </c>
      <c r="C8" s="54" t="str">
        <f aca="false">TEXT(B8,"Ddd")</f>
        <v>Thu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45604</v>
      </c>
      <c r="C9" s="54" t="str">
        <f aca="false">TEXT(B9,"Ddd")</f>
        <v>Fri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45605</v>
      </c>
      <c r="C10" s="54" t="str">
        <f aca="false">TEXT(B10,"Ddd")</f>
        <v>Sat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45606</v>
      </c>
      <c r="C11" s="54" t="str">
        <f aca="false">TEXT(B11,"Ddd")</f>
        <v>Sun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45607</v>
      </c>
      <c r="C12" s="54" t="str">
        <f aca="false">TEXT(B12,"Ddd")</f>
        <v>Mon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45608</v>
      </c>
      <c r="C13" s="54" t="str">
        <f aca="false">TEXT(B13,"Ddd")</f>
        <v>Tue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 t="s">
        <v>76</v>
      </c>
      <c r="BE13" s="5"/>
      <c r="BF13" s="5"/>
      <c r="BG13" s="5"/>
      <c r="BH13" s="5"/>
    </row>
    <row r="14" customFormat="false" ht="19.5" hidden="false" customHeight="true" outlineLevel="0" collapsed="false">
      <c r="B14" s="53" t="n">
        <v>45609</v>
      </c>
      <c r="C14" s="54" t="str">
        <f aca="false">TEXT(B14,"Ddd")</f>
        <v>Wed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45610</v>
      </c>
      <c r="C15" s="54" t="str">
        <f aca="false">TEXT(B15,"Ddd")</f>
        <v>Thu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45611</v>
      </c>
      <c r="C16" s="54" t="str">
        <f aca="false">TEXT(B16,"Ddd")</f>
        <v>Fri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45612</v>
      </c>
      <c r="C17" s="54" t="str">
        <f aca="false">TEXT(B17,"Ddd")</f>
        <v>Sat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45613</v>
      </c>
      <c r="C18" s="54" t="str">
        <f aca="false">TEXT(B18,"Ddd")</f>
        <v>Sun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45614</v>
      </c>
      <c r="C19" s="54" t="str">
        <f aca="false">TEXT(B19,"Ddd")</f>
        <v>Mon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45615</v>
      </c>
      <c r="C20" s="54" t="str">
        <f aca="false">TEXT(B20,"Ddd")</f>
        <v>Tue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45616</v>
      </c>
      <c r="C21" s="54" t="str">
        <f aca="false">TEXT(B21,"Ddd")</f>
        <v>Wed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45617</v>
      </c>
      <c r="C22" s="54" t="str">
        <f aca="false">TEXT(B22,"Ddd")</f>
        <v>Thu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45618</v>
      </c>
      <c r="C23" s="54" t="str">
        <f aca="false">TEXT(B23,"Ddd")</f>
        <v>Fri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45619</v>
      </c>
      <c r="C24" s="54" t="str">
        <f aca="false">TEXT(B24,"Ddd")</f>
        <v>Sat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45620</v>
      </c>
      <c r="C25" s="54" t="str">
        <f aca="false">TEXT(B25,"Ddd")</f>
        <v>Sun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45621</v>
      </c>
      <c r="C26" s="67" t="str">
        <f aca="false">TEXT(B26,"Ddd")</f>
        <v>Mon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45622</v>
      </c>
      <c r="C27" s="67" t="str">
        <f aca="false">TEXT(B27,"Ddd")</f>
        <v>Tue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45623</v>
      </c>
      <c r="C28" s="54" t="str">
        <f aca="false">TEXT(B28,"Ddd")</f>
        <v>Wed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45624</v>
      </c>
      <c r="C29" s="54" t="str">
        <f aca="false">TEXT(B29,"Ddd")</f>
        <v>Thu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45625</v>
      </c>
      <c r="C30" s="54" t="str">
        <f aca="false">TEXT(B30,"Ddd")</f>
        <v>Fri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45626</v>
      </c>
      <c r="C31" s="54" t="str">
        <f aca="false">TEXT(B31,"Ddd")</f>
        <v>Sat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0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0</v>
      </c>
      <c r="I35" s="70" t="n">
        <f aca="false">COUNTIF(AO2:AO32,"☺")</f>
        <v>0</v>
      </c>
      <c r="J35" s="70" t="n">
        <f aca="false">COUNTIF(AP2:AP32,"☺")</f>
        <v>0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0</v>
      </c>
      <c r="N35" s="70" t="n">
        <f aca="false">COUNTIF(AT2:AT32,"☺")</f>
        <v>0</v>
      </c>
      <c r="O35" s="70" t="n">
        <f aca="false">COUNTIF(AU2:AU32,"☺")</f>
        <v>0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0</v>
      </c>
      <c r="S35" s="70" t="n">
        <f aca="false">COUNTIF(AY2:AY32,"☺")</f>
        <v>0</v>
      </c>
      <c r="T35" s="70" t="n">
        <f aca="false">COUNTIF(AZ2:AZ32,"☺")</f>
        <v>0</v>
      </c>
      <c r="U35" s="70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0</v>
      </c>
      <c r="F36" s="70" t="n">
        <f aca="false">COUNTIF(AL3:AL33,"☻")</f>
        <v>0</v>
      </c>
      <c r="G36" s="70" t="n">
        <f aca="false">COUNTIF(AM3:AM33,"☻")</f>
        <v>0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0</v>
      </c>
      <c r="L36" s="70" t="n">
        <f aca="false">COUNTIF(AR3:AR33,"☻")</f>
        <v>0</v>
      </c>
      <c r="M36" s="70" t="n">
        <f aca="false">COUNTIF(AS3:AS33,"☻")</f>
        <v>0</v>
      </c>
      <c r="N36" s="70" t="n">
        <f aca="false">COUNTIF(AT3:AT33,"☻")</f>
        <v>0</v>
      </c>
      <c r="O36" s="70" t="n">
        <f aca="false">COUNTIF(AU3:AU33,"☻")</f>
        <v>0</v>
      </c>
      <c r="P36" s="70" t="n">
        <f aca="false">COUNTIF(AV3:AV33,"☻")</f>
        <v>0</v>
      </c>
      <c r="Q36" s="70" t="n">
        <f aca="false">COUNTIF(AW3:AW33,"☻")</f>
        <v>0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0</v>
      </c>
      <c r="U36" s="70" t="n">
        <f aca="false">COUNTIF(BA3:BA33,"☻")</f>
        <v>0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0</v>
      </c>
      <c r="E37" s="75" t="n">
        <f aca="false">SUM(E35:E36)</f>
        <v>0</v>
      </c>
      <c r="F37" s="75" t="n">
        <f aca="false">SUM(F35:F36)</f>
        <v>0</v>
      </c>
      <c r="G37" s="75" t="n">
        <f aca="false">SUM(G35:G36)</f>
        <v>0</v>
      </c>
      <c r="H37" s="75" t="n">
        <f aca="false">SUM(H35:H36)</f>
        <v>0</v>
      </c>
      <c r="I37" s="75" t="n">
        <f aca="false">SUM(I35:I36)</f>
        <v>0</v>
      </c>
      <c r="J37" s="75" t="n">
        <f aca="false">SUM(J35:J36)</f>
        <v>0</v>
      </c>
      <c r="K37" s="75" t="n">
        <f aca="false">SUM(K35:K36)</f>
        <v>0</v>
      </c>
      <c r="L37" s="75" t="n">
        <f aca="false">SUM(L35:L36)</f>
        <v>0</v>
      </c>
      <c r="M37" s="75" t="n">
        <f aca="false">SUM(M35:M36)</f>
        <v>0</v>
      </c>
      <c r="N37" s="75" t="n">
        <f aca="false">SUM(N35:N36)</f>
        <v>0</v>
      </c>
      <c r="O37" s="75" t="n">
        <f aca="false">SUM(O35:O36)</f>
        <v>0</v>
      </c>
      <c r="P37" s="75" t="n">
        <f aca="false">SUM(P35:P36)</f>
        <v>0</v>
      </c>
      <c r="Q37" s="75" t="n">
        <f aca="false">SUM(Q35:Q36)</f>
        <v>0</v>
      </c>
      <c r="R37" s="75" t="n">
        <f aca="false">SUM(R35:R36)</f>
        <v>0</v>
      </c>
      <c r="S37" s="75" t="n">
        <f aca="false">SUM(S35:S36)</f>
        <v>0</v>
      </c>
      <c r="T37" s="75" t="n">
        <f aca="false">SUM(T35:T36)</f>
        <v>0</v>
      </c>
      <c r="U37" s="75" t="n">
        <f aca="false">SUM(U35:U36)</f>
        <v>0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0</v>
      </c>
      <c r="F38" s="70" t="n">
        <f aca="false">COUNTIF(F2:F32,"KVIT")+COUNTIF(F2:F32,"51KVIT")+COUNTIF(F2:F32,"52KVIT")+COUNTIF(F2:F32,"KVIT$")+COUNTIF(F2:F32,"KVIT☻")+COUNTIF(F2:F32,"KVIT☺")</f>
        <v>0</v>
      </c>
      <c r="G38" s="70" t="n">
        <f aca="false">COUNTIF(G2:G32,"KVIT")+COUNTIF(G2:G32,"51KVIT")+COUNTIF(G2:G32,"52KVIT")+COUNTIF(G2:G32,"KVIT$")+COUNTIF(G2:G32,"KVIT☻")+COUNTIF(G2:G32,"KVIT☺")</f>
        <v>0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0</v>
      </c>
      <c r="L38" s="70" t="n">
        <f aca="false">COUNTIF(L2:L32,"KVIT")+COUNTIF(L2:L32,"51KVIT")+COUNTIF(L2:L32,"52KVIT")+COUNTIF(L2:L32,"KVIT$")+COUNTIF(L2:L32,"KVIT☻")+COUNTIF(L2:L32,"KVIT☺")</f>
        <v>0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0</v>
      </c>
      <c r="O38" s="70" t="n">
        <f aca="false">COUNTIF(O2:O32,"KVIT")+COUNTIF(O2:O32,"51KVIT")+COUNTIF(O2:O32,"52KVIT")+COUNTIF(O2:O32,"KVIT$")+COUNTIF(O2:O32,"KVIT☻")+COUNTIF(O2:O32,"KVIT☺")</f>
        <v>0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0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0</v>
      </c>
      <c r="F40" s="70" t="n">
        <f aca="false">COUNTIF(F2:F32,"D")</f>
        <v>0</v>
      </c>
      <c r="G40" s="70" t="n">
        <f aca="false">COUNTIF(G2:G32,"D")</f>
        <v>0</v>
      </c>
      <c r="H40" s="70" t="n">
        <f aca="false">COUNTIF(H2:H32,"D")</f>
        <v>0</v>
      </c>
      <c r="I40" s="70" t="n">
        <f aca="false">COUNTIF(I2:I32,"D")</f>
        <v>0</v>
      </c>
      <c r="J40" s="70" t="n">
        <f aca="false">COUNTIF(J2:J32,"D")</f>
        <v>0</v>
      </c>
      <c r="K40" s="70" t="n">
        <f aca="false">COUNTIF(K2:K32,"D")</f>
        <v>0</v>
      </c>
      <c r="L40" s="70" t="n">
        <f aca="false">COUNTIF(L2:L32,"D")</f>
        <v>0</v>
      </c>
      <c r="M40" s="70" t="n">
        <f aca="false">COUNTIF(M2:M32,"D")</f>
        <v>0</v>
      </c>
      <c r="N40" s="70" t="n">
        <f aca="false">COUNTIF(N2:N32,"D")</f>
        <v>0</v>
      </c>
      <c r="O40" s="70" t="n">
        <f aca="false">COUNTIF(O2:O32,"D")</f>
        <v>0</v>
      </c>
      <c r="P40" s="70" t="n">
        <f aca="false">COUNTIF(P2:P32,"D")</f>
        <v>0</v>
      </c>
      <c r="Q40" s="70" t="n">
        <f aca="false">COUNTIF(Q2:Q32,"D")</f>
        <v>0</v>
      </c>
      <c r="R40" s="70" t="n">
        <f aca="false">COUNTIF(R2:R32,"D")</f>
        <v>0</v>
      </c>
      <c r="S40" s="70" t="n">
        <f aca="false">COUNTIF(S2:S32,"D")</f>
        <v>0</v>
      </c>
      <c r="T40" s="70" t="n">
        <f aca="false">COUNTIF(T2:T32,"D")</f>
        <v>0</v>
      </c>
      <c r="U40" s="70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0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0</v>
      </c>
      <c r="E43" s="70" t="n">
        <f aca="false">COUNTIF(E2:E32,"X")</f>
        <v>0</v>
      </c>
      <c r="F43" s="70" t="n">
        <f aca="false">COUNTIF(F2:F32,"X")</f>
        <v>0</v>
      </c>
      <c r="G43" s="70" t="n">
        <f aca="false">COUNTIF(G2:G32,"X")</f>
        <v>0</v>
      </c>
      <c r="H43" s="70" t="n">
        <f aca="false">COUNTIF(H2:H32,"X")</f>
        <v>0</v>
      </c>
      <c r="I43" s="70" t="n">
        <f aca="false">COUNTIF(I2:I32,"X")</f>
        <v>0</v>
      </c>
      <c r="J43" s="70" t="n">
        <f aca="false">COUNTIF(J2:J32,"X")</f>
        <v>0</v>
      </c>
      <c r="K43" s="70" t="n">
        <f aca="false">COUNTIF(K2:K32,"X")</f>
        <v>0</v>
      </c>
      <c r="L43" s="70" t="n">
        <f aca="false">COUNTIF(L2:L32,"X")</f>
        <v>0</v>
      </c>
      <c r="M43" s="70" t="n">
        <f aca="false">COUNTIF(M2:M32,"X")</f>
        <v>0</v>
      </c>
      <c r="N43" s="70" t="n">
        <f aca="false">COUNTIF(N2:N32,"X")</f>
        <v>0</v>
      </c>
      <c r="O43" s="70" t="n">
        <f aca="false">COUNTIF(O2:O32,"X")</f>
        <v>0</v>
      </c>
      <c r="P43" s="70" t="n">
        <f aca="false">COUNTIF(P2:P32,"X")</f>
        <v>0</v>
      </c>
      <c r="Q43" s="70" t="n">
        <f aca="false">COUNTIF(Q2:Q32,"X")</f>
        <v>0</v>
      </c>
      <c r="R43" s="70" t="n">
        <f aca="false">COUNTIF(R2:R32,"X")</f>
        <v>0</v>
      </c>
      <c r="S43" s="70" t="n">
        <f aca="false">COUNTIF(S2:S32,"X")</f>
        <v>0</v>
      </c>
      <c r="T43" s="70" t="n">
        <f aca="false">COUNTIF(T2:T32,"X")</f>
        <v>0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0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0</v>
      </c>
      <c r="K44" s="70" t="n">
        <f aca="false">COUNTIF(W2:W32,"TOM")</f>
        <v>0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0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0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sheetProtection sheet="true" objects="true" scenarios="true"/>
  <conditionalFormatting sqref="B2:W31">
    <cfRule type="expression" priority="2" aboveAverage="0" equalAverage="0" bottom="0" percent="0" rank="0" text="" dxfId="175">
      <formula>ABS($A2)=1</formula>
    </cfRule>
    <cfRule type="expression" priority="3" aboveAverage="0" equalAverage="0" bottom="0" percent="0" rank="0" text="" dxfId="176">
      <formula>WEEKDAY($B2,2)=6</formula>
    </cfRule>
    <cfRule type="expression" priority="4" aboveAverage="0" equalAverage="0" bottom="0" percent="0" rank="0" text="" dxfId="177">
      <formula>WEEKDAY($B2,2)=7</formula>
    </cfRule>
  </conditionalFormatting>
  <conditionalFormatting sqref="X2:AE31">
    <cfRule type="cellIs" priority="5" operator="lessThan" aboveAverage="0" equalAverage="0" bottom="0" percent="0" rank="0" text="" dxfId="178">
      <formula>1</formula>
    </cfRule>
    <cfRule type="cellIs" priority="6" operator="greaterThan" aboveAverage="0" equalAverage="0" bottom="0" percent="0" rank="0" text="" dxfId="179">
      <formula>1</formula>
    </cfRule>
  </conditionalFormatting>
  <conditionalFormatting sqref="AF2:AF31">
    <cfRule type="cellIs" priority="7" operator="notEqual" aboveAverage="0" equalAverage="0" bottom="0" percent="0" rank="0" text="" dxfId="180">
      <formula>0</formula>
    </cfRule>
  </conditionalFormatting>
  <conditionalFormatting sqref="AG2:AG31">
    <cfRule type="cellIs" priority="8" operator="equal" aboveAverage="0" equalAverage="0" bottom="0" percent="0" rank="0" text="" dxfId="181">
      <formula>1</formula>
    </cfRule>
    <cfRule type="cellIs" priority="9" operator="greaterThan" aboveAverage="0" equalAverage="0" bottom="0" percent="0" rank="0" text="" dxfId="182">
      <formula>1</formula>
    </cfRule>
  </conditionalFormatting>
  <conditionalFormatting sqref="AH2:AH31">
    <cfRule type="cellIs" priority="10" operator="lessThan" aboveAverage="0" equalAverage="0" bottom="0" percent="0" rank="0" text="" dxfId="183">
      <formula>2</formula>
    </cfRule>
    <cfRule type="cellIs" priority="11" operator="greaterThan" aboveAverage="0" equalAverage="0" bottom="0" percent="0" rank="0" text="" dxfId="18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V11" activeCellId="0" sqref="V1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76</v>
      </c>
      <c r="B2" s="53" t="n">
        <v>45627</v>
      </c>
      <c r="C2" s="54" t="str">
        <f aca="false">TEXT(B2,"Ddd")</f>
        <v>Sun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76</v>
      </c>
      <c r="B3" s="53" t="n">
        <v>45628</v>
      </c>
      <c r="C3" s="54" t="str">
        <f aca="false">TEXT(B3,"Ddd")</f>
        <v>Mon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45629</v>
      </c>
      <c r="C4" s="54" t="str">
        <f aca="false">TEXT(B4,"Ddd")</f>
        <v>Tue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45630</v>
      </c>
      <c r="C5" s="54" t="str">
        <f aca="false">TEXT(B5,"Ddd")</f>
        <v>Wed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45631</v>
      </c>
      <c r="C6" s="54" t="str">
        <f aca="false">TEXT(B6,"Ddd")</f>
        <v>Thu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45632</v>
      </c>
      <c r="C7" s="54" t="str">
        <f aca="false">TEXT(B7,"Ddd")</f>
        <v>Fri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45633</v>
      </c>
      <c r="C8" s="54" t="str">
        <f aca="false">TEXT(B8,"Ddd")</f>
        <v>Sat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45634</v>
      </c>
      <c r="C9" s="54" t="str">
        <f aca="false">TEXT(B9,"Ddd")</f>
        <v>Sun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45635</v>
      </c>
      <c r="C10" s="54" t="str">
        <f aca="false">TEXT(B10,"Ddd")</f>
        <v>Mon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45636</v>
      </c>
      <c r="C11" s="54" t="str">
        <f aca="false">TEXT(B11,"Ddd")</f>
        <v>Tue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45637</v>
      </c>
      <c r="C12" s="54" t="str">
        <f aca="false">TEXT(B12,"Ddd")</f>
        <v>Wed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45638</v>
      </c>
      <c r="C13" s="54" t="str">
        <f aca="false">TEXT(B13,"Ddd")</f>
        <v>Thu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45639</v>
      </c>
      <c r="C14" s="54" t="str">
        <f aca="false">TEXT(B14,"Ddd")</f>
        <v>Fri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45640</v>
      </c>
      <c r="C15" s="54" t="str">
        <f aca="false">TEXT(B15,"Ddd")</f>
        <v>Sat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45641</v>
      </c>
      <c r="C16" s="54" t="str">
        <f aca="false">TEXT(B16,"Ddd")</f>
        <v>Sun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45642</v>
      </c>
      <c r="C17" s="54" t="str">
        <f aca="false">TEXT(B17,"Ddd")</f>
        <v>Mon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45643</v>
      </c>
      <c r="C18" s="54" t="str">
        <f aca="false">TEXT(B18,"Ddd")</f>
        <v>Tue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45644</v>
      </c>
      <c r="C19" s="54" t="str">
        <f aca="false">TEXT(B19,"Ddd")</f>
        <v>Wed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45645</v>
      </c>
      <c r="C20" s="54" t="str">
        <f aca="false">TEXT(B20,"Ddd")</f>
        <v>Thu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45646</v>
      </c>
      <c r="C21" s="54" t="str">
        <f aca="false">TEXT(B21,"Ddd")</f>
        <v>Fri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45647</v>
      </c>
      <c r="C22" s="54" t="str">
        <f aca="false">TEXT(B22,"Ddd")</f>
        <v>Sat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45648</v>
      </c>
      <c r="C23" s="54" t="str">
        <f aca="false">TEXT(B23,"Ddd")</f>
        <v>Sun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45649</v>
      </c>
      <c r="C24" s="54" t="str">
        <f aca="false">TEXT(B24,"Ddd")</f>
        <v>Mon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45650</v>
      </c>
      <c r="C25" s="54" t="str">
        <f aca="false">TEXT(B25,"Ddd")</f>
        <v>Tue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45651</v>
      </c>
      <c r="C26" s="67" t="str">
        <f aca="false">TEXT(B26,"Ddd")</f>
        <v>Wed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45652</v>
      </c>
      <c r="C27" s="67" t="str">
        <f aca="false">TEXT(B27,"Ddd")</f>
        <v>Thu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45653</v>
      </c>
      <c r="C28" s="54" t="str">
        <f aca="false">TEXT(B28,"Ddd")</f>
        <v>Fri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45654</v>
      </c>
      <c r="C29" s="54" t="str">
        <f aca="false">TEXT(B29,"Ddd")</f>
        <v>Sat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45655</v>
      </c>
      <c r="C30" s="54" t="str">
        <f aca="false">TEXT(B30,"Ddd")</f>
        <v>Sun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45656</v>
      </c>
      <c r="C31" s="54" t="str">
        <f aca="false">TEXT(B31,"Ddd")</f>
        <v>Mon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3" t="n">
        <v>45657</v>
      </c>
      <c r="C32" s="54" t="str">
        <f aca="false">TEXT(B32,"Ddd")</f>
        <v>Tue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6"/>
      <c r="X32" s="57" t="n">
        <f aca="false">COUNTIF(AJ32:BA32,"☻")</f>
        <v>0</v>
      </c>
      <c r="Y32" s="57" t="n">
        <f aca="false">COUNTIF(AJ32:BA32,"☺")</f>
        <v>0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0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0</v>
      </c>
      <c r="AF32" s="58" t="n">
        <f aca="false">COUNTBLANK(D32:U32)-3</f>
        <v>15</v>
      </c>
      <c r="AG32" s="58" t="n">
        <f aca="false">COUNTIF(D32:V32,"x")</f>
        <v>0</v>
      </c>
      <c r="AH32" s="57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0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0</v>
      </c>
      <c r="I35" s="70" t="n">
        <f aca="false">COUNTIF(AO2:AO32,"☺")</f>
        <v>0</v>
      </c>
      <c r="J35" s="70" t="n">
        <f aca="false">COUNTIF(AP2:AP32,"☺")</f>
        <v>0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0</v>
      </c>
      <c r="N35" s="70" t="n">
        <f aca="false">COUNTIF(AT2:AT32,"☺")</f>
        <v>0</v>
      </c>
      <c r="O35" s="70" t="n">
        <f aca="false">COUNTIF(AU2:AU32,"☺")</f>
        <v>0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0</v>
      </c>
      <c r="S35" s="70" t="n">
        <f aca="false">COUNTIF(AY2:AY32,"☺")</f>
        <v>0</v>
      </c>
      <c r="T35" s="70" t="n">
        <f aca="false">COUNTIF(AZ2:AZ32,"☺")</f>
        <v>0</v>
      </c>
      <c r="U35" s="70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0</v>
      </c>
      <c r="F36" s="70" t="n">
        <f aca="false">COUNTIF(AL3:AL33,"☻")</f>
        <v>0</v>
      </c>
      <c r="G36" s="70" t="n">
        <f aca="false">COUNTIF(AM3:AM33,"☻")</f>
        <v>0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0</v>
      </c>
      <c r="L36" s="70" t="n">
        <f aca="false">COUNTIF(AR3:AR33,"☻")</f>
        <v>0</v>
      </c>
      <c r="M36" s="70" t="n">
        <f aca="false">COUNTIF(AS3:AS33,"☻")</f>
        <v>0</v>
      </c>
      <c r="N36" s="70" t="n">
        <f aca="false">COUNTIF(AT3:AT33,"☻")</f>
        <v>0</v>
      </c>
      <c r="O36" s="70" t="n">
        <f aca="false">COUNTIF(AU3:AU33,"☻")</f>
        <v>0</v>
      </c>
      <c r="P36" s="70" t="n">
        <f aca="false">COUNTIF(AV3:AV33,"☻")</f>
        <v>0</v>
      </c>
      <c r="Q36" s="70" t="n">
        <f aca="false">COUNTIF(AW3:AW33,"☻")</f>
        <v>0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0</v>
      </c>
      <c r="U36" s="70" t="n">
        <f aca="false">COUNTIF(BA3:BA33,"☻")</f>
        <v>0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0</v>
      </c>
      <c r="E37" s="75" t="n">
        <f aca="false">SUM(E35:E36)</f>
        <v>0</v>
      </c>
      <c r="F37" s="75" t="n">
        <f aca="false">SUM(F35:F36)</f>
        <v>0</v>
      </c>
      <c r="G37" s="75" t="n">
        <f aca="false">SUM(G35:G36)</f>
        <v>0</v>
      </c>
      <c r="H37" s="75" t="n">
        <f aca="false">SUM(H35:H36)</f>
        <v>0</v>
      </c>
      <c r="I37" s="75" t="n">
        <f aca="false">SUM(I35:I36)</f>
        <v>0</v>
      </c>
      <c r="J37" s="75" t="n">
        <f aca="false">SUM(J35:J36)</f>
        <v>0</v>
      </c>
      <c r="K37" s="75" t="n">
        <f aca="false">SUM(K35:K36)</f>
        <v>0</v>
      </c>
      <c r="L37" s="75" t="n">
        <f aca="false">SUM(L35:L36)</f>
        <v>0</v>
      </c>
      <c r="M37" s="75" t="n">
        <f aca="false">SUM(M35:M36)</f>
        <v>0</v>
      </c>
      <c r="N37" s="75" t="n">
        <f aca="false">SUM(N35:N36)</f>
        <v>0</v>
      </c>
      <c r="O37" s="75" t="n">
        <f aca="false">SUM(O35:O36)</f>
        <v>0</v>
      </c>
      <c r="P37" s="75" t="n">
        <f aca="false">SUM(P35:P36)</f>
        <v>0</v>
      </c>
      <c r="Q37" s="75" t="n">
        <f aca="false">SUM(Q35:Q36)</f>
        <v>0</v>
      </c>
      <c r="R37" s="75" t="n">
        <f aca="false">SUM(R35:R36)</f>
        <v>0</v>
      </c>
      <c r="S37" s="75" t="n">
        <f aca="false">SUM(S35:S36)</f>
        <v>0</v>
      </c>
      <c r="T37" s="75" t="n">
        <f aca="false">SUM(T35:T36)</f>
        <v>0</v>
      </c>
      <c r="U37" s="75" t="n">
        <f aca="false">SUM(U35:U36)</f>
        <v>0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0</v>
      </c>
      <c r="F38" s="70" t="n">
        <f aca="false">COUNTIF(F2:F32,"KVIT")+COUNTIF(F2:F32,"51KVIT")+COUNTIF(F2:F32,"52KVIT")+COUNTIF(F2:F32,"KVIT$")+COUNTIF(F2:F32,"KVIT☻")+COUNTIF(F2:F32,"KVIT☺")</f>
        <v>0</v>
      </c>
      <c r="G38" s="70" t="n">
        <f aca="false">COUNTIF(G2:G32,"KVIT")+COUNTIF(G2:G32,"51KVIT")+COUNTIF(G2:G32,"52KVIT")+COUNTIF(G2:G32,"KVIT$")+COUNTIF(G2:G32,"KVIT☻")+COUNTIF(G2:G32,"KVIT☺")</f>
        <v>0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0</v>
      </c>
      <c r="L38" s="70" t="n">
        <f aca="false">COUNTIF(L2:L32,"KVIT")+COUNTIF(L2:L32,"51KVIT")+COUNTIF(L2:L32,"52KVIT")+COUNTIF(L2:L32,"KVIT$")+COUNTIF(L2:L32,"KVIT☻")+COUNTIF(L2:L32,"KVIT☺")</f>
        <v>0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0</v>
      </c>
      <c r="O38" s="70" t="n">
        <f aca="false">COUNTIF(O2:O32,"KVIT")+COUNTIF(O2:O32,"51KVIT")+COUNTIF(O2:O32,"52KVIT")+COUNTIF(O2:O32,"KVIT$")+COUNTIF(O2:O32,"KVIT☻")+COUNTIF(O2:O32,"KVIT☺")</f>
        <v>0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0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0</v>
      </c>
      <c r="F40" s="70" t="n">
        <f aca="false">COUNTIF(F2:F32,"D")</f>
        <v>0</v>
      </c>
      <c r="G40" s="70" t="n">
        <f aca="false">COUNTIF(G2:G32,"D")</f>
        <v>0</v>
      </c>
      <c r="H40" s="70" t="n">
        <f aca="false">COUNTIF(H2:H32,"D")</f>
        <v>0</v>
      </c>
      <c r="I40" s="70" t="n">
        <f aca="false">COUNTIF(I2:I32,"D")</f>
        <v>0</v>
      </c>
      <c r="J40" s="70" t="n">
        <f aca="false">COUNTIF(J2:J32,"D")</f>
        <v>0</v>
      </c>
      <c r="K40" s="70" t="n">
        <f aca="false">COUNTIF(K2:K32,"D")</f>
        <v>0</v>
      </c>
      <c r="L40" s="70" t="n">
        <f aca="false">COUNTIF(L2:L32,"D")</f>
        <v>0</v>
      </c>
      <c r="M40" s="70" t="n">
        <f aca="false">COUNTIF(M2:M32,"D")</f>
        <v>0</v>
      </c>
      <c r="N40" s="70" t="n">
        <f aca="false">COUNTIF(N2:N32,"D")</f>
        <v>0</v>
      </c>
      <c r="O40" s="70" t="n">
        <f aca="false">COUNTIF(O2:O32,"D")</f>
        <v>0</v>
      </c>
      <c r="P40" s="70" t="n">
        <f aca="false">COUNTIF(P2:P32,"D")</f>
        <v>0</v>
      </c>
      <c r="Q40" s="70" t="n">
        <f aca="false">COUNTIF(Q2:Q32,"D")</f>
        <v>0</v>
      </c>
      <c r="R40" s="70" t="n">
        <f aca="false">COUNTIF(R2:R32,"D")</f>
        <v>0</v>
      </c>
      <c r="S40" s="70" t="n">
        <f aca="false">COUNTIF(S2:S32,"D")</f>
        <v>0</v>
      </c>
      <c r="T40" s="70" t="n">
        <f aca="false">COUNTIF(T2:T32,"D")</f>
        <v>0</v>
      </c>
      <c r="U40" s="70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0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0</v>
      </c>
      <c r="E43" s="70" t="n">
        <f aca="false">COUNTIF(E2:E32,"X")</f>
        <v>0</v>
      </c>
      <c r="F43" s="70" t="n">
        <f aca="false">COUNTIF(F2:F32,"X")</f>
        <v>0</v>
      </c>
      <c r="G43" s="70" t="n">
        <f aca="false">COUNTIF(G2:G32,"X")</f>
        <v>0</v>
      </c>
      <c r="H43" s="70" t="n">
        <f aca="false">COUNTIF(H2:H32,"X")</f>
        <v>0</v>
      </c>
      <c r="I43" s="70" t="n">
        <f aca="false">COUNTIF(I2:I32,"X")</f>
        <v>0</v>
      </c>
      <c r="J43" s="70" t="n">
        <f aca="false">COUNTIF(J2:J32,"X")</f>
        <v>0</v>
      </c>
      <c r="K43" s="70" t="n">
        <f aca="false">COUNTIF(K2:K32,"X")</f>
        <v>0</v>
      </c>
      <c r="L43" s="70" t="n">
        <f aca="false">COUNTIF(L2:L32,"X")</f>
        <v>0</v>
      </c>
      <c r="M43" s="70" t="n">
        <f aca="false">COUNTIF(M2:M32,"X")</f>
        <v>0</v>
      </c>
      <c r="N43" s="70" t="n">
        <f aca="false">COUNTIF(N2:N32,"X")</f>
        <v>0</v>
      </c>
      <c r="O43" s="70" t="n">
        <f aca="false">COUNTIF(O2:O32,"X")</f>
        <v>0</v>
      </c>
      <c r="P43" s="70" t="n">
        <f aca="false">COUNTIF(P2:P32,"X")</f>
        <v>0</v>
      </c>
      <c r="Q43" s="70" t="n">
        <f aca="false">COUNTIF(Q2:Q32,"X")</f>
        <v>0</v>
      </c>
      <c r="R43" s="70" t="n">
        <f aca="false">COUNTIF(R2:R32,"X")</f>
        <v>0</v>
      </c>
      <c r="S43" s="70" t="n">
        <f aca="false">COUNTIF(S2:S32,"X")</f>
        <v>0</v>
      </c>
      <c r="T43" s="70" t="n">
        <f aca="false">COUNTIF(T2:T32,"X")</f>
        <v>0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0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0</v>
      </c>
      <c r="K44" s="70" t="n">
        <f aca="false">COUNTIF(W2:W32,"TOM")</f>
        <v>0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0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0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185">
      <formula>ABS($A2)=1</formula>
    </cfRule>
    <cfRule type="expression" priority="3" aboveAverage="0" equalAverage="0" bottom="0" percent="0" rank="0" text="" dxfId="186">
      <formula>WEEKDAY($B2,2)=6</formula>
    </cfRule>
    <cfRule type="expression" priority="4" aboveAverage="0" equalAverage="0" bottom="0" percent="0" rank="0" text="" dxfId="187">
      <formula>WEEKDAY($B2,2)=7</formula>
    </cfRule>
  </conditionalFormatting>
  <conditionalFormatting sqref="X2:AE32">
    <cfRule type="cellIs" priority="5" operator="lessThan" aboveAverage="0" equalAverage="0" bottom="0" percent="0" rank="0" text="" dxfId="188">
      <formula>1</formula>
    </cfRule>
    <cfRule type="cellIs" priority="6" operator="greaterThan" aboveAverage="0" equalAverage="0" bottom="0" percent="0" rank="0" text="" dxfId="189">
      <formula>1</formula>
    </cfRule>
  </conditionalFormatting>
  <conditionalFormatting sqref="AF2:AF32">
    <cfRule type="cellIs" priority="7" operator="notEqual" aboveAverage="0" equalAverage="0" bottom="0" percent="0" rank="0" text="" dxfId="190">
      <formula>0</formula>
    </cfRule>
  </conditionalFormatting>
  <conditionalFormatting sqref="AG2:AG32">
    <cfRule type="cellIs" priority="8" operator="equal" aboveAverage="0" equalAverage="0" bottom="0" percent="0" rank="0" text="" dxfId="191">
      <formula>1</formula>
    </cfRule>
    <cfRule type="cellIs" priority="9" operator="greaterThan" aboveAverage="0" equalAverage="0" bottom="0" percent="0" rank="0" text="" dxfId="192">
      <formula>1</formula>
    </cfRule>
  </conditionalFormatting>
  <conditionalFormatting sqref="AH2:AH32">
    <cfRule type="cellIs" priority="10" operator="lessThan" aboveAverage="0" equalAverage="0" bottom="0" percent="0" rank="0" text="" dxfId="193">
      <formula>2</formula>
    </cfRule>
    <cfRule type="cellIs" priority="11" operator="greaterThan" aboveAverage="0" equalAverage="0" bottom="0" percent="0" rank="0" text="" dxfId="19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" activeCellId="0" sqref="S1"/>
    </sheetView>
  </sheetViews>
  <sheetFormatPr defaultColWidth="10.71484375" defaultRowHeight="15.75" zeroHeight="false" outlineLevelRow="0" outlineLevelCol="0"/>
  <cols>
    <col collapsed="false" customWidth="true" hidden="false" outlineLevel="0" max="2" min="1" style="4" width="6"/>
    <col collapsed="false" customWidth="true" hidden="false" outlineLevel="0" max="13" min="3" style="4" width="5.43"/>
    <col collapsed="false" customWidth="true" hidden="false" outlineLevel="0" max="14" min="14" style="4" width="6.86"/>
    <col collapsed="false" customWidth="true" hidden="true" outlineLevel="0" max="15" min="15" style="4" width="5.43"/>
    <col collapsed="false" customWidth="true" hidden="false" outlineLevel="0" max="17" min="16" style="4" width="5.43"/>
    <col collapsed="false" customWidth="true" hidden="true" outlineLevel="0" max="18" min="18" style="4" width="5.43"/>
    <col collapsed="false" customWidth="true" hidden="false" outlineLevel="0" max="19" min="19" style="4" width="5.43"/>
    <col collapsed="false" customWidth="true" hidden="false" outlineLevel="0" max="64" min="20" style="4" width="6"/>
  </cols>
  <sheetData>
    <row r="1" customFormat="false" ht="24.75" hidden="false" customHeight="true" outlineLevel="0" collapsed="false">
      <c r="A1" s="4" t="s">
        <v>76</v>
      </c>
      <c r="B1" s="93" t="s">
        <v>87</v>
      </c>
      <c r="C1" s="93"/>
      <c r="D1" s="93"/>
      <c r="E1" s="6" t="str">
        <f aca="false">Predloge!$A$1</f>
        <v>2024</v>
      </c>
      <c r="F1" s="94"/>
      <c r="G1" s="94"/>
      <c r="H1" s="94"/>
      <c r="I1" s="94"/>
      <c r="J1" s="94"/>
      <c r="K1" s="94"/>
    </row>
    <row r="4" customFormat="false" ht="12.75" hidden="false" customHeight="true" outlineLevel="0" collapsed="false">
      <c r="C4" s="9" t="str">
        <f aca="false">Predloge!$E$2</f>
        <v>POČ</v>
      </c>
      <c r="D4" s="9" t="str">
        <f aca="false">Predloge!$E$3</f>
        <v>ŠOŠ</v>
      </c>
      <c r="E4" s="9" t="str">
        <f aca="false">Predloge!$E$4</f>
        <v>PIN</v>
      </c>
      <c r="F4" s="9" t="str">
        <f aca="false">Predloge!$E$5</f>
        <v>KON</v>
      </c>
      <c r="G4" s="9" t="str">
        <f aca="false">Predloge!$E$6</f>
        <v>ORO</v>
      </c>
      <c r="H4" s="9" t="str">
        <f aca="false">Predloge!$E$7</f>
        <v>MIO</v>
      </c>
      <c r="I4" s="9" t="str">
        <f aca="false">Predloge!$E$8</f>
        <v>BOŽ</v>
      </c>
      <c r="J4" s="9" t="str">
        <f aca="false">Predloge!$E$9</f>
        <v>TOM</v>
      </c>
      <c r="K4" s="9" t="str">
        <f aca="false">Predloge!$E$10</f>
        <v>MŠŠ</v>
      </c>
      <c r="L4" s="9" t="str">
        <f aca="false">Predloge!$E$11</f>
        <v>ŽIV</v>
      </c>
      <c r="M4" s="9" t="str">
        <f aca="false">Predloge!$E$12</f>
        <v>TAL</v>
      </c>
      <c r="N4" s="9" t="str">
        <f aca="false">Predloge!$E$13</f>
        <v>PIR</v>
      </c>
      <c r="O4" s="9" t="str">
        <f aca="false">Predloge!$E$14</f>
        <v>NOV2</v>
      </c>
      <c r="P4" s="9" t="str">
        <f aca="false">Predloge!$E$15</f>
        <v>BUT</v>
      </c>
      <c r="Q4" s="9" t="str">
        <f aca="false">Predloge!$E$16</f>
        <v>ŽRJ</v>
      </c>
      <c r="R4" s="9" t="str">
        <f aca="false">Predloge!$E$17</f>
        <v>NOV3</v>
      </c>
      <c r="S4" s="9" t="str">
        <f aca="false">Predloge!$E$18</f>
        <v>JNK</v>
      </c>
      <c r="T4" s="9" t="str">
        <f aca="false">Predloge!$E$19</f>
        <v>ŠTU</v>
      </c>
    </row>
    <row r="5" customFormat="false" ht="21" hidden="false" customHeight="true" outlineLevel="0" collapsed="false">
      <c r="B5" s="95" t="str">
        <f aca="false">Predloge!$B$20</f>
        <v>☺</v>
      </c>
      <c r="C5" s="96" t="n">
        <f aca="false">SUM(januar!D35,februar!D35,marec!C35,april!D35,maj!D35,junij!C35,julij!C35,avgust!D35,september!C35,oktober!D35,november!D35,december!D35)</f>
        <v>7</v>
      </c>
      <c r="D5" s="96" t="n">
        <f aca="false">SUM(januar!E35,februar!E35,marec!D35,april!E35,maj!E35,junij!D35,julij!D35,avgust!E35,september!D35,oktober!E35,november!E35,december!E35)</f>
        <v>4</v>
      </c>
      <c r="E5" s="96" t="n">
        <f aca="false">SUM(januar!F35,februar!F35,marec!E35,april!F35,maj!F35,junij!E35,julij!E35,avgust!F35,september!E35,oktober!F35,november!F35,december!F35)</f>
        <v>0</v>
      </c>
      <c r="F5" s="96" t="n">
        <f aca="false">SUM(januar!G35,februar!G35,marec!F35,april!G35,maj!G35,junij!F35,julij!F35,avgust!G35,september!F35,oktober!G35,november!G35,december!G35)</f>
        <v>0</v>
      </c>
      <c r="G5" s="96" t="n">
        <f aca="false">SUM(januar!H35,februar!H35,marec!G35,april!H35,maj!H35,junij!G35,julij!G35,avgust!H35,september!G35,oktober!H35,november!H35,december!H35)</f>
        <v>7</v>
      </c>
      <c r="H5" s="96" t="n">
        <f aca="false">SUM(januar!I35,februar!I35,marec!H35,april!I35,maj!I35,junij!H35,julij!H35,avgust!I35,september!H35,oktober!I35,november!I35,december!I35)</f>
        <v>5</v>
      </c>
      <c r="I5" s="96" t="n">
        <f aca="false">SUM(januar!J35,februar!J35,marec!I35,april!J35,maj!J35,junij!I35,julij!I35,avgust!J35,september!I35,oktober!J35,november!J35,december!J35)</f>
        <v>10</v>
      </c>
      <c r="J5" s="96" t="n">
        <f aca="false">SUM(januar!K35,februar!K35,marec!J35,april!K35,maj!K35,junij!J35,julij!J35,avgust!K35,september!J35,oktober!K35,november!K35,december!K35)</f>
        <v>6</v>
      </c>
      <c r="K5" s="96" t="n">
        <f aca="false">SUM(januar!L35,februar!L35,marec!K35,april!L35,maj!L35,junij!K35,julij!K35,avgust!L35,september!K35,oktober!L35,november!L35,december!L35)</f>
        <v>0</v>
      </c>
      <c r="L5" s="96" t="n">
        <f aca="false">SUM(januar!M35,februar!M35,marec!L35,april!M35,maj!M35,junij!L35,julij!L35,avgust!M35,september!L35,oktober!M35,november!M35,december!M35)</f>
        <v>8</v>
      </c>
      <c r="M5" s="96" t="n">
        <f aca="false">SUM(januar!N35,februar!N35,marec!M35,april!N35,maj!N35,junij!M35,julij!M35,avgust!N35,september!M35,oktober!N35,november!N35,december!N35)</f>
        <v>6</v>
      </c>
      <c r="N5" s="96" t="n">
        <f aca="false">SUM(januar!O35,februar!O35,marec!N35,april!O35,maj!O35,junij!N35,julij!N35,avgust!O35,september!N35,oktober!O35,november!O35,december!O35)</f>
        <v>6</v>
      </c>
      <c r="O5" s="96" t="n">
        <f aca="false">SUM(januar!P35,februar!P35,marec!O35,april!P35,maj!P35,junij!O35,julij!O35,avgust!P35,september!O35,oktober!P35,november!P35,december!P35)</f>
        <v>3</v>
      </c>
      <c r="P5" s="96" t="n">
        <f aca="false">SUM(januar!Q35,februar!Q35,marec!P35,april!Q35,maj!Q35,junij!P35,julij!P35,avgust!Q35,september!P35,oktober!Q35,november!Q35,december!Q35)</f>
        <v>2</v>
      </c>
      <c r="Q5" s="96" t="n">
        <f aca="false">SUM(januar!R35,februar!R35,marec!Q35,april!R35,maj!R35,junij!Q35,julij!Q35,avgust!R35,september!Q35,oktober!R35,november!R35,december!R35)</f>
        <v>11</v>
      </c>
      <c r="R5" s="96" t="n">
        <f aca="false">SUM(januar!S35,februar!S35,marec!R35,april!S35,maj!S35,junij!R35,julij!R35,avgust!S35,september!R35,oktober!S35,november!S35,december!S35)</f>
        <v>7</v>
      </c>
      <c r="S5" s="96" t="n">
        <f aca="false">SUM(januar!T35,februar!T35,marec!S35,april!T35,maj!T35,junij!S35,julij!S35,avgust!T35,september!S35,oktober!T35,november!T35,december!T35)</f>
        <v>3</v>
      </c>
      <c r="T5" s="96" t="n">
        <f aca="false">SUM(januar!U35,februar!U35,marec!T35,april!U35,maj!U35,junij!T35,julij!T35,avgust!U35,september!T35,oktober!U35,november!U35,december!U35)</f>
        <v>3</v>
      </c>
      <c r="AB5" s="52"/>
    </row>
    <row r="6" customFormat="false" ht="19.5" hidden="false" customHeight="true" outlineLevel="0" collapsed="false">
      <c r="A6" s="73"/>
      <c r="B6" s="12" t="str">
        <f aca="false">Predloge!$B$16</f>
        <v>☻</v>
      </c>
      <c r="C6" s="96" t="n">
        <f aca="false">SUM(januar!D36,februar!D36,marec!C36,april!D36,maj!D36,junij!C36,julij!C36,avgust!D36,september!C36,oktober!D36,november!D36,december!D36)</f>
        <v>0</v>
      </c>
      <c r="D6" s="96" t="n">
        <f aca="false">SUM(januar!E36,februar!E36,marec!D36,april!E36,maj!E36,junij!D36,julij!D36,avgust!E36,september!D36,oktober!E36,november!E36,december!E36)</f>
        <v>3</v>
      </c>
      <c r="E6" s="96" t="n">
        <f aca="false">SUM(januar!F36,februar!F36,marec!E36,april!F36,maj!F36,junij!E36,julij!E36,avgust!F36,september!E36,oktober!F36,november!F36,december!F36)</f>
        <v>8</v>
      </c>
      <c r="F6" s="96" t="n">
        <f aca="false">SUM(januar!G36,februar!G36,marec!F36,april!G36,maj!G36,junij!F36,julij!F36,avgust!G36,september!F36,oktober!G36,november!G36,december!G36)</f>
        <v>12</v>
      </c>
      <c r="G6" s="96" t="n">
        <f aca="false">SUM(januar!H36,februar!H36,marec!G36,april!H36,maj!H36,junij!G36,julij!G36,avgust!H36,september!G36,oktober!H36,november!H36,december!H36)</f>
        <v>2</v>
      </c>
      <c r="H6" s="96" t="n">
        <f aca="false">SUM(januar!I36,februar!I36,marec!H36,april!I36,maj!I36,junij!H36,julij!H36,avgust!I36,september!H36,oktober!I36,november!I36,december!I36)</f>
        <v>0</v>
      </c>
      <c r="I6" s="96" t="n">
        <f aca="false">SUM(januar!J36,februar!J36,marec!I36,april!J36,maj!J36,junij!I36,julij!I36,avgust!J36,september!I36,oktober!J36,november!J36,december!J36)</f>
        <v>0</v>
      </c>
      <c r="J6" s="96" t="n">
        <f aca="false">SUM(januar!K36,februar!K36,marec!J36,april!K36,maj!K36,junij!J36,julij!J36,avgust!K36,september!J36,oktober!K36,november!K36,december!K36)</f>
        <v>6</v>
      </c>
      <c r="K6" s="96" t="n">
        <f aca="false">SUM(januar!L36,februar!L36,marec!K36,april!L36,maj!L36,junij!K36,julij!K36,avgust!L36,september!K36,oktober!L36,november!L36,december!L36)</f>
        <v>12</v>
      </c>
      <c r="L6" s="96" t="n">
        <f aca="false">SUM(januar!M36,februar!M36,marec!L36,april!M36,maj!M36,junij!L36,julij!L36,avgust!M36,september!L36,oktober!M36,november!M36,december!M36)</f>
        <v>4</v>
      </c>
      <c r="M6" s="96" t="n">
        <f aca="false">SUM(januar!N36,februar!N36,marec!M36,april!N36,maj!N36,junij!M36,julij!M36,avgust!N36,september!M36,oktober!N36,november!N36,december!N36)</f>
        <v>6</v>
      </c>
      <c r="N6" s="96" t="n">
        <f aca="false">SUM(januar!O36,februar!O36,marec!N36,april!O36,maj!O36,junij!N36,julij!N36,avgust!O36,september!N36,oktober!O36,november!O36,december!O36)</f>
        <v>8</v>
      </c>
      <c r="O6" s="96" t="n">
        <f aca="false">SUM(januar!P36,februar!P36,marec!O36,april!P36,maj!P36,junij!O36,julij!O36,avgust!P36,september!O36,oktober!P36,november!P36,december!P36)</f>
        <v>5</v>
      </c>
      <c r="P6" s="96" t="n">
        <f aca="false">SUM(januar!Q36,februar!Q36,marec!P36,april!Q36,maj!Q36,junij!P36,julij!P36,avgust!Q36,september!P36,oktober!Q36,november!Q36,december!Q36)</f>
        <v>5</v>
      </c>
      <c r="Q6" s="96" t="n">
        <f aca="false">SUM(januar!R36,februar!R36,marec!Q36,april!R36,maj!R36,junij!Q36,julij!Q36,avgust!R36,september!Q36,oktober!R36,november!R36,december!R36)</f>
        <v>1</v>
      </c>
      <c r="R6" s="96" t="n">
        <f aca="false">SUM(januar!S36,februar!S36,marec!R36,april!S36,maj!S36,junij!R36,julij!R36,avgust!S36,september!R36,oktober!S36,november!S36,december!S36)</f>
        <v>0</v>
      </c>
      <c r="S6" s="96" t="n">
        <f aca="false">SUM(januar!T36,februar!T36,marec!S36,april!T36,maj!T36,junij!S36,julij!S36,avgust!T36,september!S36,oktober!T36,november!T36,december!T36)</f>
        <v>4</v>
      </c>
      <c r="T6" s="96" t="n">
        <f aca="false">SUM(januar!U36,februar!U36,marec!T36,april!U36,maj!U36,junij!T36,julij!T36,avgust!U36,september!T36,oktober!U36,november!U36,december!U36)</f>
        <v>9</v>
      </c>
      <c r="U6" s="97"/>
      <c r="V6" s="97"/>
      <c r="W6" s="97"/>
      <c r="X6" s="97"/>
      <c r="Y6" s="97"/>
      <c r="Z6" s="73"/>
      <c r="AA6" s="73"/>
      <c r="AB6" s="52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</row>
    <row r="7" customFormat="false" ht="19.5" hidden="false" customHeight="true" outlineLevel="0" collapsed="false">
      <c r="A7" s="73"/>
      <c r="B7" s="31" t="str">
        <f aca="false">Predloge!$B$42</f>
        <v>Σ</v>
      </c>
      <c r="C7" s="96" t="n">
        <f aca="false">SUM(januar!D37,februar!D37,marec!C37,april!D37,maj!D37,junij!C37,julij!C37,avgust!D37,september!C37,oktober!D37,november!D37,december!D37)</f>
        <v>7</v>
      </c>
      <c r="D7" s="96" t="n">
        <f aca="false">SUM(januar!E37,februar!E37,marec!D37,april!E37,maj!E37,junij!D37,julij!D37,avgust!E37,september!D37,oktober!E37,november!E37,december!E37)</f>
        <v>7</v>
      </c>
      <c r="E7" s="96" t="n">
        <f aca="false">SUM(januar!F37,februar!F37,marec!E37,april!F37,maj!F37,junij!E37,julij!E37,avgust!F37,september!E37,oktober!F37,november!F37,december!F37)</f>
        <v>8</v>
      </c>
      <c r="F7" s="96" t="n">
        <f aca="false">SUM(januar!G37,februar!G37,marec!F37,april!G37,maj!G37,junij!F37,julij!F37,avgust!G37,september!F37,oktober!G37,november!G37,december!G37)</f>
        <v>12</v>
      </c>
      <c r="G7" s="96" t="n">
        <f aca="false">SUM(januar!H37,februar!H37,marec!G37,april!H37,maj!H37,junij!G37,julij!G37,avgust!H37,september!G37,oktober!H37,november!H37,december!H37)</f>
        <v>9</v>
      </c>
      <c r="H7" s="96" t="n">
        <f aca="false">SUM(januar!I37,februar!I37,marec!H37,april!I37,maj!I37,junij!H37,julij!H37,avgust!I37,september!H37,oktober!I37,november!I37,december!I37)</f>
        <v>5</v>
      </c>
      <c r="I7" s="96" t="n">
        <f aca="false">SUM(januar!J37,februar!J37,marec!I37,april!J37,maj!J37,junij!I37,julij!I37,avgust!J37,september!I37,oktober!J37,november!J37,december!J37)</f>
        <v>10</v>
      </c>
      <c r="J7" s="96" t="n">
        <f aca="false">SUM(januar!K37,februar!K37,marec!J37,april!K37,maj!K37,junij!J37,julij!J37,avgust!K37,september!J37,oktober!K37,november!K37,december!K37)</f>
        <v>12</v>
      </c>
      <c r="K7" s="96" t="n">
        <f aca="false">SUM(januar!L37,februar!L37,marec!K37,april!L37,maj!L37,junij!K37,julij!K37,avgust!L37,september!K37,oktober!L37,november!L37,december!L37)</f>
        <v>12</v>
      </c>
      <c r="L7" s="96" t="n">
        <f aca="false">SUM(januar!M37,februar!M37,marec!L37,april!M37,maj!M37,junij!L37,julij!L37,avgust!M37,september!L37,oktober!M37,november!M37,december!M37)</f>
        <v>12</v>
      </c>
      <c r="M7" s="96" t="n">
        <f aca="false">SUM(januar!N37,februar!N37,marec!M37,april!N37,maj!N37,junij!M37,julij!M37,avgust!N37,september!M37,oktober!N37,november!N37,december!N37)</f>
        <v>12</v>
      </c>
      <c r="N7" s="96" t="n">
        <f aca="false">SUM(januar!O37,februar!O37,marec!N37,april!O37,maj!O37,junij!N37,julij!N37,avgust!O37,september!N37,oktober!O37,november!O37,december!O37)</f>
        <v>14</v>
      </c>
      <c r="O7" s="96" t="n">
        <f aca="false">SUM(januar!P37,februar!P37,marec!O37,april!P37,maj!P37,junij!O37,julij!O37,avgust!P37,september!O37,oktober!P37,november!P37,december!P37)</f>
        <v>8</v>
      </c>
      <c r="P7" s="96" t="n">
        <f aca="false">SUM(januar!Q37,februar!Q37,marec!P37,april!Q37,maj!Q37,junij!P37,julij!P37,avgust!Q37,september!P37,oktober!Q37,november!Q37,december!Q37)</f>
        <v>7</v>
      </c>
      <c r="Q7" s="96" t="n">
        <f aca="false">SUM(januar!R37,februar!R37,marec!Q37,april!R37,maj!R37,junij!Q37,julij!Q37,avgust!R37,september!Q37,oktober!R37,november!R37,december!R37)</f>
        <v>12</v>
      </c>
      <c r="R7" s="96" t="n">
        <f aca="false">SUM(januar!S37,februar!S37,marec!R37,april!S37,maj!S37,junij!R37,julij!R37,avgust!S37,september!R37,oktober!S37,november!S37,december!S37)</f>
        <v>7</v>
      </c>
      <c r="S7" s="96" t="n">
        <f aca="false">SUM(januar!T37,februar!T37,marec!S37,april!T37,maj!T37,junij!S37,julij!S37,avgust!T37,september!S37,oktober!T37,november!T37,december!T37)</f>
        <v>7</v>
      </c>
      <c r="T7" s="96" t="n">
        <f aca="false">SUM(januar!U37,februar!U37,marec!T37,april!U37,maj!U37,junij!T37,julij!T37,avgust!U37,september!T37,oktober!U37,november!U37,december!U37)</f>
        <v>12</v>
      </c>
      <c r="U7" s="97"/>
      <c r="V7" s="97"/>
      <c r="W7" s="97"/>
      <c r="X7" s="97"/>
      <c r="Y7" s="97"/>
      <c r="Z7" s="73"/>
      <c r="AA7" s="73"/>
      <c r="AB7" s="52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</row>
    <row r="8" customFormat="false" ht="19.5" hidden="false" customHeight="true" outlineLevel="0" collapsed="false">
      <c r="A8" s="73"/>
      <c r="B8" s="7" t="str">
        <f aca="false">Predloge!$B$6</f>
        <v>KVIT</v>
      </c>
      <c r="C8" s="96" t="n">
        <f aca="false">SUM(januar!D37,februar!D37,marec!C37,april!D37,maj!D37,junij!C37,julij!C37,avgust!D37,september!C37,oktober!D37,november!D37,december!D37)</f>
        <v>7</v>
      </c>
      <c r="D8" s="96" t="n">
        <f aca="false">SUM(januar!E37,februar!E37,marec!D37,april!E37,maj!E37,junij!D37,julij!D37,avgust!E37,september!D37,oktober!E37,november!E37,december!E37)</f>
        <v>7</v>
      </c>
      <c r="E8" s="96" t="n">
        <f aca="false">SUM(januar!F37,februar!F37,marec!E37,april!F37,maj!F37,junij!E37,julij!E37,avgust!F37,september!E37,oktober!F37,november!F37,december!F37)</f>
        <v>8</v>
      </c>
      <c r="F8" s="96" t="n">
        <f aca="false">SUM(januar!G37,februar!G37,marec!F37,april!G37,maj!G37,junij!F37,julij!F37,avgust!G37,september!F37,oktober!G37,november!G37,december!G37)</f>
        <v>12</v>
      </c>
      <c r="G8" s="96" t="n">
        <f aca="false">SUM(januar!H37,februar!H37,marec!G37,april!H37,maj!H37,junij!G37,julij!G37,avgust!H37,september!G37,oktober!H37,november!H37,december!H37)</f>
        <v>9</v>
      </c>
      <c r="H8" s="96" t="n">
        <f aca="false">SUM(januar!I37,februar!I37,marec!H37,april!I37,maj!I37,junij!H37,julij!H37,avgust!I37,september!H37,oktober!I37,november!I37,december!I37)</f>
        <v>5</v>
      </c>
      <c r="I8" s="96" t="n">
        <f aca="false">SUM(januar!J37,februar!J37,marec!I37,april!J37,maj!J37,junij!I37,julij!I37,avgust!J37,september!I37,oktober!J37,november!J37,december!J37)</f>
        <v>10</v>
      </c>
      <c r="J8" s="96" t="n">
        <f aca="false">SUM(januar!K37,februar!K37,marec!J37,april!K37,maj!K37,junij!J37,julij!J37,avgust!K37,september!J37,oktober!K37,november!K37,december!K37)</f>
        <v>12</v>
      </c>
      <c r="K8" s="96" t="n">
        <f aca="false">SUM(januar!L37,februar!L37,marec!K37,april!L37,maj!L37,junij!K37,julij!K37,avgust!L37,september!K37,oktober!L37,november!L37,december!L37)</f>
        <v>12</v>
      </c>
      <c r="L8" s="96" t="n">
        <f aca="false">SUM(januar!M37,februar!M37,marec!L37,april!M37,maj!M37,junij!L37,julij!L37,avgust!M37,september!L37,oktober!M37,november!M37,december!M37)</f>
        <v>12</v>
      </c>
      <c r="M8" s="96" t="n">
        <f aca="false">SUM(januar!N37,februar!N37,marec!M37,april!N37,maj!N37,junij!M37,julij!M37,avgust!N37,september!M37,oktober!N37,november!N37,december!N37)</f>
        <v>12</v>
      </c>
      <c r="N8" s="96" t="n">
        <f aca="false">SUM(januar!O37,februar!O37,marec!N37,april!O37,maj!O37,junij!N37,julij!N37,avgust!O37,september!N37,oktober!O37,november!O37,december!O37)</f>
        <v>14</v>
      </c>
      <c r="O8" s="96" t="n">
        <f aca="false">SUM(januar!P37,februar!P37,marec!O37,april!P37,maj!P37,junij!O37,julij!O37,avgust!P37,september!O37,oktober!P37,november!P37,december!P37)</f>
        <v>8</v>
      </c>
      <c r="P8" s="96" t="n">
        <f aca="false">SUM(januar!Q37,februar!Q37,marec!P37,april!Q37,maj!Q37,junij!P37,julij!P37,avgust!Q37,september!P37,oktober!Q37,november!Q37,december!Q37)</f>
        <v>7</v>
      </c>
      <c r="Q8" s="96" t="n">
        <f aca="false">SUM(januar!R37,februar!R37,marec!Q37,april!R37,maj!R37,junij!Q37,julij!Q37,avgust!R37,september!Q37,oktober!R37,november!R37,december!R37)</f>
        <v>12</v>
      </c>
      <c r="R8" s="96" t="n">
        <f aca="false">SUM(januar!S37,februar!S37,marec!R37,april!S37,maj!S37,junij!R37,julij!R37,avgust!S37,september!R37,oktober!S37,november!S37,december!S37)</f>
        <v>7</v>
      </c>
      <c r="S8" s="96" t="n">
        <f aca="false">SUM(januar!T37,februar!T37,marec!S37,april!T37,maj!T37,junij!S37,julij!S37,avgust!T37,september!S37,oktober!T37,november!T37,december!T37)</f>
        <v>7</v>
      </c>
      <c r="T8" s="96" t="n">
        <f aca="false">SUM(januar!U37,februar!U37,marec!T37,april!U37,maj!U37,junij!T37,julij!T37,avgust!U37,september!T37,oktober!U37,november!U37,december!U37)</f>
        <v>12</v>
      </c>
      <c r="U8" s="97"/>
      <c r="V8" s="97"/>
      <c r="W8" s="97"/>
      <c r="X8" s="97"/>
      <c r="Y8" s="97"/>
      <c r="Z8" s="73"/>
      <c r="AA8" s="73"/>
      <c r="AB8" s="52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</row>
    <row r="9" customFormat="false" ht="15.75" hidden="false" customHeight="true" outlineLevel="0" collapsed="false">
      <c r="A9" s="73"/>
      <c r="B9" s="33" t="str">
        <f aca="false">Predloge!$B$43</f>
        <v>$</v>
      </c>
      <c r="C9" s="96" t="n">
        <f aca="false">SUM(januar!D39,februar!D39,marec!C39,april!D39,maj!D39,junij!C39,julij!C39,avgust!D39,september!C39,oktober!D39,november!D39,december!D39)</f>
        <v>0</v>
      </c>
      <c r="D9" s="96" t="n">
        <f aca="false">SUM(januar!E39,februar!E39,marec!D39,april!E39,maj!E39,junij!D39,julij!D39,avgust!E39,september!D39,oktober!E39,november!E39,december!E39)</f>
        <v>0</v>
      </c>
      <c r="E9" s="96" t="n">
        <f aca="false">SUM(januar!F39,februar!F39,marec!E39,april!F39,maj!F39,junij!E39,julij!E39,avgust!F39,september!E39,oktober!F39,november!F39,december!F39)</f>
        <v>0</v>
      </c>
      <c r="F9" s="96" t="n">
        <f aca="false">SUM(januar!G39,februar!G39,marec!F39,april!G39,maj!G39,junij!F39,julij!F39,avgust!G39,september!F39,oktober!G39,november!G39,december!G39)</f>
        <v>0</v>
      </c>
      <c r="G9" s="96" t="n">
        <f aca="false">SUM(januar!H39,februar!H39,marec!G39,april!H39,maj!H39,junij!G39,julij!G39,avgust!H39,september!G39,oktober!H39,november!H39,december!H39)</f>
        <v>0</v>
      </c>
      <c r="H9" s="96" t="n">
        <f aca="false">SUM(januar!I39,februar!I39,marec!H39,april!I39,maj!I39,junij!H39,julij!H39,avgust!I39,september!H39,oktober!I39,november!I39,december!I39)</f>
        <v>0</v>
      </c>
      <c r="I9" s="96" t="n">
        <f aca="false">SUM(januar!J39,februar!J39,marec!I39,april!J39,maj!J39,junij!I39,julij!I39,avgust!J39,september!I39,oktober!J39,november!J39,december!J39)</f>
        <v>1</v>
      </c>
      <c r="J9" s="96" t="n">
        <f aca="false">SUM(januar!K39,februar!K39,marec!J39,april!K39,maj!K39,junij!J39,julij!J39,avgust!K39,september!J39,oktober!K39,november!K39,december!K39)</f>
        <v>0</v>
      </c>
      <c r="K9" s="96" t="n">
        <f aca="false">SUM(januar!L39,februar!L39,marec!K39,april!L39,maj!L39,junij!K39,julij!K39,avgust!L39,september!K39,oktober!L39,november!L39,december!L39)</f>
        <v>0</v>
      </c>
      <c r="L9" s="96" t="n">
        <f aca="false">SUM(januar!M39,februar!M39,marec!L39,april!M39,maj!M39,junij!L39,julij!L39,avgust!M39,september!L39,oktober!M39,november!M39,december!M39)</f>
        <v>1</v>
      </c>
      <c r="M9" s="96" t="n">
        <f aca="false">SUM(januar!N39,februar!N39,marec!M39,april!N39,maj!N39,junij!M39,julij!M39,avgust!N39,september!M39,oktober!N39,november!N39,december!N39)</f>
        <v>0</v>
      </c>
      <c r="N9" s="96" t="n">
        <f aca="false">SUM(januar!O39,februar!O39,marec!N39,april!O39,maj!O39,junij!N39,julij!N39,avgust!O39,september!N39,oktober!O39,november!O39,december!O39)</f>
        <v>0</v>
      </c>
      <c r="O9" s="96" t="n">
        <f aca="false">SUM(januar!P39,februar!P39,marec!O39,april!P39,maj!P39,junij!O39,julij!O39,avgust!P39,september!O39,oktober!P39,november!P39,december!P39)</f>
        <v>0</v>
      </c>
      <c r="P9" s="96" t="n">
        <f aca="false">SUM(januar!Q39,februar!Q39,marec!P39,april!Q39,maj!Q39,junij!P39,julij!P39,avgust!Q39,september!P39,oktober!Q39,november!Q39,december!Q39)</f>
        <v>1</v>
      </c>
      <c r="Q9" s="96" t="n">
        <f aca="false">SUM(januar!R39,februar!R39,marec!Q39,april!R39,maj!R39,junij!Q39,julij!Q39,avgust!R39,september!Q39,oktober!R39,november!R39,december!R39)</f>
        <v>1</v>
      </c>
      <c r="R9" s="96" t="n">
        <f aca="false">SUM(januar!S39,februar!S39,marec!R39,april!S39,maj!S39,junij!R39,julij!R39,avgust!S39,september!R39,oktober!S39,november!S39,december!S39)</f>
        <v>0</v>
      </c>
      <c r="S9" s="96" t="n">
        <f aca="false">SUM(januar!T39,februar!T39,marec!S39,april!T39,maj!T39,junij!S39,julij!S39,avgust!T39,september!S39,oktober!T39,november!T39,december!T39)</f>
        <v>0</v>
      </c>
      <c r="T9" s="96" t="n">
        <f aca="false">SUM(januar!U39,februar!U39,marec!T39,april!U39,maj!U39,junij!T39,julij!T39,avgust!U39,september!T39,oktober!U39,november!U39,december!U39)</f>
        <v>0</v>
      </c>
      <c r="U9" s="97"/>
      <c r="V9" s="97"/>
      <c r="W9" s="97"/>
      <c r="X9" s="97"/>
      <c r="Y9" s="97"/>
      <c r="Z9" s="73"/>
      <c r="AA9" s="73"/>
      <c r="AB9" s="52"/>
      <c r="AC9" s="73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</row>
    <row r="10" customFormat="false" ht="13.5" hidden="false" customHeight="true" outlineLevel="0" collapsed="false">
      <c r="B10" s="7" t="str">
        <f aca="false">Predloge!$B$12</f>
        <v>D</v>
      </c>
      <c r="C10" s="96" t="n">
        <f aca="false">SUM(januar!D40,februar!D40,marec!C40,april!D40,maj!D40,junij!C40,julij!C40,avgust!D40,september!C40,oktober!D40,november!D40,december!D40)</f>
        <v>8</v>
      </c>
      <c r="D10" s="96" t="n">
        <f aca="false">SUM(januar!E40,februar!E40,marec!D40,april!E40,maj!E40,junij!D40,julij!D40,avgust!E40,september!D40,oktober!E40,november!E40,december!E40)</f>
        <v>19</v>
      </c>
      <c r="E10" s="96" t="n">
        <f aca="false">SUM(januar!F40,februar!F40,marec!E40,april!F40,maj!F40,junij!E40,julij!E40,avgust!F40,september!E40,oktober!F40,november!F40,december!F40)</f>
        <v>25</v>
      </c>
      <c r="F10" s="96" t="n">
        <f aca="false">SUM(januar!G40,februar!G40,marec!F40,april!G40,maj!G40,junij!F40,julij!F40,avgust!G40,september!F40,oktober!G40,november!G40,december!G40)</f>
        <v>8</v>
      </c>
      <c r="G10" s="96" t="n">
        <f aca="false">SUM(januar!H40,februar!H40,marec!G40,april!H40,maj!H40,junij!G40,julij!G40,avgust!H40,september!G40,oktober!H40,november!H40,december!H40)</f>
        <v>16</v>
      </c>
      <c r="H10" s="96" t="n">
        <f aca="false">SUM(januar!I40,februar!I40,marec!H40,april!I40,maj!I40,junij!H40,julij!H40,avgust!I40,september!H40,oktober!I40,november!I40,december!I40)</f>
        <v>15</v>
      </c>
      <c r="I10" s="96" t="n">
        <f aca="false">SUM(januar!J40,februar!J40,marec!I40,april!J40,maj!J40,junij!I40,julij!I40,avgust!J40,september!I40,oktober!J40,november!J40,december!J40)</f>
        <v>12</v>
      </c>
      <c r="J10" s="96" t="n">
        <f aca="false">SUM(januar!K40,februar!K40,marec!J40,april!K40,maj!K40,junij!J40,julij!J40,avgust!K40,september!J40,oktober!K40,november!K40,december!K40)</f>
        <v>8</v>
      </c>
      <c r="K10" s="96" t="n">
        <f aca="false">SUM(januar!L40,februar!L40,marec!K40,april!L40,maj!L40,junij!K40,julij!K40,avgust!L40,september!K40,oktober!L40,november!L40,december!L40)</f>
        <v>9</v>
      </c>
      <c r="L10" s="96" t="n">
        <f aca="false">SUM(januar!M40,februar!M40,marec!L40,april!M40,maj!M40,junij!L40,julij!L40,avgust!M40,september!L40,oktober!M40,november!M40,december!M40)</f>
        <v>14</v>
      </c>
      <c r="M10" s="96" t="n">
        <f aca="false">SUM(januar!N40,februar!N40,marec!M40,april!N40,maj!N40,junij!M40,julij!M40,avgust!N40,september!M40,oktober!N40,november!N40,december!N40)</f>
        <v>25</v>
      </c>
      <c r="N10" s="96" t="n">
        <f aca="false">SUM(januar!O40,februar!O40,marec!N40,april!O40,maj!O40,junij!N40,julij!N40,avgust!O40,september!N40,oktober!O40,november!O40,december!O40)</f>
        <v>14</v>
      </c>
      <c r="O10" s="96" t="n">
        <f aca="false">SUM(januar!P40,februar!P40,marec!O40,april!P40,maj!P40,junij!O40,julij!O40,avgust!P40,september!O40,oktober!P40,november!P40,december!P40)</f>
        <v>5</v>
      </c>
      <c r="P10" s="96" t="n">
        <f aca="false">SUM(januar!Q40,februar!Q40,marec!P40,april!Q40,maj!Q40,junij!P40,julij!P40,avgust!Q40,september!P40,oktober!Q40,november!Q40,december!Q40)</f>
        <v>32</v>
      </c>
      <c r="Q10" s="96" t="n">
        <f aca="false">SUM(januar!R40,februar!R40,marec!Q40,april!R40,maj!R40,junij!Q40,julij!Q40,avgust!R40,september!Q40,oktober!R40,november!R40,december!R40)</f>
        <v>23</v>
      </c>
      <c r="R10" s="96" t="n">
        <f aca="false">SUM(januar!S40,februar!S40,marec!R40,april!S40,maj!S40,junij!R40,julij!R40,avgust!S40,september!R40,oktober!S40,november!S40,december!S40)</f>
        <v>0</v>
      </c>
      <c r="S10" s="96" t="n">
        <f aca="false">SUM(januar!T40,februar!T40,marec!S40,april!T40,maj!T40,junij!S40,julij!S40,avgust!T40,september!S40,oktober!T40,november!T40,december!T40)</f>
        <v>8</v>
      </c>
      <c r="T10" s="96" t="n">
        <f aca="false">SUM(januar!U40,februar!U40,marec!T40,april!U40,maj!U40,junij!T40,julij!T40,avgust!U40,september!T40,oktober!U40,november!U40,december!U40)</f>
        <v>8</v>
      </c>
      <c r="AB10" s="52"/>
    </row>
    <row r="11" customFormat="false" ht="13.5" hidden="false" customHeight="true" outlineLevel="0" collapsed="false">
      <c r="B11" s="7" t="str">
        <f aca="false">Predloge!$B$15</f>
        <v>SO</v>
      </c>
      <c r="C11" s="96" t="n">
        <f aca="false">SUM(januar!D41,februar!D41,marec!C41,april!D41,maj!D41,junij!C41,julij!C41,avgust!D41,september!C41,oktober!D41,november!D41,december!D41)</f>
        <v>0</v>
      </c>
      <c r="D11" s="96" t="n">
        <f aca="false">SUM(januar!E41,februar!E41,marec!D41,april!E41,maj!E41,junij!D41,julij!D41,avgust!E41,september!D41,oktober!E41,november!E41,december!E41)</f>
        <v>11</v>
      </c>
      <c r="E11" s="96" t="n">
        <f aca="false">SUM(januar!F41,februar!F41,marec!E41,april!F41,maj!F41,junij!E41,julij!E41,avgust!F41,september!E41,oktober!F41,november!F41,december!F41)</f>
        <v>1</v>
      </c>
      <c r="F11" s="96" t="n">
        <f aca="false">SUM(januar!G41,februar!G41,marec!F41,april!G41,maj!G41,junij!F41,julij!F41,avgust!G41,september!F41,oktober!G41,november!G41,december!G41)</f>
        <v>0</v>
      </c>
      <c r="G11" s="96" t="n">
        <f aca="false">SUM(januar!H41,februar!H41,marec!G41,april!H41,maj!H41,junij!G41,julij!G41,avgust!H41,september!G41,oktober!H41,november!H41,december!H41)</f>
        <v>0</v>
      </c>
      <c r="H11" s="96" t="n">
        <f aca="false">SUM(januar!I41,februar!I41,marec!H41,april!I41,maj!I41,junij!H41,julij!H41,avgust!I41,september!H41,oktober!I41,november!I41,december!I41)</f>
        <v>2</v>
      </c>
      <c r="I11" s="96" t="n">
        <f aca="false">SUM(januar!J41,februar!J41,marec!I41,april!J41,maj!J41,junij!I41,julij!I41,avgust!J41,september!I41,oktober!J41,november!J41,december!J41)</f>
        <v>0</v>
      </c>
      <c r="J11" s="96" t="n">
        <f aca="false">SUM(januar!K41,februar!K41,marec!J41,april!K41,maj!K41,junij!J41,julij!J41,avgust!K41,september!J41,oktober!K41,november!K41,december!K41)</f>
        <v>10</v>
      </c>
      <c r="K11" s="96" t="n">
        <f aca="false">SUM(januar!L41,februar!L41,marec!K41,april!L41,maj!L41,junij!K41,julij!K41,avgust!L41,september!K41,oktober!L41,november!L41,december!L41)</f>
        <v>1</v>
      </c>
      <c r="L11" s="96" t="n">
        <f aca="false">SUM(januar!M41,februar!M41,marec!L41,april!M41,maj!M41,junij!L41,julij!L41,avgust!M41,september!L41,oktober!M41,november!M41,december!M41)</f>
        <v>0</v>
      </c>
      <c r="M11" s="96" t="n">
        <f aca="false">SUM(januar!N41,februar!N41,marec!M41,april!N41,maj!N41,junij!M41,julij!M41,avgust!N41,september!M41,oktober!N41,november!N41,december!N41)</f>
        <v>1</v>
      </c>
      <c r="N11" s="96" t="n">
        <f aca="false">SUM(januar!O41,februar!O41,marec!N41,april!O41,maj!O41,junij!N41,julij!N41,avgust!O41,september!N41,oktober!O41,november!O41,december!O41)</f>
        <v>0</v>
      </c>
      <c r="O11" s="96" t="n">
        <f aca="false">SUM(januar!P41,februar!P41,marec!O41,april!P41,maj!P41,junij!O41,julij!O41,avgust!P41,september!O41,oktober!P41,november!P41,december!P41)</f>
        <v>0</v>
      </c>
      <c r="P11" s="96" t="n">
        <f aca="false">SUM(januar!Q41,februar!Q41,marec!P41,april!Q41,maj!Q41,junij!P41,julij!P41,avgust!Q41,september!P41,oktober!Q41,november!Q41,december!Q41)</f>
        <v>0</v>
      </c>
      <c r="Q11" s="96" t="n">
        <f aca="false">SUM(januar!R41,februar!R41,marec!Q41,april!R41,maj!R41,junij!Q41,julij!Q41,avgust!R41,september!Q41,oktober!R41,november!R41,december!R41)</f>
        <v>20</v>
      </c>
      <c r="R11" s="96" t="n">
        <f aca="false">SUM(januar!S41,februar!S41,marec!R41,april!S41,maj!S41,junij!R41,julij!R41,avgust!S41,september!R41,oktober!S41,november!S41,december!S41)</f>
        <v>0</v>
      </c>
      <c r="S11" s="96" t="n">
        <f aca="false">SUM(januar!T41,februar!T41,marec!S41,april!T41,maj!T41,junij!S41,julij!S41,avgust!T41,september!S41,oktober!T41,november!T41,december!T41)</f>
        <v>0</v>
      </c>
      <c r="T11" s="96" t="n">
        <f aca="false">SUM(januar!U41,februar!U41,marec!T41,april!U41,maj!U41,junij!T41,julij!T41,avgust!U41,september!T41,oktober!U41,november!U41,december!U41)</f>
        <v>6</v>
      </c>
      <c r="AB11" s="52"/>
    </row>
    <row r="12" customFormat="false" ht="13.5" hidden="false" customHeight="true" outlineLevel="0" collapsed="false">
      <c r="B12" s="7" t="str">
        <f aca="false">Predloge!$B$13</f>
        <v>BOL</v>
      </c>
      <c r="C12" s="96" t="n">
        <f aca="false">SUM(januar!D42,februar!D42,marec!C42,april!D42,maj!D42,junij!C42,julij!C42,avgust!D42,september!C42,oktober!D42,november!D42,december!D42)</f>
        <v>0</v>
      </c>
      <c r="D12" s="96" t="n">
        <f aca="false">SUM(januar!E42,februar!E42,marec!D42,april!E42,maj!E42,junij!D42,julij!D42,avgust!E42,september!D42,oktober!E42,november!E42,december!E42)</f>
        <v>0</v>
      </c>
      <c r="E12" s="96" t="n">
        <f aca="false">SUM(januar!F42,februar!F42,marec!E42,april!F42,maj!F42,junij!E42,julij!E42,avgust!F42,september!E42,oktober!F42,november!F42,december!F42)</f>
        <v>2</v>
      </c>
      <c r="F12" s="96" t="n">
        <f aca="false">SUM(januar!G42,februar!G42,marec!F42,april!G42,maj!G42,junij!F42,julij!F42,avgust!G42,september!F42,oktober!G42,november!G42,december!G42)</f>
        <v>0</v>
      </c>
      <c r="G12" s="96" t="n">
        <f aca="false">SUM(januar!H42,februar!H42,marec!G42,april!H42,maj!H42,junij!G42,julij!G42,avgust!H42,september!G42,oktober!H42,november!H42,december!H42)</f>
        <v>0</v>
      </c>
      <c r="H12" s="96" t="n">
        <f aca="false">SUM(januar!I42,februar!I42,marec!H42,april!I42,maj!I42,junij!H42,julij!H42,avgust!I42,september!H42,oktober!I42,november!I42,december!I42)</f>
        <v>0</v>
      </c>
      <c r="I12" s="96" t="n">
        <f aca="false">SUM(januar!J42,februar!J42,marec!I42,april!J42,maj!J42,junij!I42,julij!I42,avgust!J42,september!I42,oktober!J42,november!J42,december!J42)</f>
        <v>1</v>
      </c>
      <c r="J12" s="96" t="n">
        <f aca="false">SUM(januar!K42,februar!K42,marec!J42,april!K42,maj!K42,junij!J42,julij!J42,avgust!K42,september!J42,oktober!K42,november!K42,december!K42)</f>
        <v>0</v>
      </c>
      <c r="K12" s="96" t="n">
        <f aca="false">SUM(januar!L42,februar!L42,marec!K42,april!L42,maj!L42,junij!K42,julij!K42,avgust!L42,september!K42,oktober!L42,november!L42,december!L42)</f>
        <v>0</v>
      </c>
      <c r="L12" s="96" t="n">
        <f aca="false">SUM(januar!M42,februar!M42,marec!L42,april!M42,maj!M42,junij!L42,julij!L42,avgust!M42,september!L42,oktober!M42,november!M42,december!M42)</f>
        <v>0</v>
      </c>
      <c r="M12" s="96" t="n">
        <f aca="false">SUM(januar!N42,februar!N42,marec!M42,april!N42,maj!N42,junij!M42,julij!M42,avgust!N42,september!M42,oktober!N42,november!N42,december!N42)</f>
        <v>0</v>
      </c>
      <c r="N12" s="96" t="n">
        <f aca="false">SUM(januar!O42,februar!O42,marec!N42,april!O42,maj!O42,junij!N42,julij!N42,avgust!O42,september!N42,oktober!O42,november!O42,december!O42)</f>
        <v>1</v>
      </c>
      <c r="O12" s="96" t="n">
        <f aca="false">SUM(januar!P42,februar!P42,marec!O42,april!P42,maj!P42,junij!O42,julij!O42,avgust!P42,september!O42,oktober!P42,november!P42,december!P42)</f>
        <v>0</v>
      </c>
      <c r="P12" s="96" t="n">
        <f aca="false">SUM(januar!Q42,februar!Q42,marec!P42,april!Q42,maj!Q42,junij!P42,julij!P42,avgust!Q42,september!P42,oktober!Q42,november!Q42,december!Q42)</f>
        <v>0</v>
      </c>
      <c r="Q12" s="96" t="n">
        <f aca="false">SUM(januar!R42,februar!R42,marec!Q42,april!R42,maj!R42,junij!Q42,julij!Q42,avgust!R42,september!Q42,oktober!R42,november!R42,december!R42)</f>
        <v>0</v>
      </c>
      <c r="R12" s="96" t="n">
        <f aca="false">SUM(januar!S42,februar!S42,marec!R42,april!S42,maj!S42,junij!R42,julij!R42,avgust!S42,september!R42,oktober!S42,november!S42,december!S42)</f>
        <v>0</v>
      </c>
      <c r="S12" s="96" t="n">
        <f aca="false">SUM(januar!T42,februar!T42,marec!S42,april!T42,maj!T42,junij!S42,julij!S42,avgust!T42,september!S42,oktober!T42,november!T42,december!T42)</f>
        <v>0</v>
      </c>
      <c r="T12" s="96" t="n">
        <f aca="false">SUM(januar!U42,februar!U42,marec!T42,april!U42,maj!U42,junij!T42,julij!T42,avgust!U42,september!T42,oktober!U42,november!U42,december!U42)</f>
        <v>0</v>
      </c>
      <c r="AB12" s="52"/>
    </row>
    <row r="13" customFormat="false" ht="13.5" hidden="false" customHeight="true" outlineLevel="0" collapsed="false">
      <c r="B13" s="12" t="str">
        <f aca="false">Predloge!$B$11</f>
        <v>X</v>
      </c>
      <c r="C13" s="96" t="n">
        <f aca="false">SUM(januar!D43,februar!D43,marec!C43,april!D43,maj!D43,junij!C43,julij!C43,avgust!D43,september!C43,oktober!D43,november!D43,december!D43)</f>
        <v>5</v>
      </c>
      <c r="D13" s="96" t="n">
        <f aca="false">SUM(januar!E43,februar!E43,marec!D43,april!E43,maj!E43,junij!D43,julij!D43,avgust!E43,september!D43,oktober!E43,november!E43,december!E43)</f>
        <v>4</v>
      </c>
      <c r="E13" s="96" t="n">
        <f aca="false">SUM(januar!F43,februar!F43,marec!E43,april!F43,maj!F43,junij!E43,julij!E43,avgust!F43,september!E43,oktober!F43,november!F43,december!F43)</f>
        <v>6</v>
      </c>
      <c r="F13" s="96" t="n">
        <f aca="false">SUM(januar!G43,februar!G43,marec!F43,april!G43,maj!G43,junij!F43,julij!F43,avgust!G43,september!F43,oktober!G43,november!G43,december!G43)</f>
        <v>9</v>
      </c>
      <c r="G13" s="96" t="n">
        <f aca="false">SUM(januar!H43,februar!H43,marec!G43,april!H43,maj!H43,junij!G43,julij!G43,avgust!H43,september!G43,oktober!H43,november!H43,december!H43)</f>
        <v>2</v>
      </c>
      <c r="H13" s="96" t="n">
        <f aca="false">SUM(januar!I43,februar!I43,marec!H43,april!I43,maj!I43,junij!H43,julij!H43,avgust!I43,september!H43,oktober!I43,november!I43,december!I43)</f>
        <v>2</v>
      </c>
      <c r="I13" s="96" t="n">
        <f aca="false">SUM(januar!J43,februar!J43,marec!I43,april!J43,maj!J43,junij!I43,julij!I43,avgust!J43,september!I43,oktober!J43,november!J43,december!J43)</f>
        <v>7</v>
      </c>
      <c r="J13" s="96" t="n">
        <f aca="false">SUM(januar!K43,februar!K43,marec!J43,april!K43,maj!K43,junij!J43,julij!J43,avgust!K43,september!J43,oktober!K43,november!K43,december!K43)</f>
        <v>14</v>
      </c>
      <c r="K13" s="96" t="n">
        <f aca="false">SUM(januar!L43,februar!L43,marec!K43,april!L43,maj!L43,junij!K43,julij!K43,avgust!L43,september!K43,oktober!L43,november!L43,december!L43)</f>
        <v>9</v>
      </c>
      <c r="L13" s="96" t="n">
        <f aca="false">SUM(januar!M43,februar!M43,marec!L43,april!M43,maj!M43,junij!L43,julij!L43,avgust!M43,september!L43,oktober!M43,november!M43,december!M43)</f>
        <v>11</v>
      </c>
      <c r="M13" s="96" t="n">
        <f aca="false">SUM(januar!N43,februar!N43,marec!M43,april!N43,maj!N43,junij!M43,julij!M43,avgust!N43,september!M43,oktober!N43,november!N43,december!N43)</f>
        <v>9</v>
      </c>
      <c r="N13" s="96" t="n">
        <f aca="false">SUM(januar!O43,februar!O43,marec!N43,april!O43,maj!O43,junij!N43,julij!N43,avgust!O43,september!N43,oktober!O43,november!O43,december!O43)</f>
        <v>15</v>
      </c>
      <c r="O13" s="96" t="n">
        <f aca="false">SUM(januar!P43,februar!P43,marec!O43,april!P43,maj!P43,junij!O43,julij!O43,avgust!P43,september!O43,oktober!P43,november!P43,december!P43)</f>
        <v>8</v>
      </c>
      <c r="P13" s="96" t="n">
        <f aca="false">SUM(januar!Q43,februar!Q43,marec!P43,april!Q43,maj!Q43,junij!P43,julij!P43,avgust!Q43,september!P43,oktober!Q43,november!Q43,december!Q43)</f>
        <v>5</v>
      </c>
      <c r="Q13" s="96" t="n">
        <f aca="false">SUM(januar!R43,februar!R43,marec!Q43,april!R43,maj!R43,junij!Q43,julij!Q43,avgust!R43,september!Q43,oktober!R43,november!R43,december!R43)</f>
        <v>9</v>
      </c>
      <c r="R13" s="96" t="n">
        <f aca="false">SUM(januar!S43,februar!S43,marec!R43,april!S43,maj!S43,junij!R43,julij!R43,avgust!S43,september!R43,oktober!S43,november!S43,december!S43)</f>
        <v>6</v>
      </c>
      <c r="S13" s="96" t="n">
        <f aca="false">SUM(januar!T43,februar!T43,marec!S43,april!T43,maj!T43,junij!S43,julij!S43,avgust!T43,september!S43,oktober!T43,november!T43,december!T43)</f>
        <v>3</v>
      </c>
      <c r="T13" s="96" t="n">
        <f aca="false">SUM(januar!U43,februar!U43,marec!T43,april!U43,maj!U43,junij!T43,julij!T43,avgust!U43,september!T43,oktober!U43,november!U43,december!U43)</f>
        <v>7</v>
      </c>
      <c r="AB13" s="52"/>
    </row>
    <row r="14" customFormat="false" ht="13.5" hidden="false" customHeight="true" outlineLevel="0" collapsed="false">
      <c r="B14" s="35" t="str">
        <f aca="false">Predloge!$B$44</f>
        <v>TX</v>
      </c>
      <c r="C14" s="96" t="n">
        <f aca="false">SUM(januar!D44,februar!D44,marec!C44,april!D44,maj!D44,junij!C44,julij!C44,avgust!D44,september!C44,oktober!D44,november!D44,december!D44)</f>
        <v>0</v>
      </c>
      <c r="D14" s="96" t="n">
        <f aca="false">SUM(januar!E44,februar!E44,marec!D44,april!E44,maj!E44,junij!D44,julij!D44,avgust!E44,september!D44,oktober!E44,november!E44,december!E44)</f>
        <v>0</v>
      </c>
      <c r="E14" s="96" t="n">
        <f aca="false">SUM(januar!F44,februar!F44,marec!E44,april!F44,maj!F44,junij!E44,julij!E44,avgust!F44,september!E44,oktober!F44,november!F44,december!F44)</f>
        <v>0</v>
      </c>
      <c r="F14" s="96" t="n">
        <f aca="false">SUM(januar!G44,februar!G44,marec!F44,april!G44,maj!G44,junij!F44,julij!F44,avgust!G44,september!F44,oktober!G44,november!G44,december!G44)</f>
        <v>9</v>
      </c>
      <c r="G14" s="96" t="n">
        <f aca="false">SUM(januar!H44,februar!H44,marec!G44,april!H44,maj!H44,junij!G44,julij!G44,avgust!H44,september!G44,oktober!H44,november!H44,december!H44)</f>
        <v>1</v>
      </c>
      <c r="H14" s="96" t="n">
        <f aca="false">SUM(januar!I44,februar!I44,marec!H44,april!I44,maj!I44,junij!H44,julij!H44,avgust!I44,september!H44,oktober!I44,november!I44,december!I44)</f>
        <v>6</v>
      </c>
      <c r="I14" s="96" t="n">
        <f aca="false">SUM(januar!J44,februar!J44,marec!I44,april!J44,maj!J44,junij!I44,julij!I44,avgust!J44,september!I44,oktober!J44,november!J44,december!J44)</f>
        <v>10</v>
      </c>
      <c r="J14" s="96" t="n">
        <f aca="false">SUM(januar!K44,februar!K44,marec!J44,april!K44,maj!K44,junij!J44,julij!J44,avgust!K44,september!J44,oktober!K44,november!K44,december!K44)</f>
        <v>7</v>
      </c>
      <c r="K14" s="96" t="n">
        <f aca="false">SUM(januar!L44,februar!L44,marec!K44,april!L44,maj!L44,junij!K44,julij!K44,avgust!L44,september!K44,oktober!L44,november!L44,december!L44)</f>
        <v>7</v>
      </c>
      <c r="L14" s="96" t="n">
        <f aca="false">SUM(januar!M44,februar!M44,marec!L44,april!M44,maj!M44,junij!L44,julij!L44,avgust!M44,september!L44,oktober!M44,november!M44,december!M44)</f>
        <v>2</v>
      </c>
      <c r="M14" s="96" t="n">
        <f aca="false">SUM(januar!N44,februar!N44,marec!M44,april!N44,maj!N44,junij!M44,julij!M44,avgust!N44,september!M44,oktober!N44,november!N44,december!N44)</f>
        <v>5</v>
      </c>
      <c r="N14" s="96" t="n">
        <f aca="false">SUM(januar!O44,februar!O44,marec!N44,april!O44,maj!O44,junij!N44,julij!N44,avgust!O44,september!N44,oktober!O44,november!O44,december!O44)</f>
        <v>7</v>
      </c>
      <c r="O14" s="96" t="n">
        <f aca="false">SUM(januar!P44,februar!P44,marec!O44,april!P44,maj!P44,junij!O44,julij!O44,avgust!P44,september!O44,oktober!P44,november!P44,december!P44)</f>
        <v>0</v>
      </c>
      <c r="P14" s="96" t="n">
        <f aca="false">SUM(januar!Q44,februar!Q44,marec!P44,april!Q44,maj!Q44,junij!P44,julij!P44,avgust!Q44,september!P44,oktober!Q44,november!Q44,december!Q44)</f>
        <v>2</v>
      </c>
      <c r="Q14" s="96" t="n">
        <f aca="false">SUM(januar!R44,februar!R44,marec!Q44,april!R44,maj!R44,junij!Q44,julij!Q44,avgust!R44,september!Q44,oktober!R44,november!R44,december!R44)</f>
        <v>7</v>
      </c>
      <c r="R14" s="96" t="n">
        <f aca="false">SUM(januar!S44,februar!S44,marec!R44,april!S44,maj!S44,junij!R44,julij!R44,avgust!S44,september!R44,oktober!S44,november!S44,december!S44)</f>
        <v>0</v>
      </c>
      <c r="S14" s="96" t="n">
        <f aca="false">SUM(januar!T44,februar!T44,marec!S44,april!T44,maj!T44,junij!S44,julij!S44,avgust!T44,september!S44,oktober!T44,november!T44,december!T44)</f>
        <v>0</v>
      </c>
      <c r="T14" s="96" t="n">
        <f aca="false">SUM(januar!U44,februar!U44,marec!T44,april!U44,maj!U44,junij!T44,julij!T44,avgust!U44,september!T44,oktober!U44,november!U44,december!U44)</f>
        <v>0</v>
      </c>
      <c r="AB14" s="52"/>
    </row>
    <row r="15" customFormat="false" ht="13.5" hidden="false" customHeight="true" outlineLevel="0" collapsed="false">
      <c r="B15" s="37" t="str">
        <f aca="false">Predloge!$B$45</f>
        <v>¶</v>
      </c>
      <c r="C15" s="96" t="n">
        <f aca="false">SUM(januar!D45,februar!D45,marec!C45,april!D45,maj!D45,junij!C45,julij!C45,avgust!D45,september!C45,oktober!D45,november!D45,december!D45)</f>
        <v>5</v>
      </c>
      <c r="D15" s="96" t="n">
        <f aca="false">SUM(januar!E45,februar!E45,marec!D45,april!E45,maj!E45,junij!D45,julij!D45,avgust!E45,september!D45,oktober!E45,november!E45,december!E45)</f>
        <v>4</v>
      </c>
      <c r="E15" s="96" t="n">
        <f aca="false">SUM(januar!F45,februar!F45,marec!E45,april!F45,maj!F45,junij!E45,julij!E45,avgust!F45,september!E45,oktober!F45,november!F45,december!F45)</f>
        <v>4</v>
      </c>
      <c r="F15" s="96" t="n">
        <f aca="false">SUM(januar!G45,februar!G45,marec!F45,april!G45,maj!G45,junij!F45,julij!F45,avgust!G45,september!F45,oktober!G45,november!G45,december!G45)</f>
        <v>0</v>
      </c>
      <c r="G15" s="96" t="n">
        <f aca="false">SUM(januar!H45,februar!H45,marec!G45,april!H45,maj!H45,junij!G45,julij!G45,avgust!H45,september!G45,oktober!H45,november!H45,december!H45)</f>
        <v>0</v>
      </c>
      <c r="H15" s="96" t="n">
        <f aca="false">SUM(januar!I45,februar!I45,marec!H45,april!I45,maj!I45,junij!H45,julij!H45,avgust!I45,september!H45,oktober!I45,november!I45,december!I45)</f>
        <v>7</v>
      </c>
      <c r="I15" s="96" t="n">
        <f aca="false">SUM(januar!J45,februar!J45,marec!I45,april!J45,maj!J45,junij!I45,julij!I45,avgust!J45,september!I45,oktober!J45,november!J45,december!J45)</f>
        <v>4</v>
      </c>
      <c r="J15" s="96" t="n">
        <f aca="false">SUM(januar!K45,februar!K45,marec!J45,april!K45,maj!K45,junij!J45,julij!J45,avgust!K45,september!J45,oktober!K45,november!K45,december!K45)</f>
        <v>1</v>
      </c>
      <c r="K15" s="96" t="n">
        <f aca="false">SUM(januar!L45,februar!L45,marec!K45,april!L45,maj!L45,junij!K45,julij!K45,avgust!L45,september!K45,oktober!L45,november!L45,december!L45)</f>
        <v>3</v>
      </c>
      <c r="L15" s="96" t="n">
        <f aca="false">SUM(januar!M45,februar!M45,marec!L45,april!M45,maj!M45,junij!L45,julij!L45,avgust!M45,september!L45,oktober!M45,november!M45,december!M45)</f>
        <v>4</v>
      </c>
      <c r="M15" s="96" t="n">
        <f aca="false">SUM(januar!N45,februar!N45,marec!M45,april!N45,maj!N45,junij!M45,julij!M45,avgust!N45,september!M45,oktober!N45,november!N45,december!N45)</f>
        <v>1</v>
      </c>
      <c r="N15" s="96" t="n">
        <f aca="false">SUM(januar!O45,februar!O45,marec!N45,april!O45,maj!O45,junij!N45,julij!N45,avgust!O45,september!N45,oktober!O45,november!O45,december!O45)</f>
        <v>6</v>
      </c>
      <c r="O15" s="96" t="n">
        <f aca="false">SUM(januar!P45,februar!P45,marec!O45,april!P45,maj!P45,junij!O45,julij!O45,avgust!P45,september!O45,oktober!P45,november!P45,december!P45)</f>
        <v>2</v>
      </c>
      <c r="P15" s="96" t="n">
        <f aca="false">SUM(januar!Q45,februar!Q45,marec!P45,april!Q45,maj!Q45,junij!P45,julij!P45,avgust!Q45,september!P45,oktober!Q45,november!Q45,december!Q45)</f>
        <v>0</v>
      </c>
      <c r="Q15" s="96" t="n">
        <f aca="false">SUM(januar!R45,februar!R45,marec!Q45,april!R45,maj!R45,junij!Q45,julij!Q45,avgust!R45,september!Q45,oktober!R45,november!R45,december!R45)</f>
        <v>3</v>
      </c>
      <c r="R15" s="96" t="n">
        <f aca="false">SUM(januar!S45,februar!S45,marec!R45,april!S45,maj!S45,junij!R45,julij!R45,avgust!S45,september!R45,oktober!S45,november!S45,december!S45)</f>
        <v>1</v>
      </c>
      <c r="S15" s="96" t="n">
        <f aca="false">SUM(januar!T45,februar!T45,marec!S45,april!T45,maj!T45,junij!S45,julij!S45,avgust!T45,september!S45,oktober!T45,november!T45,december!T45)</f>
        <v>1</v>
      </c>
      <c r="T15" s="96" t="n">
        <f aca="false">SUM(januar!U45,februar!U45,marec!T45,april!U45,maj!U45,junij!T45,julij!T45,avgust!U45,september!T45,oktober!U45,november!U45,december!U45)</f>
        <v>2</v>
      </c>
    </row>
    <row r="16" customFormat="false" ht="13.5" hidden="false" customHeight="true" outlineLevel="0" collapsed="false">
      <c r="B16" s="7" t="str">
        <f aca="false">Predloge!$B$8</f>
        <v>U</v>
      </c>
      <c r="C16" s="96" t="n">
        <f aca="false">SUM(januar!D46,februar!D46,marec!C46,april!D46,maj!D46,junij!C46,julij!C46,avgust!D46,september!C46,oktober!D46,november!D46,december!D46)</f>
        <v>0</v>
      </c>
      <c r="D16" s="96" t="n">
        <f aca="false">SUM(januar!E46,februar!E46,marec!D46,april!E46,maj!E46,junij!D46,julij!D46,avgust!E46,september!D46,oktober!E46,november!E46,december!E46)</f>
        <v>0</v>
      </c>
      <c r="E16" s="96" t="n">
        <f aca="false">SUM(januar!F46,februar!F46,marec!E46,april!F46,maj!F46,junij!E46,julij!E46,avgust!F46,september!E46,oktober!F46,november!F46,december!F46)</f>
        <v>0</v>
      </c>
      <c r="F16" s="96" t="n">
        <f aca="false">SUM(januar!G46,februar!G46,marec!F46,april!G46,maj!G46,junij!F46,julij!F46,avgust!G46,september!F46,oktober!G46,november!G46,december!G46)</f>
        <v>0</v>
      </c>
      <c r="G16" s="96" t="n">
        <f aca="false">SUM(januar!H46,februar!H46,marec!G46,april!H46,maj!H46,junij!G46,julij!G46,avgust!H46,september!G46,oktober!H46,november!H46,december!H46)</f>
        <v>0</v>
      </c>
      <c r="H16" s="96" t="n">
        <f aca="false">SUM(januar!I46,februar!I46,marec!H46,april!I46,maj!I46,junij!H46,julij!H46,avgust!I46,september!H46,oktober!I46,november!I46,december!I46)</f>
        <v>0</v>
      </c>
      <c r="I16" s="96" t="n">
        <f aca="false">SUM(januar!J46,februar!J46,marec!I46,april!J46,maj!J46,junij!I46,julij!I46,avgust!J46,september!I46,oktober!J46,november!J46,december!J46)</f>
        <v>0</v>
      </c>
      <c r="J16" s="96" t="n">
        <f aca="false">SUM(januar!K46,februar!K46,marec!J46,april!K46,maj!K46,junij!J46,julij!J46,avgust!K46,september!J46,oktober!K46,november!K46,december!K46)</f>
        <v>0</v>
      </c>
      <c r="K16" s="96" t="n">
        <f aca="false">SUM(januar!L46,februar!L46,marec!K46,april!L46,maj!L46,junij!K46,julij!K46,avgust!L46,september!K46,oktober!L46,november!L46,december!L46)</f>
        <v>0</v>
      </c>
      <c r="L16" s="96" t="n">
        <f aca="false">SUM(januar!M46,februar!M46,marec!L46,april!M46,maj!M46,junij!L46,julij!L46,avgust!M46,september!L46,oktober!M46,november!M46,december!M46)</f>
        <v>0</v>
      </c>
      <c r="M16" s="96" t="n">
        <f aca="false">SUM(januar!N46,februar!N46,marec!M46,april!N46,maj!N46,junij!M46,julij!M46,avgust!N46,september!M46,oktober!N46,november!N46,december!N46)</f>
        <v>0</v>
      </c>
      <c r="N16" s="96" t="n">
        <f aca="false">SUM(januar!O46,februar!O46,marec!N46,april!O46,maj!O46,junij!N46,julij!N46,avgust!O46,september!N46,oktober!O46,november!O46,december!O46)</f>
        <v>0</v>
      </c>
      <c r="O16" s="96" t="n">
        <f aca="false">SUM(januar!P46,februar!P46,marec!O46,april!P46,maj!P46,junij!O46,julij!O46,avgust!P46,september!O46,oktober!P46,november!P46,december!P46)</f>
        <v>0</v>
      </c>
      <c r="P16" s="96" t="n">
        <f aca="false">SUM(januar!Q46,februar!Q46,marec!P46,april!Q46,maj!Q46,junij!P46,julij!P46,avgust!Q46,september!P46,oktober!Q46,november!Q46,december!Q46)</f>
        <v>0</v>
      </c>
      <c r="Q16" s="96" t="n">
        <f aca="false">SUM(januar!R46,februar!R46,marec!Q46,april!R46,maj!R46,junij!Q46,julij!Q46,avgust!R46,september!Q46,oktober!R46,november!R46,december!R46)</f>
        <v>0</v>
      </c>
      <c r="R16" s="96" t="n">
        <f aca="false">SUM(januar!S46,februar!S46,marec!R46,april!S46,maj!S46,junij!R46,julij!R46,avgust!S46,september!R46,oktober!S46,november!S46,december!S46)</f>
        <v>0</v>
      </c>
      <c r="S16" s="96" t="n">
        <f aca="false">SUM(januar!T46,februar!T46,marec!S46,april!T46,maj!T46,junij!S46,julij!S46,avgust!T46,september!S46,oktober!T46,november!T46,december!T46)</f>
        <v>0</v>
      </c>
      <c r="T16" s="96" t="n">
        <f aca="false">SUM(januar!U46,februar!U46,marec!T46,april!U46,maj!U46,junij!T46,julij!T46,avgust!U46,september!T46,oktober!U46,november!U46,december!U46)</f>
        <v>0</v>
      </c>
    </row>
  </sheetData>
  <sheetProtection sheet="true" password="dd81" objects="true" scenarios="true"/>
  <mergeCells count="1">
    <mergeCell ref="B1:D1"/>
  </mergeCell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20" colorId="64" zoomScale="120" zoomScaleNormal="120" zoomScalePageLayoutView="100" workbookViewId="0">
      <selection pane="topLeft" activeCell="D32" activeCellId="0" sqref="D32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n">
        <v>1</v>
      </c>
      <c r="B2" s="53" t="n">
        <v>45292</v>
      </c>
      <c r="C2" s="54" t="str">
        <f aca="false">TEXT(B2,"Ddd")</f>
        <v>Mon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14" t="str">
        <f aca="false">Predloge!$B$14</f>
        <v>☻</v>
      </c>
      <c r="P2" s="55"/>
      <c r="Q2" s="55"/>
      <c r="R2" s="55"/>
      <c r="S2" s="55"/>
      <c r="T2" s="22" t="str">
        <f aca="false">Predloge!$B$21</f>
        <v>☺</v>
      </c>
      <c r="U2" s="55"/>
      <c r="V2" s="55" t="s">
        <v>33</v>
      </c>
      <c r="W2" s="56" t="s">
        <v>8</v>
      </c>
      <c r="X2" s="57" t="n">
        <f aca="false">COUNTIF(AJ2:BA2,"☻")</f>
        <v>1</v>
      </c>
      <c r="Y2" s="57" t="n">
        <f aca="false">COUNTIF(AJ2:BA2,"☺")</f>
        <v>1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13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>☻</v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>☺</v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n">
        <v>1</v>
      </c>
      <c r="B3" s="53" t="n">
        <v>45293</v>
      </c>
      <c r="C3" s="54" t="str">
        <f aca="false">TEXT(B3,"Ddd")</f>
        <v>Tue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14" t="str">
        <f aca="false">Predloge!$B$14</f>
        <v>☻</v>
      </c>
      <c r="R3" s="22" t="str">
        <f aca="false">Predloge!$B$21</f>
        <v>☺</v>
      </c>
      <c r="S3" s="55"/>
      <c r="T3" s="55"/>
      <c r="U3" s="55"/>
      <c r="V3" s="55" t="s">
        <v>29</v>
      </c>
      <c r="W3" s="56" t="s">
        <v>8</v>
      </c>
      <c r="X3" s="57" t="n">
        <f aca="false">COUNTIF(AJ3:BA3,"☻")</f>
        <v>1</v>
      </c>
      <c r="Y3" s="57" t="n">
        <f aca="false">COUNTIF(AJ3:BA3,"☺")</f>
        <v>1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13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>☻</v>
      </c>
      <c r="AX3" s="59" t="str">
        <f aca="false">RIGHT(R3,1)</f>
        <v>☺</v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45294</v>
      </c>
      <c r="C4" s="54" t="str">
        <f aca="false">TEXT(B4,"Ddd")</f>
        <v>Wed</v>
      </c>
      <c r="D4" s="7" t="str">
        <f aca="false">Predloge!$B$12</f>
        <v>D</v>
      </c>
      <c r="E4" s="7" t="str">
        <f aca="false">Predloge!$B$12</f>
        <v>D</v>
      </c>
      <c r="F4" s="12" t="str">
        <f aca="false">Predloge!$B$26</f>
        <v>52¶</v>
      </c>
      <c r="G4" s="12" t="str">
        <f aca="false">Predloge!$B$35</f>
        <v>Ta</v>
      </c>
      <c r="H4" s="7" t="str">
        <f aca="false">Predloge!$B$12</f>
        <v>D</v>
      </c>
      <c r="I4" s="7" t="str">
        <f aca="false">Predloge!$B$4</f>
        <v>51</v>
      </c>
      <c r="J4" s="24" t="str">
        <f aca="false">Predloge!$B$23</f>
        <v>51☺</v>
      </c>
      <c r="K4" s="10" t="str">
        <f aca="false">Predloge!$B$7</f>
        <v>KVIT☻</v>
      </c>
      <c r="L4" s="7" t="str">
        <f aca="false">Predloge!$B$6</f>
        <v>KVIT</v>
      </c>
      <c r="M4" s="7" t="str">
        <f aca="false">Predloge!$B$12</f>
        <v>D</v>
      </c>
      <c r="N4" s="7" t="str">
        <f aca="false">Predloge!$B$6</f>
        <v>KVIT</v>
      </c>
      <c r="O4" s="7" t="str">
        <f aca="false">Predloge!$B$12</f>
        <v>D</v>
      </c>
      <c r="P4" s="55"/>
      <c r="Q4" s="12" t="str">
        <f aca="false">Predloge!$B$11</f>
        <v>X</v>
      </c>
      <c r="R4" s="12" t="str">
        <f aca="false">Predloge!$B$11</f>
        <v>X</v>
      </c>
      <c r="S4" s="55"/>
      <c r="T4" s="7" t="str">
        <f aca="false">Predloge!$B$5</f>
        <v>52</v>
      </c>
      <c r="U4" s="7" t="str">
        <f aca="false">Predloge!$B$6</f>
        <v>KVIT</v>
      </c>
      <c r="V4" s="55" t="s">
        <v>14</v>
      </c>
      <c r="W4" s="9" t="str">
        <f aca="false">Predloge!$E$18</f>
        <v>JNK</v>
      </c>
      <c r="X4" s="57" t="n">
        <f aca="false">COUNTIF(AJ4:BA4,"☻")</f>
        <v>1</v>
      </c>
      <c r="Y4" s="57" t="n">
        <f aca="false">COUNTIF(AJ4:BA4,"☺")</f>
        <v>1</v>
      </c>
      <c r="Z4" s="57" t="n">
        <f aca="false">COUNTIF(D4:V4,"51")+COUNTIF(D4:V4,"51$")+COUNTIF(D4:V4,"51☻")</f>
        <v>1</v>
      </c>
      <c r="AA4" s="57" t="n">
        <f aca="false">COUNTIF(D4:V4,"52")+COUNTIF(D4:V4,"52$")+COUNTIF(D4:V4,"52☻")</f>
        <v>1</v>
      </c>
      <c r="AB4" s="57" t="n">
        <f aca="false">COUNTIF(D4:V4,"51¶")</f>
        <v>0</v>
      </c>
      <c r="AC4" s="57" t="n">
        <f aca="false">COUNTIF(D4:V4,"52¶")</f>
        <v>1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4</v>
      </c>
      <c r="AF4" s="58" t="n">
        <f aca="false">COUNTBLANK(D4:U4)-3</f>
        <v>-1</v>
      </c>
      <c r="AG4" s="58" t="n">
        <f aca="false">COUNTIF(D4:V4,"x")</f>
        <v>2</v>
      </c>
      <c r="AH4" s="57" t="n">
        <f aca="false">COUNTIF(D4:V4,"51")+COUNTIF(D4:V4,"51☻")+COUNTIF(D4:V4,"2")+COUNTIF(D4:V4,"52")+COUNTIF(D4:V4,"52☻")+COUNTIF(D4:V4,"51$")+COUNTIF(D4:V4,"52$")</f>
        <v>2</v>
      </c>
      <c r="AI4" s="7" t="str">
        <f aca="false">Predloge!$B$4</f>
        <v>51</v>
      </c>
      <c r="AJ4" s="59" t="str">
        <f aca="false">RIGHT(D4,1)</f>
        <v>D</v>
      </c>
      <c r="AK4" s="59" t="str">
        <f aca="false">RIGHT(E4,1)</f>
        <v>D</v>
      </c>
      <c r="AL4" s="59" t="str">
        <f aca="false">RIGHT(F4,1)</f>
        <v>¶</v>
      </c>
      <c r="AM4" s="59" t="str">
        <f aca="false">RIGHT(G4,1)</f>
        <v>a</v>
      </c>
      <c r="AN4" s="59" t="str">
        <f aca="false">RIGHT(H4,1)</f>
        <v>D</v>
      </c>
      <c r="AO4" s="59" t="str">
        <f aca="false">RIGHT(I4,1)</f>
        <v>1</v>
      </c>
      <c r="AP4" s="59" t="str">
        <f aca="false">RIGHT(J4,1)</f>
        <v>☺</v>
      </c>
      <c r="AQ4" s="59" t="str">
        <f aca="false">RIGHT(K4,1)</f>
        <v>☻</v>
      </c>
      <c r="AR4" s="59" t="str">
        <f aca="false">RIGHT(L4,1)</f>
        <v>T</v>
      </c>
      <c r="AS4" s="59" t="str">
        <f aca="false">RIGHT(M4,1)</f>
        <v>D</v>
      </c>
      <c r="AT4" s="59" t="str">
        <f aca="false">RIGHT(N4,1)</f>
        <v>T</v>
      </c>
      <c r="AU4" s="59" t="str">
        <f aca="false">RIGHT(O4,1)</f>
        <v>D</v>
      </c>
      <c r="AV4" s="59" t="str">
        <f aca="false">RIGHT(P4,1)</f>
        <v/>
      </c>
      <c r="AW4" s="59" t="str">
        <f aca="false">RIGHT(Q4,1)</f>
        <v>X</v>
      </c>
      <c r="AX4" s="59" t="str">
        <f aca="false">RIGHT(R4,1)</f>
        <v>X</v>
      </c>
      <c r="AY4" s="59" t="str">
        <f aca="false">RIGHT(S4,1)</f>
        <v/>
      </c>
      <c r="AZ4" s="59" t="str">
        <f aca="false">RIGHT(T4,1)</f>
        <v>2</v>
      </c>
      <c r="BA4" s="59" t="str">
        <f aca="false">RIGHT(U4,1)</f>
        <v>T</v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45295</v>
      </c>
      <c r="C5" s="54" t="str">
        <f aca="false">TEXT(B5,"Ddd")</f>
        <v>Thu</v>
      </c>
      <c r="D5" s="7" t="str">
        <f aca="false">Predloge!$B$12</f>
        <v>D</v>
      </c>
      <c r="E5" s="7" t="str">
        <f aca="false">Predloge!$B$12</f>
        <v>D</v>
      </c>
      <c r="F5" s="60" t="str">
        <f aca="false">Predloge!$B$6</f>
        <v>KVIT</v>
      </c>
      <c r="G5" s="7" t="str">
        <f aca="false">Predloge!$B$6</f>
        <v>KVIT</v>
      </c>
      <c r="H5" s="7" t="str">
        <f aca="false">Predloge!$B$12</f>
        <v>D</v>
      </c>
      <c r="I5" s="12" t="str">
        <f aca="false">Predloge!$B$26</f>
        <v>52¶</v>
      </c>
      <c r="J5" s="12" t="str">
        <f aca="false">Predloge!$B$11</f>
        <v>X</v>
      </c>
      <c r="K5" s="12" t="str">
        <f aca="false">Predloge!$B$11</f>
        <v>X</v>
      </c>
      <c r="L5" s="10" t="str">
        <f aca="false">Predloge!$B$7</f>
        <v>KVIT☻</v>
      </c>
      <c r="M5" s="7" t="str">
        <f aca="false">Predloge!$B$12</f>
        <v>D</v>
      </c>
      <c r="N5" s="7" t="s">
        <v>72</v>
      </c>
      <c r="O5" s="24" t="str">
        <f aca="false">Predloge!$B$23</f>
        <v>51☺</v>
      </c>
      <c r="P5" s="55"/>
      <c r="Q5" s="7" t="str">
        <f aca="false">Predloge!$B$6</f>
        <v>KVIT</v>
      </c>
      <c r="R5" s="7" t="str">
        <f aca="false">Predloge!$B$4</f>
        <v>51</v>
      </c>
      <c r="S5" s="55"/>
      <c r="T5" s="7" t="str">
        <f aca="false">Predloge!$B$5</f>
        <v>52</v>
      </c>
      <c r="U5" s="7" t="str">
        <f aca="false">Predloge!$B$6</f>
        <v>KVIT</v>
      </c>
      <c r="V5" s="55" t="s">
        <v>24</v>
      </c>
      <c r="W5" s="9" t="str">
        <f aca="false">Predloge!$E$18</f>
        <v>JNK</v>
      </c>
      <c r="X5" s="57" t="n">
        <f aca="false">COUNTIF(AJ5:BA5,"☻")</f>
        <v>1</v>
      </c>
      <c r="Y5" s="57" t="n">
        <f aca="false">COUNTIF(AJ5:BA5,"☺")</f>
        <v>1</v>
      </c>
      <c r="Z5" s="57" t="n">
        <f aca="false">COUNTIF(D5:V5,"51")+COUNTIF(D5:V5,"51$")+COUNTIF(D5:V5,"51☻")</f>
        <v>1</v>
      </c>
      <c r="AA5" s="57" t="n">
        <f aca="false">COUNTIF(D5:V5,"52")+COUNTIF(D5:V5,"52$")+COUNTIF(D5:V5,"52☻")</f>
        <v>1</v>
      </c>
      <c r="AB5" s="57" t="n">
        <f aca="false">COUNTIF(D5:V5,"51¶")</f>
        <v>0</v>
      </c>
      <c r="AC5" s="57" t="n">
        <f aca="false">COUNTIF(D5:V5,"52¶")</f>
        <v>1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5</v>
      </c>
      <c r="AF5" s="58" t="n">
        <f aca="false">COUNTBLANK(D5:U5)-3</f>
        <v>-1</v>
      </c>
      <c r="AG5" s="58" t="n">
        <f aca="false">COUNTIF(D5:V5,"x")</f>
        <v>2</v>
      </c>
      <c r="AH5" s="57" t="n">
        <f aca="false">COUNTIF(D5:V5,"51")+COUNTIF(D5:V5,"51☻")+COUNTIF(D5:V5,"2")+COUNTIF(D5:V5,"52")+COUNTIF(D5:V5,"52☻")+COUNTIF(D5:V5,"51$")+COUNTIF(D5:V5,"52$")</f>
        <v>2</v>
      </c>
      <c r="AI5" s="7" t="str">
        <f aca="false">Predloge!$B$5</f>
        <v>52</v>
      </c>
      <c r="AJ5" s="59" t="str">
        <f aca="false">RIGHT(D5,1)</f>
        <v>D</v>
      </c>
      <c r="AK5" s="59" t="str">
        <f aca="false">RIGHT(E5,1)</f>
        <v>D</v>
      </c>
      <c r="AL5" s="59" t="str">
        <f aca="false">RIGHT(F5,1)</f>
        <v>T</v>
      </c>
      <c r="AM5" s="59" t="str">
        <f aca="false">RIGHT(G5,1)</f>
        <v>T</v>
      </c>
      <c r="AN5" s="59" t="str">
        <f aca="false">RIGHT(H5,1)</f>
        <v>D</v>
      </c>
      <c r="AO5" s="59" t="str">
        <f aca="false">RIGHT(I5,1)</f>
        <v>¶</v>
      </c>
      <c r="AP5" s="59" t="str">
        <f aca="false">RIGHT(J5,1)</f>
        <v>X</v>
      </c>
      <c r="AQ5" s="59" t="str">
        <f aca="false">RIGHT(K5,1)</f>
        <v>X</v>
      </c>
      <c r="AR5" s="59" t="str">
        <f aca="false">RIGHT(L5,1)</f>
        <v>☻</v>
      </c>
      <c r="AS5" s="59" t="str">
        <f aca="false">RIGHT(M5,1)</f>
        <v>D</v>
      </c>
      <c r="AT5" s="59" t="str">
        <f aca="false">RIGHT(N5,1)</f>
        <v>G</v>
      </c>
      <c r="AU5" s="59" t="str">
        <f aca="false">RIGHT(O5,1)</f>
        <v>☺</v>
      </c>
      <c r="AV5" s="59" t="str">
        <f aca="false">RIGHT(P5,1)</f>
        <v/>
      </c>
      <c r="AW5" s="59" t="str">
        <f aca="false">RIGHT(Q5,1)</f>
        <v>T</v>
      </c>
      <c r="AX5" s="59" t="str">
        <f aca="false">RIGHT(R5,1)</f>
        <v>1</v>
      </c>
      <c r="AY5" s="59" t="str">
        <f aca="false">RIGHT(S5,1)</f>
        <v/>
      </c>
      <c r="AZ5" s="59" t="str">
        <f aca="false">RIGHT(T5,1)</f>
        <v>2</v>
      </c>
      <c r="BA5" s="59" t="str">
        <f aca="false">RIGHT(U5,1)</f>
        <v>T</v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45296</v>
      </c>
      <c r="C6" s="54" t="str">
        <f aca="false">TEXT(B6,"Ddd")</f>
        <v>Fri</v>
      </c>
      <c r="D6" s="7" t="str">
        <f aca="false">Predloge!$B$12</f>
        <v>D</v>
      </c>
      <c r="E6" s="7" t="str">
        <f aca="false">Predloge!$B$12</f>
        <v>D</v>
      </c>
      <c r="F6" s="7" t="str">
        <f aca="false">Predloge!$B$6</f>
        <v>KVIT</v>
      </c>
      <c r="G6" s="7" t="str">
        <f aca="false">Predloge!$B$6</f>
        <v>KVIT</v>
      </c>
      <c r="H6" s="7" t="str">
        <f aca="false">Predloge!$B$12</f>
        <v>D</v>
      </c>
      <c r="I6" s="7" t="str">
        <f aca="false">Predloge!$B$4</f>
        <v>51</v>
      </c>
      <c r="J6" s="7" t="str">
        <f aca="false">Predloge!$B$5</f>
        <v>52</v>
      </c>
      <c r="K6" s="7" t="str">
        <f aca="false">Predloge!$B$12</f>
        <v>D</v>
      </c>
      <c r="L6" s="12" t="str">
        <f aca="false">Predloge!$B$11</f>
        <v>X</v>
      </c>
      <c r="M6" s="7" t="str">
        <f aca="false">Predloge!$B$12</f>
        <v>D</v>
      </c>
      <c r="N6" s="61" t="str">
        <f aca="false">Predloge!$B$6</f>
        <v>KVIT</v>
      </c>
      <c r="O6" s="12" t="str">
        <f aca="false">Predloge!$B$11</f>
        <v>X</v>
      </c>
      <c r="P6" s="55"/>
      <c r="Q6" s="10" t="str">
        <f aca="false">Predloge!$B$7</f>
        <v>KVIT☻</v>
      </c>
      <c r="R6" s="7" t="str">
        <f aca="false">Predloge!$B$5</f>
        <v>52</v>
      </c>
      <c r="S6" s="55"/>
      <c r="T6" s="7" t="str">
        <f aca="false">Predloge!$B$6</f>
        <v>KVIT</v>
      </c>
      <c r="U6" s="12" t="s">
        <v>73</v>
      </c>
      <c r="V6" s="55" t="s">
        <v>38</v>
      </c>
      <c r="W6" s="9" t="str">
        <f aca="false">Predloge!$E$18</f>
        <v>JNK</v>
      </c>
      <c r="X6" s="57" t="n">
        <f aca="false">COUNTIF(AJ6:BA6,"☻")</f>
        <v>1</v>
      </c>
      <c r="Y6" s="57" t="n">
        <f aca="false">COUNTIF(AJ6:BA6,"☺")</f>
        <v>0</v>
      </c>
      <c r="Z6" s="57" t="n">
        <f aca="false">COUNTIF(D6:V6,"51")+COUNTIF(D6:V6,"51$")+COUNTIF(D6:V6,"51☻")</f>
        <v>1</v>
      </c>
      <c r="AA6" s="57" t="n">
        <f aca="false">COUNTIF(D6:V6,"52")+COUNTIF(D6:V6,"52$")+COUNTIF(D6:V6,"52☻")</f>
        <v>2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5</v>
      </c>
      <c r="AF6" s="58" t="n">
        <f aca="false">COUNTBLANK(D6:U6)-3</f>
        <v>-1</v>
      </c>
      <c r="AG6" s="58" t="n">
        <f aca="false">COUNTIF(D6:V6,"x")</f>
        <v>2</v>
      </c>
      <c r="AH6" s="57" t="n">
        <f aca="false">COUNTIF(D6:V6,"51")+COUNTIF(D6:V6,"51☻")+COUNTIF(D6:V6,"2")+COUNTIF(D6:V6,"52")+COUNTIF(D6:V6,"52☻")+COUNTIF(D6:V6,"51$")+COUNTIF(D6:V6,"52$")</f>
        <v>3</v>
      </c>
      <c r="AI6" s="7" t="str">
        <f aca="false">Predloge!$B$6</f>
        <v>KVIT</v>
      </c>
      <c r="AJ6" s="59" t="str">
        <f aca="false">RIGHT(D6,1)</f>
        <v>D</v>
      </c>
      <c r="AK6" s="59" t="str">
        <f aca="false">RIGHT(E6,1)</f>
        <v>D</v>
      </c>
      <c r="AL6" s="59" t="str">
        <f aca="false">RIGHT(F6,1)</f>
        <v>T</v>
      </c>
      <c r="AM6" s="59" t="str">
        <f aca="false">RIGHT(G6,1)</f>
        <v>T</v>
      </c>
      <c r="AN6" s="59" t="str">
        <f aca="false">RIGHT(H6,1)</f>
        <v>D</v>
      </c>
      <c r="AO6" s="59" t="str">
        <f aca="false">RIGHT(I6,1)</f>
        <v>1</v>
      </c>
      <c r="AP6" s="59" t="str">
        <f aca="false">RIGHT(J6,1)</f>
        <v>2</v>
      </c>
      <c r="AQ6" s="59" t="str">
        <f aca="false">RIGHT(K6,1)</f>
        <v>D</v>
      </c>
      <c r="AR6" s="59" t="str">
        <f aca="false">RIGHT(L6,1)</f>
        <v>X</v>
      </c>
      <c r="AS6" s="59" t="str">
        <f aca="false">RIGHT(M6,1)</f>
        <v>D</v>
      </c>
      <c r="AT6" s="59" t="str">
        <f aca="false">RIGHT(N6,1)</f>
        <v>T</v>
      </c>
      <c r="AU6" s="59" t="str">
        <f aca="false">RIGHT(O6,1)</f>
        <v>X</v>
      </c>
      <c r="AV6" s="59" t="str">
        <f aca="false">RIGHT(P6,1)</f>
        <v/>
      </c>
      <c r="AW6" s="59" t="str">
        <f aca="false">RIGHT(Q6,1)</f>
        <v>☻</v>
      </c>
      <c r="AX6" s="59" t="str">
        <f aca="false">RIGHT(R6,1)</f>
        <v>2</v>
      </c>
      <c r="AY6" s="59" t="str">
        <f aca="false">RIGHT(S6,1)</f>
        <v/>
      </c>
      <c r="AZ6" s="59" t="str">
        <f aca="false">RIGHT(T6,1)</f>
        <v>T</v>
      </c>
      <c r="BA6" s="59" t="str">
        <f aca="false">RIGHT(U6,1)</f>
        <v>K</v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45297</v>
      </c>
      <c r="C7" s="54" t="str">
        <f aca="false">TEXT(B7,"Ddd")</f>
        <v>Sat</v>
      </c>
      <c r="D7" s="55"/>
      <c r="E7" s="55"/>
      <c r="F7" s="14" t="str">
        <f aca="false">Predloge!$B$14</f>
        <v>☻</v>
      </c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22" t="str">
        <f aca="false">Predloge!$B$21</f>
        <v>☺</v>
      </c>
      <c r="S7" s="55"/>
      <c r="T7" s="55"/>
      <c r="U7" s="55"/>
      <c r="V7" s="55" t="s">
        <v>29</v>
      </c>
      <c r="W7" s="56" t="s">
        <v>33</v>
      </c>
      <c r="X7" s="57" t="n">
        <f aca="false">COUNTIF(AJ7:BA7,"☻")</f>
        <v>1</v>
      </c>
      <c r="Y7" s="57" t="n">
        <f aca="false">COUNTIF(AJ7:BA7,"☺")</f>
        <v>1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13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>☻</v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>☺</v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45298</v>
      </c>
      <c r="C8" s="54" t="str">
        <f aca="false">TEXT(B8,"Ddd")</f>
        <v>Sun</v>
      </c>
      <c r="D8" s="22" t="str">
        <f aca="false">Predloge!$B$21</f>
        <v>☺</v>
      </c>
      <c r="E8" s="55"/>
      <c r="F8" s="55"/>
      <c r="G8" s="55"/>
      <c r="H8" s="55"/>
      <c r="I8" s="55"/>
      <c r="J8" s="55"/>
      <c r="K8" s="14" t="str">
        <f aca="false">Predloge!$B$14</f>
        <v>☻</v>
      </c>
      <c r="L8" s="55"/>
      <c r="M8" s="55"/>
      <c r="N8" s="55"/>
      <c r="O8" s="55"/>
      <c r="P8" s="55"/>
      <c r="Q8" s="55"/>
      <c r="R8" s="55"/>
      <c r="S8" s="55"/>
      <c r="T8" s="55"/>
      <c r="U8" s="55"/>
      <c r="V8" s="55" t="s">
        <v>2</v>
      </c>
      <c r="W8" s="56" t="s">
        <v>33</v>
      </c>
      <c r="X8" s="57" t="n">
        <f aca="false">COUNTIF(AJ8:BA8,"☻")</f>
        <v>1</v>
      </c>
      <c r="Y8" s="57" t="n">
        <f aca="false">COUNTIF(AJ8:BA8,"☺")</f>
        <v>1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13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>☺</v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>☻</v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45299</v>
      </c>
      <c r="C9" s="54" t="str">
        <f aca="false">TEXT(B9,"Ddd")</f>
        <v>Mon</v>
      </c>
      <c r="D9" s="12" t="str">
        <f aca="false">Predloge!$B$11</f>
        <v>X</v>
      </c>
      <c r="E9" s="12" t="str">
        <f aca="false">Predloge!$B$26</f>
        <v>52¶</v>
      </c>
      <c r="F9" s="7" t="str">
        <f aca="false">Predloge!$B$6</f>
        <v>KVIT</v>
      </c>
      <c r="G9" s="60" t="str">
        <f aca="false">Predloge!$B$6</f>
        <v>KVIT</v>
      </c>
      <c r="H9" s="62" t="s">
        <v>45</v>
      </c>
      <c r="I9" s="7" t="str">
        <f aca="false">Predloge!$B$4</f>
        <v>51</v>
      </c>
      <c r="J9" s="7" t="str">
        <f aca="false">Predloge!$B$5</f>
        <v>52</v>
      </c>
      <c r="K9" s="12" t="str">
        <f aca="false">Predloge!$B$11</f>
        <v>X</v>
      </c>
      <c r="L9" s="7" t="str">
        <f aca="false">Predloge!$B$12</f>
        <v>D</v>
      </c>
      <c r="M9" s="7" t="str">
        <f aca="false">Predloge!$B$12</f>
        <v>D</v>
      </c>
      <c r="N9" s="7" t="str">
        <f aca="false">Predloge!$B$6</f>
        <v>KVIT</v>
      </c>
      <c r="O9" s="7" t="str">
        <f aca="false">Predloge!$B$6</f>
        <v>KVIT</v>
      </c>
      <c r="P9" s="55"/>
      <c r="Q9" s="7" t="str">
        <f aca="false">Predloge!$B$12</f>
        <v>D</v>
      </c>
      <c r="R9" s="12" t="s">
        <v>72</v>
      </c>
      <c r="S9" s="55"/>
      <c r="T9" s="55" t="s">
        <v>74</v>
      </c>
      <c r="U9" s="24" t="str">
        <f aca="false">Predloge!$B$23</f>
        <v>51☺</v>
      </c>
      <c r="V9" s="55" t="s">
        <v>75</v>
      </c>
      <c r="W9" s="9" t="str">
        <f aca="false">Predloge!$E$16</f>
        <v>ŽRJ</v>
      </c>
      <c r="X9" s="57" t="n">
        <f aca="false">COUNTIF(AJ9:BA9,"☻")</f>
        <v>0</v>
      </c>
      <c r="Y9" s="57" t="n">
        <f aca="false">COUNTIF(AJ9:BA9,"☺")</f>
        <v>1</v>
      </c>
      <c r="Z9" s="57" t="n">
        <f aca="false">COUNTIF(D9:V9,"51")+COUNTIF(D9:V9,"51$")+COUNTIF(D9:V9,"51☻")</f>
        <v>1</v>
      </c>
      <c r="AA9" s="57" t="n">
        <f aca="false">COUNTIF(D9:V9,"52")+COUNTIF(D9:V9,"52$")+COUNTIF(D9:V9,"52☻")</f>
        <v>1</v>
      </c>
      <c r="AB9" s="57" t="n">
        <f aca="false">COUNTIF(D9:V9,"51¶")</f>
        <v>0</v>
      </c>
      <c r="AC9" s="57" t="n">
        <f aca="false">COUNTIF(D9:V9,"52¶")</f>
        <v>1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4</v>
      </c>
      <c r="AF9" s="58" t="n">
        <f aca="false">COUNTBLANK(D9:U9)-3</f>
        <v>-1</v>
      </c>
      <c r="AG9" s="58" t="n">
        <f aca="false">COUNTIF(D9:V9,"x")</f>
        <v>2</v>
      </c>
      <c r="AH9" s="57" t="n">
        <f aca="false">COUNTIF(D9:V9,"51")+COUNTIF(D9:V9,"51☻")+COUNTIF(D9:V9,"2")+COUNTIF(D9:V9,"52")+COUNTIF(D9:V9,"52☻")+COUNTIF(D9:V9,"51$")+COUNTIF(D9:V9,"52$")</f>
        <v>2</v>
      </c>
      <c r="AI9" s="7" t="str">
        <f aca="false">Predloge!$B$9</f>
        <v>U☻</v>
      </c>
      <c r="AJ9" s="59" t="str">
        <f aca="false">RIGHT(D9,1)</f>
        <v>X</v>
      </c>
      <c r="AK9" s="59" t="str">
        <f aca="false">RIGHT(E9,1)</f>
        <v>¶</v>
      </c>
      <c r="AL9" s="59" t="str">
        <f aca="false">RIGHT(F9,1)</f>
        <v>T</v>
      </c>
      <c r="AM9" s="59" t="str">
        <f aca="false">RIGHT(G9,1)</f>
        <v>T</v>
      </c>
      <c r="AN9" s="59" t="str">
        <f aca="false">RIGHT(H9,1)</f>
        <v>O</v>
      </c>
      <c r="AO9" s="59" t="str">
        <f aca="false">RIGHT(I9,1)</f>
        <v>1</v>
      </c>
      <c r="AP9" s="59" t="str">
        <f aca="false">RIGHT(J9,1)</f>
        <v>2</v>
      </c>
      <c r="AQ9" s="59" t="str">
        <f aca="false">RIGHT(K9,1)</f>
        <v>X</v>
      </c>
      <c r="AR9" s="59" t="str">
        <f aca="false">RIGHT(L9,1)</f>
        <v>D</v>
      </c>
      <c r="AS9" s="59" t="str">
        <f aca="false">RIGHT(M9,1)</f>
        <v>D</v>
      </c>
      <c r="AT9" s="59" t="str">
        <f aca="false">RIGHT(N9,1)</f>
        <v>T</v>
      </c>
      <c r="AU9" s="59" t="str">
        <f aca="false">RIGHT(O9,1)</f>
        <v>T</v>
      </c>
      <c r="AV9" s="59" t="str">
        <f aca="false">RIGHT(P9,1)</f>
        <v/>
      </c>
      <c r="AW9" s="59" t="str">
        <f aca="false">RIGHT(Q9,1)</f>
        <v>D</v>
      </c>
      <c r="AX9" s="59" t="str">
        <f aca="false">RIGHT(R9,1)</f>
        <v>G</v>
      </c>
      <c r="AY9" s="59" t="str">
        <f aca="false">RIGHT(S9,1)</f>
        <v/>
      </c>
      <c r="AZ9" s="59" t="str">
        <f aca="false">RIGHT(T9,1)</f>
        <v>F</v>
      </c>
      <c r="BA9" s="59" t="str">
        <f aca="false">RIGHT(U9,1)</f>
        <v>☺</v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45300</v>
      </c>
      <c r="C10" s="54" t="str">
        <f aca="false">TEXT(B10,"Ddd")</f>
        <v>Tue</v>
      </c>
      <c r="D10" s="12" t="str">
        <f aca="false">Predloge!$B$26</f>
        <v>52¶</v>
      </c>
      <c r="E10" s="7" t="str">
        <f aca="false">Predloge!$B$6</f>
        <v>KVIT</v>
      </c>
      <c r="F10" s="60" t="str">
        <f aca="false">Predloge!$B$6</f>
        <v>KVIT</v>
      </c>
      <c r="G10" s="7" t="str">
        <f aca="false">Predloge!$B$6</f>
        <v>KVIT</v>
      </c>
      <c r="H10" s="62" t="s">
        <v>45</v>
      </c>
      <c r="I10" s="12" t="str">
        <f aca="false">Predloge!$B$32</f>
        <v>Am</v>
      </c>
      <c r="J10" s="7" t="str">
        <f aca="false">Predloge!$B$5</f>
        <v>52</v>
      </c>
      <c r="K10" s="7" t="str">
        <f aca="false">Predloge!$B$6</f>
        <v>KVIT</v>
      </c>
      <c r="L10" s="7" t="str">
        <f aca="false">Predloge!$B$12</f>
        <v>D</v>
      </c>
      <c r="M10" s="63" t="str">
        <f aca="false">Predloge!$B$4</f>
        <v>51</v>
      </c>
      <c r="N10" s="12" t="s">
        <v>73</v>
      </c>
      <c r="O10" s="7" t="str">
        <f aca="false">Predloge!$B$6</f>
        <v>KVIT</v>
      </c>
      <c r="P10" s="55"/>
      <c r="Q10" s="7" t="str">
        <f aca="false">Predloge!$B$6</f>
        <v>KVIT</v>
      </c>
      <c r="R10" s="7" t="str">
        <f aca="false">Predloge!$B$4</f>
        <v>51</v>
      </c>
      <c r="S10" s="55"/>
      <c r="T10" s="10" t="str">
        <f aca="false">Predloge!$B$7</f>
        <v>KVIT☻</v>
      </c>
      <c r="U10" s="12" t="str">
        <f aca="false">Predloge!$B$11</f>
        <v>X</v>
      </c>
      <c r="V10" s="55" t="s">
        <v>38</v>
      </c>
      <c r="W10" s="9" t="str">
        <f aca="false">Predloge!$E$16</f>
        <v>ŽRJ</v>
      </c>
      <c r="X10" s="57" t="n">
        <f aca="false">COUNTIF(AJ10:BA10,"☻")</f>
        <v>1</v>
      </c>
      <c r="Y10" s="57" t="n">
        <f aca="false">COUNTIF(AJ10:BA10,"☺")</f>
        <v>0</v>
      </c>
      <c r="Z10" s="57" t="n">
        <f aca="false">COUNTIF(D10:V10,"51")+COUNTIF(D10:V10,"51$")+COUNTIF(D10:V10,"51☻")</f>
        <v>2</v>
      </c>
      <c r="AA10" s="57" t="n">
        <f aca="false">COUNTIF(D10:V10,"52")+COUNTIF(D10:V10,"52$")+COUNTIF(D10:V10,"52☻")</f>
        <v>1</v>
      </c>
      <c r="AB10" s="57" t="n">
        <f aca="false">COUNTIF(D10:V10,"51¶")</f>
        <v>0</v>
      </c>
      <c r="AC10" s="57" t="n">
        <f aca="false">COUNTIF(D10:V10,"52¶")</f>
        <v>1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7</v>
      </c>
      <c r="AF10" s="58" t="n">
        <f aca="false">COUNTBLANK(D10:U10)-3</f>
        <v>-1</v>
      </c>
      <c r="AG10" s="58" t="n">
        <f aca="false">COUNTIF(D10:V10,"x")</f>
        <v>1</v>
      </c>
      <c r="AH10" s="57" t="n">
        <f aca="false">COUNTIF(D10:V10,"51")+COUNTIF(D10:V10,"51☻")+COUNTIF(D10:V10,"2")+COUNTIF(D10:V10,"52")+COUNTIF(D10:V10,"52☻")+COUNTIF(D10:V10,"51$")+COUNTIF(D10:V10,"52$")</f>
        <v>3</v>
      </c>
      <c r="AI10" s="7" t="str">
        <f aca="false">Predloge!$B$10</f>
        <v>12-20</v>
      </c>
      <c r="AJ10" s="59" t="str">
        <f aca="false">RIGHT(D10,1)</f>
        <v>¶</v>
      </c>
      <c r="AK10" s="59" t="str">
        <f aca="false">RIGHT(E10,1)</f>
        <v>T</v>
      </c>
      <c r="AL10" s="59" t="str">
        <f aca="false">RIGHT(F10,1)</f>
        <v>T</v>
      </c>
      <c r="AM10" s="59" t="str">
        <f aca="false">RIGHT(G10,1)</f>
        <v>T</v>
      </c>
      <c r="AN10" s="59" t="str">
        <f aca="false">RIGHT(H10,1)</f>
        <v>O</v>
      </c>
      <c r="AO10" s="59" t="str">
        <f aca="false">RIGHT(I10,1)</f>
        <v>m</v>
      </c>
      <c r="AP10" s="59" t="str">
        <f aca="false">RIGHT(J10,1)</f>
        <v>2</v>
      </c>
      <c r="AQ10" s="59" t="str">
        <f aca="false">RIGHT(K10,1)</f>
        <v>T</v>
      </c>
      <c r="AR10" s="59" t="str">
        <f aca="false">RIGHT(L10,1)</f>
        <v>D</v>
      </c>
      <c r="AS10" s="59" t="str">
        <f aca="false">RIGHT(M10,1)</f>
        <v>1</v>
      </c>
      <c r="AT10" s="59" t="str">
        <f aca="false">RIGHT(N10,1)</f>
        <v>K</v>
      </c>
      <c r="AU10" s="59" t="str">
        <f aca="false">RIGHT(O10,1)</f>
        <v>T</v>
      </c>
      <c r="AV10" s="59" t="str">
        <f aca="false">RIGHT(P10,1)</f>
        <v/>
      </c>
      <c r="AW10" s="59" t="str">
        <f aca="false">RIGHT(Q10,1)</f>
        <v>T</v>
      </c>
      <c r="AX10" s="59" t="str">
        <f aca="false">RIGHT(R10,1)</f>
        <v>1</v>
      </c>
      <c r="AY10" s="59" t="str">
        <f aca="false">RIGHT(S10,1)</f>
        <v/>
      </c>
      <c r="AZ10" s="59" t="str">
        <f aca="false">RIGHT(T10,1)</f>
        <v>☻</v>
      </c>
      <c r="BA10" s="59" t="str">
        <f aca="false">RIGHT(U10,1)</f>
        <v>X</v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45301</v>
      </c>
      <c r="C11" s="54" t="str">
        <f aca="false">TEXT(B11,"Ddd")</f>
        <v>Wed</v>
      </c>
      <c r="D11" s="24" t="str">
        <f aca="false">Predloge!$B$23</f>
        <v>51☺</v>
      </c>
      <c r="E11" s="55" t="s">
        <v>74</v>
      </c>
      <c r="F11" s="7" t="str">
        <f aca="false">Predloge!$B$6</f>
        <v>KVIT</v>
      </c>
      <c r="G11" s="7" t="str">
        <f aca="false">Predloge!$B$6</f>
        <v>KVIT</v>
      </c>
      <c r="H11" s="62" t="s">
        <v>45</v>
      </c>
      <c r="I11" s="7" t="str">
        <f aca="false">Predloge!$B$5</f>
        <v>52</v>
      </c>
      <c r="J11" s="12" t="str">
        <f aca="false">Predloge!$B$35</f>
        <v>Ta</v>
      </c>
      <c r="K11" s="7" t="str">
        <f aca="false">Predloge!$B$4</f>
        <v>51</v>
      </c>
      <c r="L11" s="7" t="str">
        <f aca="false">Predloge!$B$12</f>
        <v>D</v>
      </c>
      <c r="M11" s="12" t="s">
        <v>73</v>
      </c>
      <c r="N11" s="7" t="str">
        <f aca="false">Predloge!$B$6</f>
        <v>KVIT</v>
      </c>
      <c r="O11" s="10" t="str">
        <f aca="false">Predloge!$B$7</f>
        <v>KVIT☻</v>
      </c>
      <c r="P11" s="55"/>
      <c r="Q11" s="7" t="str">
        <f aca="false">Predloge!$B$6</f>
        <v>KVIT</v>
      </c>
      <c r="R11" s="12" t="s">
        <v>73</v>
      </c>
      <c r="S11" s="55"/>
      <c r="T11" s="12" t="str">
        <f aca="false">Predloge!$B$11</f>
        <v>X</v>
      </c>
      <c r="U11" s="12" t="str">
        <f aca="false">Predloge!$B$26</f>
        <v>52¶</v>
      </c>
      <c r="V11" s="55" t="s">
        <v>2</v>
      </c>
      <c r="W11" s="9" t="str">
        <f aca="false">Predloge!$E$8</f>
        <v>BOŽ</v>
      </c>
      <c r="X11" s="57" t="n">
        <f aca="false">COUNTIF(AJ11:BA11,"☻")</f>
        <v>1</v>
      </c>
      <c r="Y11" s="57" t="n">
        <f aca="false">COUNTIF(AJ11:BA11,"☺")</f>
        <v>1</v>
      </c>
      <c r="Z11" s="57" t="n">
        <f aca="false">COUNTIF(D11:V11,"51")+COUNTIF(D11:V11,"51$")+COUNTIF(D11:V11,"51☻")</f>
        <v>1</v>
      </c>
      <c r="AA11" s="57" t="n">
        <f aca="false">COUNTIF(D11:V11,"52")+COUNTIF(D11:V11,"52$")+COUNTIF(D11:V11,"52☻")</f>
        <v>1</v>
      </c>
      <c r="AB11" s="57" t="n">
        <f aca="false">COUNTIF(D11:V11,"51¶")</f>
        <v>0</v>
      </c>
      <c r="AC11" s="57" t="n">
        <f aca="false">COUNTIF(D11:V11,"52¶")</f>
        <v>1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5</v>
      </c>
      <c r="AF11" s="58" t="n">
        <f aca="false">COUNTBLANK(D11:U11)-3</f>
        <v>-1</v>
      </c>
      <c r="AG11" s="58" t="n">
        <f aca="false">COUNTIF(D11:V11,"x")</f>
        <v>1</v>
      </c>
      <c r="AH11" s="57" t="n">
        <f aca="false">COUNTIF(D11:V11,"51")+COUNTIF(D11:V11,"51☻")+COUNTIF(D11:V11,"2")+COUNTIF(D11:V11,"52")+COUNTIF(D11:V11,"52☻")+COUNTIF(D11:V11,"51$")+COUNTIF(D11:V11,"52$")</f>
        <v>2</v>
      </c>
      <c r="AI11" s="12" t="str">
        <f aca="false">Predloge!$B$11</f>
        <v>X</v>
      </c>
      <c r="AJ11" s="59" t="str">
        <f aca="false">RIGHT(D11,1)</f>
        <v>☺</v>
      </c>
      <c r="AK11" s="59" t="str">
        <f aca="false">RIGHT(E11,1)</f>
        <v>F</v>
      </c>
      <c r="AL11" s="59" t="str">
        <f aca="false">RIGHT(F11,1)</f>
        <v>T</v>
      </c>
      <c r="AM11" s="59" t="str">
        <f aca="false">RIGHT(G11,1)</f>
        <v>T</v>
      </c>
      <c r="AN11" s="59" t="str">
        <f aca="false">RIGHT(H11,1)</f>
        <v>O</v>
      </c>
      <c r="AO11" s="59" t="str">
        <f aca="false">RIGHT(I11,1)</f>
        <v>2</v>
      </c>
      <c r="AP11" s="59" t="str">
        <f aca="false">RIGHT(J11,1)</f>
        <v>a</v>
      </c>
      <c r="AQ11" s="59" t="str">
        <f aca="false">RIGHT(K11,1)</f>
        <v>1</v>
      </c>
      <c r="AR11" s="59" t="str">
        <f aca="false">RIGHT(L11,1)</f>
        <v>D</v>
      </c>
      <c r="AS11" s="59" t="str">
        <f aca="false">RIGHT(M11,1)</f>
        <v>K</v>
      </c>
      <c r="AT11" s="59" t="str">
        <f aca="false">RIGHT(N11,1)</f>
        <v>T</v>
      </c>
      <c r="AU11" s="59" t="str">
        <f aca="false">RIGHT(O11,1)</f>
        <v>☻</v>
      </c>
      <c r="AV11" s="59" t="str">
        <f aca="false">RIGHT(P11,1)</f>
        <v/>
      </c>
      <c r="AW11" s="59" t="str">
        <f aca="false">RIGHT(Q11,1)</f>
        <v>T</v>
      </c>
      <c r="AX11" s="59" t="str">
        <f aca="false">RIGHT(R11,1)</f>
        <v>K</v>
      </c>
      <c r="AY11" s="59" t="str">
        <f aca="false">RIGHT(S11,1)</f>
        <v/>
      </c>
      <c r="AZ11" s="59" t="str">
        <f aca="false">RIGHT(T11,1)</f>
        <v>X</v>
      </c>
      <c r="BA11" s="59" t="str">
        <f aca="false">RIGHT(U11,1)</f>
        <v>¶</v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45302</v>
      </c>
      <c r="C12" s="54" t="str">
        <f aca="false">TEXT(B12,"Ddd")</f>
        <v>Thu</v>
      </c>
      <c r="D12" s="12" t="str">
        <f aca="false">Predloge!$B$11</f>
        <v>X</v>
      </c>
      <c r="E12" s="60" t="str">
        <f aca="false">Predloge!$B$6</f>
        <v>KVIT</v>
      </c>
      <c r="F12" s="7" t="str">
        <f aca="false">Predloge!$B$6</f>
        <v>KVIT</v>
      </c>
      <c r="G12" s="10" t="str">
        <f aca="false">Predloge!$B$7</f>
        <v>KVIT☻</v>
      </c>
      <c r="H12" s="7" t="str">
        <f aca="false">Predloge!$B$4</f>
        <v>51</v>
      </c>
      <c r="I12" s="7" t="str">
        <f aca="false">Predloge!$B$5</f>
        <v>52</v>
      </c>
      <c r="J12" s="7" t="str">
        <f aca="false">Predloge!$B$12</f>
        <v>D</v>
      </c>
      <c r="K12" s="7" t="str">
        <f aca="false">Predloge!$B$12</f>
        <v>D</v>
      </c>
      <c r="L12" s="7" t="str">
        <f aca="false">Predloge!$B$12</f>
        <v>D</v>
      </c>
      <c r="M12" s="12" t="s">
        <v>73</v>
      </c>
      <c r="N12" s="7" t="str">
        <f aca="false">Predloge!$B$6</f>
        <v>KVIT</v>
      </c>
      <c r="O12" s="12" t="str">
        <f aca="false">Predloge!$B$11</f>
        <v>X</v>
      </c>
      <c r="P12" s="55"/>
      <c r="Q12" s="7" t="str">
        <f aca="false">Predloge!$B$12</f>
        <v>D</v>
      </c>
      <c r="R12" s="24" t="str">
        <f aca="false">Predloge!$B$23</f>
        <v>51☺</v>
      </c>
      <c r="S12" s="55"/>
      <c r="T12" s="12" t="str">
        <f aca="false">Predloge!$B$26</f>
        <v>52¶</v>
      </c>
      <c r="U12" s="12" t="s">
        <v>73</v>
      </c>
      <c r="V12" s="55" t="s">
        <v>29</v>
      </c>
      <c r="W12" s="9" t="str">
        <f aca="false">Predloge!$E$8</f>
        <v>BOŽ</v>
      </c>
      <c r="X12" s="57" t="n">
        <f aca="false">COUNTIF(AJ12:BA12,"☻")</f>
        <v>1</v>
      </c>
      <c r="Y12" s="57" t="n">
        <f aca="false">COUNTIF(AJ12:BA12,"☺")</f>
        <v>1</v>
      </c>
      <c r="Z12" s="57" t="n">
        <f aca="false">COUNTIF(D12:V12,"51")+COUNTIF(D12:V12,"51$")+COUNTIF(D12:V12,"51☻")</f>
        <v>1</v>
      </c>
      <c r="AA12" s="57" t="n">
        <f aca="false">COUNTIF(D12:V12,"52")+COUNTIF(D12:V12,"52$")+COUNTIF(D12:V12,"52☻")</f>
        <v>1</v>
      </c>
      <c r="AB12" s="57" t="n">
        <f aca="false">COUNTIF(D12:V12,"51¶")</f>
        <v>0</v>
      </c>
      <c r="AC12" s="57" t="n">
        <f aca="false">COUNTIF(D12:V12,"52¶")</f>
        <v>1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4</v>
      </c>
      <c r="AF12" s="58" t="n">
        <f aca="false">COUNTBLANK(D12:U12)-3</f>
        <v>-1</v>
      </c>
      <c r="AG12" s="58" t="n">
        <f aca="false">COUNTIF(D12:V12,"x")</f>
        <v>2</v>
      </c>
      <c r="AH12" s="57" t="n">
        <f aca="false">COUNTIF(D12:V12,"51")+COUNTIF(D12:V12,"51☻")+COUNTIF(D12:V12,"2")+COUNTIF(D12:V12,"52")+COUNTIF(D12:V12,"52☻")+COUNTIF(D12:V12,"51$")+COUNTIF(D12:V12,"52$")</f>
        <v>2</v>
      </c>
      <c r="AI12" s="7" t="str">
        <f aca="false">Predloge!$B$12</f>
        <v>D</v>
      </c>
      <c r="AJ12" s="59" t="str">
        <f aca="false">RIGHT(D12,1)</f>
        <v>X</v>
      </c>
      <c r="AK12" s="59" t="str">
        <f aca="false">RIGHT(E12,1)</f>
        <v>T</v>
      </c>
      <c r="AL12" s="59" t="str">
        <f aca="false">RIGHT(F12,1)</f>
        <v>T</v>
      </c>
      <c r="AM12" s="59" t="str">
        <f aca="false">RIGHT(G12,1)</f>
        <v>☻</v>
      </c>
      <c r="AN12" s="59" t="str">
        <f aca="false">RIGHT(H12,1)</f>
        <v>1</v>
      </c>
      <c r="AO12" s="59" t="str">
        <f aca="false">RIGHT(I12,1)</f>
        <v>2</v>
      </c>
      <c r="AP12" s="59" t="str">
        <f aca="false">RIGHT(J12,1)</f>
        <v>D</v>
      </c>
      <c r="AQ12" s="59" t="str">
        <f aca="false">RIGHT(K12,1)</f>
        <v>D</v>
      </c>
      <c r="AR12" s="59" t="str">
        <f aca="false">RIGHT(L12,1)</f>
        <v>D</v>
      </c>
      <c r="AS12" s="59" t="str">
        <f aca="false">RIGHT(M12,1)</f>
        <v>K</v>
      </c>
      <c r="AT12" s="59" t="str">
        <f aca="false">RIGHT(N12,1)</f>
        <v>T</v>
      </c>
      <c r="AU12" s="59" t="str">
        <f aca="false">RIGHT(O12,1)</f>
        <v>X</v>
      </c>
      <c r="AV12" s="59" t="str">
        <f aca="false">RIGHT(P12,1)</f>
        <v/>
      </c>
      <c r="AW12" s="59" t="str">
        <f aca="false">RIGHT(Q12,1)</f>
        <v>D</v>
      </c>
      <c r="AX12" s="59" t="str">
        <f aca="false">RIGHT(R12,1)</f>
        <v>☺</v>
      </c>
      <c r="AY12" s="59" t="str">
        <f aca="false">RIGHT(S12,1)</f>
        <v/>
      </c>
      <c r="AZ12" s="59" t="str">
        <f aca="false">RIGHT(T12,1)</f>
        <v>¶</v>
      </c>
      <c r="BA12" s="59" t="str">
        <f aca="false">RIGHT(U12,1)</f>
        <v>K</v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45303</v>
      </c>
      <c r="C13" s="54" t="str">
        <f aca="false">TEXT(B13,"Ddd")</f>
        <v>Fri</v>
      </c>
      <c r="D13" s="7" t="str">
        <f aca="false">Predloge!$B$5</f>
        <v>52</v>
      </c>
      <c r="E13" s="7" t="str">
        <f aca="false">Predloge!$B$12</f>
        <v>D</v>
      </c>
      <c r="F13" s="7" t="str">
        <f aca="false">Predloge!$B$6</f>
        <v>KVIT</v>
      </c>
      <c r="G13" s="12" t="str">
        <f aca="false">Predloge!$B$11</f>
        <v>X</v>
      </c>
      <c r="H13" s="24" t="str">
        <f aca="false">Predloge!$B$23</f>
        <v>51☺</v>
      </c>
      <c r="I13" s="7" t="str">
        <f aca="false">Predloge!$B$15</f>
        <v>SO</v>
      </c>
      <c r="J13" s="7" t="str">
        <f aca="false">Predloge!$B$4</f>
        <v>51</v>
      </c>
      <c r="K13" s="10" t="str">
        <f aca="false">Predloge!$B$7</f>
        <v>KVIT☻</v>
      </c>
      <c r="L13" s="7" t="str">
        <f aca="false">Predloge!$B$12</f>
        <v>D</v>
      </c>
      <c r="M13" s="12" t="s">
        <v>73</v>
      </c>
      <c r="N13" s="7" t="str">
        <f aca="false">Predloge!$B$12</f>
        <v>D</v>
      </c>
      <c r="O13" s="7" t="str">
        <f aca="false">Predloge!$B$12</f>
        <v>D</v>
      </c>
      <c r="P13" s="55"/>
      <c r="Q13" s="7" t="str">
        <f aca="false">Predloge!$B$6</f>
        <v>KVIT</v>
      </c>
      <c r="R13" s="12" t="str">
        <f aca="false">Predloge!$B$11</f>
        <v>X</v>
      </c>
      <c r="S13" s="55"/>
      <c r="T13" s="7" t="str">
        <f aca="false">Predloge!$B$12</f>
        <v>D</v>
      </c>
      <c r="U13" s="61" t="str">
        <f aca="false">Predloge!$B$6</f>
        <v>KVIT</v>
      </c>
      <c r="V13" s="55" t="s">
        <v>10</v>
      </c>
      <c r="W13" s="9" t="str">
        <f aca="false">Predloge!$E$8</f>
        <v>BOŽ</v>
      </c>
      <c r="X13" s="57" t="n">
        <f aca="false">COUNTIF(AJ13:BA13,"☻")</f>
        <v>0</v>
      </c>
      <c r="Y13" s="57" t="n">
        <f aca="false">COUNTIF(AJ13:BA13,"☺")</f>
        <v>1</v>
      </c>
      <c r="Z13" s="57" t="n">
        <f aca="false">COUNTIF(D13:V13,"51")+COUNTIF(D13:V13,"51$")+COUNTIF(D13:V13,"51☻")</f>
        <v>1</v>
      </c>
      <c r="AA13" s="57" t="n">
        <f aca="false">COUNTIF(D13:V13,"52")+COUNTIF(D13:V13,"52$")+COUNTIF(D13:V13,"52☻")</f>
        <v>1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4</v>
      </c>
      <c r="AF13" s="58" t="n">
        <f aca="false">COUNTBLANK(D13:U13)-3</f>
        <v>-1</v>
      </c>
      <c r="AG13" s="58" t="n">
        <f aca="false">COUNTIF(D13:V13,"x")</f>
        <v>2</v>
      </c>
      <c r="AH13" s="57" t="n">
        <f aca="false">COUNTIF(D13:V13,"51")+COUNTIF(D13:V13,"51☻")+COUNTIF(D13:V13,"2")+COUNTIF(D13:V13,"52")+COUNTIF(D13:V13,"52☻")+COUNTIF(D13:V13,"51$")+COUNTIF(D13:V13,"52$")</f>
        <v>2</v>
      </c>
      <c r="AI13" s="7" t="str">
        <f aca="false">Predloge!$B$13</f>
        <v>BOL</v>
      </c>
      <c r="AJ13" s="59" t="str">
        <f aca="false">RIGHT(D13,1)</f>
        <v>2</v>
      </c>
      <c r="AK13" s="59" t="str">
        <f aca="false">RIGHT(E13,1)</f>
        <v>D</v>
      </c>
      <c r="AL13" s="59" t="str">
        <f aca="false">RIGHT(F13,1)</f>
        <v>T</v>
      </c>
      <c r="AM13" s="59" t="str">
        <f aca="false">RIGHT(G13,1)</f>
        <v>X</v>
      </c>
      <c r="AN13" s="59" t="str">
        <f aca="false">RIGHT(H13,1)</f>
        <v>☺</v>
      </c>
      <c r="AO13" s="59" t="str">
        <f aca="false">RIGHT(I13,1)</f>
        <v>O</v>
      </c>
      <c r="AP13" s="59" t="str">
        <f aca="false">RIGHT(J13,1)</f>
        <v>1</v>
      </c>
      <c r="AQ13" s="59" t="str">
        <f aca="false">RIGHT(K14,1)</f>
        <v/>
      </c>
      <c r="AR13" s="59" t="str">
        <f aca="false">RIGHT(L13,1)</f>
        <v>D</v>
      </c>
      <c r="AS13" s="59" t="str">
        <f aca="false">RIGHT(M13,1)</f>
        <v>K</v>
      </c>
      <c r="AT13" s="59" t="str">
        <f aca="false">RIGHT(N13,1)</f>
        <v>D</v>
      </c>
      <c r="AU13" s="59" t="str">
        <f aca="false">RIGHT(O13,1)</f>
        <v>D</v>
      </c>
      <c r="AV13" s="59" t="str">
        <f aca="false">RIGHT(P13,1)</f>
        <v/>
      </c>
      <c r="AW13" s="59" t="str">
        <f aca="false">RIGHT(Q13,1)</f>
        <v>T</v>
      </c>
      <c r="AX13" s="59" t="str">
        <f aca="false">RIGHT(R13,1)</f>
        <v>X</v>
      </c>
      <c r="AY13" s="59" t="str">
        <f aca="false">RIGHT(S13,1)</f>
        <v/>
      </c>
      <c r="AZ13" s="59" t="str">
        <f aca="false">RIGHT(T13,1)</f>
        <v>D</v>
      </c>
      <c r="BA13" s="59" t="str">
        <f aca="false">RIGHT(U13,1)</f>
        <v>T</v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45304</v>
      </c>
      <c r="C14" s="54" t="str">
        <f aca="false">TEXT(B14,"Ddd")</f>
        <v>Sat</v>
      </c>
      <c r="D14" s="55"/>
      <c r="E14" s="55"/>
      <c r="F14" s="55"/>
      <c r="G14" s="55"/>
      <c r="H14" s="55"/>
      <c r="I14" s="55"/>
      <c r="J14" s="55"/>
      <c r="K14" s="55"/>
      <c r="L14" s="55"/>
      <c r="M14" s="22" t="str">
        <f aca="false">Predloge!$B$21</f>
        <v>☺</v>
      </c>
      <c r="N14" s="55"/>
      <c r="O14" s="55"/>
      <c r="P14" s="55"/>
      <c r="Q14" s="55"/>
      <c r="R14" s="55"/>
      <c r="S14" s="55"/>
      <c r="T14" s="55"/>
      <c r="U14" s="14" t="str">
        <f aca="false">Predloge!$B$14</f>
        <v>☻</v>
      </c>
      <c r="V14" s="55" t="s">
        <v>20</v>
      </c>
      <c r="W14" s="56" t="s">
        <v>29</v>
      </c>
      <c r="X14" s="57" t="n">
        <f aca="false">COUNTIF(AJ14:BA14,"☻")</f>
        <v>1</v>
      </c>
      <c r="Y14" s="57" t="n">
        <f aca="false">COUNTIF(AJ14:BA14,"☺")</f>
        <v>1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13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>☺</v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>☻</v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45305</v>
      </c>
      <c r="C15" s="54" t="str">
        <f aca="false">TEXT(B15,"Ddd")</f>
        <v>Sun</v>
      </c>
      <c r="D15" s="55"/>
      <c r="E15" s="55"/>
      <c r="F15" s="55"/>
      <c r="G15" s="55"/>
      <c r="H15" s="55"/>
      <c r="I15" s="55"/>
      <c r="J15" s="22" t="str">
        <f aca="false">Predloge!$B$21</f>
        <v>☺</v>
      </c>
      <c r="K15" s="55"/>
      <c r="L15" s="55"/>
      <c r="M15" s="55"/>
      <c r="N15" s="55"/>
      <c r="O15" s="55"/>
      <c r="P15" s="55"/>
      <c r="Q15" s="14" t="str">
        <f aca="false">Predloge!$B$14</f>
        <v>☻</v>
      </c>
      <c r="R15" s="55"/>
      <c r="S15" s="55"/>
      <c r="T15" s="55"/>
      <c r="U15" s="55"/>
      <c r="V15" s="55" t="s">
        <v>14</v>
      </c>
      <c r="W15" s="56" t="s">
        <v>2</v>
      </c>
      <c r="X15" s="57" t="n">
        <f aca="false">COUNTIF(AJ15:BA15,"☻")</f>
        <v>1</v>
      </c>
      <c r="Y15" s="57" t="n">
        <f aca="false">COUNTIF(AJ15:BA15,"☺")</f>
        <v>1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13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>☺</v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>☻</v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45306</v>
      </c>
      <c r="C16" s="54" t="str">
        <f aca="false">TEXT(B16,"Ddd")</f>
        <v>Mon</v>
      </c>
      <c r="D16" s="7" t="str">
        <f aca="false">Predloge!$B$12</f>
        <v>D</v>
      </c>
      <c r="E16" s="10" t="str">
        <f aca="false">Predloge!$B$7</f>
        <v>KVIT☻</v>
      </c>
      <c r="F16" s="7" t="str">
        <f aca="false">Predloge!$B$6</f>
        <v>KVIT</v>
      </c>
      <c r="G16" s="60" t="str">
        <f aca="false">Predloge!$B$6</f>
        <v>KVIT</v>
      </c>
      <c r="H16" s="62" t="s">
        <v>45</v>
      </c>
      <c r="I16" s="7" t="str">
        <f aca="false">Predloge!$B$5</f>
        <v>52</v>
      </c>
      <c r="J16" s="12" t="str">
        <f aca="false">Predloge!$B$11</f>
        <v>X</v>
      </c>
      <c r="K16" s="7" t="str">
        <f aca="false">Predloge!$B$15</f>
        <v>SO</v>
      </c>
      <c r="L16" s="7" t="str">
        <f aca="false">Predloge!$B$6</f>
        <v>KVIT</v>
      </c>
      <c r="M16" s="7" t="str">
        <f aca="false">Predloge!$B$4</f>
        <v>51</v>
      </c>
      <c r="N16" s="7" t="str">
        <f aca="false">Predloge!$B$6</f>
        <v>KVIT</v>
      </c>
      <c r="O16" s="12" t="str">
        <f aca="false">Predloge!$B$26</f>
        <v>52¶</v>
      </c>
      <c r="P16" s="55"/>
      <c r="Q16" s="12" t="str">
        <f aca="false">Predloge!$B$11</f>
        <v>X</v>
      </c>
      <c r="R16" s="24" t="str">
        <f aca="false">Predloge!$B$23</f>
        <v>51☺</v>
      </c>
      <c r="S16" s="55"/>
      <c r="T16" s="55" t="s">
        <v>74</v>
      </c>
      <c r="U16" s="12" t="s">
        <v>72</v>
      </c>
      <c r="V16" s="55" t="s">
        <v>29</v>
      </c>
      <c r="W16" s="9" t="str">
        <f aca="false">januar!$L$1</f>
        <v>MŠŠ</v>
      </c>
      <c r="X16" s="57" t="n">
        <f aca="false">COUNTIF(AJ16:BA16,"☻")</f>
        <v>1</v>
      </c>
      <c r="Y16" s="57" t="n">
        <f aca="false">COUNTIF(AJ16:BA16,"☺")</f>
        <v>1</v>
      </c>
      <c r="Z16" s="57" t="n">
        <f aca="false">COUNTIF(D16:V16,"51")+COUNTIF(D16:V16,"51$")+COUNTIF(D16:V16,"51☻")</f>
        <v>1</v>
      </c>
      <c r="AA16" s="57" t="n">
        <f aca="false">COUNTIF(D16:V16,"52")+COUNTIF(D16:V16,"52$")+COUNTIF(D16:V16,"52☻")</f>
        <v>1</v>
      </c>
      <c r="AB16" s="57" t="n">
        <f aca="false">COUNTIF(D16:V16,"51¶")</f>
        <v>0</v>
      </c>
      <c r="AC16" s="57" t="n">
        <f aca="false">COUNTIF(D16:V16,"52¶")</f>
        <v>1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5</v>
      </c>
      <c r="AF16" s="58" t="n">
        <f aca="false">COUNTBLANK(D16:U16)-3</f>
        <v>-1</v>
      </c>
      <c r="AG16" s="58" t="n">
        <f aca="false">COUNTIF(D16:V16,"x")</f>
        <v>2</v>
      </c>
      <c r="AH16" s="57" t="n">
        <f aca="false">COUNTIF(D16:V16,"51")+COUNTIF(D16:V16,"51☻")+COUNTIF(D16:V16,"2")+COUNTIF(D16:V16,"52")+COUNTIF(D16:V16,"52☻")+COUNTIF(D16:V16,"51$")+COUNTIF(D16:V16,"52$")</f>
        <v>2</v>
      </c>
      <c r="AI16" s="12" t="str">
        <f aca="false">Predloge!$B$16</f>
        <v>☻</v>
      </c>
      <c r="AJ16" s="59" t="str">
        <f aca="false">RIGHT(D16,1)</f>
        <v>D</v>
      </c>
      <c r="AK16" s="59" t="str">
        <f aca="false">RIGHT(E16,1)</f>
        <v>☻</v>
      </c>
      <c r="AL16" s="59" t="str">
        <f aca="false">RIGHT(F16,1)</f>
        <v>T</v>
      </c>
      <c r="AM16" s="59" t="str">
        <f aca="false">RIGHT(G16,1)</f>
        <v>T</v>
      </c>
      <c r="AN16" s="59" t="str">
        <f aca="false">RIGHT(H16,1)</f>
        <v>O</v>
      </c>
      <c r="AO16" s="59" t="str">
        <f aca="false">RIGHT(I16,1)</f>
        <v>2</v>
      </c>
      <c r="AP16" s="59" t="str">
        <f aca="false">RIGHT(J16,1)</f>
        <v>X</v>
      </c>
      <c r="AQ16" s="59" t="str">
        <f aca="false">RIGHT(K16,1)</f>
        <v>O</v>
      </c>
      <c r="AR16" s="59" t="str">
        <f aca="false">RIGHT(L16,1)</f>
        <v>T</v>
      </c>
      <c r="AS16" s="59" t="str">
        <f aca="false">RIGHT(M16,1)</f>
        <v>1</v>
      </c>
      <c r="AT16" s="59" t="str">
        <f aca="false">RIGHT(N16,1)</f>
        <v>T</v>
      </c>
      <c r="AU16" s="59" t="str">
        <f aca="false">RIGHT(O16,1)</f>
        <v>¶</v>
      </c>
      <c r="AV16" s="59" t="str">
        <f aca="false">RIGHT(P16,1)</f>
        <v/>
      </c>
      <c r="AW16" s="59" t="str">
        <f aca="false">RIGHT(Q16,1)</f>
        <v>X</v>
      </c>
      <c r="AX16" s="59" t="str">
        <f aca="false">RIGHT(R16,1)</f>
        <v>☺</v>
      </c>
      <c r="AY16" s="59" t="str">
        <f aca="false">RIGHT(S16,1)</f>
        <v/>
      </c>
      <c r="AZ16" s="59" t="str">
        <f aca="false">RIGHT(T16,1)</f>
        <v>F</v>
      </c>
      <c r="BA16" s="59" t="str">
        <f aca="false">RIGHT(U16,1)</f>
        <v>G</v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45307</v>
      </c>
      <c r="C17" s="54" t="str">
        <f aca="false">TEXT(B17,"Ddd")</f>
        <v>Tue</v>
      </c>
      <c r="D17" s="12" t="str">
        <f aca="false">Predloge!$B$26</f>
        <v>52¶</v>
      </c>
      <c r="E17" s="12" t="str">
        <f aca="false">Predloge!$B$11</f>
        <v>X</v>
      </c>
      <c r="F17" s="7" t="str">
        <f aca="false">Predloge!$B$6</f>
        <v>KVIT</v>
      </c>
      <c r="G17" s="7" t="str">
        <f aca="false">Predloge!$B$6</f>
        <v>KVIT</v>
      </c>
      <c r="H17" s="62" t="s">
        <v>45</v>
      </c>
      <c r="I17" s="7" t="str">
        <f aca="false">Predloge!$B$5</f>
        <v>52</v>
      </c>
      <c r="J17" s="7" t="str">
        <f aca="false">Predloge!$B$4</f>
        <v>51</v>
      </c>
      <c r="K17" s="7" t="str">
        <f aca="false">Predloge!$B$15</f>
        <v>SO</v>
      </c>
      <c r="L17" s="60" t="str">
        <f aca="false">Predloge!$B$6</f>
        <v>KVIT</v>
      </c>
      <c r="M17" s="64" t="str">
        <f aca="false">Predloge!$B$23</f>
        <v>51☺</v>
      </c>
      <c r="N17" s="7" t="str">
        <f aca="false">Predloge!$B$5</f>
        <v>52</v>
      </c>
      <c r="O17" s="12" t="str">
        <f aca="false">Predloge!$B$35</f>
        <v>Ta</v>
      </c>
      <c r="P17" s="55"/>
      <c r="Q17" s="7" t="str">
        <f aca="false">Predloge!$B$6</f>
        <v>KVIT</v>
      </c>
      <c r="R17" s="12" t="str">
        <f aca="false">Predloge!$B$11</f>
        <v>X</v>
      </c>
      <c r="S17" s="55"/>
      <c r="T17" s="12" t="str">
        <f aca="false">Predloge!$B$32</f>
        <v>Am</v>
      </c>
      <c r="U17" s="10" t="str">
        <f aca="false">Predloge!$B$7</f>
        <v>KVIT☻</v>
      </c>
      <c r="V17" s="55" t="s">
        <v>20</v>
      </c>
      <c r="W17" s="9" t="str">
        <f aca="false">januar!$L$1</f>
        <v>MŠŠ</v>
      </c>
      <c r="X17" s="57" t="n">
        <f aca="false">COUNTIF(AJ17:BA17,"☻")</f>
        <v>1</v>
      </c>
      <c r="Y17" s="57" t="n">
        <f aca="false">COUNTIF(AJ17:BA17,"☺")</f>
        <v>1</v>
      </c>
      <c r="Z17" s="57" t="n">
        <f aca="false">COUNTIF(D17:V17,"51")+COUNTIF(D17:V17,"51$")+COUNTIF(D17:V17,"51☻")</f>
        <v>1</v>
      </c>
      <c r="AA17" s="57" t="n">
        <f aca="false">COUNTIF(D17:V17,"52")+COUNTIF(D17:V17,"52$")+COUNTIF(D17:V17,"52☻")</f>
        <v>2</v>
      </c>
      <c r="AB17" s="57" t="n">
        <f aca="false">COUNTIF(D17:V17,"51¶")</f>
        <v>0</v>
      </c>
      <c r="AC17" s="57" t="n">
        <f aca="false">COUNTIF(D17:V17,"52¶")</f>
        <v>1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5</v>
      </c>
      <c r="AF17" s="58" t="n">
        <f aca="false">COUNTBLANK(D17:U17)-3</f>
        <v>-1</v>
      </c>
      <c r="AG17" s="58" t="n">
        <f aca="false">COUNTIF(D17:V17,"x")</f>
        <v>2</v>
      </c>
      <c r="AH17" s="57" t="n">
        <f aca="false">COUNTIF(D17:V17,"51")+COUNTIF(D17:V17,"51☻")+COUNTIF(D17:V17,"2")+COUNTIF(D17:V17,"52")+COUNTIF(D17:V17,"52☻")+COUNTIF(D17:V17,"51$")+COUNTIF(D17:V17,"52$")</f>
        <v>3</v>
      </c>
      <c r="AI17" s="16" t="str">
        <f aca="false">Predloge!$B$17</f>
        <v>51$</v>
      </c>
      <c r="AJ17" s="59" t="str">
        <f aca="false">RIGHT(D17,1)</f>
        <v>¶</v>
      </c>
      <c r="AK17" s="59" t="str">
        <f aca="false">RIGHT(E17,1)</f>
        <v>X</v>
      </c>
      <c r="AL17" s="59" t="str">
        <f aca="false">RIGHT(F17,1)</f>
        <v>T</v>
      </c>
      <c r="AM17" s="59" t="str">
        <f aca="false">RIGHT(G17,1)</f>
        <v>T</v>
      </c>
      <c r="AN17" s="59" t="str">
        <f aca="false">RIGHT(H17,1)</f>
        <v>O</v>
      </c>
      <c r="AO17" s="59" t="str">
        <f aca="false">RIGHT(I17,1)</f>
        <v>2</v>
      </c>
      <c r="AP17" s="59" t="str">
        <f aca="false">RIGHT(J17,1)</f>
        <v>1</v>
      </c>
      <c r="AQ17" s="59" t="str">
        <f aca="false">RIGHT(K17,1)</f>
        <v>O</v>
      </c>
      <c r="AR17" s="59" t="str">
        <f aca="false">RIGHT(L17,1)</f>
        <v>T</v>
      </c>
      <c r="AS17" s="59" t="str">
        <f aca="false">RIGHT(M17,1)</f>
        <v>☺</v>
      </c>
      <c r="AT17" s="59" t="str">
        <f aca="false">RIGHT(N17,1)</f>
        <v>2</v>
      </c>
      <c r="AU17" s="59" t="str">
        <f aca="false">RIGHT(O17,1)</f>
        <v>a</v>
      </c>
      <c r="AV17" s="59" t="str">
        <f aca="false">RIGHT(P17,1)</f>
        <v/>
      </c>
      <c r="AW17" s="59" t="str">
        <f aca="false">RIGHT(Q17,1)</f>
        <v>T</v>
      </c>
      <c r="AX17" s="59" t="str">
        <f aca="false">RIGHT(R17,1)</f>
        <v>X</v>
      </c>
      <c r="AY17" s="59" t="str">
        <f aca="false">RIGHT(S17,1)</f>
        <v/>
      </c>
      <c r="AZ17" s="59" t="str">
        <f aca="false">RIGHT(T17,1)</f>
        <v>m</v>
      </c>
      <c r="BA17" s="59" t="str">
        <f aca="false">RIGHT(U17,1)</f>
        <v>☻</v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45308</v>
      </c>
      <c r="C18" s="54" t="str">
        <f aca="false">TEXT(B18,"Ddd")</f>
        <v>Wed</v>
      </c>
      <c r="D18" s="12" t="str">
        <f aca="false">Predloge!$B$35</f>
        <v>Ta</v>
      </c>
      <c r="E18" s="7" t="str">
        <f aca="false">Predloge!$B$12</f>
        <v>D</v>
      </c>
      <c r="F18" s="7" t="str">
        <f aca="false">Predloge!$B$6</f>
        <v>KVIT</v>
      </c>
      <c r="G18" s="7" t="str">
        <f aca="false">Predloge!$B$4</f>
        <v>51</v>
      </c>
      <c r="H18" s="62" t="s">
        <v>45</v>
      </c>
      <c r="I18" s="55" t="str">
        <f aca="false">Predloge!$B$12</f>
        <v>D</v>
      </c>
      <c r="J18" s="24" t="str">
        <f aca="false">Predloge!$B$23</f>
        <v>51☺</v>
      </c>
      <c r="K18" s="7" t="str">
        <f aca="false">Predloge!$B$15</f>
        <v>SO</v>
      </c>
      <c r="L18" s="7" t="str">
        <f aca="false">Predloge!$B$6</f>
        <v>KVIT</v>
      </c>
      <c r="M18" s="12" t="str">
        <f aca="false">Predloge!$B$11</f>
        <v>X</v>
      </c>
      <c r="N18" s="10" t="str">
        <f aca="false">Predloge!$B$7</f>
        <v>KVIT☻</v>
      </c>
      <c r="O18" s="7" t="str">
        <f aca="false">Predloge!$B$12</f>
        <v>D</v>
      </c>
      <c r="P18" s="55"/>
      <c r="Q18" s="7" t="str">
        <f aca="false">Predloge!$B$6</f>
        <v>KVIT</v>
      </c>
      <c r="R18" s="12" t="str">
        <f aca="false">Predloge!$B$26</f>
        <v>52¶</v>
      </c>
      <c r="S18" s="55"/>
      <c r="T18" s="7" t="str">
        <f aca="false">Predloge!$B$5</f>
        <v>52</v>
      </c>
      <c r="U18" s="12" t="str">
        <f aca="false">Predloge!$B$11</f>
        <v>X</v>
      </c>
      <c r="V18" s="55" t="s">
        <v>14</v>
      </c>
      <c r="W18" s="9" t="s">
        <v>2</v>
      </c>
      <c r="X18" s="57" t="n">
        <f aca="false">COUNTIF(AJ18:BA18,"☻")</f>
        <v>1</v>
      </c>
      <c r="Y18" s="57" t="n">
        <f aca="false">COUNTIF(AJ18:BA18,"☺")</f>
        <v>1</v>
      </c>
      <c r="Z18" s="57" t="n">
        <f aca="false">COUNTIF(D18:V18,"51")+COUNTIF(D18:V18,"51$")+COUNTIF(D18:V18,"51☻")</f>
        <v>1</v>
      </c>
      <c r="AA18" s="57" t="n">
        <f aca="false">COUNTIF(D18:V18,"52")+COUNTIF(D18:V18,"52$")+COUNTIF(D18:V18,"52☻")</f>
        <v>1</v>
      </c>
      <c r="AB18" s="57" t="n">
        <f aca="false">COUNTIF(D18:V18,"51¶")</f>
        <v>0</v>
      </c>
      <c r="AC18" s="57" t="n">
        <f aca="false">COUNTIF(D18:V18,"52¶")</f>
        <v>1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4</v>
      </c>
      <c r="AF18" s="58" t="n">
        <f aca="false">COUNTBLANK(D18:U18)-3</f>
        <v>-1</v>
      </c>
      <c r="AG18" s="58" t="n">
        <f aca="false">COUNTIF(D18:V18,"x")</f>
        <v>2</v>
      </c>
      <c r="AH18" s="57" t="n">
        <f aca="false">COUNTIF(D18:V18,"51")+COUNTIF(D18:V18,"51☻")+COUNTIF(D18:V18,"2")+COUNTIF(D18:V18,"52")+COUNTIF(D18:V18,"52☻")+COUNTIF(D18:V18,"51$")+COUNTIF(D18:V18,"52$")</f>
        <v>2</v>
      </c>
      <c r="AI18" s="16" t="str">
        <f aca="false">Predloge!$B$18</f>
        <v>52$</v>
      </c>
      <c r="AJ18" s="59" t="str">
        <f aca="false">RIGHT(D18,1)</f>
        <v>a</v>
      </c>
      <c r="AK18" s="59" t="str">
        <f aca="false">RIGHT(E18,1)</f>
        <v>D</v>
      </c>
      <c r="AL18" s="59" t="str">
        <f aca="false">RIGHT(F18,1)</f>
        <v>T</v>
      </c>
      <c r="AM18" s="59" t="str">
        <f aca="false">RIGHT(G18,1)</f>
        <v>1</v>
      </c>
      <c r="AN18" s="59" t="str">
        <f aca="false">RIGHT(H18,1)</f>
        <v>O</v>
      </c>
      <c r="AO18" s="59" t="str">
        <f aca="false">RIGHT(I18,1)</f>
        <v>D</v>
      </c>
      <c r="AP18" s="59" t="str">
        <f aca="false">RIGHT(J18,1)</f>
        <v>☺</v>
      </c>
      <c r="AQ18" s="59" t="str">
        <f aca="false">RIGHT(K18,1)</f>
        <v>O</v>
      </c>
      <c r="AR18" s="59" t="str">
        <f aca="false">RIGHT(L18,1)</f>
        <v>T</v>
      </c>
      <c r="AS18" s="59" t="str">
        <f aca="false">RIGHT(M18,1)</f>
        <v>X</v>
      </c>
      <c r="AT18" s="59" t="str">
        <f aca="false">RIGHT(N18,1)</f>
        <v>☻</v>
      </c>
      <c r="AU18" s="59" t="str">
        <f aca="false">RIGHT(O18,1)</f>
        <v>D</v>
      </c>
      <c r="AV18" s="59" t="str">
        <f aca="false">RIGHT(P18,1)</f>
        <v/>
      </c>
      <c r="AW18" s="59" t="str">
        <f aca="false">RIGHT(Q18,1)</f>
        <v>T</v>
      </c>
      <c r="AX18" s="59" t="str">
        <f aca="false">RIGHT(R18,1)</f>
        <v>¶</v>
      </c>
      <c r="AY18" s="59" t="str">
        <f aca="false">RIGHT(S18,1)</f>
        <v/>
      </c>
      <c r="AZ18" s="59" t="str">
        <f aca="false">RIGHT(T18,1)</f>
        <v>2</v>
      </c>
      <c r="BA18" s="59" t="str">
        <f aca="false">RIGHT(U18,1)</f>
        <v>X</v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45309</v>
      </c>
      <c r="C19" s="54" t="str">
        <f aca="false">TEXT(B19,"Ddd")</f>
        <v>Thu</v>
      </c>
      <c r="D19" s="7" t="str">
        <f aca="false">Predloge!$B$12</f>
        <v>D</v>
      </c>
      <c r="E19" s="55" t="s">
        <v>74</v>
      </c>
      <c r="F19" s="10" t="str">
        <f aca="false">Predloge!$B$7</f>
        <v>KVIT☻</v>
      </c>
      <c r="G19" s="7" t="str">
        <f aca="false">Predloge!$B$4</f>
        <v>51</v>
      </c>
      <c r="H19" s="7" t="str">
        <f aca="false">Predloge!$B$5</f>
        <v>52</v>
      </c>
      <c r="I19" s="55" t="str">
        <f aca="false">Predloge!$B$12</f>
        <v>D</v>
      </c>
      <c r="J19" s="12" t="str">
        <f aca="false">Predloge!$B$11</f>
        <v>X</v>
      </c>
      <c r="K19" s="7" t="str">
        <f aca="false">Predloge!$B$15</f>
        <v>SO</v>
      </c>
      <c r="L19" s="60" t="str">
        <f aca="false">Predloge!$B$6</f>
        <v>KVIT</v>
      </c>
      <c r="M19" s="12" t="str">
        <f aca="false">Predloge!$B$26</f>
        <v>52¶</v>
      </c>
      <c r="N19" s="12" t="str">
        <f aca="false">Predloge!$B$11</f>
        <v>X</v>
      </c>
      <c r="O19" s="24" t="str">
        <f aca="false">Predloge!$B$23</f>
        <v>51☺</v>
      </c>
      <c r="P19" s="55"/>
      <c r="Q19" s="7" t="str">
        <f aca="false">Predloge!$B$6</f>
        <v>KVIT</v>
      </c>
      <c r="R19" s="12" t="s">
        <v>73</v>
      </c>
      <c r="S19" s="55"/>
      <c r="T19" s="12" t="s">
        <v>73</v>
      </c>
      <c r="U19" s="7" t="str">
        <f aca="false">Predloge!$B$6</f>
        <v>KVIT</v>
      </c>
      <c r="V19" s="55" t="s">
        <v>24</v>
      </c>
      <c r="W19" s="9" t="str">
        <f aca="false">Predloge!$E$16</f>
        <v>ŽRJ</v>
      </c>
      <c r="X19" s="57" t="n">
        <f aca="false">COUNTIF(AJ19:BA19,"☻")</f>
        <v>1</v>
      </c>
      <c r="Y19" s="57" t="n">
        <f aca="false">COUNTIF(AJ19:BA19,"☺")</f>
        <v>1</v>
      </c>
      <c r="Z19" s="57" t="n">
        <f aca="false">COUNTIF(D19:V19,"51")+COUNTIF(D19:V19,"51$")+COUNTIF(D19:V19,"51☻")</f>
        <v>1</v>
      </c>
      <c r="AA19" s="57" t="n">
        <f aca="false">COUNTIF(D19:V19,"52")+COUNTIF(D19:V19,"52$")+COUNTIF(D19:V19,"52☻")</f>
        <v>1</v>
      </c>
      <c r="AB19" s="57" t="n">
        <f aca="false">COUNTIF(D19:V19,"51¶")</f>
        <v>0</v>
      </c>
      <c r="AC19" s="57" t="n">
        <f aca="false">COUNTIF(D19:V19,"52¶")</f>
        <v>1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4</v>
      </c>
      <c r="AF19" s="58" t="n">
        <f aca="false">COUNTBLANK(D19:U19)-3</f>
        <v>-1</v>
      </c>
      <c r="AG19" s="58" t="n">
        <f aca="false">COUNTIF(D19:V19,"x")</f>
        <v>2</v>
      </c>
      <c r="AH19" s="57" t="n">
        <f aca="false">COUNTIF(D19:V19,"51")+COUNTIF(D19:V19,"51☻")+COUNTIF(D19:V19,"2")+COUNTIF(D19:V19,"52")+COUNTIF(D19:V19,"52☻")+COUNTIF(D19:V19,"51$")+COUNTIF(D19:V19,"52$")</f>
        <v>2</v>
      </c>
      <c r="AI19" s="18" t="str">
        <f aca="false">Predloge!$B$19</f>
        <v>KVIT$</v>
      </c>
      <c r="AJ19" s="59" t="str">
        <f aca="false">RIGHT(D19,1)</f>
        <v>D</v>
      </c>
      <c r="AK19" s="59" t="str">
        <f aca="false">RIGHT(E19,1)</f>
        <v>F</v>
      </c>
      <c r="AL19" s="59" t="str">
        <f aca="false">RIGHT(F19,1)</f>
        <v>☻</v>
      </c>
      <c r="AM19" s="59" t="str">
        <f aca="false">RIGHT(G19,1)</f>
        <v>1</v>
      </c>
      <c r="AN19" s="59" t="str">
        <f aca="false">RIGHT(H19,1)</f>
        <v>2</v>
      </c>
      <c r="AO19" s="59" t="str">
        <f aca="false">RIGHT(I19,1)</f>
        <v>D</v>
      </c>
      <c r="AP19" s="59" t="str">
        <f aca="false">RIGHT(J19,1)</f>
        <v>X</v>
      </c>
      <c r="AQ19" s="59" t="str">
        <f aca="false">RIGHT(K19,1)</f>
        <v>O</v>
      </c>
      <c r="AR19" s="59" t="str">
        <f aca="false">RIGHT(L19,1)</f>
        <v>T</v>
      </c>
      <c r="AS19" s="59" t="str">
        <f aca="false">RIGHT(M19,1)</f>
        <v>¶</v>
      </c>
      <c r="AT19" s="59" t="str">
        <f aca="false">RIGHT(N19,1)</f>
        <v>X</v>
      </c>
      <c r="AU19" s="59" t="str">
        <f aca="false">RIGHT(O19,1)</f>
        <v>☺</v>
      </c>
      <c r="AV19" s="59" t="str">
        <f aca="false">RIGHT(P19,1)</f>
        <v/>
      </c>
      <c r="AW19" s="59" t="str">
        <f aca="false">RIGHT(Q19,1)</f>
        <v>T</v>
      </c>
      <c r="AX19" s="59" t="str">
        <f aca="false">RIGHT(R19,1)</f>
        <v>K</v>
      </c>
      <c r="AY19" s="59" t="str">
        <f aca="false">RIGHT(S19,1)</f>
        <v/>
      </c>
      <c r="AZ19" s="59" t="str">
        <f aca="false">RIGHT(T19,1)</f>
        <v>K</v>
      </c>
      <c r="BA19" s="59" t="str">
        <f aca="false">RIGHT(U19,1)</f>
        <v>T</v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45310</v>
      </c>
      <c r="C20" s="54" t="str">
        <f aca="false">TEXT(B20,"Ddd")</f>
        <v>Fri</v>
      </c>
      <c r="D20" s="7" t="str">
        <f aca="false">Predloge!$B$5</f>
        <v>52</v>
      </c>
      <c r="E20" s="7" t="str">
        <f aca="false">Predloge!$B$6</f>
        <v>KVIT</v>
      </c>
      <c r="F20" s="12" t="str">
        <f aca="false">Predloge!$B$11</f>
        <v>X</v>
      </c>
      <c r="G20" s="7" t="str">
        <f aca="false">Predloge!$B$4</f>
        <v>51</v>
      </c>
      <c r="H20" s="24" t="str">
        <f aca="false">Predloge!$B$23</f>
        <v>51☺</v>
      </c>
      <c r="I20" s="55" t="str">
        <f aca="false">Predloge!$B$12</f>
        <v>D</v>
      </c>
      <c r="J20" s="7" t="str">
        <f aca="false">Predloge!$B$5</f>
        <v>52</v>
      </c>
      <c r="K20" s="7" t="str">
        <f aca="false">Predloge!$B$15</f>
        <v>SO</v>
      </c>
      <c r="L20" s="7" t="str">
        <f aca="false">Predloge!$B$6</f>
        <v>KVIT</v>
      </c>
      <c r="M20" s="7" t="str">
        <f aca="false">Predloge!$B$4</f>
        <v>51</v>
      </c>
      <c r="N20" s="10" t="str">
        <f aca="false">Predloge!$B$7</f>
        <v>KVIT☻</v>
      </c>
      <c r="O20" s="12" t="str">
        <f aca="false">Predloge!$B$11</f>
        <v>X</v>
      </c>
      <c r="P20" s="55"/>
      <c r="Q20" s="7" t="str">
        <f aca="false">Predloge!$B$12</f>
        <v>D</v>
      </c>
      <c r="R20" s="7" t="str">
        <f aca="false">Predloge!$B$5</f>
        <v>52</v>
      </c>
      <c r="S20" s="55"/>
      <c r="T20" s="65" t="str">
        <f aca="false">Predloge!$B$6</f>
        <v>KVIT</v>
      </c>
      <c r="U20" s="7" t="str">
        <f aca="false">Predloge!$B$12</f>
        <v>D</v>
      </c>
      <c r="V20" s="55" t="s">
        <v>10</v>
      </c>
      <c r="W20" s="9" t="str">
        <f aca="false">Predloge!$E$16</f>
        <v>ŽRJ</v>
      </c>
      <c r="X20" s="57" t="n">
        <f aca="false">COUNTIF(AJ20:BA20,"☻")</f>
        <v>1</v>
      </c>
      <c r="Y20" s="57" t="n">
        <f aca="false">COUNTIF(AJ20:BA20,"☺")</f>
        <v>1</v>
      </c>
      <c r="Z20" s="57" t="n">
        <f aca="false">COUNTIF(D20:V20,"51")+COUNTIF(D20:V20,"51$")+COUNTIF(D20:V20,"51☻")</f>
        <v>2</v>
      </c>
      <c r="AA20" s="57" t="n">
        <f aca="false">COUNTIF(D20:V20,"52")+COUNTIF(D20:V20,"52$")+COUNTIF(D20:V20,"52☻")</f>
        <v>3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4</v>
      </c>
      <c r="AF20" s="58" t="n">
        <f aca="false">COUNTBLANK(D20:U20)-3</f>
        <v>-1</v>
      </c>
      <c r="AG20" s="58" t="n">
        <f aca="false">COUNTIF(D20:V20,"x")</f>
        <v>2</v>
      </c>
      <c r="AH20" s="57" t="n">
        <f aca="false">COUNTIF(D20:V20,"51")+COUNTIF(D20:V20,"51☻")+COUNTIF(D20:V20,"2")+COUNTIF(D20:V20,"52")+COUNTIF(D20:V20,"52☻")+COUNTIF(D20:V20,"51$")+COUNTIF(D20:V20,"52$")</f>
        <v>5</v>
      </c>
      <c r="AI20" s="20" t="str">
        <f aca="false">Predloge!$B$20</f>
        <v>☺</v>
      </c>
      <c r="AJ20" s="59" t="str">
        <f aca="false">RIGHT(D20,1)</f>
        <v>2</v>
      </c>
      <c r="AK20" s="59" t="str">
        <f aca="false">RIGHT(E20,1)</f>
        <v>T</v>
      </c>
      <c r="AL20" s="59" t="str">
        <f aca="false">RIGHT(F20,1)</f>
        <v>X</v>
      </c>
      <c r="AM20" s="59" t="str">
        <f aca="false">RIGHT(G20,1)</f>
        <v>1</v>
      </c>
      <c r="AN20" s="59" t="str">
        <f aca="false">RIGHT(H20,1)</f>
        <v>☺</v>
      </c>
      <c r="AO20" s="59" t="str">
        <f aca="false">RIGHT(I20,1)</f>
        <v>D</v>
      </c>
      <c r="AP20" s="59" t="str">
        <f aca="false">RIGHT(J20,1)</f>
        <v>2</v>
      </c>
      <c r="AQ20" s="59" t="str">
        <f aca="false">RIGHT(K20,1)</f>
        <v>O</v>
      </c>
      <c r="AR20" s="59" t="str">
        <f aca="false">RIGHT(L20,1)</f>
        <v>T</v>
      </c>
      <c r="AS20" s="59" t="str">
        <f aca="false">RIGHT(M20,1)</f>
        <v>1</v>
      </c>
      <c r="AT20" s="59" t="str">
        <f aca="false">RIGHT(N20,1)</f>
        <v>☻</v>
      </c>
      <c r="AU20" s="59" t="str">
        <f aca="false">RIGHT(O20,1)</f>
        <v>X</v>
      </c>
      <c r="AV20" s="59" t="str">
        <f aca="false">RIGHT(P20,1)</f>
        <v/>
      </c>
      <c r="AW20" s="59" t="str">
        <f aca="false">RIGHT(Q20,1)</f>
        <v>D</v>
      </c>
      <c r="AX20" s="59" t="str">
        <f aca="false">RIGHT(R20,1)</f>
        <v>2</v>
      </c>
      <c r="AY20" s="59" t="str">
        <f aca="false">RIGHT(S20,1)</f>
        <v/>
      </c>
      <c r="AZ20" s="59" t="str">
        <f aca="false">RIGHT(T20,1)</f>
        <v>T</v>
      </c>
      <c r="BA20" s="59" t="str">
        <f aca="false">RIGHT(U20,1)</f>
        <v>D</v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45311</v>
      </c>
      <c r="C21" s="54" t="str">
        <f aca="false">TEXT(B21,"Ddd")</f>
        <v>Sat</v>
      </c>
      <c r="D21" s="55"/>
      <c r="E21" s="14" t="str">
        <f aca="false">Predloge!$B$14</f>
        <v>☻</v>
      </c>
      <c r="F21" s="55"/>
      <c r="G21" s="55"/>
      <c r="H21" s="55"/>
      <c r="I21" s="55"/>
      <c r="J21" s="55"/>
      <c r="K21" s="55"/>
      <c r="L21" s="55"/>
      <c r="M21" s="16" t="str">
        <f aca="false">Predloge!$B$17</f>
        <v>51$</v>
      </c>
      <c r="N21" s="55"/>
      <c r="O21" s="55"/>
      <c r="P21" s="55"/>
      <c r="Q21" s="55"/>
      <c r="R21" s="55"/>
      <c r="S21" s="55"/>
      <c r="T21" s="55"/>
      <c r="U21" s="55"/>
      <c r="V21" s="55" t="s">
        <v>38</v>
      </c>
      <c r="W21" s="56" t="s">
        <v>28</v>
      </c>
      <c r="X21" s="57" t="n">
        <f aca="false">COUNTIF(AJ21:BA21,"☻")</f>
        <v>1</v>
      </c>
      <c r="Y21" s="57" t="n">
        <f aca="false">COUNTIF(AJ21:BA21,"☺")</f>
        <v>0</v>
      </c>
      <c r="Z21" s="57" t="n">
        <f aca="false">COUNTIF(D21:V21,"51")+COUNTIF(D21:V21,"51$")+COUNTIF(D21:V21,"51☻")</f>
        <v>1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13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1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>☻</v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>$</v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45312</v>
      </c>
      <c r="C22" s="54" t="str">
        <f aca="false">TEXT(B22,"Ddd")</f>
        <v>Sun</v>
      </c>
      <c r="D22" s="55"/>
      <c r="E22" s="55"/>
      <c r="F22" s="55"/>
      <c r="G22" s="55"/>
      <c r="H22" s="55"/>
      <c r="I22" s="55"/>
      <c r="J22" s="55"/>
      <c r="K22" s="55"/>
      <c r="L22" s="55"/>
      <c r="M22" s="22" t="str">
        <f aca="false">Predloge!$B$21</f>
        <v>☺</v>
      </c>
      <c r="N22" s="55"/>
      <c r="O22" s="14" t="str">
        <f aca="false">Predloge!$B$14</f>
        <v>☻</v>
      </c>
      <c r="P22" s="55"/>
      <c r="Q22" s="55"/>
      <c r="R22" s="55"/>
      <c r="S22" s="55"/>
      <c r="T22" s="55"/>
      <c r="U22" s="55"/>
      <c r="V22" s="55" t="s">
        <v>20</v>
      </c>
      <c r="W22" s="56" t="s">
        <v>28</v>
      </c>
      <c r="X22" s="57" t="n">
        <f aca="false">COUNTIF(AJ22:BA22,"☻")</f>
        <v>1</v>
      </c>
      <c r="Y22" s="57" t="n">
        <f aca="false">COUNTIF(AJ22:BA22,"☺")</f>
        <v>1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13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>☺</v>
      </c>
      <c r="AT22" s="59" t="str">
        <f aca="false">RIGHT(N22,1)</f>
        <v/>
      </c>
      <c r="AU22" s="59" t="str">
        <f aca="false">RIGHT(O22,1)</f>
        <v>☻</v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45313</v>
      </c>
      <c r="C23" s="54" t="str">
        <f aca="false">TEXT(B23,"Ddd")</f>
        <v>Mon</v>
      </c>
      <c r="D23" s="7" t="str">
        <f aca="false">Predloge!$B$12</f>
        <v>D</v>
      </c>
      <c r="E23" s="66" t="str">
        <f aca="false">Predloge!$B$12</f>
        <v>D</v>
      </c>
      <c r="F23" s="12" t="str">
        <f aca="false">Predloge!$B$26</f>
        <v>52¶</v>
      </c>
      <c r="G23" s="60" t="str">
        <f aca="false">Predloge!$B$6</f>
        <v>KVIT</v>
      </c>
      <c r="H23" s="62" t="s">
        <v>45</v>
      </c>
      <c r="I23" s="7" t="str">
        <f aca="false">Predloge!$B$5</f>
        <v>52</v>
      </c>
      <c r="J23" s="7" t="str">
        <f aca="false">Predloge!$B$12</f>
        <v>D</v>
      </c>
      <c r="K23" s="7" t="str">
        <f aca="false">Predloge!$B$4</f>
        <v>51</v>
      </c>
      <c r="L23" s="10" t="str">
        <f aca="false">Predloge!$B$7</f>
        <v>KVIT☻</v>
      </c>
      <c r="M23" s="12" t="str">
        <f aca="false">Predloge!$B$11</f>
        <v>X</v>
      </c>
      <c r="N23" s="7" t="str">
        <f aca="false">Predloge!$B$6</f>
        <v>KVIT</v>
      </c>
      <c r="O23" s="12" t="str">
        <f aca="false">Predloge!$B$11</f>
        <v>X</v>
      </c>
      <c r="P23" s="55"/>
      <c r="Q23" s="7" t="str">
        <f aca="false">Predloge!$B$12</f>
        <v>D</v>
      </c>
      <c r="R23" s="24" t="str">
        <f aca="false">Predloge!$B$23</f>
        <v>51☺</v>
      </c>
      <c r="S23" s="55"/>
      <c r="T23" s="55" t="s">
        <v>74</v>
      </c>
      <c r="U23" s="7" t="str">
        <f aca="false">Predloge!$B$6</f>
        <v>KVIT</v>
      </c>
      <c r="V23" s="55" t="s">
        <v>29</v>
      </c>
      <c r="W23" s="9" t="str">
        <f aca="false">januar!$N$1</f>
        <v>TAL</v>
      </c>
      <c r="X23" s="57" t="n">
        <f aca="false">COUNTIF(AJ23:BA23,"☻")</f>
        <v>1</v>
      </c>
      <c r="Y23" s="57" t="n">
        <f aca="false">COUNTIF(AJ23:BA23,"☺")</f>
        <v>1</v>
      </c>
      <c r="Z23" s="57" t="n">
        <f aca="false">COUNTIF(D23:V23,"51")+COUNTIF(D23:V23,"51$")+COUNTIF(D23:V23,"51☻")</f>
        <v>1</v>
      </c>
      <c r="AA23" s="57" t="n">
        <f aca="false">COUNTIF(D23:V23,"52")+COUNTIF(D23:V23,"52$")+COUNTIF(D23:V23,"52☻")</f>
        <v>1</v>
      </c>
      <c r="AB23" s="57" t="n">
        <f aca="false">COUNTIF(D23:V23,"51¶")</f>
        <v>0</v>
      </c>
      <c r="AC23" s="57" t="n">
        <f aca="false">COUNTIF(D23:V23,"52¶")</f>
        <v>1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4</v>
      </c>
      <c r="AF23" s="58" t="n">
        <f aca="false">COUNTBLANK(D23:U23)-3</f>
        <v>-1</v>
      </c>
      <c r="AG23" s="58" t="n">
        <f aca="false">COUNTIF(D23:V23,"x")</f>
        <v>2</v>
      </c>
      <c r="AH23" s="57" t="n">
        <f aca="false">COUNTIF(D23:V23,"51")+COUNTIF(D23:V23,"51☻")+COUNTIF(D23:V23,"2")+COUNTIF(D23:V23,"52")+COUNTIF(D23:V23,"52☻")+COUNTIF(D23:V23,"51$")+COUNTIF(D23:V23,"52$")</f>
        <v>2</v>
      </c>
      <c r="AI23" s="24" t="str">
        <f aca="false">Predloge!$B$23</f>
        <v>51☺</v>
      </c>
      <c r="AJ23" s="59" t="str">
        <f aca="false">RIGHT(D23,1)</f>
        <v>D</v>
      </c>
      <c r="AK23" s="59" t="str">
        <f aca="false">RIGHT(E23,1)</f>
        <v>D</v>
      </c>
      <c r="AL23" s="59" t="str">
        <f aca="false">RIGHT(F23,1)</f>
        <v>¶</v>
      </c>
      <c r="AM23" s="59" t="str">
        <f aca="false">RIGHT(G23,1)</f>
        <v>T</v>
      </c>
      <c r="AN23" s="59" t="str">
        <f aca="false">RIGHT(H23,1)</f>
        <v>O</v>
      </c>
      <c r="AO23" s="59" t="str">
        <f aca="false">RIGHT(I23,1)</f>
        <v>2</v>
      </c>
      <c r="AP23" s="59" t="str">
        <f aca="false">RIGHT(J23,1)</f>
        <v>D</v>
      </c>
      <c r="AQ23" s="59" t="str">
        <f aca="false">RIGHT(K23,1)</f>
        <v>1</v>
      </c>
      <c r="AR23" s="59" t="str">
        <f aca="false">RIGHT(L23,1)</f>
        <v>☻</v>
      </c>
      <c r="AS23" s="59" t="str">
        <f aca="false">RIGHT(M23,1)</f>
        <v>X</v>
      </c>
      <c r="AT23" s="59" t="str">
        <f aca="false">RIGHT(N23,1)</f>
        <v>T</v>
      </c>
      <c r="AU23" s="59" t="str">
        <f aca="false">RIGHT(O23,1)</f>
        <v>X</v>
      </c>
      <c r="AV23" s="59" t="str">
        <f aca="false">RIGHT(P23,1)</f>
        <v/>
      </c>
      <c r="AW23" s="59" t="str">
        <f aca="false">RIGHT(Q23,1)</f>
        <v>D</v>
      </c>
      <c r="AX23" s="59" t="str">
        <f aca="false">RIGHT(R23,1)</f>
        <v>☺</v>
      </c>
      <c r="AY23" s="59" t="str">
        <f aca="false">RIGHT(S23,1)</f>
        <v/>
      </c>
      <c r="AZ23" s="59" t="str">
        <f aca="false">RIGHT(T23,1)</f>
        <v>F</v>
      </c>
      <c r="BA23" s="59" t="str">
        <f aca="false">RIGHT(U23,1)</f>
        <v>T</v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45314</v>
      </c>
      <c r="C24" s="54" t="str">
        <f aca="false">TEXT(B24,"Ddd")</f>
        <v>Tue</v>
      </c>
      <c r="D24" s="7" t="str">
        <f aca="false">Predloge!$B$5</f>
        <v>52</v>
      </c>
      <c r="E24" s="7" t="str">
        <f aca="false">Predloge!$B$6</f>
        <v>KVIT</v>
      </c>
      <c r="F24" s="60" t="str">
        <f aca="false">Predloge!$B$6</f>
        <v>KVIT</v>
      </c>
      <c r="G24" s="10" t="str">
        <f aca="false">Predloge!$B$7</f>
        <v>KVIT☻</v>
      </c>
      <c r="H24" s="62" t="s">
        <v>45</v>
      </c>
      <c r="I24" s="12" t="str">
        <f aca="false">Predloge!$B$32</f>
        <v>Am</v>
      </c>
      <c r="J24" s="7" t="str">
        <f aca="false">Predloge!$B$12</f>
        <v>D</v>
      </c>
      <c r="K24" s="7" t="str">
        <f aca="false">Predloge!$B$6</f>
        <v>KVIT</v>
      </c>
      <c r="L24" s="12" t="str">
        <f aca="false">Predloge!$B$11</f>
        <v>X</v>
      </c>
      <c r="M24" s="12" t="str">
        <f aca="false">Predloge!$B$26</f>
        <v>52¶</v>
      </c>
      <c r="N24" s="63" t="str">
        <f aca="false">Predloge!$B$6</f>
        <v>KVIT</v>
      </c>
      <c r="O24" s="24" t="str">
        <f aca="false">Predloge!$B$23</f>
        <v>51☺</v>
      </c>
      <c r="P24" s="55"/>
      <c r="Q24" s="7" t="str">
        <f aca="false">Predloge!$B$4</f>
        <v>51</v>
      </c>
      <c r="R24" s="12" t="str">
        <f aca="false">Predloge!$B$11</f>
        <v>X</v>
      </c>
      <c r="S24" s="55"/>
      <c r="T24" s="7" t="str">
        <f aca="false">Predloge!$B$6</f>
        <v>KVIT</v>
      </c>
      <c r="U24" s="7" t="str">
        <f aca="false">Predloge!$B$6</f>
        <v>KVIT</v>
      </c>
      <c r="V24" s="55" t="s">
        <v>24</v>
      </c>
      <c r="W24" s="9" t="str">
        <f aca="false">januar!$N$1</f>
        <v>TAL</v>
      </c>
      <c r="X24" s="57" t="n">
        <f aca="false">COUNTIF(AJ24:BA24,"☻")</f>
        <v>1</v>
      </c>
      <c r="Y24" s="57" t="n">
        <f aca="false">COUNTIF(AJ24:BA24,"☺")</f>
        <v>1</v>
      </c>
      <c r="Z24" s="57" t="n">
        <f aca="false">COUNTIF(D24:V24,"51")+COUNTIF(D24:V24,"51$")+COUNTIF(D24:V24,"51☻")</f>
        <v>1</v>
      </c>
      <c r="AA24" s="57" t="n">
        <f aca="false">COUNTIF(D24:V24,"52")+COUNTIF(D24:V24,"52$")+COUNTIF(D24:V24,"52☻")</f>
        <v>1</v>
      </c>
      <c r="AB24" s="57" t="n">
        <f aca="false">COUNTIF(D24:V24,"51¶")</f>
        <v>0</v>
      </c>
      <c r="AC24" s="57" t="n">
        <f aca="false">COUNTIF(D24:V24,"52¶")</f>
        <v>1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7</v>
      </c>
      <c r="AF24" s="58" t="n">
        <f aca="false">COUNTBLANK(D24:U24)-3</f>
        <v>-1</v>
      </c>
      <c r="AG24" s="58" t="n">
        <f aca="false">COUNTIF(D24:V24,"x")</f>
        <v>2</v>
      </c>
      <c r="AH24" s="57" t="n">
        <f aca="false">COUNTIF(D24:V24,"51")+COUNTIF(D24:V24,"51☻")+COUNTIF(D24:V24,"2")+COUNTIF(D24:V24,"52")+COUNTIF(D24:V24,"52☻")+COUNTIF(D24:V24,"51$")+COUNTIF(D24:V24,"52$")</f>
        <v>2</v>
      </c>
      <c r="AI24" s="24" t="str">
        <f aca="false">Predloge!$B$24</f>
        <v>52☺</v>
      </c>
      <c r="AJ24" s="59" t="str">
        <f aca="false">RIGHT(D30,1)</f>
        <v>X</v>
      </c>
      <c r="AK24" s="59" t="str">
        <f aca="false">RIGHT(E24,1)</f>
        <v>T</v>
      </c>
      <c r="AL24" s="59" t="str">
        <f aca="false">RIGHT(F24,1)</f>
        <v>T</v>
      </c>
      <c r="AM24" s="59" t="str">
        <f aca="false">RIGHT(G24,1)</f>
        <v>☻</v>
      </c>
      <c r="AN24" s="59" t="str">
        <f aca="false">RIGHT(H24,1)</f>
        <v>O</v>
      </c>
      <c r="AO24" s="59" t="str">
        <f aca="false">RIGHT(I24,1)</f>
        <v>m</v>
      </c>
      <c r="AP24" s="59" t="str">
        <f aca="false">RIGHT(J24,1)</f>
        <v>D</v>
      </c>
      <c r="AQ24" s="59" t="str">
        <f aca="false">RIGHT(K24,1)</f>
        <v>T</v>
      </c>
      <c r="AR24" s="59" t="str">
        <f aca="false">RIGHT(L24,1)</f>
        <v>X</v>
      </c>
      <c r="AS24" s="59" t="str">
        <f aca="false">RIGHT(M24,1)</f>
        <v>¶</v>
      </c>
      <c r="AT24" s="59" t="str">
        <f aca="false">RIGHT(N24,1)</f>
        <v>T</v>
      </c>
      <c r="AU24" s="59" t="str">
        <f aca="false">RIGHT(O24,1)</f>
        <v>☺</v>
      </c>
      <c r="AV24" s="59" t="str">
        <f aca="false">RIGHT(P24,1)</f>
        <v/>
      </c>
      <c r="AW24" s="59" t="str">
        <f aca="false">RIGHT(Q24,1)</f>
        <v>1</v>
      </c>
      <c r="AX24" s="59" t="str">
        <f aca="false">RIGHT(R24,1)</f>
        <v>X</v>
      </c>
      <c r="AY24" s="59" t="str">
        <f aca="false">RIGHT(S24,1)</f>
        <v/>
      </c>
      <c r="AZ24" s="59" t="str">
        <f aca="false">RIGHT(T24,1)</f>
        <v>T</v>
      </c>
      <c r="BA24" s="59" t="str">
        <f aca="false">RIGHT(U24,1)</f>
        <v>T</v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45315</v>
      </c>
      <c r="C25" s="54" t="str">
        <f aca="false">TEXT(B25,"Ddd")</f>
        <v>Wed</v>
      </c>
      <c r="D25" s="7" t="str">
        <f aca="false">Predloge!$B$5</f>
        <v>52</v>
      </c>
      <c r="E25" s="7" t="str">
        <f aca="false">Predloge!$B$6</f>
        <v>KVIT</v>
      </c>
      <c r="F25" s="7" t="str">
        <f aca="false">Predloge!$B$6</f>
        <v>KVIT</v>
      </c>
      <c r="G25" s="12" t="str">
        <f aca="false">Predloge!$B$11</f>
        <v>X</v>
      </c>
      <c r="H25" s="62" t="s">
        <v>45</v>
      </c>
      <c r="I25" s="24" t="str">
        <f aca="false">Predloge!$B$23</f>
        <v>51☺</v>
      </c>
      <c r="J25" s="12" t="str">
        <f aca="false">Predloge!$B$35</f>
        <v>Ta</v>
      </c>
      <c r="K25" s="10" t="str">
        <f aca="false">Predloge!$B$7</f>
        <v>KVIT☻</v>
      </c>
      <c r="L25" s="12" t="str">
        <f aca="false">Predloge!$B$26</f>
        <v>52¶</v>
      </c>
      <c r="M25" s="7" t="str">
        <f aca="false">Predloge!$B$4</f>
        <v>51</v>
      </c>
      <c r="N25" s="12" t="s">
        <v>73</v>
      </c>
      <c r="O25" s="12" t="str">
        <f aca="false">Predloge!$B$11</f>
        <v>X</v>
      </c>
      <c r="P25" s="55"/>
      <c r="Q25" s="7" t="str">
        <f aca="false">Predloge!$B$12</f>
        <v>D</v>
      </c>
      <c r="R25" s="7" t="str">
        <f aca="false">Predloge!$B$12</f>
        <v>D</v>
      </c>
      <c r="S25" s="55"/>
      <c r="T25" s="7" t="str">
        <f aca="false">Predloge!$B$6</f>
        <v>KVIT</v>
      </c>
      <c r="U25" s="12" t="s">
        <v>73</v>
      </c>
      <c r="V25" s="55" t="s">
        <v>12</v>
      </c>
      <c r="W25" s="9" t="str">
        <f aca="false">januar!$N$1</f>
        <v>TAL</v>
      </c>
      <c r="X25" s="57" t="n">
        <f aca="false">COUNTIF(AJ25:BA25,"☻")</f>
        <v>1</v>
      </c>
      <c r="Y25" s="57" t="n">
        <f aca="false">COUNTIF(AJ25:BA25,"☺")</f>
        <v>1</v>
      </c>
      <c r="Z25" s="57" t="n">
        <f aca="false">COUNTIF(D25:V25,"51")+COUNTIF(D25:V25,"51$")+COUNTIF(D25:V25,"51☻")</f>
        <v>1</v>
      </c>
      <c r="AA25" s="57" t="n">
        <f aca="false">COUNTIF(D25:V25,"52")+COUNTIF(D25:V25,"52$")+COUNTIF(D25:V25,"52☻")</f>
        <v>1</v>
      </c>
      <c r="AB25" s="57" t="n">
        <f aca="false">COUNTIF(D25:V25,"51¶")</f>
        <v>0</v>
      </c>
      <c r="AC25" s="57" t="n">
        <f aca="false">COUNTIF(D25:V25,"52¶")</f>
        <v>1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4</v>
      </c>
      <c r="AF25" s="58" t="n">
        <f aca="false">COUNTBLANK(D25:U25)-3</f>
        <v>-1</v>
      </c>
      <c r="AG25" s="58" t="n">
        <f aca="false">COUNTIF(D25:V25,"x")</f>
        <v>2</v>
      </c>
      <c r="AH25" s="57" t="n">
        <f aca="false">COUNTIF(D25:V25,"51")+COUNTIF(D25:V25,"51☻")+COUNTIF(D25:V25,"2")+COUNTIF(D25:V25,"52")+COUNTIF(D25:V25,"52☻")+COUNTIF(D25:V25,"51$")+COUNTIF(D25:V25,"52$")</f>
        <v>2</v>
      </c>
      <c r="AI25" s="12" t="str">
        <f aca="false">Predloge!$B$25</f>
        <v>51¶</v>
      </c>
      <c r="AJ25" s="59" t="str">
        <f aca="false">RIGHT(D25,1)</f>
        <v>2</v>
      </c>
      <c r="AK25" s="59" t="str">
        <f aca="false">RIGHT(E25,1)</f>
        <v>T</v>
      </c>
      <c r="AL25" s="59" t="str">
        <f aca="false">RIGHT(F25,1)</f>
        <v>T</v>
      </c>
      <c r="AM25" s="59" t="str">
        <f aca="false">RIGHT(G25,1)</f>
        <v>X</v>
      </c>
      <c r="AN25" s="59" t="str">
        <f aca="false">RIGHT(H25,1)</f>
        <v>O</v>
      </c>
      <c r="AO25" s="59" t="str">
        <f aca="false">RIGHT(I25,1)</f>
        <v>☺</v>
      </c>
      <c r="AP25" s="59" t="str">
        <f aca="false">RIGHT(J25,1)</f>
        <v>a</v>
      </c>
      <c r="AQ25" s="59" t="str">
        <f aca="false">RIGHT(K25,1)</f>
        <v>☻</v>
      </c>
      <c r="AR25" s="59" t="str">
        <f aca="false">RIGHT(L25,1)</f>
        <v>¶</v>
      </c>
      <c r="AS25" s="59" t="str">
        <f aca="false">RIGHT(M25,1)</f>
        <v>1</v>
      </c>
      <c r="AT25" s="59" t="str">
        <f aca="false">RIGHT(N25,1)</f>
        <v>K</v>
      </c>
      <c r="AU25" s="59" t="str">
        <f aca="false">RIGHT(O25,1)</f>
        <v>X</v>
      </c>
      <c r="AV25" s="59" t="str">
        <f aca="false">RIGHT(P25,1)</f>
        <v/>
      </c>
      <c r="AW25" s="59" t="str">
        <f aca="false">RIGHT(Q25,1)</f>
        <v>D</v>
      </c>
      <c r="AX25" s="59" t="str">
        <f aca="false">RIGHT(R25,1)</f>
        <v>D</v>
      </c>
      <c r="AY25" s="59" t="str">
        <f aca="false">RIGHT(S25,1)</f>
        <v/>
      </c>
      <c r="AZ25" s="59" t="str">
        <f aca="false">RIGHT(T25,1)</f>
        <v>T</v>
      </c>
      <c r="BA25" s="59" t="str">
        <f aca="false">RIGHT(U25,1)</f>
        <v>K</v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45316</v>
      </c>
      <c r="C26" s="67" t="str">
        <f aca="false">TEXT(B26,"Ddd")</f>
        <v>Thu</v>
      </c>
      <c r="D26" s="7" t="str">
        <f aca="false">Predloge!$B$5</f>
        <v>52</v>
      </c>
      <c r="E26" s="55" t="s">
        <v>74</v>
      </c>
      <c r="F26" s="10" t="str">
        <f aca="false">Predloge!$B$7</f>
        <v>KVIT☻</v>
      </c>
      <c r="G26" s="7" t="str">
        <f aca="false">Predloge!$B$6</f>
        <v>KVIT</v>
      </c>
      <c r="H26" s="7" t="str">
        <f aca="false">Predloge!$B$12</f>
        <v>D</v>
      </c>
      <c r="I26" s="12" t="str">
        <f aca="false">Predloge!$B$11</f>
        <v>X</v>
      </c>
      <c r="J26" s="7" t="str">
        <f aca="false">Predloge!$B$5</f>
        <v>52</v>
      </c>
      <c r="K26" s="12" t="str">
        <f aca="false">Predloge!$B$11</f>
        <v>X</v>
      </c>
      <c r="L26" s="7" t="str">
        <f aca="false">Predloge!$B$6</f>
        <v>KVIT</v>
      </c>
      <c r="M26" s="7" t="str">
        <f aca="false">Predloge!$B$4</f>
        <v>51</v>
      </c>
      <c r="N26" s="63" t="str">
        <f aca="false">Predloge!$B$6</f>
        <v>KVIT</v>
      </c>
      <c r="O26" s="12" t="str">
        <f aca="false">Predloge!$B$26</f>
        <v>52¶</v>
      </c>
      <c r="P26" s="55"/>
      <c r="Q26" s="7" t="str">
        <f aca="false">Predloge!$B$6</f>
        <v>KVIT</v>
      </c>
      <c r="R26" s="7" t="str">
        <f aca="false">Predloge!$B$12</f>
        <v>D</v>
      </c>
      <c r="S26" s="55"/>
      <c r="T26" s="12" t="s">
        <v>73</v>
      </c>
      <c r="U26" s="24" t="str">
        <f aca="false">Predloge!$B$23</f>
        <v>51☺</v>
      </c>
      <c r="V26" s="55" t="s">
        <v>35</v>
      </c>
      <c r="W26" s="9" t="str">
        <f aca="false">januar!$G$1</f>
        <v>KON</v>
      </c>
      <c r="X26" s="57" t="n">
        <f aca="false">COUNTIF(AJ26:BA26,"☻")</f>
        <v>1</v>
      </c>
      <c r="Y26" s="57" t="n">
        <f aca="false">COUNTIF(AJ26:BA26,"☺")</f>
        <v>1</v>
      </c>
      <c r="Z26" s="57" t="n">
        <f aca="false">COUNTIF(D26:V26,"51")+COUNTIF(D26:V26,"51$")+COUNTIF(D26:V26,"51☻")</f>
        <v>1</v>
      </c>
      <c r="AA26" s="57" t="n">
        <f aca="false">COUNTIF(D26:V26,"52")+COUNTIF(D26:V26,"52$")+COUNTIF(D26:V26,"52☻")</f>
        <v>2</v>
      </c>
      <c r="AB26" s="57" t="n">
        <f aca="false">COUNTIF(D26:V26,"51¶")</f>
        <v>0</v>
      </c>
      <c r="AC26" s="57" t="n">
        <f aca="false">COUNTIF(D26:V26,"52¶")</f>
        <v>1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5</v>
      </c>
      <c r="AF26" s="58" t="n">
        <f aca="false">COUNTBLANK(D26:U26)-3</f>
        <v>-1</v>
      </c>
      <c r="AG26" s="58" t="n">
        <f aca="false">COUNTIF(D26:V26,"x")</f>
        <v>2</v>
      </c>
      <c r="AH26" s="57" t="n">
        <f aca="false">COUNTIF(D26:V26,"51")+COUNTIF(D26:V26,"51☻")+COUNTIF(D26:V26,"2")+COUNTIF(D26:V26,"52")+COUNTIF(D26:V26,"52☻")+COUNTIF(D26:V26,"51$")+COUNTIF(D26:V26,"52$")</f>
        <v>3</v>
      </c>
      <c r="AI26" s="12" t="str">
        <f aca="false">Predloge!$B$26</f>
        <v>52¶</v>
      </c>
      <c r="AJ26" s="59" t="str">
        <f aca="false">RIGHT(D26,1)</f>
        <v>2</v>
      </c>
      <c r="AK26" s="59" t="str">
        <f aca="false">RIGHT(E26,1)</f>
        <v>F</v>
      </c>
      <c r="AL26" s="59" t="str">
        <f aca="false">RIGHT(F26,1)</f>
        <v>☻</v>
      </c>
      <c r="AM26" s="59" t="str">
        <f aca="false">RIGHT(G26,1)</f>
        <v>T</v>
      </c>
      <c r="AN26" s="59" t="str">
        <f aca="false">RIGHT(H26,1)</f>
        <v>D</v>
      </c>
      <c r="AO26" s="59" t="str">
        <f aca="false">RIGHT(I26,1)</f>
        <v>X</v>
      </c>
      <c r="AP26" s="59" t="str">
        <f aca="false">RIGHT(J26,1)</f>
        <v>2</v>
      </c>
      <c r="AQ26" s="59" t="str">
        <f aca="false">RIGHT(K26,1)</f>
        <v>X</v>
      </c>
      <c r="AR26" s="59" t="str">
        <f aca="false">RIGHT(L26,1)</f>
        <v>T</v>
      </c>
      <c r="AS26" s="59" t="str">
        <f aca="false">RIGHT(M26,1)</f>
        <v>1</v>
      </c>
      <c r="AT26" s="59" t="str">
        <f aca="false">RIGHT(N26,1)</f>
        <v>T</v>
      </c>
      <c r="AU26" s="59" t="str">
        <f aca="false">RIGHT(O26,1)</f>
        <v>¶</v>
      </c>
      <c r="AV26" s="59" t="str">
        <f aca="false">RIGHT(P26,1)</f>
        <v/>
      </c>
      <c r="AW26" s="59" t="str">
        <f aca="false">RIGHT(Q26,1)</f>
        <v>T</v>
      </c>
      <c r="AX26" s="59" t="str">
        <f aca="false">RIGHT(R26,1)</f>
        <v>D</v>
      </c>
      <c r="AY26" s="59" t="str">
        <f aca="false">RIGHT(S26,1)</f>
        <v/>
      </c>
      <c r="AZ26" s="59" t="str">
        <f aca="false">RIGHT(T26,1)</f>
        <v>K</v>
      </c>
      <c r="BA26" s="59" t="str">
        <f aca="false">RIGHT(U26,1)</f>
        <v>☺</v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45317</v>
      </c>
      <c r="C27" s="67" t="str">
        <f aca="false">TEXT(B27,"Ddd")</f>
        <v>Fri</v>
      </c>
      <c r="D27" s="7" t="str">
        <f aca="false">Predloge!$B$5</f>
        <v>52</v>
      </c>
      <c r="E27" s="7" t="str">
        <f aca="false">Predloge!$B$6</f>
        <v>KVIT</v>
      </c>
      <c r="F27" s="12" t="str">
        <f aca="false">Predloge!$B$11</f>
        <v>X</v>
      </c>
      <c r="G27" s="7" t="str">
        <f aca="false">Predloge!$B$6</f>
        <v>KVIT</v>
      </c>
      <c r="H27" s="24" t="str">
        <f aca="false">Predloge!$B$23</f>
        <v>51☺</v>
      </c>
      <c r="I27" s="12" t="str">
        <f aca="false">Predloge!$B$26</f>
        <v>52¶</v>
      </c>
      <c r="J27" s="7" t="str">
        <f aca="false">Predloge!$B$4</f>
        <v>51</v>
      </c>
      <c r="K27" s="7" t="str">
        <f aca="false">Predloge!$B$6</f>
        <v>KVIT</v>
      </c>
      <c r="L27" s="10" t="str">
        <f aca="false">Predloge!$B$7</f>
        <v>KVIT☻</v>
      </c>
      <c r="M27" s="7" t="str">
        <f aca="false">Predloge!$B$5</f>
        <v>52</v>
      </c>
      <c r="N27" s="7" t="str">
        <f aca="false">Predloge!$B$12</f>
        <v>D</v>
      </c>
      <c r="O27" s="7" t="str">
        <f aca="false">Predloge!$B$12</f>
        <v>D</v>
      </c>
      <c r="P27" s="55"/>
      <c r="Q27" s="7" t="str">
        <f aca="false">Predloge!$B$6</f>
        <v>KVIT</v>
      </c>
      <c r="R27" s="7" t="str">
        <f aca="false">Predloge!$B$12</f>
        <v>D</v>
      </c>
      <c r="S27" s="55"/>
      <c r="T27" s="61" t="str">
        <f aca="false">Predloge!$B$6</f>
        <v>KVIT</v>
      </c>
      <c r="U27" s="12" t="str">
        <f aca="false">Predloge!$B$11</f>
        <v>X</v>
      </c>
      <c r="V27" s="55" t="s">
        <v>10</v>
      </c>
      <c r="W27" s="9" t="str">
        <f aca="false">januar!$G$1</f>
        <v>KON</v>
      </c>
      <c r="X27" s="57" t="n">
        <f aca="false">COUNTIF(AJ27:BA27,"☻")</f>
        <v>1</v>
      </c>
      <c r="Y27" s="57" t="n">
        <f aca="false">COUNTIF(AJ27:BA27,"☺")</f>
        <v>1</v>
      </c>
      <c r="Z27" s="57" t="n">
        <f aca="false">COUNTIF(D27:V27,"51")+COUNTIF(D27:V27,"51$")+COUNTIF(D27:V27,"51☻")</f>
        <v>1</v>
      </c>
      <c r="AA27" s="57" t="n">
        <f aca="false">COUNTIF(D27:V27,"52")+COUNTIF(D27:V27,"52$")+COUNTIF(D27:V27,"52☻")</f>
        <v>2</v>
      </c>
      <c r="AB27" s="57" t="n">
        <f aca="false">COUNTIF(D27:V27,"51¶")</f>
        <v>0</v>
      </c>
      <c r="AC27" s="57" t="n">
        <f aca="false">COUNTIF(D27:V27,"52¶")</f>
        <v>1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6</v>
      </c>
      <c r="AF27" s="58" t="n">
        <f aca="false">COUNTBLANK(D27:U27)-3</f>
        <v>-1</v>
      </c>
      <c r="AG27" s="58" t="n">
        <f aca="false">COUNTIF(D27:V27,"x")</f>
        <v>2</v>
      </c>
      <c r="AH27" s="57" t="n">
        <f aca="false">COUNTIF(D27:V27,"51")+COUNTIF(D27:V27,"51☻")+COUNTIF(D27:V27,"2")+COUNTIF(D27:V27,"52")+COUNTIF(D27:V27,"52☻")+COUNTIF(D27:V27,"51$")+COUNTIF(D27:V27,"52$")</f>
        <v>3</v>
      </c>
      <c r="AI27" s="26" t="str">
        <f aca="false">Predloge!$B$27</f>
        <v>KVIT☺</v>
      </c>
      <c r="AJ27" s="59" t="str">
        <f aca="false">RIGHT(D27,1)</f>
        <v>2</v>
      </c>
      <c r="AK27" s="59" t="str">
        <f aca="false">RIGHT(E27,1)</f>
        <v>T</v>
      </c>
      <c r="AL27" s="59" t="str">
        <f aca="false">RIGHT(F27,1)</f>
        <v>X</v>
      </c>
      <c r="AM27" s="59" t="str">
        <f aca="false">RIGHT(G27,1)</f>
        <v>T</v>
      </c>
      <c r="AN27" s="59" t="str">
        <f aca="false">RIGHT(H27,1)</f>
        <v>☺</v>
      </c>
      <c r="AO27" s="59" t="str">
        <f aca="false">RIGHT(I27,1)</f>
        <v>¶</v>
      </c>
      <c r="AP27" s="59" t="str">
        <f aca="false">RIGHT(J27,1)</f>
        <v>1</v>
      </c>
      <c r="AQ27" s="59" t="str">
        <f aca="false">RIGHT(K27,1)</f>
        <v>T</v>
      </c>
      <c r="AR27" s="59" t="str">
        <f aca="false">RIGHT(L27,1)</f>
        <v>☻</v>
      </c>
      <c r="AS27" s="59" t="str">
        <f aca="false">RIGHT(M27,1)</f>
        <v>2</v>
      </c>
      <c r="AT27" s="59" t="str">
        <f aca="false">RIGHT(N27,1)</f>
        <v>D</v>
      </c>
      <c r="AU27" s="59" t="str">
        <f aca="false">RIGHT(O27,1)</f>
        <v>D</v>
      </c>
      <c r="AV27" s="59" t="str">
        <f aca="false">RIGHT(P27,1)</f>
        <v/>
      </c>
      <c r="AW27" s="59" t="str">
        <f aca="false">RIGHT(Q27,1)</f>
        <v>T</v>
      </c>
      <c r="AX27" s="59" t="str">
        <f aca="false">RIGHT(R27,1)</f>
        <v>D</v>
      </c>
      <c r="AY27" s="59" t="str">
        <f aca="false">RIGHT(S27,1)</f>
        <v/>
      </c>
      <c r="AZ27" s="59" t="str">
        <f aca="false">RIGHT(T27,1)</f>
        <v>T</v>
      </c>
      <c r="BA27" s="59" t="str">
        <f aca="false">RIGHT(U27,1)</f>
        <v>X</v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45318</v>
      </c>
      <c r="C28" s="54" t="str">
        <f aca="false">TEXT(B28,"Ddd")</f>
        <v>Sat</v>
      </c>
      <c r="D28" s="55"/>
      <c r="E28" s="55"/>
      <c r="F28" s="55"/>
      <c r="G28" s="55"/>
      <c r="H28" s="55"/>
      <c r="I28" s="55"/>
      <c r="J28" s="22" t="str">
        <f aca="false">Predloge!$B$21</f>
        <v>☺</v>
      </c>
      <c r="K28" s="55"/>
      <c r="L28" s="55"/>
      <c r="M28" s="55"/>
      <c r="N28" s="55"/>
      <c r="O28" s="55"/>
      <c r="P28" s="55"/>
      <c r="Q28" s="16" t="str">
        <f aca="false">Predloge!$B$17</f>
        <v>51$</v>
      </c>
      <c r="R28" s="55"/>
      <c r="S28" s="55"/>
      <c r="T28" s="14" t="str">
        <f aca="false">Predloge!$B$14</f>
        <v>☻</v>
      </c>
      <c r="U28" s="55"/>
      <c r="V28" s="55" t="s">
        <v>14</v>
      </c>
      <c r="W28" s="56" t="s">
        <v>16</v>
      </c>
      <c r="X28" s="57" t="n">
        <f aca="false">COUNTIF(AJ28:BA28,"☻")</f>
        <v>1</v>
      </c>
      <c r="Y28" s="57" t="n">
        <f aca="false">COUNTIF(AJ28:BA28,"☺")</f>
        <v>1</v>
      </c>
      <c r="Z28" s="57" t="n">
        <f aca="false">COUNTIF(D28:V28,"51")+COUNTIF(D28:V28,"51$")+COUNTIF(D28:V28,"51☻")</f>
        <v>1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12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1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>☺</v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>$</v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>☻</v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45319</v>
      </c>
      <c r="C29" s="54" t="str">
        <f aca="false">TEXT(B29,"Ddd")</f>
        <v>Sun</v>
      </c>
      <c r="D29" s="22" t="str">
        <f aca="false">Predloge!$B$21</f>
        <v>☺</v>
      </c>
      <c r="E29" s="55"/>
      <c r="F29" s="55"/>
      <c r="G29" s="55"/>
      <c r="H29" s="55"/>
      <c r="I29" s="55"/>
      <c r="J29" s="55"/>
      <c r="K29" s="55"/>
      <c r="L29" s="14" t="str">
        <f aca="false">Predloge!$B$14</f>
        <v>☻</v>
      </c>
      <c r="M29" s="55"/>
      <c r="N29" s="55"/>
      <c r="O29" s="55"/>
      <c r="P29" s="55"/>
      <c r="Q29" s="55"/>
      <c r="R29" s="55"/>
      <c r="S29" s="55"/>
      <c r="T29" s="55"/>
      <c r="U29" s="55"/>
      <c r="V29" s="55" t="s">
        <v>2</v>
      </c>
      <c r="W29" s="56" t="s">
        <v>16</v>
      </c>
      <c r="X29" s="57" t="n">
        <f aca="false">COUNTIF(AJ29:BA29,"☻")</f>
        <v>1</v>
      </c>
      <c r="Y29" s="57" t="n">
        <f aca="false">COUNTIF(AJ29:BA29,"☺")</f>
        <v>1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13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>☺</v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>☻</v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45320</v>
      </c>
      <c r="C30" s="54" t="str">
        <f aca="false">TEXT(B30,"Ddd")</f>
        <v>Mon</v>
      </c>
      <c r="D30" s="12" t="str">
        <f aca="false">Predloge!$B$11</f>
        <v>X</v>
      </c>
      <c r="E30" s="12" t="str">
        <f aca="false">Predloge!$B$26</f>
        <v>52¶</v>
      </c>
      <c r="F30" s="7" t="str">
        <f aca="false">Predloge!$B$6</f>
        <v>KVIT</v>
      </c>
      <c r="G30" s="60" t="str">
        <f aca="false">Predloge!$B$6</f>
        <v>KVIT</v>
      </c>
      <c r="H30" s="62" t="s">
        <v>45</v>
      </c>
      <c r="I30" s="7" t="str">
        <f aca="false">Predloge!$B$4</f>
        <v>51</v>
      </c>
      <c r="J30" s="7" t="str">
        <f aca="false">Predloge!$B$5</f>
        <v>52</v>
      </c>
      <c r="K30" s="7" t="str">
        <f aca="false">Predloge!$B$6</f>
        <v>KVIT</v>
      </c>
      <c r="L30" s="12" t="str">
        <f aca="false">Predloge!$B$11</f>
        <v>X</v>
      </c>
      <c r="M30" s="24" t="str">
        <f aca="false">Predloge!$B$23</f>
        <v>51☺</v>
      </c>
      <c r="N30" s="7" t="str">
        <f aca="false">Predloge!$B$6</f>
        <v>KVIT</v>
      </c>
      <c r="O30" s="7" t="str">
        <f aca="false">Predloge!$B$5</f>
        <v>52</v>
      </c>
      <c r="P30" s="55"/>
      <c r="Q30" s="7" t="str">
        <f aca="false">Predloge!$B$12</f>
        <v>D</v>
      </c>
      <c r="R30" s="7" t="str">
        <f aca="false">Predloge!$B$12</f>
        <v>D</v>
      </c>
      <c r="S30" s="55"/>
      <c r="T30" s="55" t="s">
        <v>74</v>
      </c>
      <c r="U30" s="7" t="str">
        <f aca="false">Predloge!$B$6</f>
        <v>KVIT</v>
      </c>
      <c r="V30" s="55" t="s">
        <v>75</v>
      </c>
      <c r="W30" s="9" t="str">
        <f aca="false">januar!$G$1</f>
        <v>KON</v>
      </c>
      <c r="X30" s="57" t="n">
        <f aca="false">COUNTIF(AJ30:BA30,"☻")</f>
        <v>0</v>
      </c>
      <c r="Y30" s="57" t="n">
        <f aca="false">COUNTIF(AJ30:BA30,"☺")</f>
        <v>1</v>
      </c>
      <c r="Z30" s="57" t="n">
        <f aca="false">COUNTIF(D30:V30,"51")+COUNTIF(D30:V30,"51$")+COUNTIF(D30:V30,"51☻")</f>
        <v>1</v>
      </c>
      <c r="AA30" s="57" t="n">
        <f aca="false">COUNTIF(D30:V30,"52")+COUNTIF(D30:V30,"52$")+COUNTIF(D30:V30,"52☻")</f>
        <v>2</v>
      </c>
      <c r="AB30" s="57" t="n">
        <f aca="false">COUNTIF(D30:V30,"51¶")</f>
        <v>0</v>
      </c>
      <c r="AC30" s="57" t="n">
        <f aca="false">COUNTIF(D30:V30,"52¶")</f>
        <v>1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5</v>
      </c>
      <c r="AF30" s="58" t="n">
        <f aca="false">COUNTBLANK(D30:U30)-3</f>
        <v>-1</v>
      </c>
      <c r="AG30" s="58" t="n">
        <f aca="false">COUNTIF(D30:V30,"x")</f>
        <v>2</v>
      </c>
      <c r="AH30" s="57" t="n">
        <f aca="false">COUNTIF(D30:V30,"51")+COUNTIF(D30:V30,"51☻")+COUNTIF(D30:V30,"2")+COUNTIF(D30:V30,"52")+COUNTIF(D30:V30,"52☻")+COUNTIF(D30:V30,"51$")+COUNTIF(D30:V30,"52$")</f>
        <v>3</v>
      </c>
      <c r="AI30" s="7" t="str">
        <f aca="false">Predloge!$B$30</f>
        <v>Rt☻</v>
      </c>
      <c r="AJ30" s="59" t="str">
        <f aca="false">RIGHT(D30,1)</f>
        <v>X</v>
      </c>
      <c r="AK30" s="59" t="str">
        <f aca="false">RIGHT(E30,1)</f>
        <v>¶</v>
      </c>
      <c r="AL30" s="59" t="str">
        <f aca="false">RIGHT(F30,1)</f>
        <v>T</v>
      </c>
      <c r="AM30" s="59" t="str">
        <f aca="false">RIGHT(G30,1)</f>
        <v>T</v>
      </c>
      <c r="AN30" s="59" t="str">
        <f aca="false">RIGHT(H30,1)</f>
        <v>O</v>
      </c>
      <c r="AO30" s="59" t="str">
        <f aca="false">RIGHT(I30,1)</f>
        <v>1</v>
      </c>
      <c r="AP30" s="59" t="str">
        <f aca="false">RIGHT(J30,1)</f>
        <v>2</v>
      </c>
      <c r="AQ30" s="59" t="str">
        <f aca="false">RIGHT(K30,1)</f>
        <v>T</v>
      </c>
      <c r="AR30" s="59" t="str">
        <f aca="false">RIGHT(L30,1)</f>
        <v>X</v>
      </c>
      <c r="AS30" s="59" t="str">
        <f aca="false">RIGHT(M30,1)</f>
        <v>☺</v>
      </c>
      <c r="AT30" s="59" t="str">
        <f aca="false">RIGHT(N30,1)</f>
        <v>T</v>
      </c>
      <c r="AU30" s="59" t="str">
        <f aca="false">RIGHT(O30,1)</f>
        <v>2</v>
      </c>
      <c r="AV30" s="59" t="str">
        <f aca="false">RIGHT(P30,1)</f>
        <v/>
      </c>
      <c r="AW30" s="59" t="str">
        <f aca="false">RIGHT(Q30,1)</f>
        <v>D</v>
      </c>
      <c r="AX30" s="59" t="str">
        <f aca="false">RIGHT(R30,1)</f>
        <v>D</v>
      </c>
      <c r="AY30" s="59" t="str">
        <f aca="false">RIGHT(S30,1)</f>
        <v/>
      </c>
      <c r="AZ30" s="59" t="str">
        <f aca="false">RIGHT(T30,1)</f>
        <v>F</v>
      </c>
      <c r="BA30" s="59" t="str">
        <f aca="false">RIGHT(U30,1)</f>
        <v>T</v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45321</v>
      </c>
      <c r="C31" s="54" t="str">
        <f aca="false">TEXT(B31,"Ddd")</f>
        <v>Tue</v>
      </c>
      <c r="D31" s="7" t="str">
        <f aca="false">Predloge!$B$5</f>
        <v>52</v>
      </c>
      <c r="E31" s="7" t="str">
        <f aca="false">Predloge!$B$6</f>
        <v>KVIT</v>
      </c>
      <c r="F31" s="7" t="str">
        <f aca="false">Predloge!$B$6</f>
        <v>KVIT</v>
      </c>
      <c r="G31" s="7" t="str">
        <f aca="false">Predloge!$B$6</f>
        <v>KVIT</v>
      </c>
      <c r="H31" s="62" t="s">
        <v>45</v>
      </c>
      <c r="I31" s="7" t="str">
        <f aca="false">Predloge!$B$4</f>
        <v>51</v>
      </c>
      <c r="J31" s="7" t="str">
        <f aca="false">Predloge!$B$5</f>
        <v>52</v>
      </c>
      <c r="K31" s="7" t="str">
        <f aca="false">Predloge!$B$6</f>
        <v>KVIT</v>
      </c>
      <c r="L31" s="60" t="str">
        <f aca="false">Predloge!$B$6</f>
        <v>KVIT</v>
      </c>
      <c r="M31" s="12" t="str">
        <f aca="false">Predloge!$B$11</f>
        <v>X</v>
      </c>
      <c r="N31" s="10" t="str">
        <f aca="false">Predloge!$B$7</f>
        <v>KVIT☻</v>
      </c>
      <c r="O31" s="12" t="str">
        <f aca="false">Predloge!$B$32</f>
        <v>Am</v>
      </c>
      <c r="P31" s="55"/>
      <c r="Q31" s="7" t="str">
        <f aca="false">Predloge!$B$12</f>
        <v>D</v>
      </c>
      <c r="R31" s="7" t="str">
        <f aca="false">Predloge!$B$12</f>
        <v>D</v>
      </c>
      <c r="S31" s="55"/>
      <c r="T31" s="68" t="str">
        <f aca="false">Predloge!$B$23</f>
        <v>51☺</v>
      </c>
      <c r="U31" s="12" t="str">
        <f aca="false">Predloge!$B$26</f>
        <v>52¶</v>
      </c>
      <c r="V31" s="55" t="s">
        <v>33</v>
      </c>
      <c r="W31" s="9" t="str">
        <f aca="false">januar!$G$1</f>
        <v>KON</v>
      </c>
      <c r="X31" s="57" t="n">
        <f aca="false">COUNTIF(AJ31:BA31,"☻")</f>
        <v>1</v>
      </c>
      <c r="Y31" s="57" t="n">
        <f aca="false">COUNTIF(AJ31:BA31,"☺")</f>
        <v>1</v>
      </c>
      <c r="Z31" s="57" t="n">
        <f aca="false">COUNTIF(D31:V31,"51")+COUNTIF(D31:V31,"51$")+COUNTIF(D31:V31,"51☻")</f>
        <v>1</v>
      </c>
      <c r="AA31" s="57" t="n">
        <f aca="false">COUNTIF(D31:V31,"52")+COUNTIF(D31:V31,"52$")+COUNTIF(D31:V31,"52☻")</f>
        <v>2</v>
      </c>
      <c r="AB31" s="57" t="n">
        <f aca="false">COUNTIF(D31:V31,"51¶")</f>
        <v>0</v>
      </c>
      <c r="AC31" s="57" t="n">
        <f aca="false">COUNTIF(D31:V31,"52¶")</f>
        <v>1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6</v>
      </c>
      <c r="AF31" s="58" t="n">
        <f aca="false">COUNTBLANK(D31:U31)-3</f>
        <v>-1</v>
      </c>
      <c r="AG31" s="58" t="n">
        <f aca="false">COUNTIF(D31:V31,"x")</f>
        <v>1</v>
      </c>
      <c r="AH31" s="57" t="n">
        <f aca="false">COUNTIF(D31:V31,"51")+COUNTIF(D31:V31,"51☻")+COUNTIF(D31:V31,"2")+COUNTIF(D31:V31,"52")+COUNTIF(D31:V31,"52☻")+COUNTIF(D31:V31,"51$")+COUNTIF(D31:V31,"52$")</f>
        <v>3</v>
      </c>
      <c r="AI31" s="29" t="str">
        <f aca="false">Predloge!$B$31</f>
        <v>Rt☺</v>
      </c>
      <c r="AJ31" s="59" t="str">
        <f aca="false">RIGHT(D31,1)</f>
        <v>2</v>
      </c>
      <c r="AK31" s="59" t="str">
        <f aca="false">RIGHT(E31,1)</f>
        <v>T</v>
      </c>
      <c r="AL31" s="59" t="str">
        <f aca="false">RIGHT(F31,1)</f>
        <v>T</v>
      </c>
      <c r="AM31" s="59" t="str">
        <f aca="false">RIGHT(G31,1)</f>
        <v>T</v>
      </c>
      <c r="AN31" s="59" t="str">
        <f aca="false">RIGHT(H31,1)</f>
        <v>O</v>
      </c>
      <c r="AO31" s="59" t="str">
        <f aca="false">RIGHT(I31,1)</f>
        <v>1</v>
      </c>
      <c r="AP31" s="59" t="str">
        <f aca="false">RIGHT(J31,1)</f>
        <v>2</v>
      </c>
      <c r="AQ31" s="59" t="str">
        <f aca="false">RIGHT(K31,1)</f>
        <v>T</v>
      </c>
      <c r="AR31" s="59" t="str">
        <f aca="false">RIGHT(L31,1)</f>
        <v>T</v>
      </c>
      <c r="AS31" s="59" t="str">
        <f aca="false">RIGHT(M31,1)</f>
        <v>X</v>
      </c>
      <c r="AT31" s="59" t="str">
        <f aca="false">RIGHT(N31,1)</f>
        <v>☻</v>
      </c>
      <c r="AU31" s="59" t="str">
        <f aca="false">RIGHT(O31,1)</f>
        <v>m</v>
      </c>
      <c r="AV31" s="59" t="str">
        <f aca="false">RIGHT(P31,1)</f>
        <v/>
      </c>
      <c r="AW31" s="59" t="str">
        <f aca="false">RIGHT(Q31,1)</f>
        <v>D</v>
      </c>
      <c r="AX31" s="59" t="str">
        <f aca="false">RIGHT(R31,1)</f>
        <v>D</v>
      </c>
      <c r="AY31" s="59" t="str">
        <f aca="false">RIGHT(S31,1)</f>
        <v/>
      </c>
      <c r="AZ31" s="59" t="str">
        <f aca="false">RIGHT(T31,1)</f>
        <v>☺</v>
      </c>
      <c r="BA31" s="59" t="str">
        <f aca="false">RIGHT(U31,1)</f>
        <v>¶</v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3" t="n">
        <v>45322</v>
      </c>
      <c r="C32" s="54" t="str">
        <f aca="false">TEXT(B32,"Ddd")</f>
        <v>Wed</v>
      </c>
      <c r="D32" s="12" t="str">
        <f aca="false">Predloge!$B$35</f>
        <v>Ta</v>
      </c>
      <c r="E32" s="7" t="str">
        <f aca="false">Predloge!$B$6</f>
        <v>KVIT</v>
      </c>
      <c r="F32" s="7" t="str">
        <f aca="false">Predloge!$B$6</f>
        <v>KVIT</v>
      </c>
      <c r="G32" s="10" t="str">
        <f aca="false">Predloge!$B$7</f>
        <v>KVIT☻</v>
      </c>
      <c r="H32" s="62" t="s">
        <v>45</v>
      </c>
      <c r="I32" s="12" t="str">
        <f aca="false">Predloge!$B$26</f>
        <v>52¶</v>
      </c>
      <c r="J32" s="7" t="str">
        <f aca="false">Predloge!$B$13</f>
        <v>BOL</v>
      </c>
      <c r="K32" s="12" t="str">
        <f aca="false">Predloge!$B$11</f>
        <v>X</v>
      </c>
      <c r="L32" s="7" t="str">
        <f aca="false">Predloge!$B$6</f>
        <v>KVIT</v>
      </c>
      <c r="M32" s="7" t="str">
        <f aca="false">Predloge!$B$5</f>
        <v>52</v>
      </c>
      <c r="N32" s="12" t="str">
        <f aca="false">Predloge!$B$11</f>
        <v>X</v>
      </c>
      <c r="O32" s="12" t="str">
        <f aca="false">Predloge!$B$25</f>
        <v>51¶</v>
      </c>
      <c r="P32" s="55"/>
      <c r="Q32" s="24" t="str">
        <f aca="false">Predloge!$B$23</f>
        <v>51☺</v>
      </c>
      <c r="R32" s="7" t="str">
        <f aca="false">Predloge!$B$12</f>
        <v>D</v>
      </c>
      <c r="S32" s="55"/>
      <c r="T32" s="12" t="str">
        <f aca="false">Predloge!$B$11</f>
        <v>X</v>
      </c>
      <c r="U32" s="12" t="s">
        <v>73</v>
      </c>
      <c r="V32" s="55" t="s">
        <v>28</v>
      </c>
      <c r="W32" s="9" t="str">
        <f aca="false">januar!$G$1</f>
        <v>KON</v>
      </c>
      <c r="X32" s="57" t="n">
        <f aca="false">COUNTIF(AJ32:BA32,"☻")</f>
        <v>1</v>
      </c>
      <c r="Y32" s="57" t="n">
        <f aca="false">COUNTIF(AJ32:BA32,"☺")</f>
        <v>1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1</v>
      </c>
      <c r="AB32" s="57" t="n">
        <f aca="false">COUNTIF(D32:V32,"51¶")</f>
        <v>1</v>
      </c>
      <c r="AC32" s="57" t="n">
        <f aca="false">COUNTIF(D32:V32,"52¶")</f>
        <v>1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4</v>
      </c>
      <c r="AF32" s="58" t="n">
        <f aca="false">COUNTBLANK(D32:U32)-3</f>
        <v>-1</v>
      </c>
      <c r="AG32" s="58" t="n">
        <f aca="false">COUNTIF(D32:V32,"x")</f>
        <v>3</v>
      </c>
      <c r="AH32" s="57" t="n">
        <f aca="false">COUNTIF(D32:V32,"51")+COUNTIF(D32:V32,"51☻")+COUNTIF(D32:V32,"2")+COUNTIF(D32:V32,"52")+COUNTIF(D32:V32,"52☻")+COUNTIF(D32:V32,"51$")+COUNTIF(D32:V32,"52$")</f>
        <v>1</v>
      </c>
      <c r="AI32" s="12" t="str">
        <f aca="false">Predloge!$B$32</f>
        <v>Am</v>
      </c>
      <c r="AJ32" s="59" t="str">
        <f aca="false">RIGHT(D32,1)</f>
        <v>a</v>
      </c>
      <c r="AK32" s="59" t="str">
        <f aca="false">RIGHT(E32,1)</f>
        <v>T</v>
      </c>
      <c r="AL32" s="59" t="str">
        <f aca="false">RIGHT(F32,1)</f>
        <v>T</v>
      </c>
      <c r="AM32" s="59" t="str">
        <f aca="false">RIGHT(G32,1)</f>
        <v>☻</v>
      </c>
      <c r="AN32" s="59" t="str">
        <f aca="false">RIGHT(H32,1)</f>
        <v>O</v>
      </c>
      <c r="AO32" s="59" t="str">
        <f aca="false">RIGHT(I32,1)</f>
        <v>¶</v>
      </c>
      <c r="AP32" s="59" t="str">
        <f aca="false">RIGHT(J32,1)</f>
        <v>L</v>
      </c>
      <c r="AQ32" s="59" t="str">
        <f aca="false">RIGHT(K32,1)</f>
        <v>X</v>
      </c>
      <c r="AR32" s="59" t="str">
        <f aca="false">RIGHT(L32,1)</f>
        <v>T</v>
      </c>
      <c r="AS32" s="59" t="str">
        <f aca="false">RIGHT(M32,1)</f>
        <v>2</v>
      </c>
      <c r="AT32" s="59" t="str">
        <f aca="false">RIGHT(N32,1)</f>
        <v>X</v>
      </c>
      <c r="AU32" s="59" t="str">
        <f aca="false">RIGHT(O32,1)</f>
        <v>¶</v>
      </c>
      <c r="AV32" s="59" t="str">
        <f aca="false">RIGHT(P32,1)</f>
        <v/>
      </c>
      <c r="AW32" s="59" t="str">
        <f aca="false">RIGHT(Q32,1)</f>
        <v>☺</v>
      </c>
      <c r="AX32" s="59" t="str">
        <f aca="false">RIGHT(R32,1)</f>
        <v>D</v>
      </c>
      <c r="AY32" s="59" t="str">
        <f aca="false">RIGHT(S32,1)</f>
        <v/>
      </c>
      <c r="AZ32" s="59" t="str">
        <f aca="false">RIGHT(T32,1)</f>
        <v>X</v>
      </c>
      <c r="BA32" s="59" t="str">
        <f aca="false">RIGHT(U32,1)</f>
        <v>K</v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56"/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3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3</v>
      </c>
      <c r="I35" s="70" t="n">
        <f aca="false">COUNTIF(AO2:AO32,"☺")</f>
        <v>1</v>
      </c>
      <c r="J35" s="70" t="n">
        <f aca="false">COUNTIF(AP2:AP32,"☺")</f>
        <v>4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4</v>
      </c>
      <c r="N35" s="70" t="n">
        <f aca="false">COUNTIF(AT2:AT32,"☺")</f>
        <v>0</v>
      </c>
      <c r="O35" s="70" t="n">
        <f aca="false">COUNTIF(AU2:AU32,"☺")</f>
        <v>3</v>
      </c>
      <c r="P35" s="70" t="n">
        <f aca="false">COUNTIF(AV2:AV32,"☺")</f>
        <v>0</v>
      </c>
      <c r="Q35" s="70" t="n">
        <f aca="false">COUNTIF(AW2:AW32,"☺")</f>
        <v>1</v>
      </c>
      <c r="R35" s="70" t="n">
        <f aca="false">COUNTIF(AX2:AX32,"☺")</f>
        <v>5</v>
      </c>
      <c r="S35" s="70" t="n">
        <f aca="false">COUNTIF(AY2:AY32,"☺")</f>
        <v>0</v>
      </c>
      <c r="T35" s="70" t="n">
        <f aca="false">COUNTIF(AZ2:AZ32,"☺")</f>
        <v>2</v>
      </c>
      <c r="U35" s="70" t="n">
        <f aca="false">COUNTIF(BA2:BA32,"☺")</f>
        <v>2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2</v>
      </c>
      <c r="F36" s="70" t="n">
        <f aca="false">COUNTIF(AL3:AL33,"☻")</f>
        <v>3</v>
      </c>
      <c r="G36" s="70" t="n">
        <f aca="false">COUNTIF(AM3:AM33,"☻")</f>
        <v>3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3</v>
      </c>
      <c r="L36" s="70" t="n">
        <f aca="false">COUNTIF(AR3:AR33,"☻")</f>
        <v>4</v>
      </c>
      <c r="M36" s="70" t="n">
        <f aca="false">COUNTIF(AS3:AS33,"☻")</f>
        <v>0</v>
      </c>
      <c r="N36" s="70" t="n">
        <f aca="false">COUNTIF(AT3:AT33,"☻")</f>
        <v>3</v>
      </c>
      <c r="O36" s="70" t="n">
        <f aca="false">COUNTIF(AU3:AU33,"☻")</f>
        <v>2</v>
      </c>
      <c r="P36" s="70" t="n">
        <f aca="false">COUNTIF(AV3:AV33,"☻")</f>
        <v>0</v>
      </c>
      <c r="Q36" s="70" t="n">
        <f aca="false">COUNTIF(AW3:AW33,"☻")</f>
        <v>3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2</v>
      </c>
      <c r="U36" s="70" t="n">
        <f aca="false">COUNTIF(BA3:BA33,"☻")</f>
        <v>2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3</v>
      </c>
      <c r="E37" s="75" t="n">
        <f aca="false">SUM(E35:E36)</f>
        <v>2</v>
      </c>
      <c r="F37" s="75" t="n">
        <f aca="false">SUM(F35:F36)</f>
        <v>3</v>
      </c>
      <c r="G37" s="75" t="n">
        <f aca="false">SUM(G35:G36)</f>
        <v>3</v>
      </c>
      <c r="H37" s="75" t="n">
        <f aca="false">SUM(H35:H36)</f>
        <v>3</v>
      </c>
      <c r="I37" s="75" t="n">
        <f aca="false">SUM(I35:I36)</f>
        <v>1</v>
      </c>
      <c r="J37" s="75" t="n">
        <f aca="false">SUM(J35:J36)</f>
        <v>4</v>
      </c>
      <c r="K37" s="75" t="n">
        <f aca="false">SUM(K35:K36)</f>
        <v>3</v>
      </c>
      <c r="L37" s="75" t="n">
        <f aca="false">SUM(L35:L36)</f>
        <v>4</v>
      </c>
      <c r="M37" s="75" t="n">
        <f aca="false">SUM(M35:M36)</f>
        <v>4</v>
      </c>
      <c r="N37" s="75" t="n">
        <f aca="false">SUM(N35:N36)</f>
        <v>3</v>
      </c>
      <c r="O37" s="75" t="n">
        <f aca="false">SUM(O35:O36)</f>
        <v>5</v>
      </c>
      <c r="P37" s="75" t="n">
        <f aca="false">SUM(P35:P36)</f>
        <v>0</v>
      </c>
      <c r="Q37" s="75" t="n">
        <f aca="false">SUM(Q35:Q36)</f>
        <v>4</v>
      </c>
      <c r="R37" s="75" t="n">
        <f aca="false">SUM(R35:R36)</f>
        <v>5</v>
      </c>
      <c r="S37" s="75" t="n">
        <f aca="false">SUM(S35:S36)</f>
        <v>0</v>
      </c>
      <c r="T37" s="75" t="n">
        <f aca="false">SUM(T35:T36)</f>
        <v>4</v>
      </c>
      <c r="U37" s="75" t="n">
        <f aca="false">SUM(U35:U36)</f>
        <v>4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9</v>
      </c>
      <c r="F38" s="70" t="n">
        <f aca="false">COUNTIF(F2:F32,"KVIT")+COUNTIF(F2:F32,"51KVIT")+COUNTIF(F2:F32,"52KVIT")+COUNTIF(F2:F32,"KVIT$")+COUNTIF(F2:F32,"KVIT☻")+COUNTIF(F2:F32,"KVIT☺")</f>
        <v>17</v>
      </c>
      <c r="G38" s="70" t="n">
        <f aca="false">COUNTIF(G2:G32,"KVIT")+COUNTIF(G2:G32,"51KVIT")+COUNTIF(G2:G32,"52KVIT")+COUNTIF(G2:G32,"KVIT$")+COUNTIF(G2:G32,"KVIT☻")+COUNTIF(G2:G32,"KVIT☺")</f>
        <v>15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8</v>
      </c>
      <c r="L38" s="70" t="n">
        <f aca="false">COUNTIF(L2:L32,"KVIT")+COUNTIF(L2:L32,"51KVIT")+COUNTIF(L2:L32,"52KVIT")+COUNTIF(L2:L32,"KVIT$")+COUNTIF(L2:L32,"KVIT☻")+COUNTIF(L2:L32,"KVIT☺")</f>
        <v>12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13</v>
      </c>
      <c r="O38" s="70" t="n">
        <f aca="false">COUNTIF(O2:O32,"KVIT")+COUNTIF(O2:O32,"51KVIT")+COUNTIF(O2:O32,"52KVIT")+COUNTIF(O2:O32,"KVIT$")+COUNTIF(O2:O32,"KVIT☻")+COUNTIF(O2:O32,"KVIT☺")</f>
        <v>3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10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6</v>
      </c>
      <c r="U38" s="70" t="n">
        <f aca="false">COUNTIF(U2:U32,"KVIT")+COUNTIF(U2:U32,"51KVIT")+COUNTIF(U2:U32,"52KVIT")+COUNTIF(U2:U32,"KVIT$")+COUNTIF(U2:U32,"KVIT☻")+COUNTIF(U2:U32,"KVIT☺")</f>
        <v>8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1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1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6</v>
      </c>
      <c r="E40" s="70" t="n">
        <f aca="false">COUNTIF(E2:E32,"D")</f>
        <v>6</v>
      </c>
      <c r="F40" s="70" t="n">
        <f aca="false">COUNTIF(F2:F32,"D")</f>
        <v>0</v>
      </c>
      <c r="G40" s="70" t="n">
        <f aca="false">COUNTIF(G2:G32,"D")</f>
        <v>0</v>
      </c>
      <c r="H40" s="70" t="n">
        <f aca="false">COUNTIF(H2:H32,"D")</f>
        <v>4</v>
      </c>
      <c r="I40" s="70" t="n">
        <f aca="false">COUNTIF(I2:I32,"D")</f>
        <v>3</v>
      </c>
      <c r="J40" s="70" t="n">
        <f aca="false">COUNTIF(J2:J32,"D")</f>
        <v>3</v>
      </c>
      <c r="K40" s="70" t="n">
        <f aca="false">COUNTIF(K2:K32,"D")</f>
        <v>2</v>
      </c>
      <c r="L40" s="70" t="n">
        <f aca="false">COUNTIF(L2:L32,"D")</f>
        <v>5</v>
      </c>
      <c r="M40" s="70" t="n">
        <f aca="false">COUNTIF(M2:M32,"D")</f>
        <v>4</v>
      </c>
      <c r="N40" s="70" t="n">
        <f aca="false">COUNTIF(N2:N32,"D")</f>
        <v>2</v>
      </c>
      <c r="O40" s="70" t="n">
        <f aca="false">COUNTIF(O2:O32,"D")</f>
        <v>4</v>
      </c>
      <c r="P40" s="70" t="n">
        <f aca="false">COUNTIF(P2:P32,"D")</f>
        <v>0</v>
      </c>
      <c r="Q40" s="70" t="n">
        <f aca="false">COUNTIF(Q2:Q32,"D")</f>
        <v>7</v>
      </c>
      <c r="R40" s="70" t="n">
        <f aca="false">COUNTIF(R2:R32,"D")</f>
        <v>6</v>
      </c>
      <c r="S40" s="70" t="n">
        <f aca="false">COUNTIF(S2:S32,"D")</f>
        <v>0</v>
      </c>
      <c r="T40" s="70" t="n">
        <f aca="false">COUNTIF(T2:T32,"D")</f>
        <v>1</v>
      </c>
      <c r="U40" s="70" t="n">
        <f aca="false">COUNTIF(U2:U32,"D")</f>
        <v>1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1</v>
      </c>
      <c r="J41" s="70" t="n">
        <f aca="false">COUNTIF(J2:J32,"SO")</f>
        <v>0</v>
      </c>
      <c r="K41" s="70" t="n">
        <f aca="false">COUNTIF(K2:K32,"SO")</f>
        <v>5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1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3</v>
      </c>
      <c r="E43" s="70" t="n">
        <f aca="false">COUNTIF(E2:E32,"X")</f>
        <v>1</v>
      </c>
      <c r="F43" s="70" t="n">
        <f aca="false">COUNTIF(F2:F32,"X")</f>
        <v>2</v>
      </c>
      <c r="G43" s="70" t="n">
        <f aca="false">COUNTIF(G2:G32,"X")</f>
        <v>2</v>
      </c>
      <c r="H43" s="70" t="n">
        <f aca="false">COUNTIF(H2:H32,"X")</f>
        <v>0</v>
      </c>
      <c r="I43" s="70" t="n">
        <f aca="false">COUNTIF(I2:I32,"X")</f>
        <v>1</v>
      </c>
      <c r="J43" s="70" t="n">
        <f aca="false">COUNTIF(J2:J32,"X")</f>
        <v>3</v>
      </c>
      <c r="K43" s="70" t="n">
        <f aca="false">COUNTIF(K2:K32,"X")</f>
        <v>4</v>
      </c>
      <c r="L43" s="70" t="n">
        <f aca="false">COUNTIF(L2:L32,"X")</f>
        <v>3</v>
      </c>
      <c r="M43" s="70" t="n">
        <f aca="false">COUNTIF(M2:M32,"X")</f>
        <v>3</v>
      </c>
      <c r="N43" s="70" t="n">
        <f aca="false">COUNTIF(N2:N32,"X")</f>
        <v>2</v>
      </c>
      <c r="O43" s="70" t="n">
        <f aca="false">COUNTIF(O2:O32,"X")</f>
        <v>5</v>
      </c>
      <c r="P43" s="70" t="n">
        <f aca="false">COUNTIF(P2:P32,"X")</f>
        <v>0</v>
      </c>
      <c r="Q43" s="70" t="n">
        <f aca="false">COUNTIF(Q2:Q32,"X")</f>
        <v>2</v>
      </c>
      <c r="R43" s="70" t="n">
        <f aca="false">COUNTIF(R2:R32,"X")</f>
        <v>4</v>
      </c>
      <c r="S43" s="70" t="n">
        <f aca="false">COUNTIF(S2:S32,"X")</f>
        <v>0</v>
      </c>
      <c r="T43" s="70" t="n">
        <f aca="false">COUNTIF(T2:T32,"X")</f>
        <v>2</v>
      </c>
      <c r="U43" s="70" t="n">
        <f aca="false">COUNTIF(U2:U32,"X")</f>
        <v>3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7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3</v>
      </c>
      <c r="K44" s="70" t="n">
        <f aca="false">COUNTIF(W2:W32,"TOM")</f>
        <v>2</v>
      </c>
      <c r="L44" s="70" t="n">
        <f aca="false">COUNTIF(W2:W32,"MŠŠ")</f>
        <v>2</v>
      </c>
      <c r="M44" s="70" t="n">
        <f aca="false">COUNTIF(W2:W32,"ŽIV")</f>
        <v>0</v>
      </c>
      <c r="N44" s="70" t="n">
        <f aca="false">COUNTIF(W2:W32,"TAL")</f>
        <v>3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2</v>
      </c>
      <c r="R44" s="70" t="n">
        <f aca="false">COUNTIF(W2:W32,R1)</f>
        <v>5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2</v>
      </c>
      <c r="E45" s="70" t="n">
        <f aca="false">COUNTIF(E2:E32,"51¶")+COUNTIF(E2:E32,"52¶")+COUNTIF(E2:E32,"kvit¶")</f>
        <v>2</v>
      </c>
      <c r="F45" s="70" t="n">
        <f aca="false">COUNTIF(F2:F32,"51¶")+COUNTIF(F2:F32,"52¶")+COUNTIF(F2:F32,"kvit¶")</f>
        <v>2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3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1</v>
      </c>
      <c r="M45" s="70" t="n">
        <f aca="false">COUNTIF(M2:M32,"51¶")+COUNTIF(M2:M32,"52¶")+COUNTIF(M2:M32,"kvit¶")</f>
        <v>2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3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1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1</v>
      </c>
      <c r="U45" s="70" t="n">
        <f aca="false">COUNTIF(U2:U32,"51¶")+COUNTIF(U2:U32,"52¶")+COUNTIF(U2:U32,"kvit¶")</f>
        <v>2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B8:C13 H9:H11">
    <cfRule type="expression" priority="2" aboveAverage="0" equalAverage="0" bottom="0" percent="0" rank="0" text="" dxfId="0">
      <formula>WEEKDAY($B8,2)=6</formula>
    </cfRule>
    <cfRule type="expression" priority="3" aboveAverage="0" equalAverage="0" bottom="0" percent="0" rank="0" text="" dxfId="1">
      <formula>WEEKDAY($B8,2)=7</formula>
    </cfRule>
    <cfRule type="expression" priority="4" aboveAverage="0" equalAverage="0" bottom="0" percent="0" rank="0" text="" dxfId="2">
      <formula>ABS($A8)=1</formula>
    </cfRule>
  </conditionalFormatting>
  <conditionalFormatting sqref="B23:C32 D28:I28 K28:P28 R28:S28 U28:W29 E29:K29 M29:T29 H30:H32 P30:P32 S30:S32 V30:V32">
    <cfRule type="expression" priority="5" aboveAverage="0" equalAverage="0" bottom="0" percent="0" rank="0" text="" dxfId="3">
      <formula>WEEKDAY($B23,2)=6</formula>
    </cfRule>
    <cfRule type="expression" priority="6" aboveAverage="0" equalAverage="0" bottom="0" percent="0" rank="0" text="" dxfId="4">
      <formula>WEEKDAY($B23,2)=7</formula>
    </cfRule>
    <cfRule type="expression" priority="7" aboveAverage="0" equalAverage="0" bottom="0" percent="0" rank="0" text="" dxfId="5">
      <formula>ABS($A23)=1</formula>
    </cfRule>
  </conditionalFormatting>
  <conditionalFormatting sqref="B2:N2 P2:S2 U2:W3 B3:P3 B4:C6 P4:P6 V4:V6 B7:E7 G7:Q7 S7:W7 E8:J8 L8:W8 P9:P13 S9:S13 V9:V13 B14:L14 N14:T14 V14:W14 B15:I15 K15:P15 R15:W15 S16:S20 V16:V20 B21:D21 F21:L21 N21:W21 B22:L22 N22 P22:W22 P23:P27 S23:S27 V23:V27">
    <cfRule type="expression" priority="8" aboveAverage="0" equalAverage="0" bottom="0" percent="0" rank="0" text="" dxfId="6">
      <formula>ABS($A2)=1</formula>
    </cfRule>
    <cfRule type="expression" priority="9" aboveAverage="0" equalAverage="0" bottom="0" percent="0" rank="0" text="" dxfId="7">
      <formula>WEEKDAY($B2,2)=6</formula>
    </cfRule>
    <cfRule type="expression" priority="10" aboveAverage="0" equalAverage="0" bottom="0" percent="0" rank="0" text="" dxfId="8">
      <formula>WEEKDAY($B2,2)=7</formula>
    </cfRule>
  </conditionalFormatting>
  <conditionalFormatting sqref="E23">
    <cfRule type="expression" priority="11" aboveAverage="0" equalAverage="0" bottom="0" percent="0" rank="0" text="" dxfId="9">
      <formula>WEEKDAY($B23,2)=6</formula>
    </cfRule>
    <cfRule type="expression" priority="12" aboveAverage="0" equalAverage="0" bottom="0" percent="0" rank="0" text="" dxfId="10">
      <formula>WEEKDAY($B23,2)=7</formula>
    </cfRule>
    <cfRule type="expression" priority="13" aboveAverage="0" equalAverage="0" bottom="0" percent="0" rank="0" text="" dxfId="11">
      <formula>ABS($A23)=1</formula>
    </cfRule>
  </conditionalFormatting>
  <conditionalFormatting sqref="H16:H17 B16:C20 P16:P20 H18:I18 I19:I20">
    <cfRule type="expression" priority="14" aboveAverage="0" equalAverage="0" bottom="0" percent="0" rank="0" text="" dxfId="12">
      <formula>WEEKDAY($B16,2)=6</formula>
    </cfRule>
    <cfRule type="expression" priority="15" aboveAverage="0" equalAverage="0" bottom="0" percent="0" rank="0" text="" dxfId="13">
      <formula>WEEKDAY($B16,2)=7</formula>
    </cfRule>
    <cfRule type="expression" priority="16" aboveAverage="0" equalAverage="0" bottom="0" percent="0" rank="0" text="" dxfId="14">
      <formula>ABS($A16)=1</formula>
    </cfRule>
  </conditionalFormatting>
  <conditionalFormatting sqref="H23:H25">
    <cfRule type="expression" priority="17" aboveAverage="0" equalAverage="0" bottom="0" percent="0" rank="0" text="" dxfId="15">
      <formula>WEEKDAY($B23,2)=6</formula>
    </cfRule>
    <cfRule type="expression" priority="18" aboveAverage="0" equalAverage="0" bottom="0" percent="0" rank="0" text="" dxfId="16">
      <formula>WEEKDAY($B23,2)=7</formula>
    </cfRule>
    <cfRule type="expression" priority="19" aboveAverage="0" equalAverage="0" bottom="0" percent="0" rank="0" text="" dxfId="17">
      <formula>ABS($A23)=1</formula>
    </cfRule>
  </conditionalFormatting>
  <conditionalFormatting sqref="S34">
    <cfRule type="expression" priority="20" aboveAverage="0" equalAverage="0" bottom="0" percent="0" rank="0" text="" dxfId="18">
      <formula>ABS($A34)=1</formula>
    </cfRule>
    <cfRule type="expression" priority="21" aboveAverage="0" equalAverage="0" bottom="0" percent="0" rank="0" text="" dxfId="19">
      <formula>WEEKDAY($B34,2)=6</formula>
    </cfRule>
    <cfRule type="expression" priority="22" aboveAverage="0" equalAverage="0" bottom="0" percent="0" rank="0" text="" dxfId="20">
      <formula>WEEKDAY($B34,2)=7</formula>
    </cfRule>
  </conditionalFormatting>
  <conditionalFormatting sqref="S3:T3 S4:S6">
    <cfRule type="expression" priority="23" aboveAverage="0" equalAverage="0" bottom="0" percent="0" rank="0" text="" dxfId="21">
      <formula>ABS($A3)=1</formula>
    </cfRule>
    <cfRule type="expression" priority="24" aboveAverage="0" equalAverage="0" bottom="0" percent="0" rank="0" text="" dxfId="22">
      <formula>WEEKDAY($B3,2)=6</formula>
    </cfRule>
    <cfRule type="expression" priority="25" aboveAverage="0" equalAverage="0" bottom="0" percent="0" rank="0" text="" dxfId="23">
      <formula>WEEKDAY($B3,2)=7</formula>
    </cfRule>
  </conditionalFormatting>
  <conditionalFormatting sqref="X2:AE32">
    <cfRule type="cellIs" priority="26" operator="lessThan" aboveAverage="0" equalAverage="0" bottom="0" percent="0" rank="0" text="" dxfId="24">
      <formula>1</formula>
    </cfRule>
    <cfRule type="cellIs" priority="27" operator="greaterThan" aboveAverage="0" equalAverage="0" bottom="0" percent="0" rank="0" text="" dxfId="25">
      <formula>1</formula>
    </cfRule>
  </conditionalFormatting>
  <conditionalFormatting sqref="AF2:AF32">
    <cfRule type="cellIs" priority="28" operator="notEqual" aboveAverage="0" equalAverage="0" bottom="0" percent="0" rank="0" text="" dxfId="26">
      <formula>0</formula>
    </cfRule>
  </conditionalFormatting>
  <conditionalFormatting sqref="AG2:AG32">
    <cfRule type="cellIs" priority="29" operator="equal" aboveAverage="0" equalAverage="0" bottom="0" percent="0" rank="0" text="" dxfId="27">
      <formula>1</formula>
    </cfRule>
    <cfRule type="cellIs" priority="30" operator="greaterThan" aboveAverage="0" equalAverage="0" bottom="0" percent="0" rank="0" text="" dxfId="28">
      <formula>1</formula>
    </cfRule>
  </conditionalFormatting>
  <conditionalFormatting sqref="AH2:AH32">
    <cfRule type="cellIs" priority="31" operator="lessThan" aboveAverage="0" equalAverage="0" bottom="0" percent="0" rank="0" text="" dxfId="29">
      <formula>2</formula>
    </cfRule>
    <cfRule type="cellIs" priority="32" operator="greaterThan" aboveAverage="0" equalAverage="0" bottom="0" percent="0" rank="0" text="" dxfId="30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8" colorId="64" zoomScale="130" zoomScaleNormal="130" zoomScalePageLayoutView="100" workbookViewId="0">
      <selection pane="topLeft" activeCell="O25" activeCellId="0" sqref="O25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B2" s="53" t="n">
        <v>45323</v>
      </c>
      <c r="C2" s="54" t="str">
        <f aca="false">TEXT(B2,"Ddd")</f>
        <v>Thu</v>
      </c>
      <c r="D2" s="12" t="str">
        <f aca="false">Predloge!$B$26</f>
        <v>52¶</v>
      </c>
      <c r="E2" s="55" t="s">
        <v>74</v>
      </c>
      <c r="F2" s="7" t="str">
        <f aca="false">Predloge!$B$15</f>
        <v>SO</v>
      </c>
      <c r="G2" s="12" t="str">
        <f aca="false">Predloge!$B$11</f>
        <v>X</v>
      </c>
      <c r="H2" s="7" t="str">
        <f aca="false">Predloge!$B$4</f>
        <v>51</v>
      </c>
      <c r="I2" s="7" t="str">
        <f aca="false">Predloge!$B$5</f>
        <v>52</v>
      </c>
      <c r="J2" s="7" t="str">
        <f aca="false">Predloge!$B$5</f>
        <v>52</v>
      </c>
      <c r="K2" s="7" t="str">
        <f aca="false">Predloge!$B$6</f>
        <v>KVIT</v>
      </c>
      <c r="L2" s="10" t="str">
        <f aca="false">Predloge!$B$7</f>
        <v>KVIT☻</v>
      </c>
      <c r="M2" s="12" t="s">
        <v>73</v>
      </c>
      <c r="N2" s="78" t="str">
        <f aca="false">Predloge!$B$6</f>
        <v>KVIT</v>
      </c>
      <c r="O2" s="24" t="str">
        <f aca="false">Predloge!$B$23</f>
        <v>51☺</v>
      </c>
      <c r="P2" s="55"/>
      <c r="Q2" s="12" t="str">
        <f aca="false">Predloge!$B$11</f>
        <v>X</v>
      </c>
      <c r="R2" s="55" t="str">
        <f aca="false">Predloge!$B$12</f>
        <v>D</v>
      </c>
      <c r="S2" s="55"/>
      <c r="T2" s="55" t="str">
        <f aca="false">Predloge!$B$12</f>
        <v>D</v>
      </c>
      <c r="U2" s="12" t="s">
        <v>73</v>
      </c>
      <c r="V2" s="55" t="s">
        <v>24</v>
      </c>
      <c r="W2" s="9" t="str">
        <f aca="false">Predloge!$E$8</f>
        <v>BOŽ</v>
      </c>
      <c r="X2" s="57" t="n">
        <f aca="false">COUNTIF(AJ2:BA2,"☻")</f>
        <v>1</v>
      </c>
      <c r="Y2" s="57" t="n">
        <f aca="false">COUNTIF(AJ2:BA2,"☺")</f>
        <v>1</v>
      </c>
      <c r="Z2" s="57" t="n">
        <f aca="false">COUNTIF(D2:V2,"51")+COUNTIF(D2:V2,"51$")+COUNTIF(D2:V2,"51☻")</f>
        <v>1</v>
      </c>
      <c r="AA2" s="57" t="n">
        <f aca="false">COUNTIF(D2:V2,"52")+COUNTIF(D2:V2,"52$")+COUNTIF(D2:V2,"52☻")</f>
        <v>2</v>
      </c>
      <c r="AB2" s="57" t="n">
        <f aca="false">COUNTIF(D2:V2,"51¶")</f>
        <v>0</v>
      </c>
      <c r="AC2" s="57" t="n">
        <f aca="false">COUNTIF(D2:V2,"52¶")</f>
        <v>1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3</v>
      </c>
      <c r="AF2" s="58" t="n">
        <f aca="false">COUNTBLANK(D2:U2)-3</f>
        <v>-1</v>
      </c>
      <c r="AG2" s="58" t="n">
        <f aca="false">COUNTIF(D2:V2,"x")</f>
        <v>2</v>
      </c>
      <c r="AH2" s="57" t="n">
        <f aca="false">COUNTIF(D2:V2,"51")+COUNTIF(D2:V2,"51☻")+COUNTIF(D2:V2,"2")+COUNTIF(D2:V2,"52")+COUNTIF(D2:V2,"52☻")+COUNTIF(D2:V2,"51$")+COUNTIF(D2:V2,"52$")</f>
        <v>3</v>
      </c>
      <c r="AI2" s="7" t="str">
        <f aca="false">Predloge!$B$2</f>
        <v>51☻</v>
      </c>
      <c r="AJ2" s="59" t="str">
        <f aca="false">RIGHT(D2,1)</f>
        <v>¶</v>
      </c>
      <c r="AK2" s="59" t="str">
        <f aca="false">RIGHT(E2,1)</f>
        <v>F</v>
      </c>
      <c r="AL2" s="59" t="str">
        <f aca="false">RIGHT(F2,1)</f>
        <v>O</v>
      </c>
      <c r="AM2" s="59" t="str">
        <f aca="false">RIGHT(G2,1)</f>
        <v>X</v>
      </c>
      <c r="AN2" s="59" t="str">
        <f aca="false">RIGHT(H2,1)</f>
        <v>1</v>
      </c>
      <c r="AO2" s="59" t="str">
        <f aca="false">RIGHT(I2,1)</f>
        <v>2</v>
      </c>
      <c r="AP2" s="59" t="str">
        <f aca="false">RIGHT(J2,1)</f>
        <v>2</v>
      </c>
      <c r="AQ2" s="59" t="str">
        <f aca="false">RIGHT(K2,1)</f>
        <v>T</v>
      </c>
      <c r="AR2" s="59" t="str">
        <f aca="false">RIGHT(L2,1)</f>
        <v>☻</v>
      </c>
      <c r="AS2" s="59" t="str">
        <f aca="false">RIGHT(M2,1)</f>
        <v>K</v>
      </c>
      <c r="AT2" s="59" t="str">
        <f aca="false">RIGHT(N2,1)</f>
        <v>T</v>
      </c>
      <c r="AU2" s="59" t="str">
        <f aca="false">RIGHT(O2,1)</f>
        <v>☺</v>
      </c>
      <c r="AV2" s="59" t="str">
        <f aca="false">RIGHT(P2,1)</f>
        <v/>
      </c>
      <c r="AW2" s="59" t="str">
        <f aca="false">RIGHT(Q2,1)</f>
        <v>X</v>
      </c>
      <c r="AX2" s="59" t="str">
        <f aca="false">RIGHT(R2,1)</f>
        <v>D</v>
      </c>
      <c r="AY2" s="59" t="str">
        <f aca="false">RIGHT(S2,1)</f>
        <v/>
      </c>
      <c r="AZ2" s="59" t="str">
        <f aca="false">RIGHT(T2,1)</f>
        <v>D</v>
      </c>
      <c r="BA2" s="59" t="str">
        <f aca="false">RIGHT(U2,1)</f>
        <v>K</v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76</v>
      </c>
      <c r="B3" s="53" t="n">
        <v>45324</v>
      </c>
      <c r="C3" s="54" t="str">
        <f aca="false">TEXT(B3,"Ddd")</f>
        <v>Fri</v>
      </c>
      <c r="D3" s="7" t="str">
        <f aca="false">Predloge!$B$4</f>
        <v>51</v>
      </c>
      <c r="E3" s="7" t="str">
        <f aca="false">Predloge!$B$6</f>
        <v>KVIT</v>
      </c>
      <c r="F3" s="7" t="str">
        <f aca="false">Predloge!$B$6</f>
        <v>KVIT</v>
      </c>
      <c r="G3" s="7" t="str">
        <f aca="false">Predloge!$B$6</f>
        <v>KVIT</v>
      </c>
      <c r="H3" s="24" t="str">
        <f aca="false">Predloge!$B$23</f>
        <v>51☺</v>
      </c>
      <c r="I3" s="12" t="str">
        <f aca="false">Predloge!$B$26</f>
        <v>52¶</v>
      </c>
      <c r="J3" s="7" t="str">
        <f aca="false">Predloge!$B$5</f>
        <v>52</v>
      </c>
      <c r="K3" s="7" t="str">
        <f aca="false">Predloge!$B$6</f>
        <v>KVIT</v>
      </c>
      <c r="L3" s="12" t="str">
        <f aca="false">Predloge!$B$11</f>
        <v>X</v>
      </c>
      <c r="M3" s="12" t="s">
        <v>73</v>
      </c>
      <c r="N3" s="7" t="str">
        <f aca="false">Predloge!$B$15</f>
        <v>SO</v>
      </c>
      <c r="O3" s="12" t="str">
        <f aca="false">Predloge!$B$11</f>
        <v>X</v>
      </c>
      <c r="P3" s="55"/>
      <c r="Q3" s="55" t="str">
        <f aca="false">Predloge!$B$12</f>
        <v>D</v>
      </c>
      <c r="R3" s="55" t="str">
        <f aca="false">Predloge!$B$12</f>
        <v>D</v>
      </c>
      <c r="S3" s="55"/>
      <c r="T3" s="79" t="str">
        <f aca="false">Predloge!$B$7</f>
        <v>KVIT☻</v>
      </c>
      <c r="U3" s="12" t="s">
        <v>73</v>
      </c>
      <c r="V3" s="55" t="s">
        <v>10</v>
      </c>
      <c r="W3" s="9" t="str">
        <f aca="false">Predloge!$E$8</f>
        <v>BOŽ</v>
      </c>
      <c r="X3" s="57" t="n">
        <f aca="false">COUNTIF(AJ3:BA3,"☻")</f>
        <v>1</v>
      </c>
      <c r="Y3" s="57" t="n">
        <f aca="false">COUNTIF(AJ3:BA3,"☺")</f>
        <v>1</v>
      </c>
      <c r="Z3" s="57" t="n">
        <f aca="false">COUNTIF(D3:V3,"51")+COUNTIF(D3:V3,"51$")+COUNTIF(D3:V3,"51☻")</f>
        <v>1</v>
      </c>
      <c r="AA3" s="57" t="n">
        <f aca="false">COUNTIF(D3:V3,"52")+COUNTIF(D3:V3,"52$")+COUNTIF(D3:V3,"52☻")</f>
        <v>1</v>
      </c>
      <c r="AB3" s="57" t="n">
        <f aca="false">COUNTIF(D3:V3,"51¶")</f>
        <v>0</v>
      </c>
      <c r="AC3" s="57" t="n">
        <f aca="false">COUNTIF(D3:V3,"52¶")</f>
        <v>1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5</v>
      </c>
      <c r="AF3" s="58" t="n">
        <f aca="false">COUNTBLANK(D3:U3)-3</f>
        <v>-1</v>
      </c>
      <c r="AG3" s="58" t="n">
        <f aca="false">COUNTIF(D3:V3,"x")</f>
        <v>2</v>
      </c>
      <c r="AH3" s="57" t="n">
        <f aca="false">COUNTIF(D3:V3,"51")+COUNTIF(D3:V3,"51☻")+COUNTIF(D3:V3,"2")+COUNTIF(D3:V3,"52")+COUNTIF(D3:V3,"52☻")+COUNTIF(D3:V3,"51$")+COUNTIF(D3:V3,"52$")</f>
        <v>2</v>
      </c>
      <c r="AI3" s="7" t="str">
        <f aca="false">Predloge!$B$3</f>
        <v>52☻</v>
      </c>
      <c r="AJ3" s="59" t="str">
        <f aca="false">RIGHT(D3,1)</f>
        <v>1</v>
      </c>
      <c r="AK3" s="59" t="str">
        <f aca="false">RIGHT(E3,1)</f>
        <v>T</v>
      </c>
      <c r="AL3" s="59" t="str">
        <f aca="false">RIGHT(F3,1)</f>
        <v>T</v>
      </c>
      <c r="AM3" s="59" t="str">
        <f aca="false">RIGHT(G3,1)</f>
        <v>T</v>
      </c>
      <c r="AN3" s="59" t="str">
        <f aca="false">RIGHT(H3,1)</f>
        <v>☺</v>
      </c>
      <c r="AO3" s="59" t="str">
        <f aca="false">RIGHT(I3,1)</f>
        <v>¶</v>
      </c>
      <c r="AP3" s="59" t="str">
        <f aca="false">RIGHT(J3,1)</f>
        <v>2</v>
      </c>
      <c r="AQ3" s="59" t="str">
        <f aca="false">RIGHT(K3,1)</f>
        <v>T</v>
      </c>
      <c r="AR3" s="59" t="str">
        <f aca="false">RIGHT(L3,1)</f>
        <v>X</v>
      </c>
      <c r="AS3" s="59" t="str">
        <f aca="false">RIGHT(M3,1)</f>
        <v>K</v>
      </c>
      <c r="AT3" s="59" t="str">
        <f aca="false">RIGHT(N3,1)</f>
        <v>O</v>
      </c>
      <c r="AU3" s="59" t="str">
        <f aca="false">RIGHT(O3,1)</f>
        <v>X</v>
      </c>
      <c r="AV3" s="59" t="str">
        <f aca="false">RIGHT(P3,1)</f>
        <v/>
      </c>
      <c r="AW3" s="59" t="str">
        <f aca="false">RIGHT(Q3,1)</f>
        <v>D</v>
      </c>
      <c r="AX3" s="59" t="str">
        <f aca="false">RIGHT(R3,1)</f>
        <v>D</v>
      </c>
      <c r="AY3" s="59" t="str">
        <f aca="false">RIGHT(S3,1)</f>
        <v/>
      </c>
      <c r="AZ3" s="59" t="str">
        <f aca="false">RIGHT(T3,1)</f>
        <v>☻</v>
      </c>
      <c r="BA3" s="59" t="str">
        <f aca="false">RIGHT(U3,1)</f>
        <v>K</v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45325</v>
      </c>
      <c r="C4" s="54" t="str">
        <f aca="false">TEXT(B4,"Ddd")</f>
        <v>Sat</v>
      </c>
      <c r="D4" s="55"/>
      <c r="E4" s="55"/>
      <c r="F4" s="55"/>
      <c r="G4" s="14" t="str">
        <f aca="false">Predloge!$B$14</f>
        <v>☻</v>
      </c>
      <c r="H4" s="55"/>
      <c r="I4" s="55"/>
      <c r="J4" s="16" t="str">
        <f aca="false">Predloge!$B$17</f>
        <v>51$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 t="s">
        <v>38</v>
      </c>
      <c r="W4" s="56" t="s">
        <v>16</v>
      </c>
      <c r="X4" s="57" t="n">
        <f aca="false">COUNTIF(AJ4:BA4,"☻")</f>
        <v>1</v>
      </c>
      <c r="Y4" s="57" t="n">
        <f aca="false">COUNTIF(AJ4:BA4,"☺")</f>
        <v>0</v>
      </c>
      <c r="Z4" s="57" t="n">
        <f aca="false">COUNTIF(D4:V4,"51")+COUNTIF(D4:V4,"51$")+COUNTIF(D4:V4,"51☻")</f>
        <v>1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13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1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>☻</v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>$</v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45326</v>
      </c>
      <c r="C5" s="54" t="str">
        <f aca="false">TEXT(B5,"Ddd")</f>
        <v>Sun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22" t="str">
        <f aca="false">Predloge!$B$21</f>
        <v>☺</v>
      </c>
      <c r="P5" s="55"/>
      <c r="Q5" s="14" t="str">
        <f aca="false">Predloge!$B$14</f>
        <v>☻</v>
      </c>
      <c r="R5" s="55"/>
      <c r="S5" s="55"/>
      <c r="T5" s="55"/>
      <c r="U5" s="55"/>
      <c r="V5" s="55" t="s">
        <v>24</v>
      </c>
      <c r="W5" s="56" t="s">
        <v>16</v>
      </c>
      <c r="X5" s="57" t="n">
        <f aca="false">COUNTIF(AJ5:BA5,"☻")</f>
        <v>1</v>
      </c>
      <c r="Y5" s="57" t="n">
        <f aca="false">COUNTIF(AJ5:BA5,"☺")</f>
        <v>1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13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>☺</v>
      </c>
      <c r="AV5" s="59" t="str">
        <f aca="false">RIGHT(P5,1)</f>
        <v/>
      </c>
      <c r="AW5" s="59" t="str">
        <f aca="false">RIGHT(Q5,1)</f>
        <v>☻</v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45327</v>
      </c>
      <c r="C6" s="54" t="str">
        <f aca="false">TEXT(B6,"Ddd")</f>
        <v>Mon</v>
      </c>
      <c r="D6" s="7" t="str">
        <f aca="false">Predloge!$B$5</f>
        <v>52</v>
      </c>
      <c r="E6" s="12" t="str">
        <f aca="false">Predloge!$B$26</f>
        <v>52¶</v>
      </c>
      <c r="F6" s="7" t="str">
        <f aca="false">Predloge!$B$6</f>
        <v>KVIT</v>
      </c>
      <c r="G6" s="7" t="str">
        <f aca="false">Predloge!$B$6</f>
        <v>KVIT</v>
      </c>
      <c r="H6" s="62" t="s">
        <v>45</v>
      </c>
      <c r="I6" s="7" t="str">
        <f aca="false">Predloge!$B$5</f>
        <v>52</v>
      </c>
      <c r="J6" s="24" t="str">
        <f aca="false">Predloge!$B$23</f>
        <v>51☺</v>
      </c>
      <c r="K6" s="80" t="str">
        <f aca="false">Predloge!$B$7</f>
        <v>KVIT☻</v>
      </c>
      <c r="L6" s="78" t="str">
        <f aca="false">Predloge!$B$6</f>
        <v>KVIT</v>
      </c>
      <c r="M6" s="7" t="str">
        <f aca="false">Predloge!$B$4</f>
        <v>51</v>
      </c>
      <c r="N6" s="7" t="str">
        <f aca="false">Predloge!$B$6</f>
        <v>KVIT</v>
      </c>
      <c r="O6" s="12" t="str">
        <f aca="false">Predloge!$B$11</f>
        <v>X</v>
      </c>
      <c r="P6" s="55"/>
      <c r="Q6" s="55" t="str">
        <f aca="false">Predloge!$B$12</f>
        <v>D</v>
      </c>
      <c r="R6" s="55" t="str">
        <f aca="false">Predloge!$B$12</f>
        <v>D</v>
      </c>
      <c r="S6" s="55"/>
      <c r="T6" s="55" t="s">
        <v>74</v>
      </c>
      <c r="U6" s="55" t="str">
        <f aca="false">Predloge!$B$12</f>
        <v>D</v>
      </c>
      <c r="V6" s="55" t="s">
        <v>14</v>
      </c>
      <c r="W6" s="9" t="str">
        <f aca="false">Predloge!$E$2</f>
        <v>POČ</v>
      </c>
      <c r="X6" s="57" t="n">
        <f aca="false">COUNTIF(AJ6:BA6,"☻")</f>
        <v>1</v>
      </c>
      <c r="Y6" s="57" t="n">
        <f aca="false">COUNTIF(AJ6:BA6,"☺")</f>
        <v>1</v>
      </c>
      <c r="Z6" s="57" t="n">
        <f aca="false">COUNTIF(D6:V6,"51")+COUNTIF(D6:V6,"51$")+COUNTIF(D6:V6,"51☻")</f>
        <v>1</v>
      </c>
      <c r="AA6" s="57" t="n">
        <f aca="false">COUNTIF(D6:V6,"52")+COUNTIF(D6:V6,"52$")+COUNTIF(D6:V6,"52☻")</f>
        <v>2</v>
      </c>
      <c r="AB6" s="57" t="n">
        <f aca="false">COUNTIF(D6:V6,"51¶")</f>
        <v>0</v>
      </c>
      <c r="AC6" s="57" t="n">
        <f aca="false">COUNTIF(D6:V6,"52¶")</f>
        <v>1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5</v>
      </c>
      <c r="AF6" s="58" t="n">
        <f aca="false">COUNTBLANK(D6:U6)-3</f>
        <v>-1</v>
      </c>
      <c r="AG6" s="58" t="n">
        <f aca="false">COUNTIF(D6:V6,"x")</f>
        <v>1</v>
      </c>
      <c r="AH6" s="57" t="n">
        <f aca="false">COUNTIF(D6:V6,"51")+COUNTIF(D6:V6,"51☻")+COUNTIF(D6:V6,"2")+COUNTIF(D6:V6,"52")+COUNTIF(D6:V6,"52☻")+COUNTIF(D6:V6,"51$")+COUNTIF(D6:V6,"52$")</f>
        <v>3</v>
      </c>
      <c r="AI6" s="7" t="str">
        <f aca="false">Predloge!$B$6</f>
        <v>KVIT</v>
      </c>
      <c r="AJ6" s="59" t="str">
        <f aca="false">RIGHT(D6,1)</f>
        <v>2</v>
      </c>
      <c r="AK6" s="59" t="str">
        <f aca="false">RIGHT(E6,1)</f>
        <v>¶</v>
      </c>
      <c r="AL6" s="59" t="str">
        <f aca="false">RIGHT(F6,1)</f>
        <v>T</v>
      </c>
      <c r="AM6" s="59" t="str">
        <f aca="false">RIGHT(G6,1)</f>
        <v>T</v>
      </c>
      <c r="AN6" s="59" t="str">
        <f aca="false">RIGHT(H6,1)</f>
        <v>O</v>
      </c>
      <c r="AO6" s="59" t="str">
        <f aca="false">RIGHT(I6,1)</f>
        <v>2</v>
      </c>
      <c r="AP6" s="59" t="str">
        <f aca="false">RIGHT(J6,1)</f>
        <v>☺</v>
      </c>
      <c r="AQ6" s="59" t="str">
        <f aca="false">RIGHT(K6,1)</f>
        <v>☻</v>
      </c>
      <c r="AR6" s="59" t="str">
        <f aca="false">RIGHT(L6,1)</f>
        <v>T</v>
      </c>
      <c r="AS6" s="59" t="str">
        <f aca="false">RIGHT(M6,1)</f>
        <v>1</v>
      </c>
      <c r="AT6" s="59" t="str">
        <f aca="false">RIGHT(N6,1)</f>
        <v>T</v>
      </c>
      <c r="AU6" s="59" t="str">
        <f aca="false">RIGHT(O6,1)</f>
        <v>X</v>
      </c>
      <c r="AV6" s="59" t="str">
        <f aca="false">RIGHT(P6,1)</f>
        <v/>
      </c>
      <c r="AW6" s="59" t="str">
        <f aca="false">RIGHT(Q6,1)</f>
        <v>D</v>
      </c>
      <c r="AX6" s="59" t="str">
        <f aca="false">RIGHT(R6,1)</f>
        <v>D</v>
      </c>
      <c r="AY6" s="59" t="str">
        <f aca="false">RIGHT(S6,1)</f>
        <v/>
      </c>
      <c r="AZ6" s="59" t="str">
        <f aca="false">RIGHT(T6,1)</f>
        <v>F</v>
      </c>
      <c r="BA6" s="59" t="str">
        <f aca="false">RIGHT(U6,1)</f>
        <v>D</v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45328</v>
      </c>
      <c r="C7" s="54" t="str">
        <f aca="false">TEXT(B7,"Ddd")</f>
        <v>Tue</v>
      </c>
      <c r="D7" s="12" t="str">
        <f aca="false">Predloge!$B$32</f>
        <v>Am</v>
      </c>
      <c r="E7" s="7" t="str">
        <f aca="false">Predloge!$B$6</f>
        <v>KVIT</v>
      </c>
      <c r="F7" s="10" t="str">
        <f aca="false">Predloge!$B$7</f>
        <v>KVIT☻</v>
      </c>
      <c r="G7" s="7" t="str">
        <f aca="false">Predloge!$B$6</f>
        <v>KVIT</v>
      </c>
      <c r="H7" s="62" t="s">
        <v>45</v>
      </c>
      <c r="I7" s="7" t="str">
        <f aca="false">Predloge!$B$5</f>
        <v>52</v>
      </c>
      <c r="J7" s="12" t="str">
        <f aca="false">Predloge!$B$11</f>
        <v>X</v>
      </c>
      <c r="K7" s="12" t="str">
        <f aca="false">Predloge!$B$11</f>
        <v>X</v>
      </c>
      <c r="L7" s="7" t="str">
        <f aca="false">Predloge!$B$6</f>
        <v>KVIT</v>
      </c>
      <c r="M7" s="7" t="str">
        <f aca="false">Predloge!$B$4</f>
        <v>51</v>
      </c>
      <c r="N7" s="78" t="str">
        <f aca="false">Predloge!$B$6</f>
        <v>KVIT</v>
      </c>
      <c r="O7" s="12" t="str">
        <f aca="false">Predloge!$B$26</f>
        <v>52¶</v>
      </c>
      <c r="P7" s="55"/>
      <c r="Q7" s="55" t="str">
        <f aca="false">Predloge!$B$12</f>
        <v>D</v>
      </c>
      <c r="R7" s="55" t="str">
        <f aca="false">Predloge!$B$12</f>
        <v>D</v>
      </c>
      <c r="S7" s="55"/>
      <c r="T7" s="24" t="str">
        <f aca="false">Predloge!$B$23</f>
        <v>51☺</v>
      </c>
      <c r="U7" s="7" t="str">
        <f aca="false">Predloge!$B$6</f>
        <v>KVIT</v>
      </c>
      <c r="V7" s="55" t="s">
        <v>33</v>
      </c>
      <c r="W7" s="9" t="str">
        <f aca="false">Predloge!$E$2</f>
        <v>POČ</v>
      </c>
      <c r="X7" s="57" t="n">
        <f aca="false">COUNTIF(AJ7:BA7,"☻")</f>
        <v>1</v>
      </c>
      <c r="Y7" s="57" t="n">
        <f aca="false">COUNTIF(AJ7:BA7,"☺")</f>
        <v>1</v>
      </c>
      <c r="Z7" s="57" t="n">
        <f aca="false">COUNTIF(D7:V7,"51")+COUNTIF(D7:V7,"51$")+COUNTIF(D7:V7,"51☻")</f>
        <v>1</v>
      </c>
      <c r="AA7" s="57" t="n">
        <f aca="false">COUNTIF(D7:V7,"52")+COUNTIF(D7:V7,"52$")+COUNTIF(D7:V7,"52☻")</f>
        <v>1</v>
      </c>
      <c r="AB7" s="57" t="n">
        <f aca="false">COUNTIF(D7:V7,"51¶")</f>
        <v>0</v>
      </c>
      <c r="AC7" s="57" t="n">
        <f aca="false">COUNTIF(D7:V7,"52¶")</f>
        <v>1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6</v>
      </c>
      <c r="AF7" s="58" t="n">
        <f aca="false">COUNTBLANK(D7:U7)-3</f>
        <v>-1</v>
      </c>
      <c r="AG7" s="58" t="n">
        <f aca="false">COUNTIF(D7:V7,"x")</f>
        <v>2</v>
      </c>
      <c r="AH7" s="57" t="n">
        <f aca="false">COUNTIF(D7:V7,"51")+COUNTIF(D7:V7,"51☻")+COUNTIF(D7:V7,"2")+COUNTIF(D7:V7,"52")+COUNTIF(D7:V7,"52☻")+COUNTIF(D7:V7,"51$")+COUNTIF(D7:V7,"52$")</f>
        <v>2</v>
      </c>
      <c r="AI7" s="10" t="str">
        <f aca="false">Predloge!$B$7</f>
        <v>KVIT☻</v>
      </c>
      <c r="AJ7" s="59" t="str">
        <f aca="false">RIGHT(D7,1)</f>
        <v>m</v>
      </c>
      <c r="AK7" s="59" t="str">
        <f aca="false">RIGHT(E7,1)</f>
        <v>T</v>
      </c>
      <c r="AL7" s="59" t="str">
        <f aca="false">RIGHT(F7,1)</f>
        <v>☻</v>
      </c>
      <c r="AM7" s="59" t="str">
        <f aca="false">RIGHT(G7,1)</f>
        <v>T</v>
      </c>
      <c r="AN7" s="59" t="str">
        <f aca="false">RIGHT(H7,1)</f>
        <v>O</v>
      </c>
      <c r="AO7" s="59" t="str">
        <f aca="false">RIGHT(I7,1)</f>
        <v>2</v>
      </c>
      <c r="AP7" s="59" t="str">
        <f aca="false">RIGHT(J7,1)</f>
        <v>X</v>
      </c>
      <c r="AQ7" s="59" t="str">
        <f aca="false">RIGHT(K7,1)</f>
        <v>X</v>
      </c>
      <c r="AR7" s="59" t="str">
        <f aca="false">RIGHT(L7,1)</f>
        <v>T</v>
      </c>
      <c r="AS7" s="59" t="str">
        <f aca="false">RIGHT(M7,1)</f>
        <v>1</v>
      </c>
      <c r="AT7" s="59" t="str">
        <f aca="false">RIGHT(N7,1)</f>
        <v>T</v>
      </c>
      <c r="AU7" s="59" t="str">
        <f aca="false">RIGHT(O7,1)</f>
        <v>¶</v>
      </c>
      <c r="AV7" s="59" t="str">
        <f aca="false">RIGHT(P7,1)</f>
        <v/>
      </c>
      <c r="AW7" s="59" t="str">
        <f aca="false">RIGHT(Q7,1)</f>
        <v>D</v>
      </c>
      <c r="AX7" s="59" t="str">
        <f aca="false">RIGHT(R7,1)</f>
        <v>D</v>
      </c>
      <c r="AY7" s="59" t="str">
        <f aca="false">RIGHT(S7,1)</f>
        <v/>
      </c>
      <c r="AZ7" s="59" t="str">
        <f aca="false">RIGHT(T7,1)</f>
        <v>☺</v>
      </c>
      <c r="BA7" s="59" t="str">
        <f aca="false">RIGHT(U7,1)</f>
        <v>T</v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45329</v>
      </c>
      <c r="C8" s="54" t="str">
        <f aca="false">TEXT(B8,"Ddd")</f>
        <v>Wed</v>
      </c>
      <c r="D8" s="12" t="str">
        <f aca="false">Predloge!$B$26</f>
        <v>52¶</v>
      </c>
      <c r="E8" s="7" t="str">
        <f aca="false">Predloge!$B$6</f>
        <v>KVIT</v>
      </c>
      <c r="F8" s="12" t="str">
        <f aca="false">Predloge!$B$11</f>
        <v>X</v>
      </c>
      <c r="G8" s="55" t="str">
        <f aca="false">Predloge!$B$12</f>
        <v>D</v>
      </c>
      <c r="H8" s="62" t="s">
        <v>45</v>
      </c>
      <c r="I8" s="55" t="str">
        <f aca="false">Predloge!$B$12</f>
        <v>D</v>
      </c>
      <c r="J8" s="7" t="str">
        <f aca="false">Predloge!$B$4</f>
        <v>51</v>
      </c>
      <c r="K8" s="12" t="str">
        <f aca="false">Predloge!$B$11</f>
        <v>X</v>
      </c>
      <c r="L8" s="7" t="str">
        <f aca="false">Predloge!$B$6</f>
        <v>KVIT</v>
      </c>
      <c r="M8" s="7" t="str">
        <f aca="false">Predloge!$B$5</f>
        <v>52</v>
      </c>
      <c r="N8" s="10" t="str">
        <f aca="false">Predloge!$B$7</f>
        <v>KVIT☻</v>
      </c>
      <c r="O8" s="12" t="str">
        <f aca="false">Predloge!$B$35</f>
        <v>Ta</v>
      </c>
      <c r="P8" s="55"/>
      <c r="Q8" s="55" t="str">
        <f aca="false">Predloge!$B$12</f>
        <v>D</v>
      </c>
      <c r="R8" s="55" t="str">
        <f aca="false">Predloge!$B$12</f>
        <v>D</v>
      </c>
      <c r="S8" s="55"/>
      <c r="T8" s="12" t="str">
        <f aca="false">Predloge!$B$11</f>
        <v>X</v>
      </c>
      <c r="U8" s="81" t="s">
        <v>73</v>
      </c>
      <c r="V8" s="55" t="s">
        <v>38</v>
      </c>
      <c r="W8" s="9" t="str">
        <f aca="false">Predloge!$E$13</f>
        <v>PIR</v>
      </c>
      <c r="X8" s="57" t="n">
        <f aca="false">COUNTIF(AJ8:BA8,"☻")</f>
        <v>1</v>
      </c>
      <c r="Y8" s="57" t="n">
        <f aca="false">COUNTIF(AJ8:BA8,"☺")</f>
        <v>0</v>
      </c>
      <c r="Z8" s="57" t="n">
        <f aca="false">COUNTIF(D8:V8,"51")+COUNTIF(D8:V8,"51$")+COUNTIF(D8:V8,"51☻")</f>
        <v>1</v>
      </c>
      <c r="AA8" s="57" t="n">
        <f aca="false">COUNTIF(D8:V8,"52")+COUNTIF(D8:V8,"52$")+COUNTIF(D8:V8,"52☻")</f>
        <v>1</v>
      </c>
      <c r="AB8" s="57" t="n">
        <f aca="false">COUNTIF(D8:V8,"51¶")</f>
        <v>0</v>
      </c>
      <c r="AC8" s="57" t="n">
        <f aca="false">COUNTIF(D8:V8,"52¶")</f>
        <v>1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3</v>
      </c>
      <c r="AF8" s="58" t="n">
        <f aca="false">COUNTBLANK(D8:U8)-3</f>
        <v>-1</v>
      </c>
      <c r="AG8" s="58" t="n">
        <f aca="false">COUNTIF(D8:V8,"x")</f>
        <v>3</v>
      </c>
      <c r="AH8" s="57" t="n">
        <f aca="false">COUNTIF(D8:V8,"51")+COUNTIF(D8:V8,"51☻")+COUNTIF(D8:V8,"2")+COUNTIF(D8:V8,"52")+COUNTIF(D8:V8,"52☻")+COUNTIF(D8:V8,"51$")+COUNTIF(D8:V8,"52$")</f>
        <v>2</v>
      </c>
      <c r="AI8" s="7" t="str">
        <f aca="false">Predloge!$B$8</f>
        <v>U</v>
      </c>
      <c r="AJ8" s="59" t="str">
        <f aca="false">RIGHT(D8,1)</f>
        <v>¶</v>
      </c>
      <c r="AK8" s="59" t="str">
        <f aca="false">RIGHT(E8,1)</f>
        <v>T</v>
      </c>
      <c r="AL8" s="59" t="str">
        <f aca="false">RIGHT(F8,1)</f>
        <v>X</v>
      </c>
      <c r="AM8" s="59" t="str">
        <f aca="false">RIGHT(G8,1)</f>
        <v>D</v>
      </c>
      <c r="AN8" s="59" t="str">
        <f aca="false">RIGHT(H8,1)</f>
        <v>O</v>
      </c>
      <c r="AO8" s="59" t="str">
        <f aca="false">RIGHT(I8,1)</f>
        <v>D</v>
      </c>
      <c r="AP8" s="59" t="str">
        <f aca="false">RIGHT(J8,1)</f>
        <v>1</v>
      </c>
      <c r="AQ8" s="59" t="str">
        <f aca="false">RIGHT(K8,1)</f>
        <v>X</v>
      </c>
      <c r="AR8" s="59" t="str">
        <f aca="false">RIGHT(L8,1)</f>
        <v>T</v>
      </c>
      <c r="AS8" s="59" t="str">
        <f aca="false">RIGHT(M8,1)</f>
        <v>2</v>
      </c>
      <c r="AT8" s="59" t="str">
        <f aca="false">RIGHT(N8,1)</f>
        <v>☻</v>
      </c>
      <c r="AU8" s="59" t="str">
        <f aca="false">RIGHT(O8,1)</f>
        <v>a</v>
      </c>
      <c r="AV8" s="59" t="str">
        <f aca="false">RIGHT(P8,1)</f>
        <v/>
      </c>
      <c r="AW8" s="59" t="str">
        <f aca="false">RIGHT(Q8,1)</f>
        <v>D</v>
      </c>
      <c r="AX8" s="59" t="str">
        <f aca="false">RIGHT(R8,1)</f>
        <v>D</v>
      </c>
      <c r="AY8" s="59" t="str">
        <f aca="false">RIGHT(S8,1)</f>
        <v/>
      </c>
      <c r="AZ8" s="59" t="str">
        <f aca="false">RIGHT(T8,1)</f>
        <v>X</v>
      </c>
      <c r="BA8" s="59" t="str">
        <f aca="false">RIGHT(U8,1)</f>
        <v>K</v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A9" s="1" t="n">
        <v>1</v>
      </c>
      <c r="B9" s="53" t="n">
        <v>45330</v>
      </c>
      <c r="C9" s="54" t="str">
        <f aca="false">TEXT(B9,"Ddd")</f>
        <v>Thu</v>
      </c>
      <c r="D9" s="55"/>
      <c r="E9" s="55"/>
      <c r="F9" s="55"/>
      <c r="G9" s="55"/>
      <c r="H9" s="55"/>
      <c r="I9" s="55"/>
      <c r="J9" s="55"/>
      <c r="K9" s="14" t="str">
        <f aca="false">Predloge!$B$14</f>
        <v>☻</v>
      </c>
      <c r="L9" s="55"/>
      <c r="M9" s="22" t="str">
        <f aca="false">Predloge!$B$21</f>
        <v>☺</v>
      </c>
      <c r="N9" s="55"/>
      <c r="O9" s="55"/>
      <c r="P9" s="55"/>
      <c r="Q9" s="55"/>
      <c r="R9" s="55"/>
      <c r="S9" s="55"/>
      <c r="T9" s="55"/>
      <c r="U9" s="55"/>
      <c r="V9" s="55" t="s">
        <v>20</v>
      </c>
      <c r="W9" s="56" t="s">
        <v>24</v>
      </c>
      <c r="X9" s="57" t="n">
        <f aca="false">COUNTIF(AJ9:BA9,"☻")</f>
        <v>1</v>
      </c>
      <c r="Y9" s="57" t="n">
        <f aca="false">COUNTIF(AJ9:BA9,"☺")</f>
        <v>1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13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>☻</v>
      </c>
      <c r="AR9" s="59" t="str">
        <f aca="false">RIGHT(L9,1)</f>
        <v/>
      </c>
      <c r="AS9" s="59" t="str">
        <f aca="false">RIGHT(M9,1)</f>
        <v>☺</v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45331</v>
      </c>
      <c r="C10" s="54" t="str">
        <f aca="false">TEXT(B10,"Ddd")</f>
        <v>Fri</v>
      </c>
      <c r="D10" s="7" t="str">
        <f aca="false">Predloge!$B$5</f>
        <v>52</v>
      </c>
      <c r="E10" s="55" t="str">
        <f aca="false">Predloge!$B$12</f>
        <v>D</v>
      </c>
      <c r="F10" s="55" t="str">
        <f aca="false">Predloge!$B$12</f>
        <v>D</v>
      </c>
      <c r="G10" s="55" t="str">
        <f aca="false">Predloge!$B$12</f>
        <v>D</v>
      </c>
      <c r="H10" s="55" t="str">
        <f aca="false">Predloge!$B$12</f>
        <v>D</v>
      </c>
      <c r="I10" s="55" t="str">
        <f aca="false">Predloge!$B$12</f>
        <v>D</v>
      </c>
      <c r="J10" s="24" t="str">
        <f aca="false">Predloge!$B$23</f>
        <v>51☺</v>
      </c>
      <c r="K10" s="12" t="str">
        <f aca="false">Predloge!$B$11</f>
        <v>X</v>
      </c>
      <c r="L10" s="7" t="str">
        <f aca="false">Predloge!$B$6</f>
        <v>KVIT</v>
      </c>
      <c r="M10" s="12" t="str">
        <f aca="false">Predloge!$B$11</f>
        <v>X</v>
      </c>
      <c r="N10" s="7" t="str">
        <f aca="false">Predloge!$B$6</f>
        <v>KVIT</v>
      </c>
      <c r="O10" s="7" t="str">
        <f aca="false">Predloge!$B$4</f>
        <v>51</v>
      </c>
      <c r="P10" s="55"/>
      <c r="Q10" s="55" t="str">
        <f aca="false">Predloge!$B$12</f>
        <v>D</v>
      </c>
      <c r="R10" s="55" t="str">
        <f aca="false">Predloge!$B$12</f>
        <v>D</v>
      </c>
      <c r="S10" s="55"/>
      <c r="T10" s="55" t="str">
        <f aca="false">Predloge!$B$12</f>
        <v>D</v>
      </c>
      <c r="U10" s="12" t="str">
        <f aca="false">Predloge!$B$16</f>
        <v>☻</v>
      </c>
      <c r="V10" s="55" t="s">
        <v>14</v>
      </c>
      <c r="W10" s="56" t="s">
        <v>24</v>
      </c>
      <c r="X10" s="57" t="n">
        <f aca="false">COUNTIF(AJ10:BA10,"☻")</f>
        <v>1</v>
      </c>
      <c r="Y10" s="57" t="n">
        <f aca="false">COUNTIF(AJ10:BA10,"☺")</f>
        <v>1</v>
      </c>
      <c r="Z10" s="57" t="n">
        <f aca="false">COUNTIF(D10:V10,"51")+COUNTIF(D10:V10,"51$")+COUNTIF(D10:V10,"51☻")</f>
        <v>1</v>
      </c>
      <c r="AA10" s="57" t="n">
        <f aca="false">COUNTIF(D10:V10,"52")+COUNTIF(D10:V10,"52$")+COUNTIF(D10:V10,"52☻")</f>
        <v>1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2</v>
      </c>
      <c r="AF10" s="58" t="n">
        <f aca="false">COUNTBLANK(D10:U10)-3</f>
        <v>-1</v>
      </c>
      <c r="AG10" s="58" t="n">
        <f aca="false">COUNTIF(D10:V10,"x")</f>
        <v>2</v>
      </c>
      <c r="AH10" s="57" t="n">
        <f aca="false">COUNTIF(D10:V10,"51")+COUNTIF(D10:V10,"51☻")+COUNTIF(D10:V10,"2")+COUNTIF(D10:V10,"52")+COUNTIF(D10:V10,"52☻")+COUNTIF(D10:V10,"51$")+COUNTIF(D10:V10,"52$")</f>
        <v>2</v>
      </c>
      <c r="AI10" s="7" t="str">
        <f aca="false">Predloge!$B$10</f>
        <v>12-20</v>
      </c>
      <c r="AJ10" s="59" t="str">
        <f aca="false">RIGHT(D10,1)</f>
        <v>2</v>
      </c>
      <c r="AK10" s="59" t="str">
        <f aca="false">RIGHT(E10,1)</f>
        <v>D</v>
      </c>
      <c r="AL10" s="59" t="str">
        <f aca="false">RIGHT(F10,1)</f>
        <v>D</v>
      </c>
      <c r="AM10" s="59" t="str">
        <f aca="false">RIGHT(G10,1)</f>
        <v>D</v>
      </c>
      <c r="AN10" s="59" t="str">
        <f aca="false">RIGHT(H10,1)</f>
        <v>D</v>
      </c>
      <c r="AO10" s="59" t="str">
        <f aca="false">RIGHT(I10,1)</f>
        <v>D</v>
      </c>
      <c r="AP10" s="59" t="str">
        <f aca="false">RIGHT(J10,1)</f>
        <v>☺</v>
      </c>
      <c r="AQ10" s="59" t="str">
        <f aca="false">RIGHT(K10,1)</f>
        <v>X</v>
      </c>
      <c r="AR10" s="59" t="str">
        <f aca="false">RIGHT(L10,1)</f>
        <v>T</v>
      </c>
      <c r="AS10" s="59" t="str">
        <f aca="false">RIGHT(M10,1)</f>
        <v>X</v>
      </c>
      <c r="AT10" s="59" t="str">
        <f aca="false">RIGHT(N10,1)</f>
        <v>T</v>
      </c>
      <c r="AU10" s="59" t="str">
        <f aca="false">RIGHT(O10,1)</f>
        <v>1</v>
      </c>
      <c r="AV10" s="59" t="str">
        <f aca="false">RIGHT(P10,1)</f>
        <v/>
      </c>
      <c r="AW10" s="59" t="str">
        <f aca="false">RIGHT(Q10,1)</f>
        <v>D</v>
      </c>
      <c r="AX10" s="59" t="str">
        <f aca="false">RIGHT(R10,1)</f>
        <v>D</v>
      </c>
      <c r="AY10" s="59" t="str">
        <f aca="false">RIGHT(S10,1)</f>
        <v/>
      </c>
      <c r="AZ10" s="59" t="str">
        <f aca="false">RIGHT(T10,1)</f>
        <v>D</v>
      </c>
      <c r="BA10" s="59" t="str">
        <f aca="false">RIGHT(U10,1)</f>
        <v>☻</v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45332</v>
      </c>
      <c r="C11" s="54" t="str">
        <f aca="false">TEXT(B11,"Ddd")</f>
        <v>Sat</v>
      </c>
      <c r="D11" s="55"/>
      <c r="E11" s="55"/>
      <c r="F11" s="55"/>
      <c r="G11" s="55"/>
      <c r="H11" s="55"/>
      <c r="I11" s="55"/>
      <c r="J11" s="55"/>
      <c r="K11" s="55"/>
      <c r="L11" s="55"/>
      <c r="M11" s="22" t="str">
        <f aca="false">Predloge!$B$21</f>
        <v>☺</v>
      </c>
      <c r="N11" s="14" t="str">
        <f aca="false">Predloge!$B$14</f>
        <v>☻</v>
      </c>
      <c r="O11" s="55"/>
      <c r="P11" s="55"/>
      <c r="Q11" s="55"/>
      <c r="R11" s="55"/>
      <c r="S11" s="55"/>
      <c r="T11" s="55"/>
      <c r="U11" s="55"/>
      <c r="V11" s="55" t="s">
        <v>20</v>
      </c>
      <c r="W11" s="56" t="s">
        <v>24</v>
      </c>
      <c r="X11" s="57" t="n">
        <f aca="false">COUNTIF(AJ11:BA11,"☻")</f>
        <v>1</v>
      </c>
      <c r="Y11" s="57" t="n">
        <f aca="false">COUNTIF(AJ11:BA11,"☺")</f>
        <v>1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13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>☺</v>
      </c>
      <c r="AT11" s="59" t="str">
        <f aca="false">RIGHT(N11,1)</f>
        <v>☻</v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45333</v>
      </c>
      <c r="C12" s="54" t="str">
        <f aca="false">TEXT(B12,"Ddd")</f>
        <v>Sun</v>
      </c>
      <c r="D12" s="55"/>
      <c r="E12" s="55"/>
      <c r="F12" s="55"/>
      <c r="G12" s="55"/>
      <c r="H12" s="55"/>
      <c r="I12" s="55"/>
      <c r="J12" s="22" t="str">
        <f aca="false">Predloge!$B$21</f>
        <v>☺</v>
      </c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14" t="str">
        <f aca="false">Predloge!$B$14</f>
        <v>☻</v>
      </c>
      <c r="V12" s="55" t="s">
        <v>14</v>
      </c>
      <c r="W12" s="56" t="s">
        <v>24</v>
      </c>
      <c r="X12" s="57" t="n">
        <f aca="false">COUNTIF(AJ12:BA12,"☻")</f>
        <v>1</v>
      </c>
      <c r="Y12" s="57" t="n">
        <f aca="false">COUNTIF(AJ12:BA12,"☺")</f>
        <v>1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13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>☺</v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>☻</v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45334</v>
      </c>
      <c r="C13" s="54" t="str">
        <f aca="false">TEXT(B13,"Ddd")</f>
        <v>Mon</v>
      </c>
      <c r="D13" s="7" t="str">
        <f aca="false">Predloge!$B$5</f>
        <v>52</v>
      </c>
      <c r="E13" s="7" t="str">
        <f aca="false">Predloge!$B$6</f>
        <v>KVIT</v>
      </c>
      <c r="F13" s="7" t="str">
        <f aca="false">Predloge!$B$13</f>
        <v>BOL</v>
      </c>
      <c r="G13" s="7" t="str">
        <f aca="false">Predloge!$B$6</f>
        <v>KVIT</v>
      </c>
      <c r="H13" s="62" t="s">
        <v>45</v>
      </c>
      <c r="I13" s="7" t="str">
        <f aca="false">Predloge!$B$4</f>
        <v>51</v>
      </c>
      <c r="J13" s="12" t="str">
        <f aca="false">Predloge!$B$11</f>
        <v>X</v>
      </c>
      <c r="K13" s="7" t="str">
        <f aca="false">Predloge!$B$15</f>
        <v>SO</v>
      </c>
      <c r="L13" s="78" t="str">
        <f aca="false">Predloge!$B$6</f>
        <v>KVIT</v>
      </c>
      <c r="M13" s="12" t="str">
        <f aca="false">Predloge!$B$26</f>
        <v>52¶</v>
      </c>
      <c r="N13" s="7" t="str">
        <f aca="false">Predloge!$B$6</f>
        <v>KVIT</v>
      </c>
      <c r="O13" s="7" t="str">
        <f aca="false">Predloge!$B$6</f>
        <v>KVIT</v>
      </c>
      <c r="P13" s="55"/>
      <c r="Q13" s="12" t="str">
        <f aca="false">Predloge!$B$16</f>
        <v>☻</v>
      </c>
      <c r="R13" s="24" t="str">
        <f aca="false">Predloge!$B$23</f>
        <v>51☺</v>
      </c>
      <c r="S13" s="55"/>
      <c r="T13" s="55" t="s">
        <v>74</v>
      </c>
      <c r="U13" s="12" t="str">
        <f aca="false">Predloge!$B$11</f>
        <v>X</v>
      </c>
      <c r="V13" s="55" t="s">
        <v>29</v>
      </c>
      <c r="W13" s="56" t="s">
        <v>8</v>
      </c>
      <c r="X13" s="57" t="n">
        <f aca="false">COUNTIF(AJ13:BA13,"☻")</f>
        <v>1</v>
      </c>
      <c r="Y13" s="57" t="n">
        <f aca="false">COUNTIF(AJ13:BA13,"☺")</f>
        <v>1</v>
      </c>
      <c r="Z13" s="57" t="n">
        <f aca="false">COUNTIF(D13:V13,"51")+COUNTIF(D13:V13,"51$")+COUNTIF(D13:V13,"51☻")</f>
        <v>1</v>
      </c>
      <c r="AA13" s="57" t="n">
        <f aca="false">COUNTIF(D13:V13,"52")+COUNTIF(D13:V13,"52$")+COUNTIF(D13:V13,"52☻")</f>
        <v>1</v>
      </c>
      <c r="AB13" s="57" t="n">
        <f aca="false">COUNTIF(D13:V13,"51¶")</f>
        <v>0</v>
      </c>
      <c r="AC13" s="57" t="n">
        <f aca="false">COUNTIF(D13:V13,"52¶")</f>
        <v>1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5</v>
      </c>
      <c r="AF13" s="58" t="n">
        <f aca="false">COUNTBLANK(D13:U13)-3</f>
        <v>-1</v>
      </c>
      <c r="AG13" s="58" t="n">
        <f aca="false">COUNTIF(D13:V13,"x")</f>
        <v>2</v>
      </c>
      <c r="AH13" s="57" t="n">
        <f aca="false">COUNTIF(D13:V13,"51")+COUNTIF(D13:V13,"51☻")+COUNTIF(D13:V13,"2")+COUNTIF(D13:V13,"52")+COUNTIF(D13:V13,"52☻")+COUNTIF(D13:V13,"51$")+COUNTIF(D13:V13,"52$")</f>
        <v>2</v>
      </c>
      <c r="AI13" s="7" t="str">
        <f aca="false">Predloge!$B$13</f>
        <v>BOL</v>
      </c>
      <c r="AJ13" s="59" t="str">
        <f aca="false">RIGHT(D13,1)</f>
        <v>2</v>
      </c>
      <c r="AK13" s="59" t="str">
        <f aca="false">RIGHT(E13,1)</f>
        <v>T</v>
      </c>
      <c r="AL13" s="59" t="str">
        <f aca="false">RIGHT(F13,1)</f>
        <v>L</v>
      </c>
      <c r="AM13" s="59" t="str">
        <f aca="false">RIGHT(G13,1)</f>
        <v>T</v>
      </c>
      <c r="AN13" s="59" t="str">
        <f aca="false">RIGHT(H13,1)</f>
        <v>O</v>
      </c>
      <c r="AO13" s="59" t="str">
        <f aca="false">RIGHT(I13,1)</f>
        <v>1</v>
      </c>
      <c r="AP13" s="59" t="str">
        <f aca="false">RIGHT(J13,1)</f>
        <v>X</v>
      </c>
      <c r="AQ13" s="59" t="str">
        <f aca="false">RIGHT(K14,1)</f>
        <v>O</v>
      </c>
      <c r="AR13" s="59" t="str">
        <f aca="false">RIGHT(L13,1)</f>
        <v>T</v>
      </c>
      <c r="AS13" s="59" t="str">
        <f aca="false">RIGHT(M13,1)</f>
        <v>¶</v>
      </c>
      <c r="AT13" s="59" t="str">
        <f aca="false">RIGHT(N13,1)</f>
        <v>T</v>
      </c>
      <c r="AU13" s="59" t="str">
        <f aca="false">RIGHT(O13,1)</f>
        <v>T</v>
      </c>
      <c r="AV13" s="59" t="str">
        <f aca="false">RIGHT(P13,1)</f>
        <v/>
      </c>
      <c r="AW13" s="59" t="str">
        <f aca="false">RIGHT(Q13,1)</f>
        <v>☻</v>
      </c>
      <c r="AX13" s="59" t="str">
        <f aca="false">RIGHT(R13,1)</f>
        <v>☺</v>
      </c>
      <c r="AY13" s="59" t="str">
        <f aca="false">RIGHT(S13,1)</f>
        <v/>
      </c>
      <c r="AZ13" s="59" t="str">
        <f aca="false">RIGHT(T13,1)</f>
        <v>F</v>
      </c>
      <c r="BA13" s="59" t="str">
        <f aca="false">RIGHT(U13,1)</f>
        <v>X</v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45335</v>
      </c>
      <c r="C14" s="54" t="str">
        <f aca="false">TEXT(B14,"Ddd")</f>
        <v>Tue</v>
      </c>
      <c r="D14" s="24" t="str">
        <f aca="false">Predloge!$B$23</f>
        <v>51☺</v>
      </c>
      <c r="E14" s="80" t="str">
        <f aca="false">Predloge!$B$7</f>
        <v>KVIT☻</v>
      </c>
      <c r="F14" s="7" t="str">
        <f aca="false">Predloge!$B$13</f>
        <v>BOL</v>
      </c>
      <c r="G14" s="7" t="str">
        <f aca="false">Predloge!$B$6</f>
        <v>KVIT</v>
      </c>
      <c r="H14" s="62" t="s">
        <v>45</v>
      </c>
      <c r="I14" s="12" t="str">
        <f aca="false">Predloge!$B$32</f>
        <v>Am</v>
      </c>
      <c r="J14" s="7" t="str">
        <f aca="false">Predloge!$B$5</f>
        <v>52</v>
      </c>
      <c r="K14" s="7" t="str">
        <f aca="false">Predloge!$B$15</f>
        <v>SO</v>
      </c>
      <c r="L14" s="7" t="str">
        <f aca="false">Predloge!$B$6</f>
        <v>KVIT</v>
      </c>
      <c r="M14" s="7" t="str">
        <f aca="false">Predloge!$B$4</f>
        <v>51</v>
      </c>
      <c r="N14" s="7" t="str">
        <f aca="false">Predloge!$B$6</f>
        <v>KVIT</v>
      </c>
      <c r="O14" s="12" t="str">
        <f aca="false">Predloge!$B$26</f>
        <v>52¶</v>
      </c>
      <c r="P14" s="55"/>
      <c r="Q14" s="12" t="str">
        <f aca="false">Predloge!$B$11</f>
        <v>X</v>
      </c>
      <c r="R14" s="12" t="str">
        <f aca="false">Predloge!$B$11</f>
        <v>X</v>
      </c>
      <c r="S14" s="55"/>
      <c r="T14" s="78" t="str">
        <f aca="false">Predloge!$B$6</f>
        <v>KVIT</v>
      </c>
      <c r="U14" s="7" t="str">
        <f aca="false">Predloge!$B$6</f>
        <v>KVIT</v>
      </c>
      <c r="V14" s="55" t="s">
        <v>2</v>
      </c>
      <c r="W14" s="9" t="str">
        <f aca="false">Predloge!$E$18</f>
        <v>JNK</v>
      </c>
      <c r="X14" s="57" t="n">
        <f aca="false">COUNTIF(AJ14:BA14,"☻")</f>
        <v>1</v>
      </c>
      <c r="Y14" s="57" t="n">
        <f aca="false">COUNTIF(AJ14:BA14,"☺")</f>
        <v>1</v>
      </c>
      <c r="Z14" s="57" t="n">
        <f aca="false">COUNTIF(D14:V14,"51")+COUNTIF(D14:V14,"51$")+COUNTIF(D14:V14,"51☻")</f>
        <v>1</v>
      </c>
      <c r="AA14" s="57" t="n">
        <f aca="false">COUNTIF(D14:V14,"52")+COUNTIF(D14:V14,"52$")+COUNTIF(D14:V14,"52☻")</f>
        <v>1</v>
      </c>
      <c r="AB14" s="57" t="n">
        <f aca="false">COUNTIF(D14:V14,"51¶")</f>
        <v>0</v>
      </c>
      <c r="AC14" s="57" t="n">
        <f aca="false">COUNTIF(D14:V14,"52¶")</f>
        <v>1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6</v>
      </c>
      <c r="AF14" s="58" t="n">
        <f aca="false">COUNTBLANK(D14:U14)-3</f>
        <v>-1</v>
      </c>
      <c r="AG14" s="58" t="n">
        <f aca="false">COUNTIF(D14:V14,"x")</f>
        <v>2</v>
      </c>
      <c r="AH14" s="57" t="n">
        <f aca="false">COUNTIF(D14:V14,"51")+COUNTIF(D14:V14,"51☻")+COUNTIF(D14:V14,"2")+COUNTIF(D14:V14,"52")+COUNTIF(D14:V14,"52☻")+COUNTIF(D14:V14,"51$")+COUNTIF(D14:V14,"52$")</f>
        <v>2</v>
      </c>
      <c r="AI14" s="14" t="str">
        <f aca="false">Predloge!$B$14</f>
        <v>☻</v>
      </c>
      <c r="AJ14" s="59" t="str">
        <f aca="false">RIGHT(D14,1)</f>
        <v>☺</v>
      </c>
      <c r="AK14" s="59" t="str">
        <f aca="false">RIGHT(E14,1)</f>
        <v>☻</v>
      </c>
      <c r="AL14" s="59" t="str">
        <f aca="false">RIGHT(F14,1)</f>
        <v>L</v>
      </c>
      <c r="AM14" s="59" t="str">
        <f aca="false">RIGHT(G14,1)</f>
        <v>T</v>
      </c>
      <c r="AN14" s="59" t="str">
        <f aca="false">RIGHT(H14,1)</f>
        <v>O</v>
      </c>
      <c r="AO14" s="59" t="str">
        <f aca="false">RIGHT(I14,1)</f>
        <v>m</v>
      </c>
      <c r="AP14" s="59" t="str">
        <f aca="false">RIGHT(J14,1)</f>
        <v>2</v>
      </c>
      <c r="AQ14" s="59" t="str">
        <f aca="false">RIGHT(K14,1)</f>
        <v>O</v>
      </c>
      <c r="AR14" s="59" t="str">
        <f aca="false">RIGHT(L14,1)</f>
        <v>T</v>
      </c>
      <c r="AS14" s="59" t="str">
        <f aca="false">RIGHT(M14,1)</f>
        <v>1</v>
      </c>
      <c r="AT14" s="59" t="str">
        <f aca="false">RIGHT(N14,1)</f>
        <v>T</v>
      </c>
      <c r="AU14" s="59" t="str">
        <f aca="false">RIGHT(O14,1)</f>
        <v>¶</v>
      </c>
      <c r="AV14" s="59" t="str">
        <f aca="false">RIGHT(P14,1)</f>
        <v/>
      </c>
      <c r="AW14" s="59" t="str">
        <f aca="false">RIGHT(Q14,1)</f>
        <v>X</v>
      </c>
      <c r="AX14" s="59" t="str">
        <f aca="false">RIGHT(R14,1)</f>
        <v>X</v>
      </c>
      <c r="AY14" s="59" t="str">
        <f aca="false">RIGHT(S14,1)</f>
        <v/>
      </c>
      <c r="AZ14" s="59" t="str">
        <f aca="false">RIGHT(T14,1)</f>
        <v>T</v>
      </c>
      <c r="BA14" s="59" t="str">
        <f aca="false">RIGHT(U14,1)</f>
        <v>T</v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45336</v>
      </c>
      <c r="C15" s="54" t="str">
        <f aca="false">TEXT(B15,"Ddd")</f>
        <v>Wed</v>
      </c>
      <c r="D15" s="12" t="str">
        <f aca="false">Predloge!$B$11</f>
        <v>X</v>
      </c>
      <c r="E15" s="12" t="str">
        <f aca="false">Predloge!$B$11</f>
        <v>X</v>
      </c>
      <c r="F15" s="7" t="str">
        <f aca="false">Predloge!$B$6</f>
        <v>KVIT</v>
      </c>
      <c r="G15" s="7" t="str">
        <f aca="false">Predloge!$B$6</f>
        <v>KVIT</v>
      </c>
      <c r="H15" s="62" t="s">
        <v>45</v>
      </c>
      <c r="I15" s="24" t="str">
        <f aca="false">Predloge!$B$23</f>
        <v>51☺</v>
      </c>
      <c r="J15" s="12" t="str">
        <f aca="false">Predloge!$B$35</f>
        <v>Ta</v>
      </c>
      <c r="K15" s="7" t="str">
        <f aca="false">Predloge!$B$15</f>
        <v>SO</v>
      </c>
      <c r="L15" s="7" t="str">
        <f aca="false">Predloge!$B$6</f>
        <v>KVIT</v>
      </c>
      <c r="M15" s="7" t="str">
        <f aca="false">Predloge!$B$4</f>
        <v>51</v>
      </c>
      <c r="N15" s="12" t="s">
        <v>73</v>
      </c>
      <c r="O15" s="80" t="str">
        <f aca="false">Predloge!$B$7</f>
        <v>KVIT☻</v>
      </c>
      <c r="P15" s="55"/>
      <c r="Q15" s="55" t="str">
        <f aca="false">Predloge!$B$12</f>
        <v>D</v>
      </c>
      <c r="R15" s="12" t="str">
        <f aca="false">Predloge!$B$26</f>
        <v>52¶</v>
      </c>
      <c r="S15" s="55"/>
      <c r="T15" s="7" t="str">
        <f aca="false">Predloge!$B$5</f>
        <v>52</v>
      </c>
      <c r="U15" s="7" t="str">
        <f aca="false">Predloge!$B$15</f>
        <v>SO</v>
      </c>
      <c r="V15" s="55" t="s">
        <v>12</v>
      </c>
      <c r="W15" s="9" t="str">
        <f aca="false">Predloge!$E$18</f>
        <v>JNK</v>
      </c>
      <c r="X15" s="57" t="n">
        <f aca="false">COUNTIF(AJ15:BA15,"☻")</f>
        <v>1</v>
      </c>
      <c r="Y15" s="57" t="n">
        <f aca="false">COUNTIF(AJ15:BA15,"☺")</f>
        <v>1</v>
      </c>
      <c r="Z15" s="57" t="n">
        <f aca="false">COUNTIF(D15:V15,"51")+COUNTIF(D15:V15,"51$")+COUNTIF(D15:V15,"51☻")</f>
        <v>1</v>
      </c>
      <c r="AA15" s="57" t="n">
        <f aca="false">COUNTIF(D15:V15,"52")+COUNTIF(D15:V15,"52$")+COUNTIF(D15:V15,"52☻")</f>
        <v>1</v>
      </c>
      <c r="AB15" s="57" t="n">
        <f aca="false">COUNTIF(D15:V15,"51¶")</f>
        <v>0</v>
      </c>
      <c r="AC15" s="57" t="n">
        <f aca="false">COUNTIF(D15:V15,"52¶")</f>
        <v>1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4</v>
      </c>
      <c r="AF15" s="58" t="n">
        <f aca="false">COUNTBLANK(D15:U15)-3</f>
        <v>-1</v>
      </c>
      <c r="AG15" s="58" t="n">
        <f aca="false">COUNTIF(D15:V15,"x")</f>
        <v>2</v>
      </c>
      <c r="AH15" s="57" t="n">
        <f aca="false">COUNTIF(D15:V15,"51")+COUNTIF(D15:V15,"51☻")+COUNTIF(D15:V15,"2")+COUNTIF(D15:V15,"52")+COUNTIF(D15:V15,"52☻")+COUNTIF(D15:V15,"51$")+COUNTIF(D15:V15,"52$")</f>
        <v>2</v>
      </c>
      <c r="AI15" s="7" t="str">
        <f aca="false">Predloge!$B$15</f>
        <v>SO</v>
      </c>
      <c r="AJ15" s="59" t="str">
        <f aca="false">RIGHT(D15,1)</f>
        <v>X</v>
      </c>
      <c r="AK15" s="59" t="str">
        <f aca="false">RIGHT(E15,1)</f>
        <v>X</v>
      </c>
      <c r="AL15" s="59" t="str">
        <f aca="false">RIGHT(F15,1)</f>
        <v>T</v>
      </c>
      <c r="AM15" s="59" t="str">
        <f aca="false">RIGHT(G15,1)</f>
        <v>T</v>
      </c>
      <c r="AN15" s="59" t="str">
        <f aca="false">RIGHT(H15,1)</f>
        <v>O</v>
      </c>
      <c r="AO15" s="59" t="str">
        <f aca="false">RIGHT(I15,1)</f>
        <v>☺</v>
      </c>
      <c r="AP15" s="59" t="str">
        <f aca="false">RIGHT(J15,1)</f>
        <v>a</v>
      </c>
      <c r="AQ15" s="59" t="str">
        <f aca="false">RIGHT(K15,1)</f>
        <v>O</v>
      </c>
      <c r="AR15" s="59" t="str">
        <f aca="false">RIGHT(L15,1)</f>
        <v>T</v>
      </c>
      <c r="AS15" s="59" t="str">
        <f aca="false">RIGHT(M15,1)</f>
        <v>1</v>
      </c>
      <c r="AT15" s="59" t="str">
        <f aca="false">RIGHT(N15,1)</f>
        <v>K</v>
      </c>
      <c r="AU15" s="59" t="str">
        <f aca="false">RIGHT(O15,1)</f>
        <v>☻</v>
      </c>
      <c r="AV15" s="59" t="str">
        <f aca="false">RIGHT(P15,1)</f>
        <v/>
      </c>
      <c r="AW15" s="59" t="str">
        <f aca="false">RIGHT(Q15,1)</f>
        <v>D</v>
      </c>
      <c r="AX15" s="59" t="str">
        <f aca="false">RIGHT(R15,1)</f>
        <v>¶</v>
      </c>
      <c r="AY15" s="59" t="str">
        <f aca="false">RIGHT(S15,1)</f>
        <v/>
      </c>
      <c r="AZ15" s="59" t="str">
        <f aca="false">RIGHT(T15,1)</f>
        <v>2</v>
      </c>
      <c r="BA15" s="59" t="str">
        <f aca="false">RIGHT(U15,1)</f>
        <v>O</v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45337</v>
      </c>
      <c r="C16" s="54" t="str">
        <f aca="false">TEXT(B16,"Ddd")</f>
        <v>Thu</v>
      </c>
      <c r="D16" s="12" t="str">
        <f aca="false">Predloge!$B$26</f>
        <v>52¶</v>
      </c>
      <c r="E16" s="7" t="str">
        <f aca="false">Predloge!$B$6</f>
        <v>KVIT</v>
      </c>
      <c r="F16" s="7" t="str">
        <f aca="false">Predloge!$B$6</f>
        <v>KVIT</v>
      </c>
      <c r="G16" s="78" t="str">
        <f aca="false">Predloge!$B$6</f>
        <v>KVIT</v>
      </c>
      <c r="H16" s="7" t="str">
        <f aca="false">Predloge!$B$5</f>
        <v>52</v>
      </c>
      <c r="I16" s="12" t="str">
        <f aca="false">Predloge!$B$11</f>
        <v>X</v>
      </c>
      <c r="J16" s="7" t="str">
        <f aca="false">Predloge!$B$4</f>
        <v>51</v>
      </c>
      <c r="K16" s="7" t="str">
        <f aca="false">Predloge!$B$15</f>
        <v>SO</v>
      </c>
      <c r="L16" s="7" t="str">
        <f aca="false">Predloge!$B$6</f>
        <v>KVIT</v>
      </c>
      <c r="M16" s="7" t="str">
        <f aca="false">Predloge!$B$5</f>
        <v>52</v>
      </c>
      <c r="N16" s="66" t="str">
        <f aca="false">Predloge!$B$12</f>
        <v>D</v>
      </c>
      <c r="O16" s="12" t="str">
        <f aca="false">Predloge!$B$11</f>
        <v>X</v>
      </c>
      <c r="P16" s="55"/>
      <c r="Q16" s="55" t="str">
        <f aca="false">Predloge!$B$12</f>
        <v>D</v>
      </c>
      <c r="R16" s="7" t="str">
        <f aca="false">Predloge!$B$4</f>
        <v>51</v>
      </c>
      <c r="S16" s="55"/>
      <c r="T16" s="7" t="str">
        <f aca="false">Predloge!$B$6</f>
        <v>KVIT</v>
      </c>
      <c r="U16" s="10" t="str">
        <f aca="false">Predloge!$B$7</f>
        <v>KVIT☻</v>
      </c>
      <c r="V16" s="55" t="s">
        <v>38</v>
      </c>
      <c r="W16" s="9" t="str">
        <f aca="false">Predloge!$E$18</f>
        <v>JNK</v>
      </c>
      <c r="X16" s="57" t="n">
        <f aca="false">COUNTIF(AJ16:BA16,"☻")</f>
        <v>1</v>
      </c>
      <c r="Y16" s="57" t="n">
        <f aca="false">COUNTIF(AJ16:BA16,"☺")</f>
        <v>0</v>
      </c>
      <c r="Z16" s="57" t="n">
        <f aca="false">COUNTIF(D16:V16,"51")+COUNTIF(D16:V16,"51$")+COUNTIF(D16:V16,"51☻")</f>
        <v>2</v>
      </c>
      <c r="AA16" s="57" t="n">
        <f aca="false">COUNTIF(D16:V16,"52")+COUNTIF(D16:V16,"52$")+COUNTIF(D16:V16,"52☻")</f>
        <v>2</v>
      </c>
      <c r="AB16" s="57" t="n">
        <f aca="false">COUNTIF(D16:V16,"51¶")</f>
        <v>0</v>
      </c>
      <c r="AC16" s="57" t="n">
        <f aca="false">COUNTIF(D16:V16,"52¶")</f>
        <v>1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6</v>
      </c>
      <c r="AF16" s="58" t="n">
        <f aca="false">COUNTBLANK(D16:U16)-3</f>
        <v>-1</v>
      </c>
      <c r="AG16" s="58" t="n">
        <f aca="false">COUNTIF(D16:V16,"x")</f>
        <v>2</v>
      </c>
      <c r="AH16" s="57" t="n">
        <f aca="false">COUNTIF(D16:V16,"51")+COUNTIF(D16:V16,"51☻")+COUNTIF(D16:V16,"2")+COUNTIF(D16:V16,"52")+COUNTIF(D16:V16,"52☻")+COUNTIF(D16:V16,"51$")+COUNTIF(D16:V16,"52$")</f>
        <v>4</v>
      </c>
      <c r="AI16" s="12" t="str">
        <f aca="false">Predloge!$B$16</f>
        <v>☻</v>
      </c>
      <c r="AJ16" s="59" t="str">
        <f aca="false">RIGHT(D16,1)</f>
        <v>¶</v>
      </c>
      <c r="AK16" s="59" t="str">
        <f aca="false">RIGHT(E16,1)</f>
        <v>T</v>
      </c>
      <c r="AL16" s="59" t="str">
        <f aca="false">RIGHT(F16,1)</f>
        <v>T</v>
      </c>
      <c r="AM16" s="59" t="str">
        <f aca="false">RIGHT(G16,1)</f>
        <v>T</v>
      </c>
      <c r="AN16" s="59" t="str">
        <f aca="false">RIGHT(H16,1)</f>
        <v>2</v>
      </c>
      <c r="AO16" s="59" t="str">
        <f aca="false">RIGHT(I16,1)</f>
        <v>X</v>
      </c>
      <c r="AP16" s="59" t="str">
        <f aca="false">RIGHT(J16,1)</f>
        <v>1</v>
      </c>
      <c r="AQ16" s="59" t="str">
        <f aca="false">RIGHT(K16,1)</f>
        <v>O</v>
      </c>
      <c r="AR16" s="59" t="str">
        <f aca="false">RIGHT(L16,1)</f>
        <v>T</v>
      </c>
      <c r="AS16" s="59" t="str">
        <f aca="false">RIGHT(M16,1)</f>
        <v>2</v>
      </c>
      <c r="AT16" s="59" t="str">
        <f aca="false">RIGHT(N16,1)</f>
        <v>D</v>
      </c>
      <c r="AU16" s="59" t="str">
        <f aca="false">RIGHT(O16,1)</f>
        <v>X</v>
      </c>
      <c r="AV16" s="59" t="str">
        <f aca="false">RIGHT(P16,1)</f>
        <v/>
      </c>
      <c r="AW16" s="59" t="str">
        <f aca="false">RIGHT(Q16,1)</f>
        <v>D</v>
      </c>
      <c r="AX16" s="59" t="str">
        <f aca="false">RIGHT(R16,1)</f>
        <v>1</v>
      </c>
      <c r="AY16" s="59" t="str">
        <f aca="false">RIGHT(S16,1)</f>
        <v/>
      </c>
      <c r="AZ16" s="59" t="str">
        <f aca="false">RIGHT(T16,1)</f>
        <v>T</v>
      </c>
      <c r="BA16" s="59" t="str">
        <f aca="false">RIGHT(U16,1)</f>
        <v>☻</v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45338</v>
      </c>
      <c r="C17" s="54" t="str">
        <f aca="false">TEXT(B17,"Ddd")</f>
        <v>Fri</v>
      </c>
      <c r="D17" s="55" t="str">
        <f aca="false">Predloge!$B$12</f>
        <v>D</v>
      </c>
      <c r="E17" s="55" t="str">
        <f aca="false">Predloge!$B$12</f>
        <v>D</v>
      </c>
      <c r="F17" s="55" t="str">
        <f aca="false">Predloge!$B$12</f>
        <v>D</v>
      </c>
      <c r="G17" s="10" t="str">
        <f aca="false">Predloge!$B$7</f>
        <v>KVIT☻</v>
      </c>
      <c r="H17" s="24" t="str">
        <f aca="false">Predloge!$B$23</f>
        <v>51☺</v>
      </c>
      <c r="I17" s="12" t="str">
        <f aca="false">Predloge!$B$26</f>
        <v>52¶</v>
      </c>
      <c r="J17" s="7" t="str">
        <f aca="false">Predloge!$B$4</f>
        <v>51</v>
      </c>
      <c r="K17" s="7" t="str">
        <f aca="false">Predloge!$B$15</f>
        <v>SO</v>
      </c>
      <c r="L17" s="7" t="str">
        <f aca="false">Predloge!$B$6</f>
        <v>KVIT</v>
      </c>
      <c r="M17" s="7" t="str">
        <f aca="false">Predloge!$B$5</f>
        <v>52</v>
      </c>
      <c r="N17" s="55" t="str">
        <f aca="false">Predloge!$B$12</f>
        <v>D</v>
      </c>
      <c r="O17" s="55" t="str">
        <f aca="false">Predloge!$B$12</f>
        <v>D</v>
      </c>
      <c r="P17" s="55"/>
      <c r="Q17" s="55" t="str">
        <f aca="false">Predloge!$B$12</f>
        <v>D</v>
      </c>
      <c r="R17" s="55" t="str">
        <f aca="false">Predloge!$B$12</f>
        <v>D</v>
      </c>
      <c r="S17" s="55"/>
      <c r="T17" s="82" t="str">
        <f aca="false">Predloge!$B$6</f>
        <v>KVIT</v>
      </c>
      <c r="U17" s="12" t="str">
        <f aca="false">Predloge!$B$11</f>
        <v>X</v>
      </c>
      <c r="V17" s="55" t="s">
        <v>10</v>
      </c>
      <c r="W17" s="56" t="s">
        <v>2</v>
      </c>
      <c r="X17" s="57" t="n">
        <f aca="false">COUNTIF(AJ17:BA17,"☻")</f>
        <v>1</v>
      </c>
      <c r="Y17" s="57" t="n">
        <f aca="false">COUNTIF(AJ17:BA17,"☺")</f>
        <v>1</v>
      </c>
      <c r="Z17" s="57" t="n">
        <f aca="false">COUNTIF(D17:V17,"51")+COUNTIF(D17:V17,"51$")+COUNTIF(D17:V17,"51☻")</f>
        <v>1</v>
      </c>
      <c r="AA17" s="57" t="n">
        <f aca="false">COUNTIF(D17:V17,"52")+COUNTIF(D17:V17,"52$")+COUNTIF(D17:V17,"52☻")</f>
        <v>1</v>
      </c>
      <c r="AB17" s="57" t="n">
        <f aca="false">COUNTIF(D17:V17,"51¶")</f>
        <v>0</v>
      </c>
      <c r="AC17" s="57" t="n">
        <f aca="false">COUNTIF(D17:V17,"52¶")</f>
        <v>1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3</v>
      </c>
      <c r="AF17" s="58" t="n">
        <f aca="false">COUNTBLANK(D17:U17)-3</f>
        <v>-1</v>
      </c>
      <c r="AG17" s="58" t="n">
        <f aca="false">COUNTIF(D17:V17,"x")</f>
        <v>1</v>
      </c>
      <c r="AH17" s="57" t="n">
        <f aca="false">COUNTIF(D17:V17,"51")+COUNTIF(D17:V17,"51☻")+COUNTIF(D17:V17,"2")+COUNTIF(D17:V17,"52")+COUNTIF(D17:V17,"52☻")+COUNTIF(D17:V17,"51$")+COUNTIF(D17:V17,"52$")</f>
        <v>2</v>
      </c>
      <c r="AI17" s="16" t="str">
        <f aca="false">Predloge!$B$17</f>
        <v>51$</v>
      </c>
      <c r="AJ17" s="59" t="str">
        <f aca="false">RIGHT(D17,1)</f>
        <v>D</v>
      </c>
      <c r="AK17" s="59" t="str">
        <f aca="false">RIGHT(E17,1)</f>
        <v>D</v>
      </c>
      <c r="AL17" s="59" t="str">
        <f aca="false">RIGHT(F17,1)</f>
        <v>D</v>
      </c>
      <c r="AM17" s="59" t="str">
        <f aca="false">RIGHT(G17,1)</f>
        <v>☻</v>
      </c>
      <c r="AN17" s="59" t="str">
        <f aca="false">RIGHT(H17,1)</f>
        <v>☺</v>
      </c>
      <c r="AO17" s="59" t="str">
        <f aca="false">RIGHT(I17,1)</f>
        <v>¶</v>
      </c>
      <c r="AP17" s="59" t="str">
        <f aca="false">RIGHT(J17,1)</f>
        <v>1</v>
      </c>
      <c r="AQ17" s="59" t="str">
        <f aca="false">RIGHT(K17,1)</f>
        <v>O</v>
      </c>
      <c r="AR17" s="59" t="str">
        <f aca="false">RIGHT(L17,1)</f>
        <v>T</v>
      </c>
      <c r="AS17" s="59" t="str">
        <f aca="false">RIGHT(M17,1)</f>
        <v>2</v>
      </c>
      <c r="AT17" s="59" t="str">
        <f aca="false">RIGHT(N17,1)</f>
        <v>D</v>
      </c>
      <c r="AU17" s="59" t="str">
        <f aca="false">RIGHT(O17,1)</f>
        <v>D</v>
      </c>
      <c r="AV17" s="59" t="str">
        <f aca="false">RIGHT(P17,1)</f>
        <v/>
      </c>
      <c r="AW17" s="59" t="str">
        <f aca="false">RIGHT(Q17,1)</f>
        <v>D</v>
      </c>
      <c r="AX17" s="59" t="str">
        <f aca="false">RIGHT(R17,1)</f>
        <v>D</v>
      </c>
      <c r="AY17" s="59" t="str">
        <f aca="false">RIGHT(S17,1)</f>
        <v/>
      </c>
      <c r="AZ17" s="59" t="str">
        <f aca="false">RIGHT(T17,1)</f>
        <v>T</v>
      </c>
      <c r="BA17" s="59" t="str">
        <f aca="false">RIGHT(U17,1)</f>
        <v>X</v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45339</v>
      </c>
      <c r="C18" s="54" t="str">
        <f aca="false">TEXT(B18,"Ddd")</f>
        <v>Sat</v>
      </c>
      <c r="D18" s="22" t="str">
        <f aca="false">Predloge!$B$21</f>
        <v>☺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16" t="str">
        <f aca="false">Predloge!$B$17</f>
        <v>51$</v>
      </c>
      <c r="S18" s="55"/>
      <c r="T18" s="14" t="str">
        <f aca="false">Predloge!$B$14</f>
        <v>☻</v>
      </c>
      <c r="U18" s="55"/>
      <c r="V18" s="55" t="s">
        <v>2</v>
      </c>
      <c r="W18" s="56" t="s">
        <v>12</v>
      </c>
      <c r="X18" s="57" t="n">
        <f aca="false">COUNTIF(AJ18:BA18,"☻")</f>
        <v>1</v>
      </c>
      <c r="Y18" s="57" t="n">
        <f aca="false">COUNTIF(AJ18:BA18,"☺")</f>
        <v>1</v>
      </c>
      <c r="Z18" s="57" t="n">
        <f aca="false">COUNTIF(D18:V18,"51")+COUNTIF(D18:V18,"51$")+COUNTIF(D18:V18,"51☻")</f>
        <v>1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12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1</v>
      </c>
      <c r="AI18" s="16" t="str">
        <f aca="false">Predloge!$B$18</f>
        <v>52$</v>
      </c>
      <c r="AJ18" s="59" t="str">
        <f aca="false">RIGHT(D18,1)</f>
        <v>☺</v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>$</v>
      </c>
      <c r="AY18" s="59" t="str">
        <f aca="false">RIGHT(S18,1)</f>
        <v/>
      </c>
      <c r="AZ18" s="59" t="str">
        <f aca="false">RIGHT(T18,1)</f>
        <v>☻</v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45340</v>
      </c>
      <c r="C19" s="54" t="str">
        <f aca="false">TEXT(B19,"Ddd")</f>
        <v>Sun</v>
      </c>
      <c r="D19" s="55"/>
      <c r="E19" s="55"/>
      <c r="F19" s="55"/>
      <c r="G19" s="14" t="str">
        <f aca="false">Predloge!$B$14</f>
        <v>☻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22" t="str">
        <f aca="false">Predloge!$B$21</f>
        <v>☺</v>
      </c>
      <c r="S19" s="55"/>
      <c r="T19" s="55"/>
      <c r="U19" s="55"/>
      <c r="V19" s="55" t="s">
        <v>29</v>
      </c>
      <c r="W19" s="56" t="s">
        <v>12</v>
      </c>
      <c r="X19" s="57" t="n">
        <f aca="false">COUNTIF(AJ19:BA19,"☻")</f>
        <v>1</v>
      </c>
      <c r="Y19" s="57" t="n">
        <f aca="false">COUNTIF(AJ19:BA19,"☺")</f>
        <v>1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13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>☻</v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>☺</v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45341</v>
      </c>
      <c r="C20" s="54" t="str">
        <f aca="false">TEXT(B20,"Ddd")</f>
        <v>Mon</v>
      </c>
      <c r="D20" s="7" t="str">
        <f aca="false">Predloge!$B$4</f>
        <v>51</v>
      </c>
      <c r="E20" s="7" t="str">
        <f aca="false">Predloge!$B$6</f>
        <v>KVIT</v>
      </c>
      <c r="F20" s="10" t="str">
        <f aca="false">Predloge!$B$7</f>
        <v>KVIT☻</v>
      </c>
      <c r="G20" s="12" t="str">
        <f aca="false">Predloge!$B$11</f>
        <v>X</v>
      </c>
      <c r="H20" s="62" t="s">
        <v>45</v>
      </c>
      <c r="I20" s="66" t="str">
        <f aca="false">Predloge!$B$12</f>
        <v>D</v>
      </c>
      <c r="J20" s="66" t="str">
        <f aca="false">Predloge!$B$12</f>
        <v>D</v>
      </c>
      <c r="K20" s="66" t="str">
        <f aca="false">Predloge!$B$12</f>
        <v>D</v>
      </c>
      <c r="L20" s="12" t="str">
        <f aca="false">Predloge!$B$26</f>
        <v>52¶</v>
      </c>
      <c r="M20" s="24" t="str">
        <f aca="false">Predloge!$B$23</f>
        <v>51☺</v>
      </c>
      <c r="N20" s="66" t="str">
        <f aca="false">Predloge!$B$12</f>
        <v>D</v>
      </c>
      <c r="O20" s="78" t="str">
        <f aca="false">Predloge!$B$6</f>
        <v>KVIT</v>
      </c>
      <c r="P20" s="66"/>
      <c r="Q20" s="66" t="str">
        <f aca="false">Predloge!$B$12</f>
        <v>D</v>
      </c>
      <c r="R20" s="12" t="str">
        <f aca="false">Predloge!$B$11</f>
        <v>X</v>
      </c>
      <c r="S20" s="55"/>
      <c r="T20" s="55" t="s">
        <v>74</v>
      </c>
      <c r="U20" s="55" t="str">
        <f aca="false">Predloge!$B$12</f>
        <v>D</v>
      </c>
      <c r="V20" s="55" t="s">
        <v>20</v>
      </c>
      <c r="W20" s="56" t="s">
        <v>2</v>
      </c>
      <c r="X20" s="57" t="n">
        <f aca="false">COUNTIF(AJ20:BA20,"☻")</f>
        <v>1</v>
      </c>
      <c r="Y20" s="57" t="n">
        <f aca="false">COUNTIF(AJ20:BA20,"☺")</f>
        <v>1</v>
      </c>
      <c r="Z20" s="57" t="n">
        <f aca="false">COUNTIF(D20:V20,"51")+COUNTIF(D20:V20,"51$")+COUNTIF(D20:V20,"51☻")</f>
        <v>1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1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3</v>
      </c>
      <c r="AF20" s="58" t="n">
        <f aca="false">COUNTBLANK(D20:U20)-3</f>
        <v>-1</v>
      </c>
      <c r="AG20" s="58" t="n">
        <f aca="false">COUNTIF(D20:V20,"x")</f>
        <v>2</v>
      </c>
      <c r="AH20" s="57" t="n">
        <f aca="false">COUNTIF(D20:V20,"51")+COUNTIF(D20:V20,"51☻")+COUNTIF(D20:V20,"2")+COUNTIF(D20:V20,"52")+COUNTIF(D20:V20,"52☻")+COUNTIF(D20:V20,"51$")+COUNTIF(D20:V20,"52$")</f>
        <v>1</v>
      </c>
      <c r="AI20" s="20" t="str">
        <f aca="false">Predloge!$B$20</f>
        <v>☺</v>
      </c>
      <c r="AJ20" s="59" t="str">
        <f aca="false">RIGHT(D20,1)</f>
        <v>1</v>
      </c>
      <c r="AK20" s="59" t="str">
        <f aca="false">RIGHT(E20,1)</f>
        <v>T</v>
      </c>
      <c r="AL20" s="59" t="str">
        <f aca="false">RIGHT(F20,1)</f>
        <v>☻</v>
      </c>
      <c r="AM20" s="59" t="str">
        <f aca="false">RIGHT(G20,1)</f>
        <v>X</v>
      </c>
      <c r="AN20" s="59" t="str">
        <f aca="false">RIGHT(H20,1)</f>
        <v>O</v>
      </c>
      <c r="AO20" s="59" t="str">
        <f aca="false">RIGHT(I20,1)</f>
        <v>D</v>
      </c>
      <c r="AP20" s="59" t="str">
        <f aca="false">RIGHT(J20,1)</f>
        <v>D</v>
      </c>
      <c r="AQ20" s="59" t="str">
        <f aca="false">RIGHT(K20,1)</f>
        <v>D</v>
      </c>
      <c r="AR20" s="59" t="str">
        <f aca="false">RIGHT(L20,1)</f>
        <v>¶</v>
      </c>
      <c r="AS20" s="59" t="str">
        <f aca="false">RIGHT(M20,1)</f>
        <v>☺</v>
      </c>
      <c r="AT20" s="59" t="str">
        <f aca="false">RIGHT(N20,1)</f>
        <v>D</v>
      </c>
      <c r="AU20" s="59" t="str">
        <f aca="false">RIGHT(O20,1)</f>
        <v>T</v>
      </c>
      <c r="AV20" s="59" t="str">
        <f aca="false">RIGHT(P20,1)</f>
        <v/>
      </c>
      <c r="AW20" s="59" t="str">
        <f aca="false">RIGHT(Q20,1)</f>
        <v>D</v>
      </c>
      <c r="AX20" s="59" t="str">
        <f aca="false">RIGHT(R20,1)</f>
        <v>X</v>
      </c>
      <c r="AY20" s="59" t="str">
        <f aca="false">RIGHT(S20,1)</f>
        <v/>
      </c>
      <c r="AZ20" s="59" t="str">
        <f aca="false">RIGHT(T20,1)</f>
        <v>F</v>
      </c>
      <c r="BA20" s="59" t="str">
        <f aca="false">RIGHT(U20,1)</f>
        <v>D</v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45342</v>
      </c>
      <c r="C21" s="54" t="str">
        <f aca="false">TEXT(B21,"Ddd")</f>
        <v>Tue</v>
      </c>
      <c r="D21" s="7" t="str">
        <f aca="false">Predloge!$B$4</f>
        <v>51</v>
      </c>
      <c r="E21" s="12" t="str">
        <f aca="false">Predloge!$B$26</f>
        <v>52¶</v>
      </c>
      <c r="F21" s="12" t="str">
        <f aca="false">Predloge!$B$11</f>
        <v>X</v>
      </c>
      <c r="G21" s="7" t="str">
        <f aca="false">Predloge!$B$6</f>
        <v>KVIT</v>
      </c>
      <c r="H21" s="62" t="s">
        <v>45</v>
      </c>
      <c r="I21" s="66" t="str">
        <f aca="false">Predloge!$B$12</f>
        <v>D</v>
      </c>
      <c r="J21" s="66" t="str">
        <f aca="false">Predloge!$B$12</f>
        <v>D</v>
      </c>
      <c r="K21" s="66" t="str">
        <f aca="false">Predloge!$B$12</f>
        <v>D</v>
      </c>
      <c r="L21" s="78" t="str">
        <f aca="false">Predloge!$B$6</f>
        <v>KVIT</v>
      </c>
      <c r="M21" s="12" t="str">
        <f aca="false">Predloge!$B$11</f>
        <v>X</v>
      </c>
      <c r="N21" s="66" t="str">
        <f aca="false">Predloge!$B$12</f>
        <v>D</v>
      </c>
      <c r="O21" s="24" t="str">
        <f aca="false">Predloge!$B$23</f>
        <v>51☺</v>
      </c>
      <c r="P21" s="66"/>
      <c r="Q21" s="66" t="str">
        <f aca="false">Predloge!$B$12</f>
        <v>D</v>
      </c>
      <c r="R21" s="7" t="str">
        <f aca="false">Predloge!$B$5</f>
        <v>52</v>
      </c>
      <c r="S21" s="55"/>
      <c r="T21" s="12" t="str">
        <f aca="false">Predloge!$B$32</f>
        <v>Am</v>
      </c>
      <c r="U21" s="55" t="str">
        <f aca="false">Predloge!$B$12</f>
        <v>D</v>
      </c>
      <c r="V21" s="55" t="s">
        <v>75</v>
      </c>
      <c r="W21" s="9" t="str">
        <f aca="false">januar!$G$1</f>
        <v>KON</v>
      </c>
      <c r="X21" s="57" t="n">
        <f aca="false">COUNTIF(AJ21:BA21,"☻")</f>
        <v>0</v>
      </c>
      <c r="Y21" s="57" t="n">
        <f aca="false">COUNTIF(AJ21:BA21,"☺")</f>
        <v>1</v>
      </c>
      <c r="Z21" s="57" t="n">
        <f aca="false">COUNTIF(D21:V21,"51")+COUNTIF(D21:V21,"51$")+COUNTIF(D21:V21,"51☻")</f>
        <v>1</v>
      </c>
      <c r="AA21" s="57" t="n">
        <f aca="false">COUNTIF(D21:V21,"52")+COUNTIF(D21:V21,"52$")+COUNTIF(D21:V21,"52☻")</f>
        <v>1</v>
      </c>
      <c r="AB21" s="57" t="n">
        <f aca="false">COUNTIF(D21:V21,"51¶")</f>
        <v>0</v>
      </c>
      <c r="AC21" s="57" t="n">
        <f aca="false">COUNTIF(D21:V21,"52¶")</f>
        <v>1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2</v>
      </c>
      <c r="AF21" s="58" t="n">
        <f aca="false">COUNTBLANK(D21:U21)-3</f>
        <v>-1</v>
      </c>
      <c r="AG21" s="58" t="n">
        <f aca="false">COUNTIF(D21:V21,"x")</f>
        <v>2</v>
      </c>
      <c r="AH21" s="57" t="n">
        <f aca="false">COUNTIF(D21:V21,"51")+COUNTIF(D21:V21,"51☻")+COUNTIF(D21:V21,"2")+COUNTIF(D21:V21,"52")+COUNTIF(D21:V21,"52☻")+COUNTIF(D21:V21,"51$")+COUNTIF(D21:V21,"52$")</f>
        <v>2</v>
      </c>
      <c r="AI21" s="22" t="str">
        <f aca="false">Predloge!$B$21</f>
        <v>☺</v>
      </c>
      <c r="AJ21" s="59" t="str">
        <f aca="false">RIGHT(D21,1)</f>
        <v>1</v>
      </c>
      <c r="AK21" s="59" t="str">
        <f aca="false">RIGHT(E21,1)</f>
        <v>¶</v>
      </c>
      <c r="AL21" s="59" t="str">
        <f aca="false">RIGHT(F21,1)</f>
        <v>X</v>
      </c>
      <c r="AM21" s="59" t="str">
        <f aca="false">RIGHT(G21,1)</f>
        <v>T</v>
      </c>
      <c r="AN21" s="59" t="str">
        <f aca="false">RIGHT(H21,1)</f>
        <v>O</v>
      </c>
      <c r="AO21" s="59" t="str">
        <f aca="false">RIGHT(I21,1)</f>
        <v>D</v>
      </c>
      <c r="AP21" s="59" t="str">
        <f aca="false">RIGHT(J21,1)</f>
        <v>D</v>
      </c>
      <c r="AQ21" s="59" t="str">
        <f aca="false">RIGHT(K21,1)</f>
        <v>D</v>
      </c>
      <c r="AR21" s="59" t="str">
        <f aca="false">RIGHT(L21,1)</f>
        <v>T</v>
      </c>
      <c r="AS21" s="59" t="str">
        <f aca="false">RIGHT(M21,1)</f>
        <v>X</v>
      </c>
      <c r="AT21" s="59" t="str">
        <f aca="false">RIGHT(N21,1)</f>
        <v>D</v>
      </c>
      <c r="AU21" s="59" t="str">
        <f aca="false">RIGHT(O21,1)</f>
        <v>☺</v>
      </c>
      <c r="AV21" s="59" t="str">
        <f aca="false">RIGHT(P21,1)</f>
        <v/>
      </c>
      <c r="AW21" s="59" t="str">
        <f aca="false">RIGHT(Q21,1)</f>
        <v>D</v>
      </c>
      <c r="AX21" s="59" t="str">
        <f aca="false">RIGHT(R21,1)</f>
        <v>2</v>
      </c>
      <c r="AY21" s="59" t="str">
        <f aca="false">RIGHT(S21,1)</f>
        <v/>
      </c>
      <c r="AZ21" s="59" t="str">
        <f aca="false">RIGHT(T21,1)</f>
        <v>m</v>
      </c>
      <c r="BA21" s="59" t="str">
        <f aca="false">RIGHT(U21,1)</f>
        <v>D</v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45343</v>
      </c>
      <c r="C22" s="54" t="str">
        <f aca="false">TEXT(B22,"Ddd")</f>
        <v>Wed</v>
      </c>
      <c r="D22" s="12" t="str">
        <f aca="false">Predloge!$B$35</f>
        <v>Ta</v>
      </c>
      <c r="E22" s="7" t="str">
        <f aca="false">Predloge!$B$6</f>
        <v>KVIT</v>
      </c>
      <c r="F22" s="12" t="str">
        <f aca="false">Predloge!$B$26</f>
        <v>52¶</v>
      </c>
      <c r="G22" s="7" t="str">
        <f aca="false">Predloge!$B$6</f>
        <v>KVIT</v>
      </c>
      <c r="H22" s="62" t="s">
        <v>45</v>
      </c>
      <c r="I22" s="66" t="str">
        <f aca="false">Predloge!$B$12</f>
        <v>D</v>
      </c>
      <c r="J22" s="66" t="str">
        <f aca="false">Predloge!$B$12</f>
        <v>D</v>
      </c>
      <c r="K22" s="66" t="str">
        <f aca="false">Predloge!$B$12</f>
        <v>D</v>
      </c>
      <c r="L22" s="80" t="str">
        <f aca="false">Predloge!$B$7</f>
        <v>KVIT☻</v>
      </c>
      <c r="M22" s="7" t="str">
        <f aca="false">Predloge!$B$5</f>
        <v>52</v>
      </c>
      <c r="N22" s="66" t="str">
        <f aca="false">Predloge!$B$12</f>
        <v>D</v>
      </c>
      <c r="O22" s="12" t="str">
        <f aca="false">Predloge!$B$11</f>
        <v>X</v>
      </c>
      <c r="P22" s="66"/>
      <c r="Q22" s="66" t="str">
        <f aca="false">Predloge!$B$12</f>
        <v>D</v>
      </c>
      <c r="R22" s="24" t="str">
        <f aca="false">Predloge!$B$23</f>
        <v>51☺</v>
      </c>
      <c r="S22" s="55"/>
      <c r="T22" s="7" t="str">
        <f aca="false">Predloge!$B$6</f>
        <v>KVIT</v>
      </c>
      <c r="U22" s="55" t="str">
        <f aca="false">Predloge!$B$12</f>
        <v>D</v>
      </c>
      <c r="V22" s="55" t="s">
        <v>29</v>
      </c>
      <c r="W22" s="56" t="s">
        <v>2</v>
      </c>
      <c r="X22" s="57" t="n">
        <f aca="false">COUNTIF(AJ22:BA22,"☻")</f>
        <v>1</v>
      </c>
      <c r="Y22" s="57" t="n">
        <f aca="false">COUNTIF(AJ22:BA22,"☺")</f>
        <v>1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1</v>
      </c>
      <c r="AB22" s="57" t="n">
        <f aca="false">COUNTIF(D22:V22,"51¶")</f>
        <v>0</v>
      </c>
      <c r="AC22" s="57" t="n">
        <f aca="false">COUNTIF(D22:V22,"52¶")</f>
        <v>1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4</v>
      </c>
      <c r="AF22" s="58" t="n">
        <f aca="false">COUNTBLANK(D22:U22)-3</f>
        <v>-1</v>
      </c>
      <c r="AG22" s="58" t="n">
        <f aca="false">COUNTIF(D22:V22,"x")</f>
        <v>1</v>
      </c>
      <c r="AH22" s="57" t="n">
        <f aca="false">COUNTIF(D22:V22,"51")+COUNTIF(D22:V22,"51☻")+COUNTIF(D22:V22,"2")+COUNTIF(D22:V22,"52")+COUNTIF(D22:V22,"52☻")+COUNTIF(D22:V22,"51$")+COUNTIF(D22:V22,"52$")</f>
        <v>1</v>
      </c>
      <c r="AI22" s="24" t="str">
        <f aca="false">Predloge!$B$22</f>
        <v>U☺</v>
      </c>
      <c r="AJ22" s="59" t="str">
        <f aca="false">RIGHT(D22,1)</f>
        <v>a</v>
      </c>
      <c r="AK22" s="59" t="str">
        <f aca="false">RIGHT(E22,1)</f>
        <v>T</v>
      </c>
      <c r="AL22" s="59" t="str">
        <f aca="false">RIGHT(F22,1)</f>
        <v>¶</v>
      </c>
      <c r="AM22" s="59" t="str">
        <f aca="false">RIGHT(G22,1)</f>
        <v>T</v>
      </c>
      <c r="AN22" s="59" t="str">
        <f aca="false">RIGHT(H22,1)</f>
        <v>O</v>
      </c>
      <c r="AO22" s="59" t="str">
        <f aca="false">RIGHT(I22,1)</f>
        <v>D</v>
      </c>
      <c r="AP22" s="59" t="str">
        <f aca="false">RIGHT(J22,1)</f>
        <v>D</v>
      </c>
      <c r="AQ22" s="59" t="str">
        <f aca="false">RIGHT(K22,1)</f>
        <v>D</v>
      </c>
      <c r="AR22" s="59" t="str">
        <f aca="false">RIGHT(L22,1)</f>
        <v>☻</v>
      </c>
      <c r="AS22" s="59" t="str">
        <f aca="false">RIGHT(M22,1)</f>
        <v>2</v>
      </c>
      <c r="AT22" s="59" t="str">
        <f aca="false">RIGHT(N22,1)</f>
        <v>D</v>
      </c>
      <c r="AU22" s="59" t="str">
        <f aca="false">RIGHT(O22,1)</f>
        <v>X</v>
      </c>
      <c r="AV22" s="59" t="str">
        <f aca="false">RIGHT(P22,1)</f>
        <v/>
      </c>
      <c r="AW22" s="59" t="str">
        <f aca="false">RIGHT(Q22,1)</f>
        <v>D</v>
      </c>
      <c r="AX22" s="59" t="str">
        <f aca="false">RIGHT(R22,1)</f>
        <v>☺</v>
      </c>
      <c r="AY22" s="59" t="str">
        <f aca="false">RIGHT(S22,1)</f>
        <v/>
      </c>
      <c r="AZ22" s="59" t="str">
        <f aca="false">RIGHT(T22,1)</f>
        <v>T</v>
      </c>
      <c r="BA22" s="59" t="str">
        <f aca="false">RIGHT(U22,1)</f>
        <v>D</v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45344</v>
      </c>
      <c r="C23" s="54" t="str">
        <f aca="false">TEXT(B23,"Ddd")</f>
        <v>Thu</v>
      </c>
      <c r="D23" s="7" t="str">
        <f aca="false">Predloge!$B$4</f>
        <v>51</v>
      </c>
      <c r="E23" s="55" t="s">
        <v>74</v>
      </c>
      <c r="F23" s="78" t="str">
        <f aca="false">Predloge!$B$6</f>
        <v>KVIT</v>
      </c>
      <c r="G23" s="10" t="str">
        <f aca="false">Predloge!$B$7</f>
        <v>KVIT☻</v>
      </c>
      <c r="H23" s="7" t="str">
        <f aca="false">Predloge!$B$5</f>
        <v>52</v>
      </c>
      <c r="I23" s="66" t="str">
        <f aca="false">Predloge!$B$12</f>
        <v>D</v>
      </c>
      <c r="J23" s="66" t="str">
        <f aca="false">Predloge!$B$12</f>
        <v>D</v>
      </c>
      <c r="K23" s="66" t="str">
        <f aca="false">Predloge!$B$12</f>
        <v>D</v>
      </c>
      <c r="L23" s="12" t="str">
        <f aca="false">Predloge!$B$11</f>
        <v>X</v>
      </c>
      <c r="M23" s="24" t="str">
        <f aca="false">Predloge!$B$23</f>
        <v>51☺</v>
      </c>
      <c r="N23" s="66" t="str">
        <f aca="false">Predloge!$B$12</f>
        <v>D</v>
      </c>
      <c r="O23" s="12" t="str">
        <f aca="false">Predloge!$B$26</f>
        <v>52¶</v>
      </c>
      <c r="P23" s="66"/>
      <c r="Q23" s="66" t="str">
        <f aca="false">Predloge!$B$12</f>
        <v>D</v>
      </c>
      <c r="R23" s="12" t="str">
        <f aca="false">Predloge!$B$11</f>
        <v>X</v>
      </c>
      <c r="S23" s="55"/>
      <c r="T23" s="12" t="s">
        <v>73</v>
      </c>
      <c r="U23" s="55" t="str">
        <f aca="false">Predloge!$B$12</f>
        <v>D</v>
      </c>
      <c r="V23" s="55" t="s">
        <v>20</v>
      </c>
      <c r="W23" s="56" t="s">
        <v>2</v>
      </c>
      <c r="X23" s="57" t="n">
        <f aca="false">COUNTIF(AJ23:BA23,"☻")</f>
        <v>1</v>
      </c>
      <c r="Y23" s="57" t="n">
        <f aca="false">COUNTIF(AJ23:BA23,"☺")</f>
        <v>1</v>
      </c>
      <c r="Z23" s="57" t="n">
        <f aca="false">COUNTIF(D23:V23,"51")+COUNTIF(D23:V23,"51$")+COUNTIF(D23:V23,"51☻")</f>
        <v>1</v>
      </c>
      <c r="AA23" s="57" t="n">
        <f aca="false">COUNTIF(D23:V23,"52")+COUNTIF(D23:V23,"52$")+COUNTIF(D23:V23,"52☻")</f>
        <v>1</v>
      </c>
      <c r="AB23" s="57" t="n">
        <f aca="false">COUNTIF(D23:V23,"51¶")</f>
        <v>0</v>
      </c>
      <c r="AC23" s="57" t="n">
        <f aca="false">COUNTIF(D23:V23,"52¶")</f>
        <v>1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2</v>
      </c>
      <c r="AF23" s="58" t="n">
        <f aca="false">COUNTBLANK(D23:U23)-3</f>
        <v>-1</v>
      </c>
      <c r="AG23" s="58" t="n">
        <f aca="false">COUNTIF(D23:V23,"x")</f>
        <v>2</v>
      </c>
      <c r="AH23" s="57" t="n">
        <f aca="false">COUNTIF(D23:V23,"51")+COUNTIF(D23:V23,"51☻")+COUNTIF(D23:V23,"2")+COUNTIF(D23:V23,"52")+COUNTIF(D23:V23,"52☻")+COUNTIF(D23:V23,"51$")+COUNTIF(D23:V23,"52$")</f>
        <v>2</v>
      </c>
      <c r="AI23" s="24" t="str">
        <f aca="false">Predloge!$B$23</f>
        <v>51☺</v>
      </c>
      <c r="AJ23" s="59" t="str">
        <f aca="false">RIGHT(D23,1)</f>
        <v>1</v>
      </c>
      <c r="AK23" s="59" t="str">
        <f aca="false">RIGHT(E23,1)</f>
        <v>F</v>
      </c>
      <c r="AL23" s="59" t="str">
        <f aca="false">RIGHT(F23,1)</f>
        <v>T</v>
      </c>
      <c r="AM23" s="59" t="str">
        <f aca="false">RIGHT(G23,1)</f>
        <v>☻</v>
      </c>
      <c r="AN23" s="59" t="str">
        <f aca="false">RIGHT(H23,1)</f>
        <v>2</v>
      </c>
      <c r="AO23" s="59" t="str">
        <f aca="false">RIGHT(I23,1)</f>
        <v>D</v>
      </c>
      <c r="AP23" s="59" t="str">
        <f aca="false">RIGHT(J23,1)</f>
        <v>D</v>
      </c>
      <c r="AQ23" s="59" t="str">
        <f aca="false">RIGHT(K23,1)</f>
        <v>D</v>
      </c>
      <c r="AR23" s="59" t="str">
        <f aca="false">RIGHT(L23,1)</f>
        <v>X</v>
      </c>
      <c r="AS23" s="59" t="str">
        <f aca="false">RIGHT(M23,1)</f>
        <v>☺</v>
      </c>
      <c r="AT23" s="59" t="str">
        <f aca="false">RIGHT(N23,1)</f>
        <v>D</v>
      </c>
      <c r="AU23" s="59" t="str">
        <f aca="false">RIGHT(O23,1)</f>
        <v>¶</v>
      </c>
      <c r="AV23" s="59" t="str">
        <f aca="false">RIGHT(P23,1)</f>
        <v/>
      </c>
      <c r="AW23" s="59" t="str">
        <f aca="false">RIGHT(Q23,1)</f>
        <v>D</v>
      </c>
      <c r="AX23" s="59" t="str">
        <f aca="false">RIGHT(R23,1)</f>
        <v>X</v>
      </c>
      <c r="AY23" s="59" t="str">
        <f aca="false">RIGHT(S23,1)</f>
        <v/>
      </c>
      <c r="AZ23" s="59" t="str">
        <f aca="false">RIGHT(T23,1)</f>
        <v>K</v>
      </c>
      <c r="BA23" s="59" t="str">
        <f aca="false">RIGHT(U23,1)</f>
        <v>D</v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45345</v>
      </c>
      <c r="C24" s="54" t="str">
        <f aca="false">TEXT(B24,"Ddd")</f>
        <v>Fri</v>
      </c>
      <c r="D24" s="7" t="str">
        <f aca="false">Predloge!$B$5</f>
        <v>52</v>
      </c>
      <c r="E24" s="55" t="str">
        <f aca="false">Predloge!$B$12</f>
        <v>D</v>
      </c>
      <c r="F24" s="7" t="str">
        <f aca="false">Predloge!$B$6</f>
        <v>KVIT</v>
      </c>
      <c r="G24" s="12" t="str">
        <f aca="false">Predloge!$B$11</f>
        <v>X</v>
      </c>
      <c r="H24" s="24" t="str">
        <f aca="false">Predloge!$B$23</f>
        <v>51☺</v>
      </c>
      <c r="I24" s="66" t="str">
        <f aca="false">Predloge!$B$12</f>
        <v>D</v>
      </c>
      <c r="J24" s="66" t="str">
        <f aca="false">Predloge!$B$12</f>
        <v>D</v>
      </c>
      <c r="K24" s="66" t="str">
        <f aca="false">Predloge!$B$12</f>
        <v>D</v>
      </c>
      <c r="L24" s="7" t="str">
        <f aca="false">Predloge!$B$6</f>
        <v>KVIT</v>
      </c>
      <c r="M24" s="12" t="str">
        <f aca="false">Predloge!$B$11</f>
        <v>X</v>
      </c>
      <c r="N24" s="66" t="str">
        <f aca="false">Predloge!$B$12</f>
        <v>D</v>
      </c>
      <c r="O24" s="7" t="str">
        <f aca="false">Predloge!$B$6</f>
        <v>KVIT</v>
      </c>
      <c r="P24" s="66"/>
      <c r="Q24" s="66" t="str">
        <f aca="false">Predloge!$B$12</f>
        <v>D</v>
      </c>
      <c r="R24" s="12" t="s">
        <v>73</v>
      </c>
      <c r="S24" s="55"/>
      <c r="T24" s="66" t="str">
        <f aca="false">Predloge!$B$12</f>
        <v>D</v>
      </c>
      <c r="U24" s="55" t="str">
        <f aca="false">Predloge!$B$12</f>
        <v>D</v>
      </c>
      <c r="V24" s="55" t="s">
        <v>75</v>
      </c>
      <c r="W24" s="56" t="s">
        <v>29</v>
      </c>
      <c r="X24" s="57" t="n">
        <f aca="false">COUNTIF(AJ24:BA24,"☻")</f>
        <v>0</v>
      </c>
      <c r="Y24" s="57" t="n">
        <f aca="false">COUNTIF(AJ24:BA24,"☺")</f>
        <v>1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1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3</v>
      </c>
      <c r="AF24" s="58" t="n">
        <f aca="false">COUNTBLANK(D24:U24)-3</f>
        <v>-1</v>
      </c>
      <c r="AG24" s="58" t="n">
        <f aca="false">COUNTIF(D24:V24,"x")</f>
        <v>2</v>
      </c>
      <c r="AH24" s="57" t="n">
        <f aca="false">COUNTIF(D24:V24,"51")+COUNTIF(D24:V24,"51☻")+COUNTIF(D24:V24,"2")+COUNTIF(D24:V24,"52")+COUNTIF(D24:V24,"52☻")+COUNTIF(D24:V24,"51$")+COUNTIF(D24:V24,"52$")</f>
        <v>1</v>
      </c>
      <c r="AI24" s="24" t="str">
        <f aca="false">Predloge!$B$24</f>
        <v>52☺</v>
      </c>
      <c r="AJ24" s="59" t="str">
        <f aca="false">RIGHT(D30,1)</f>
        <v>X</v>
      </c>
      <c r="AK24" s="59" t="str">
        <f aca="false">RIGHT(D24,1)</f>
        <v>2</v>
      </c>
      <c r="AL24" s="59" t="str">
        <f aca="false">RIGHT(F24,1)</f>
        <v>T</v>
      </c>
      <c r="AM24" s="59" t="str">
        <f aca="false">RIGHT(G24,1)</f>
        <v>X</v>
      </c>
      <c r="AN24" s="59" t="str">
        <f aca="false">RIGHT(H24,1)</f>
        <v>☺</v>
      </c>
      <c r="AO24" s="59" t="str">
        <f aca="false">RIGHT(I24,1)</f>
        <v>D</v>
      </c>
      <c r="AP24" s="59" t="str">
        <f aca="false">RIGHT(J24,1)</f>
        <v>D</v>
      </c>
      <c r="AQ24" s="59" t="str">
        <f aca="false">RIGHT(K24,1)</f>
        <v>D</v>
      </c>
      <c r="AR24" s="59" t="str">
        <f aca="false">RIGHT(L24,1)</f>
        <v>T</v>
      </c>
      <c r="AS24" s="59" t="str">
        <f aca="false">RIGHT(M24,1)</f>
        <v>X</v>
      </c>
      <c r="AT24" s="59" t="str">
        <f aca="false">RIGHT(N24,1)</f>
        <v>D</v>
      </c>
      <c r="AU24" s="59" t="str">
        <f aca="false">RIGHT(O24,1)</f>
        <v>T</v>
      </c>
      <c r="AV24" s="59" t="str">
        <f aca="false">RIGHT(P24,1)</f>
        <v/>
      </c>
      <c r="AW24" s="59" t="str">
        <f aca="false">RIGHT(Q24,1)</f>
        <v>D</v>
      </c>
      <c r="AX24" s="59" t="str">
        <f aca="false">RIGHT(R24,1)</f>
        <v>K</v>
      </c>
      <c r="AY24" s="59" t="str">
        <f aca="false">RIGHT(S24,1)</f>
        <v/>
      </c>
      <c r="AZ24" s="59" t="str">
        <f aca="false">RIGHT(T24,1)</f>
        <v>D</v>
      </c>
      <c r="BA24" s="59" t="str">
        <f aca="false">RIGHT(U24,1)</f>
        <v>D</v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45346</v>
      </c>
      <c r="C25" s="54" t="str">
        <f aca="false">TEXT(B25,"Ddd")</f>
        <v>Sat</v>
      </c>
      <c r="D25" s="22" t="str">
        <f aca="false">Predloge!$B$21</f>
        <v>☺</v>
      </c>
      <c r="E25" s="55"/>
      <c r="F25" s="14" t="str">
        <f aca="false">Predloge!$B$14</f>
        <v>☻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 t="s">
        <v>2</v>
      </c>
      <c r="W25" s="56" t="s">
        <v>29</v>
      </c>
      <c r="X25" s="57" t="n">
        <f aca="false">COUNTIF(AJ25:BA25,"☻")</f>
        <v>1</v>
      </c>
      <c r="Y25" s="57" t="n">
        <f aca="false">COUNTIF(AJ25:BA25,"☺")</f>
        <v>1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13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>☺</v>
      </c>
      <c r="AK25" s="59" t="str">
        <f aca="false">RIGHT(E25,1)</f>
        <v/>
      </c>
      <c r="AL25" s="59" t="str">
        <f aca="false">RIGHT(F25,1)</f>
        <v>☻</v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45347</v>
      </c>
      <c r="C26" s="67" t="str">
        <f aca="false">TEXT(B26,"Ddd")</f>
        <v>Sun</v>
      </c>
      <c r="D26" s="55"/>
      <c r="E26" s="55"/>
      <c r="F26" s="55"/>
      <c r="G26" s="55"/>
      <c r="H26" s="55"/>
      <c r="I26" s="55"/>
      <c r="J26" s="55"/>
      <c r="K26" s="55"/>
      <c r="L26" s="14" t="str">
        <f aca="false">Predloge!$B$14</f>
        <v>☻</v>
      </c>
      <c r="M26" s="55"/>
      <c r="N26" s="55"/>
      <c r="O26" s="55"/>
      <c r="P26" s="55"/>
      <c r="Q26" s="55"/>
      <c r="R26" s="22" t="str">
        <f aca="false">Predloge!$B$21</f>
        <v>☺</v>
      </c>
      <c r="S26" s="55"/>
      <c r="T26" s="55"/>
      <c r="U26" s="55"/>
      <c r="V26" s="55" t="s">
        <v>29</v>
      </c>
      <c r="W26" s="56" t="s">
        <v>2</v>
      </c>
      <c r="X26" s="57" t="n">
        <f aca="false">COUNTIF(AJ26:BA26,"☻")</f>
        <v>1</v>
      </c>
      <c r="Y26" s="57" t="n">
        <f aca="false">COUNTIF(AJ26:BA26,"☺")</f>
        <v>1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13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>☻</v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>☺</v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45348</v>
      </c>
      <c r="C27" s="67" t="str">
        <f aca="false">TEXT(B27,"Ddd")</f>
        <v>Mon</v>
      </c>
      <c r="D27" s="55" t="str">
        <f aca="false">Predloge!$B$12</f>
        <v>D</v>
      </c>
      <c r="E27" s="55" t="s">
        <v>74</v>
      </c>
      <c r="F27" s="12" t="str">
        <f aca="false">Predloge!$B$26</f>
        <v>52¶</v>
      </c>
      <c r="G27" s="7" t="str">
        <f aca="false">Predloge!$B$4</f>
        <v>51</v>
      </c>
      <c r="H27" s="62" t="s">
        <v>45</v>
      </c>
      <c r="I27" s="7" t="str">
        <f aca="false">Predloge!$B$4</f>
        <v>51</v>
      </c>
      <c r="J27" s="7" t="str">
        <f aca="false">Predloge!$B$5</f>
        <v>52</v>
      </c>
      <c r="K27" s="80" t="str">
        <f aca="false">Predloge!$B$7</f>
        <v>KVIT☻</v>
      </c>
      <c r="L27" s="12" t="str">
        <f aca="false">Predloge!$B$11</f>
        <v>X</v>
      </c>
      <c r="M27" s="7" t="str">
        <f aca="false">Predloge!$B$5</f>
        <v>52</v>
      </c>
      <c r="N27" s="78" t="str">
        <f aca="false">Predloge!$B$6</f>
        <v>KVIT</v>
      </c>
      <c r="O27" s="7" t="str">
        <f aca="false">Predloge!$B$13</f>
        <v>BOL</v>
      </c>
      <c r="P27" s="55"/>
      <c r="Q27" s="20" t="str">
        <f aca="false">Predloge!$B$20</f>
        <v>☺</v>
      </c>
      <c r="R27" s="12" t="str">
        <f aca="false">Predloge!$B$11</f>
        <v>X</v>
      </c>
      <c r="S27" s="55"/>
      <c r="T27" s="55" t="str">
        <f aca="false">Predloge!$B$12</f>
        <v>D</v>
      </c>
      <c r="U27" s="7" t="str">
        <f aca="false">Predloge!$B$6</f>
        <v>KVIT</v>
      </c>
      <c r="V27" s="55" t="s">
        <v>28</v>
      </c>
      <c r="W27" s="9" t="str">
        <f aca="false">januar!$I$1</f>
        <v>MIO</v>
      </c>
      <c r="X27" s="57" t="n">
        <f aca="false">COUNTIF(AJ27:BA27,"☻")</f>
        <v>1</v>
      </c>
      <c r="Y27" s="57" t="n">
        <f aca="false">COUNTIF(AJ27:BA27,"☺")</f>
        <v>1</v>
      </c>
      <c r="Z27" s="57" t="n">
        <f aca="false">COUNTIF(D27:V27,"51")+COUNTIF(D27:V27,"51$")+COUNTIF(D27:V27,"51☻")</f>
        <v>2</v>
      </c>
      <c r="AA27" s="57" t="n">
        <f aca="false">COUNTIF(D27:V27,"52")+COUNTIF(D27:V27,"52$")+COUNTIF(D27:V27,"52☻")</f>
        <v>2</v>
      </c>
      <c r="AB27" s="57" t="n">
        <f aca="false">COUNTIF(D27:V27,"51¶")</f>
        <v>0</v>
      </c>
      <c r="AC27" s="57" t="n">
        <f aca="false">COUNTIF(D27:V27,"52¶")</f>
        <v>1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3</v>
      </c>
      <c r="AF27" s="58" t="n">
        <f aca="false">COUNTBLANK(D27:U27)-3</f>
        <v>-1</v>
      </c>
      <c r="AG27" s="58" t="n">
        <f aca="false">COUNTIF(D27:V27,"x")</f>
        <v>2</v>
      </c>
      <c r="AH27" s="57" t="n">
        <f aca="false">COUNTIF(D27:V27,"51")+COUNTIF(D27:V27,"51☻")+COUNTIF(D27:V27,"2")+COUNTIF(D27:V27,"52")+COUNTIF(D27:V27,"52☻")+COUNTIF(D27:V27,"51$")+COUNTIF(D27:V27,"52$")</f>
        <v>4</v>
      </c>
      <c r="AI27" s="26" t="str">
        <f aca="false">Predloge!$B$27</f>
        <v>KVIT☺</v>
      </c>
      <c r="AJ27" s="59" t="str">
        <f aca="false">RIGHT(D27,1)</f>
        <v>D</v>
      </c>
      <c r="AK27" s="59" t="str">
        <f aca="false">RIGHT(E27,1)</f>
        <v>F</v>
      </c>
      <c r="AL27" s="59" t="str">
        <f aca="false">RIGHT(F27,1)</f>
        <v>¶</v>
      </c>
      <c r="AM27" s="59" t="str">
        <f aca="false">RIGHT(G27,1)</f>
        <v>1</v>
      </c>
      <c r="AN27" s="59" t="str">
        <f aca="false">RIGHT(H27,1)</f>
        <v>O</v>
      </c>
      <c r="AO27" s="59" t="str">
        <f aca="false">RIGHT(I27,1)</f>
        <v>1</v>
      </c>
      <c r="AP27" s="59" t="str">
        <f aca="false">RIGHT(J27,1)</f>
        <v>2</v>
      </c>
      <c r="AQ27" s="59" t="str">
        <f aca="false">RIGHT(K27,1)</f>
        <v>☻</v>
      </c>
      <c r="AR27" s="59" t="str">
        <f aca="false">RIGHT(L27,1)</f>
        <v>X</v>
      </c>
      <c r="AS27" s="59" t="str">
        <f aca="false">RIGHT(M27,1)</f>
        <v>2</v>
      </c>
      <c r="AT27" s="59" t="str">
        <f aca="false">RIGHT(N27,1)</f>
        <v>T</v>
      </c>
      <c r="AU27" s="59" t="str">
        <f aca="false">RIGHT(O27,1)</f>
        <v>L</v>
      </c>
      <c r="AV27" s="59" t="str">
        <f aca="false">RIGHT(P27,1)</f>
        <v/>
      </c>
      <c r="AW27" s="59" t="str">
        <f aca="false">RIGHT(Q27,1)</f>
        <v>☺</v>
      </c>
      <c r="AX27" s="59" t="str">
        <f aca="false">RIGHT(R27,1)</f>
        <v>X</v>
      </c>
      <c r="AY27" s="59" t="str">
        <f aca="false">RIGHT(S27,1)</f>
        <v/>
      </c>
      <c r="AZ27" s="59" t="str">
        <f aca="false">RIGHT(T27,1)</f>
        <v>D</v>
      </c>
      <c r="BA27" s="59" t="str">
        <f aca="false">RIGHT(U27,1)</f>
        <v>T</v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45349</v>
      </c>
      <c r="C28" s="54" t="str">
        <f aca="false">TEXT(B28,"Ddd")</f>
        <v>Tue</v>
      </c>
      <c r="D28" s="7" t="str">
        <f aca="false">Predloge!$B$5</f>
        <v>52</v>
      </c>
      <c r="E28" s="7" t="str">
        <f aca="false">Predloge!$B$6</f>
        <v>KVIT</v>
      </c>
      <c r="F28" s="7" t="str">
        <f aca="false">Predloge!$B$6</f>
        <v>KVIT</v>
      </c>
      <c r="G28" s="7" t="str">
        <f aca="false">Predloge!$B$4</f>
        <v>51</v>
      </c>
      <c r="H28" s="62" t="s">
        <v>45</v>
      </c>
      <c r="I28" s="12" t="str">
        <f aca="false">Predloge!$B$32</f>
        <v>Am</v>
      </c>
      <c r="J28" s="24" t="str">
        <f aca="false">Predloge!$B$23</f>
        <v>51☺</v>
      </c>
      <c r="K28" s="12" t="str">
        <f aca="false">Predloge!$B$11</f>
        <v>X</v>
      </c>
      <c r="L28" s="83" t="str">
        <f aca="false">Predloge!$B$7</f>
        <v>KVIT☻</v>
      </c>
      <c r="M28" s="7" t="str">
        <f aca="false">Predloge!$B$5</f>
        <v>52</v>
      </c>
      <c r="N28" s="12" t="str">
        <f aca="false">Predloge!$B$11</f>
        <v>X</v>
      </c>
      <c r="O28" s="66" t="str">
        <f aca="false">Predloge!$B$12</f>
        <v>D</v>
      </c>
      <c r="P28" s="55"/>
      <c r="Q28" s="12" t="str">
        <f aca="false">Predloge!$B$11</f>
        <v>X</v>
      </c>
      <c r="R28" s="12" t="str">
        <f aca="false">Predloge!$B$26</f>
        <v>52¶</v>
      </c>
      <c r="S28" s="55"/>
      <c r="T28" s="55" t="str">
        <f aca="false">Predloge!$B$12</f>
        <v>D</v>
      </c>
      <c r="U28" s="7" t="str">
        <f aca="false">Predloge!$B$6</f>
        <v>KVIT</v>
      </c>
      <c r="V28" s="55" t="s">
        <v>14</v>
      </c>
      <c r="W28" s="9" t="str">
        <f aca="false">januar!$I$1</f>
        <v>MIO</v>
      </c>
      <c r="X28" s="57" t="n">
        <f aca="false">COUNTIF(AJ28:BA28,"☻")</f>
        <v>1</v>
      </c>
      <c r="Y28" s="57" t="n">
        <f aca="false">COUNTIF(AJ28:BA28,"☺")</f>
        <v>1</v>
      </c>
      <c r="Z28" s="57" t="n">
        <f aca="false">COUNTIF(D28:V28,"51")+COUNTIF(D28:V28,"51$")+COUNTIF(D28:V28,"51☻")</f>
        <v>1</v>
      </c>
      <c r="AA28" s="57" t="n">
        <f aca="false">COUNTIF(D28:V28,"52")+COUNTIF(D28:V28,"52$")+COUNTIF(D28:V28,"52☻")</f>
        <v>2</v>
      </c>
      <c r="AB28" s="57" t="n">
        <f aca="false">COUNTIF(D28:V28,"51¶")</f>
        <v>0</v>
      </c>
      <c r="AC28" s="57" t="n">
        <f aca="false">COUNTIF(D28:V28,"52¶")</f>
        <v>1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4</v>
      </c>
      <c r="AF28" s="58" t="n">
        <f aca="false">COUNTBLANK(D28:U28)-3</f>
        <v>-1</v>
      </c>
      <c r="AG28" s="58" t="n">
        <f aca="false">COUNTIF(D28:V28,"x")</f>
        <v>3</v>
      </c>
      <c r="AH28" s="57" t="n">
        <f aca="false">COUNTIF(D28:V28,"51")+COUNTIF(D28:V28,"51☻")+COUNTIF(D28:V28,"2")+COUNTIF(D28:V28,"52")+COUNTIF(D28:V28,"52☻")+COUNTIF(D28:V28,"51$")+COUNTIF(D28:V28,"52$")</f>
        <v>3</v>
      </c>
      <c r="AI28" s="28" t="str">
        <f aca="false">Predloge!$B$28</f>
        <v>KO</v>
      </c>
      <c r="AJ28" s="59" t="str">
        <f aca="false">RIGHT(D28,1)</f>
        <v>2</v>
      </c>
      <c r="AK28" s="59" t="str">
        <f aca="false">RIGHT(E28,1)</f>
        <v>T</v>
      </c>
      <c r="AL28" s="59" t="str">
        <f aca="false">RIGHT(F28,1)</f>
        <v>T</v>
      </c>
      <c r="AM28" s="59" t="str">
        <f aca="false">RIGHT(G28,1)</f>
        <v>1</v>
      </c>
      <c r="AN28" s="59" t="str">
        <f aca="false">RIGHT(H28,1)</f>
        <v>O</v>
      </c>
      <c r="AO28" s="59" t="str">
        <f aca="false">RIGHT(I28,1)</f>
        <v>m</v>
      </c>
      <c r="AP28" s="59" t="str">
        <f aca="false">RIGHT(J28,1)</f>
        <v>☺</v>
      </c>
      <c r="AQ28" s="59" t="str">
        <f aca="false">RIGHT(K28,1)</f>
        <v>X</v>
      </c>
      <c r="AR28" s="59" t="str">
        <f aca="false">RIGHT(L28,1)</f>
        <v>☻</v>
      </c>
      <c r="AS28" s="59" t="str">
        <f aca="false">RIGHT(M28,1)</f>
        <v>2</v>
      </c>
      <c r="AT28" s="59" t="str">
        <f aca="false">RIGHT(N28,1)</f>
        <v>X</v>
      </c>
      <c r="AU28" s="59" t="str">
        <f aca="false">RIGHT(O28,1)</f>
        <v>D</v>
      </c>
      <c r="AV28" s="59" t="str">
        <f aca="false">RIGHT(P28,1)</f>
        <v/>
      </c>
      <c r="AW28" s="59" t="str">
        <f aca="false">RIGHT(Q28,1)</f>
        <v>X</v>
      </c>
      <c r="AX28" s="59" t="str">
        <f aca="false">RIGHT(R28,1)</f>
        <v>¶</v>
      </c>
      <c r="AY28" s="59" t="str">
        <f aca="false">RIGHT(S28,1)</f>
        <v/>
      </c>
      <c r="AZ28" s="59" t="str">
        <f aca="false">RIGHT(T28,1)</f>
        <v>D</v>
      </c>
      <c r="BA28" s="59" t="str">
        <f aca="false">RIGHT(U28,1)</f>
        <v>T</v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45350</v>
      </c>
      <c r="C29" s="54" t="str">
        <f aca="false">TEXT(B29,"Ddd")</f>
        <v>Wed</v>
      </c>
      <c r="D29" s="24" t="str">
        <f aca="false">Predloge!$B$23</f>
        <v>51☺</v>
      </c>
      <c r="E29" s="7" t="str">
        <f aca="false">Predloge!$B$6</f>
        <v>KVIT</v>
      </c>
      <c r="F29" s="7" t="str">
        <f aca="false">Predloge!$B$6</f>
        <v>KVIT</v>
      </c>
      <c r="G29" s="7" t="str">
        <f aca="false">Predloge!$B$4</f>
        <v>51</v>
      </c>
      <c r="H29" s="62" t="s">
        <v>45</v>
      </c>
      <c r="I29" s="12" t="str">
        <f aca="false">Predloge!$B$26</f>
        <v>52¶</v>
      </c>
      <c r="J29" s="12" t="str">
        <f aca="false">Predloge!$B$11</f>
        <v>X</v>
      </c>
      <c r="K29" s="66" t="str">
        <f aca="false">Predloge!$B$12</f>
        <v>D</v>
      </c>
      <c r="L29" s="12" t="str">
        <f aca="false">Predloge!$B$11</f>
        <v>X</v>
      </c>
      <c r="M29" s="7" t="str">
        <f aca="false">Predloge!$B$5</f>
        <v>52</v>
      </c>
      <c r="N29" s="12" t="str">
        <f aca="false">Predloge!$B$11</f>
        <v>X</v>
      </c>
      <c r="O29" s="80" t="str">
        <f aca="false">Predloge!$B$7</f>
        <v>KVIT☻</v>
      </c>
      <c r="P29" s="55"/>
      <c r="Q29" s="55" t="str">
        <f aca="false">Predloge!$B$12</f>
        <v>D</v>
      </c>
      <c r="R29" s="12" t="s">
        <v>73</v>
      </c>
      <c r="S29" s="55"/>
      <c r="T29" s="55" t="str">
        <f aca="false">Predloge!$B$12</f>
        <v>D</v>
      </c>
      <c r="U29" s="12" t="s">
        <v>73</v>
      </c>
      <c r="V29" s="55" t="s">
        <v>2</v>
      </c>
      <c r="W29" s="9" t="str">
        <f aca="false">januar!$I$1</f>
        <v>MIO</v>
      </c>
      <c r="X29" s="57" t="n">
        <f aca="false">COUNTIF(AJ29:BA29,"☻")</f>
        <v>1</v>
      </c>
      <c r="Y29" s="57" t="n">
        <f aca="false">COUNTIF(AJ29:BA29,"☺")</f>
        <v>1</v>
      </c>
      <c r="Z29" s="57" t="n">
        <f aca="false">COUNTIF(D29:V29,"51")+COUNTIF(D29:V29,"51$")+COUNTIF(D29:V29,"51☻")</f>
        <v>1</v>
      </c>
      <c r="AA29" s="57" t="n">
        <f aca="false">COUNTIF(D29:V29,"52")+COUNTIF(D29:V29,"52$")+COUNTIF(D29:V29,"52☻")</f>
        <v>1</v>
      </c>
      <c r="AB29" s="57" t="n">
        <f aca="false">COUNTIF(D29:V29,"51¶")</f>
        <v>0</v>
      </c>
      <c r="AC29" s="57" t="n">
        <f aca="false">COUNTIF(D29:V29,"52¶")</f>
        <v>1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3</v>
      </c>
      <c r="AF29" s="58" t="n">
        <f aca="false">COUNTBLANK(D29:U29)-3</f>
        <v>-1</v>
      </c>
      <c r="AG29" s="58" t="n">
        <f aca="false">COUNTIF(D29:V29,"x")</f>
        <v>3</v>
      </c>
      <c r="AH29" s="57" t="n">
        <f aca="false">COUNTIF(D29:V29,"51")+COUNTIF(D29:V29,"51☻")+COUNTIF(D29:V29,"2")+COUNTIF(D29:V29,"52")+COUNTIF(D29:V29,"52☻")+COUNTIF(D29:V29,"51$")+COUNTIF(D29:V29,"52$")</f>
        <v>2</v>
      </c>
      <c r="AI29" s="28" t="str">
        <f aca="false">Predloge!$B$29</f>
        <v>Rt</v>
      </c>
      <c r="AJ29" s="59" t="str">
        <f aca="false">RIGHT(D29,1)</f>
        <v>☺</v>
      </c>
      <c r="AK29" s="59" t="str">
        <f aca="false">RIGHT(E29,1)</f>
        <v>T</v>
      </c>
      <c r="AL29" s="59" t="str">
        <f aca="false">RIGHT(F29,1)</f>
        <v>T</v>
      </c>
      <c r="AM29" s="59" t="str">
        <f aca="false">RIGHT(G29,1)</f>
        <v>1</v>
      </c>
      <c r="AN29" s="59" t="str">
        <f aca="false">RIGHT(H29,1)</f>
        <v>O</v>
      </c>
      <c r="AO29" s="59" t="str">
        <f aca="false">RIGHT(I29,1)</f>
        <v>¶</v>
      </c>
      <c r="AP29" s="59" t="str">
        <f aca="false">RIGHT(J29,1)</f>
        <v>X</v>
      </c>
      <c r="AQ29" s="59" t="str">
        <f aca="false">RIGHT(K29,1)</f>
        <v>D</v>
      </c>
      <c r="AR29" s="59" t="str">
        <f aca="false">RIGHT(L29,1)</f>
        <v>X</v>
      </c>
      <c r="AS29" s="59" t="str">
        <f aca="false">RIGHT(M29,1)</f>
        <v>2</v>
      </c>
      <c r="AT29" s="59" t="str">
        <f aca="false">RIGHT(N29,1)</f>
        <v>X</v>
      </c>
      <c r="AU29" s="59" t="str">
        <f aca="false">RIGHT(O29,1)</f>
        <v>☻</v>
      </c>
      <c r="AV29" s="59" t="str">
        <f aca="false">RIGHT(P29,1)</f>
        <v/>
      </c>
      <c r="AW29" s="59" t="str">
        <f aca="false">RIGHT(Q29,1)</f>
        <v>D</v>
      </c>
      <c r="AX29" s="59" t="str">
        <f aca="false">RIGHT(R29,1)</f>
        <v>K</v>
      </c>
      <c r="AY29" s="59" t="str">
        <f aca="false">RIGHT(S29,1)</f>
        <v/>
      </c>
      <c r="AZ29" s="59" t="str">
        <f aca="false">RIGHT(T29,1)</f>
        <v>D</v>
      </c>
      <c r="BA29" s="59" t="str">
        <f aca="false">RIGHT(U29,1)</f>
        <v>K</v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45351</v>
      </c>
      <c r="C30" s="54" t="str">
        <f aca="false">TEXT(B30,"Ddd")</f>
        <v>Thu</v>
      </c>
      <c r="D30" s="12" t="str">
        <f aca="false">Predloge!$B$11</f>
        <v>X</v>
      </c>
      <c r="E30" s="78" t="str">
        <f aca="false">Predloge!$B$6</f>
        <v>KVIT</v>
      </c>
      <c r="F30" s="7" t="str">
        <f aca="false">Predloge!$B$6</f>
        <v>KVIT</v>
      </c>
      <c r="G30" s="7" t="str">
        <f aca="false">Predloge!$B$6</f>
        <v>KVIT</v>
      </c>
      <c r="H30" s="7" t="str">
        <f aca="false">Predloge!$B$4</f>
        <v>51</v>
      </c>
      <c r="I30" s="7" t="str">
        <f aca="false">Predloge!$B$5</f>
        <v>52</v>
      </c>
      <c r="J30" s="7" t="str">
        <f aca="false">Predloge!$B$5</f>
        <v>52</v>
      </c>
      <c r="K30" s="7" t="str">
        <f aca="false">Predloge!$B$6</f>
        <v>KVIT</v>
      </c>
      <c r="L30" s="55" t="str">
        <f aca="false">Predloge!$B$12</f>
        <v>D</v>
      </c>
      <c r="M30" s="12" t="str">
        <f aca="false">Predloge!$B$26</f>
        <v>52¶</v>
      </c>
      <c r="N30" s="80" t="str">
        <f aca="false">Predloge!$B$7</f>
        <v>KVIT☻</v>
      </c>
      <c r="O30" s="12" t="str">
        <f aca="false">Predloge!$B$11</f>
        <v>X</v>
      </c>
      <c r="P30" s="55"/>
      <c r="Q30" s="55" t="str">
        <f aca="false">Predloge!$B$12</f>
        <v>D</v>
      </c>
      <c r="R30" s="24" t="str">
        <f aca="false">Predloge!$B$23</f>
        <v>51☺</v>
      </c>
      <c r="S30" s="55"/>
      <c r="T30" s="55" t="str">
        <f aca="false">Predloge!$B$12</f>
        <v>D</v>
      </c>
      <c r="U30" s="12" t="s">
        <v>73</v>
      </c>
      <c r="V30" s="55" t="s">
        <v>29</v>
      </c>
      <c r="W30" s="9" t="str">
        <f aca="false">januar!$I$1</f>
        <v>MIO</v>
      </c>
      <c r="X30" s="57" t="n">
        <f aca="false">COUNTIF(AJ30:BA30,"☻")</f>
        <v>1</v>
      </c>
      <c r="Y30" s="57" t="n">
        <f aca="false">COUNTIF(AJ30:BA30,"☺")</f>
        <v>1</v>
      </c>
      <c r="Z30" s="57" t="n">
        <f aca="false">COUNTIF(D30:V30,"51")+COUNTIF(D30:V30,"51$")+COUNTIF(D30:V30,"51☻")</f>
        <v>1</v>
      </c>
      <c r="AA30" s="57" t="n">
        <f aca="false">COUNTIF(D30:V30,"52")+COUNTIF(D30:V30,"52$")+COUNTIF(D30:V30,"52☻")</f>
        <v>2</v>
      </c>
      <c r="AB30" s="57" t="n">
        <f aca="false">COUNTIF(D30:V30,"51¶")</f>
        <v>0</v>
      </c>
      <c r="AC30" s="57" t="n">
        <f aca="false">COUNTIF(D30:V30,"52¶")</f>
        <v>1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5</v>
      </c>
      <c r="AF30" s="58" t="n">
        <f aca="false">COUNTBLANK(D30:U30)-3</f>
        <v>-1</v>
      </c>
      <c r="AG30" s="58" t="n">
        <f aca="false">COUNTIF(D30:V30,"x")</f>
        <v>2</v>
      </c>
      <c r="AH30" s="57" t="n">
        <f aca="false">COUNTIF(D30:V30,"51")+COUNTIF(D30:V30,"51☻")+COUNTIF(D30:V30,"2")+COUNTIF(D30:V30,"52")+COUNTIF(D30:V30,"52☻")+COUNTIF(D30:V30,"51$")+COUNTIF(D30:V30,"52$")</f>
        <v>3</v>
      </c>
      <c r="AI30" s="7" t="str">
        <f aca="false">Predloge!$B$30</f>
        <v>Rt☻</v>
      </c>
      <c r="AJ30" s="59" t="str">
        <f aca="false">RIGHT(D30,1)</f>
        <v>X</v>
      </c>
      <c r="AK30" s="59" t="str">
        <f aca="false">RIGHT(E30,1)</f>
        <v>T</v>
      </c>
      <c r="AL30" s="59" t="str">
        <f aca="false">RIGHT(F30,1)</f>
        <v>T</v>
      </c>
      <c r="AM30" s="59" t="str">
        <f aca="false">RIGHT(G30,1)</f>
        <v>T</v>
      </c>
      <c r="AN30" s="59" t="str">
        <f aca="false">RIGHT(H30,1)</f>
        <v>1</v>
      </c>
      <c r="AO30" s="59" t="str">
        <f aca="false">RIGHT(I30,1)</f>
        <v>2</v>
      </c>
      <c r="AP30" s="59" t="str">
        <f aca="false">RIGHT(J30,1)</f>
        <v>2</v>
      </c>
      <c r="AQ30" s="59" t="str">
        <f aca="false">RIGHT(K30,1)</f>
        <v>T</v>
      </c>
      <c r="AR30" s="59" t="str">
        <f aca="false">RIGHT(L30,1)</f>
        <v>D</v>
      </c>
      <c r="AS30" s="59" t="str">
        <f aca="false">RIGHT(M30,1)</f>
        <v>¶</v>
      </c>
      <c r="AT30" s="59" t="str">
        <f aca="false">RIGHT(N30,1)</f>
        <v>☻</v>
      </c>
      <c r="AU30" s="59" t="str">
        <f aca="false">RIGHT(O30,1)</f>
        <v>X</v>
      </c>
      <c r="AV30" s="59" t="str">
        <f aca="false">RIGHT(P30,1)</f>
        <v/>
      </c>
      <c r="AW30" s="59" t="str">
        <f aca="false">RIGHT(Q30,1)</f>
        <v>D</v>
      </c>
      <c r="AX30" s="59" t="str">
        <f aca="false">RIGHT(R30,1)</f>
        <v>☺</v>
      </c>
      <c r="AY30" s="59" t="str">
        <f aca="false">RIGHT(S30,1)</f>
        <v/>
      </c>
      <c r="AZ30" s="59" t="str">
        <f aca="false">RIGHT(T30,1)</f>
        <v>D</v>
      </c>
      <c r="BA30" s="59" t="str">
        <f aca="false">RIGHT(U30,1)</f>
        <v>K</v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4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3</v>
      </c>
      <c r="I35" s="70" t="n">
        <f aca="false">COUNTIF(AO2:AO32,"☺")</f>
        <v>1</v>
      </c>
      <c r="J35" s="70" t="n">
        <f aca="false">COUNTIF(AP2:AP32,"☺")</f>
        <v>4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4</v>
      </c>
      <c r="N35" s="70" t="n">
        <f aca="false">COUNTIF(AT2:AT32,"☺")</f>
        <v>0</v>
      </c>
      <c r="O35" s="70" t="n">
        <f aca="false">COUNTIF(AU2:AU32,"☺")</f>
        <v>3</v>
      </c>
      <c r="P35" s="70" t="n">
        <f aca="false">COUNTIF(AV2:AV32,"☺")</f>
        <v>0</v>
      </c>
      <c r="Q35" s="70" t="n">
        <f aca="false">COUNTIF(AW2:AW32,"☺")</f>
        <v>1</v>
      </c>
      <c r="R35" s="70" t="n">
        <f aca="false">COUNTIF(AX2:AX32,"☺")</f>
        <v>5</v>
      </c>
      <c r="S35" s="70" t="n">
        <f aca="false">COUNTIF(AY2:AY32,"☺")</f>
        <v>0</v>
      </c>
      <c r="T35" s="70" t="n">
        <f aca="false">COUNTIF(AZ2:AZ32,"☺")</f>
        <v>1</v>
      </c>
      <c r="U35" s="70" t="n">
        <f aca="false">COUNTIF(BA2:BA32,"☺")</f>
        <v>0</v>
      </c>
      <c r="AC35" s="42" t="s">
        <v>77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1</v>
      </c>
      <c r="F36" s="70" t="n">
        <f aca="false">COUNTIF(AL3:AL33,"☻")</f>
        <v>3</v>
      </c>
      <c r="G36" s="70" t="n">
        <f aca="false">COUNTIF(AM3:AM33,"☻")</f>
        <v>4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3</v>
      </c>
      <c r="L36" s="70" t="n">
        <f aca="false">COUNTIF(AR3:AR33,"☻")</f>
        <v>3</v>
      </c>
      <c r="M36" s="70" t="n">
        <f aca="false">COUNTIF(AS3:AS33,"☻")</f>
        <v>0</v>
      </c>
      <c r="N36" s="70" t="n">
        <f aca="false">COUNTIF(AT3:AT33,"☻")</f>
        <v>3</v>
      </c>
      <c r="O36" s="70" t="n">
        <f aca="false">COUNTIF(AU3:AU33,"☻")</f>
        <v>2</v>
      </c>
      <c r="P36" s="70" t="n">
        <f aca="false">COUNTIF(AV3:AV33,"☻")</f>
        <v>0</v>
      </c>
      <c r="Q36" s="70" t="n">
        <f aca="false">COUNTIF(AW3:AW33,"☻")</f>
        <v>2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2</v>
      </c>
      <c r="U36" s="70" t="n">
        <f aca="false">COUNTIF(BA3:BA33,"☻")</f>
        <v>3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4</v>
      </c>
      <c r="E37" s="75" t="n">
        <f aca="false">SUM(E35:E36)</f>
        <v>1</v>
      </c>
      <c r="F37" s="75" t="n">
        <f aca="false">SUM(F35:F36)</f>
        <v>3</v>
      </c>
      <c r="G37" s="75" t="n">
        <f aca="false">SUM(G35:G36)</f>
        <v>4</v>
      </c>
      <c r="H37" s="75" t="n">
        <f aca="false">SUM(H35:H36)</f>
        <v>3</v>
      </c>
      <c r="I37" s="75" t="n">
        <f aca="false">SUM(I35:I36)</f>
        <v>1</v>
      </c>
      <c r="J37" s="75" t="n">
        <f aca="false">SUM(J35:J36)</f>
        <v>4</v>
      </c>
      <c r="K37" s="75" t="n">
        <f aca="false">SUM(K35:K36)</f>
        <v>3</v>
      </c>
      <c r="L37" s="75" t="n">
        <f aca="false">SUM(L35:L36)</f>
        <v>3</v>
      </c>
      <c r="M37" s="75" t="n">
        <f aca="false">SUM(M35:M36)</f>
        <v>4</v>
      </c>
      <c r="N37" s="75" t="n">
        <f aca="false">SUM(N35:N36)</f>
        <v>3</v>
      </c>
      <c r="O37" s="75" t="n">
        <f aca="false">SUM(O35:O36)</f>
        <v>5</v>
      </c>
      <c r="P37" s="75" t="n">
        <f aca="false">SUM(P35:P36)</f>
        <v>0</v>
      </c>
      <c r="Q37" s="75" t="n">
        <f aca="false">SUM(Q35:Q36)</f>
        <v>3</v>
      </c>
      <c r="R37" s="75" t="n">
        <f aca="false">SUM(R35:R36)</f>
        <v>5</v>
      </c>
      <c r="S37" s="75" t="n">
        <f aca="false">SUM(S35:S36)</f>
        <v>0</v>
      </c>
      <c r="T37" s="75" t="n">
        <f aca="false">SUM(T35:T36)</f>
        <v>3</v>
      </c>
      <c r="U37" s="75" t="n">
        <f aca="false">SUM(U35:U36)</f>
        <v>3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11</v>
      </c>
      <c r="F38" s="70" t="n">
        <f aca="false">COUNTIF(F2:F32,"KVIT")+COUNTIF(F2:F32,"51KVIT")+COUNTIF(F2:F32,"52KVIT")+COUNTIF(F2:F32,"KVIT$")+COUNTIF(F2:F32,"KVIT☻")+COUNTIF(F2:F32,"KVIT☺")</f>
        <v>11</v>
      </c>
      <c r="G38" s="70" t="n">
        <f aca="false">COUNTIF(G2:G32,"KVIT")+COUNTIF(G2:G32,"51KVIT")+COUNTIF(G2:G32,"52KVIT")+COUNTIF(G2:G32,"KVIT$")+COUNTIF(G2:G32,"KVIT☻")+COUNTIF(G2:G32,"KVIT☺")</f>
        <v>12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5</v>
      </c>
      <c r="L38" s="70" t="n">
        <f aca="false">COUNTIF(L2:L32,"KVIT")+COUNTIF(L2:L32,"51KVIT")+COUNTIF(L2:L32,"52KVIT")+COUNTIF(L2:L32,"KVIT$")+COUNTIF(L2:L32,"KVIT☻")+COUNTIF(L2:L32,"KVIT☺")</f>
        <v>14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9</v>
      </c>
      <c r="O38" s="70" t="n">
        <f aca="false">COUNTIF(O2:O32,"KVIT")+COUNTIF(O2:O32,"51KVIT")+COUNTIF(O2:O32,"52KVIT")+COUNTIF(O2:O32,"KVIT$")+COUNTIF(O2:O32,"KVIT☻")+COUNTIF(O2:O32,"KVIT☺")</f>
        <v>5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5</v>
      </c>
      <c r="U38" s="70" t="n">
        <f aca="false">COUNTIF(U2:U32,"KVIT")+COUNTIF(U2:U32,"51KVIT")+COUNTIF(U2:U32,"52KVIT")+COUNTIF(U2:U32,"KVIT$")+COUNTIF(U2:U32,"KVIT☻")+COUNTIF(U2:U32,"KVIT☺")</f>
        <v>5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1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1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2</v>
      </c>
      <c r="E40" s="70" t="n">
        <f aca="false">COUNTIF(E2:E32,"D")</f>
        <v>3</v>
      </c>
      <c r="F40" s="70" t="n">
        <f aca="false">COUNTIF(F2:F32,"D")</f>
        <v>2</v>
      </c>
      <c r="G40" s="70" t="n">
        <f aca="false">COUNTIF(G2:G32,"D")</f>
        <v>2</v>
      </c>
      <c r="H40" s="70" t="n">
        <f aca="false">COUNTIF(H2:H32,"D")</f>
        <v>1</v>
      </c>
      <c r="I40" s="70" t="n">
        <f aca="false">COUNTIF(I2:I32,"D")</f>
        <v>7</v>
      </c>
      <c r="J40" s="70" t="n">
        <f aca="false">COUNTIF(J2:J32,"D")</f>
        <v>5</v>
      </c>
      <c r="K40" s="70" t="n">
        <f aca="false">COUNTIF(K2:K32,"D")</f>
        <v>6</v>
      </c>
      <c r="L40" s="70" t="n">
        <f aca="false">COUNTIF(L2:L32,"D")</f>
        <v>1</v>
      </c>
      <c r="M40" s="70" t="n">
        <f aca="false">COUNTIF(M2:M32,"D")</f>
        <v>0</v>
      </c>
      <c r="N40" s="70" t="n">
        <f aca="false">COUNTIF(N2:N32,"D")</f>
        <v>7</v>
      </c>
      <c r="O40" s="70" t="n">
        <f aca="false">COUNTIF(O2:O32,"D")</f>
        <v>2</v>
      </c>
      <c r="P40" s="70" t="n">
        <f aca="false">COUNTIF(P2:P32,"D")</f>
        <v>0</v>
      </c>
      <c r="Q40" s="70" t="n">
        <f aca="false">COUNTIF(Q2:Q32,"D")</f>
        <v>15</v>
      </c>
      <c r="R40" s="70" t="n">
        <f aca="false">COUNTIF(R2:R32,"D")</f>
        <v>7</v>
      </c>
      <c r="S40" s="70" t="n">
        <f aca="false">COUNTIF(S2:S32,"D")</f>
        <v>0</v>
      </c>
      <c r="T40" s="70" t="n">
        <f aca="false">COUNTIF(T2:T32,"D")</f>
        <v>7</v>
      </c>
      <c r="U40" s="70" t="n">
        <f aca="false">COUNTIF(U2:U32,"D")</f>
        <v>6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1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5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1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1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2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1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2</v>
      </c>
      <c r="E43" s="70" t="n">
        <f aca="false">COUNTIF(E2:E32,"X")</f>
        <v>1</v>
      </c>
      <c r="F43" s="70" t="n">
        <f aca="false">COUNTIF(F2:F32,"X")</f>
        <v>2</v>
      </c>
      <c r="G43" s="70" t="n">
        <f aca="false">COUNTIF(G2:G32,"X")</f>
        <v>3</v>
      </c>
      <c r="H43" s="70" t="n">
        <f aca="false">COUNTIF(H2:H32,"X")</f>
        <v>0</v>
      </c>
      <c r="I43" s="70" t="n">
        <f aca="false">COUNTIF(I2:I32,"X")</f>
        <v>1</v>
      </c>
      <c r="J43" s="70" t="n">
        <f aca="false">COUNTIF(J2:J32,"X")</f>
        <v>3</v>
      </c>
      <c r="K43" s="70" t="n">
        <f aca="false">COUNTIF(K2:K32,"X")</f>
        <v>4</v>
      </c>
      <c r="L43" s="70" t="n">
        <f aca="false">COUNTIF(L2:L32,"X")</f>
        <v>4</v>
      </c>
      <c r="M43" s="70" t="n">
        <f aca="false">COUNTIF(M2:M32,"X")</f>
        <v>3</v>
      </c>
      <c r="N43" s="70" t="n">
        <f aca="false">COUNTIF(N2:N32,"X")</f>
        <v>2</v>
      </c>
      <c r="O43" s="70" t="n">
        <f aca="false">COUNTIF(O2:O32,"X")</f>
        <v>5</v>
      </c>
      <c r="P43" s="70" t="n">
        <f aca="false">COUNTIF(P2:P32,"X")</f>
        <v>0</v>
      </c>
      <c r="Q43" s="70" t="n">
        <f aca="false">COUNTIF(Q2:Q32,"X")</f>
        <v>3</v>
      </c>
      <c r="R43" s="70" t="n">
        <f aca="false">COUNTIF(R2:R32,"X")</f>
        <v>4</v>
      </c>
      <c r="S43" s="70" t="n">
        <f aca="false">COUNTIF(S2:S32,"X")</f>
        <v>0</v>
      </c>
      <c r="T43" s="70" t="n">
        <f aca="false">COUNTIF(T2:T32,"X")</f>
        <v>1</v>
      </c>
      <c r="U43" s="70" t="n">
        <f aca="false">COUNTIF(U2:U32,"X")</f>
        <v>2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2</v>
      </c>
      <c r="H44" s="70" t="n">
        <f aca="false">COUNTIF(W2:W32,"oro")</f>
        <v>0</v>
      </c>
      <c r="I44" s="70" t="n">
        <f aca="false">COUNTIF(W2:W32,"MIO")</f>
        <v>6</v>
      </c>
      <c r="J44" s="70" t="n">
        <f aca="false">COUNTIF(W2:W32,"BOŽ")</f>
        <v>2</v>
      </c>
      <c r="K44" s="70" t="n">
        <f aca="false">COUNTIF(W2:W32,"TOM")</f>
        <v>2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5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2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3</v>
      </c>
      <c r="E45" s="70" t="n">
        <f aca="false">COUNTIF(E2:E32,"51¶")+COUNTIF(E2:E32,"52¶")+COUNTIF(E2:E32,"kvit¶")</f>
        <v>2</v>
      </c>
      <c r="F45" s="70" t="n">
        <f aca="false">COUNTIF(F2:F32,"51¶")+COUNTIF(F2:F32,"52¶")+COUNTIF(F2:F32,"kvit¶")</f>
        <v>2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3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1</v>
      </c>
      <c r="M45" s="70" t="n">
        <f aca="false">COUNTIF(M2:M32,"51¶")+COUNTIF(M2:M32,"52¶")+COUNTIF(M2:M32,"kvit¶")</f>
        <v>2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3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2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B2:C8 H6:H7 P6:S8 G8:I8">
    <cfRule type="expression" priority="2" aboveAverage="0" equalAverage="0" bottom="0" percent="0" rank="0" text="" dxfId="31">
      <formula>ABS($A2)=1</formula>
    </cfRule>
    <cfRule type="expression" priority="3" aboveAverage="0" equalAverage="0" bottom="0" percent="0" rank="0" text="" dxfId="32">
      <formula>WEEKDAY($B2,2)=6</formula>
    </cfRule>
    <cfRule type="expression" priority="4" aboveAverage="0" equalAverage="0" bottom="0" percent="0" rank="0" text="" dxfId="33">
      <formula>WEEKDAY($B2,2)=7</formula>
    </cfRule>
  </conditionalFormatting>
  <conditionalFormatting sqref="B20:C30 H27:H29">
    <cfRule type="expression" priority="5" aboveAverage="0" equalAverage="0" bottom="0" percent="0" rank="0" text="" dxfId="34">
      <formula>WEEKDAY($B20,2)=6</formula>
    </cfRule>
    <cfRule type="expression" priority="6" aboveAverage="0" equalAverage="0" bottom="0" percent="0" rank="0" text="" dxfId="35">
      <formula>WEEKDAY($B20,2)=7</formula>
    </cfRule>
    <cfRule type="expression" priority="7" aboveAverage="0" equalAverage="0" bottom="0" percent="0" rank="0" text="" dxfId="36">
      <formula>ABS($A20)=1</formula>
    </cfRule>
  </conditionalFormatting>
  <conditionalFormatting sqref="D27">
    <cfRule type="expression" priority="8" aboveAverage="0" equalAverage="0" bottom="0" percent="0" rank="0" text="" dxfId="37">
      <formula>WEEKDAY($B27,2)=6</formula>
    </cfRule>
    <cfRule type="expression" priority="9" aboveAverage="0" equalAverage="0" bottom="0" percent="0" rank="0" text="" dxfId="38">
      <formula>WEEKDAY($B27,2)=7</formula>
    </cfRule>
    <cfRule type="expression" priority="10" aboveAverage="0" equalAverage="0" bottom="0" percent="0" rank="0" text="" dxfId="39">
      <formula>ABS($A27)=1</formula>
    </cfRule>
  </conditionalFormatting>
  <conditionalFormatting sqref="H13:H15">
    <cfRule type="expression" priority="11" aboveAverage="0" equalAverage="0" bottom="0" percent="0" rank="0" text="" dxfId="40">
      <formula>WEEKDAY($B13,2)=6</formula>
    </cfRule>
    <cfRule type="expression" priority="12" aboveAverage="0" equalAverage="0" bottom="0" percent="0" rank="0" text="" dxfId="41">
      <formula>WEEKDAY($B13,2)=7</formula>
    </cfRule>
    <cfRule type="expression" priority="13" aboveAverage="0" equalAverage="0" bottom="0" percent="0" rank="0" text="" dxfId="42">
      <formula>ABS($A13)=1</formula>
    </cfRule>
  </conditionalFormatting>
  <conditionalFormatting sqref="H20:H22">
    <cfRule type="expression" priority="14" aboveAverage="0" equalAverage="0" bottom="0" percent="0" rank="0" text="" dxfId="43">
      <formula>WEEKDAY($B20,2)=6</formula>
    </cfRule>
    <cfRule type="expression" priority="15" aboveAverage="0" equalAverage="0" bottom="0" percent="0" rank="0" text="" dxfId="44">
      <formula>WEEKDAY($B20,2)=7</formula>
    </cfRule>
    <cfRule type="expression" priority="16" aboveAverage="0" equalAverage="0" bottom="0" percent="0" rank="0" text="" dxfId="45">
      <formula>ABS($A20)=1</formula>
    </cfRule>
  </conditionalFormatting>
  <conditionalFormatting sqref="I20:K24">
    <cfRule type="expression" priority="17" aboveAverage="0" equalAverage="0" bottom="0" percent="0" rank="0" text="" dxfId="46">
      <formula>WEEKDAY($B20,2)=6</formula>
    </cfRule>
    <cfRule type="expression" priority="18" aboveAverage="0" equalAverage="0" bottom="0" percent="0" rank="0" text="" dxfId="47">
      <formula>WEEKDAY($B20,2)=7</formula>
    </cfRule>
    <cfRule type="expression" priority="19" aboveAverage="0" equalAverage="0" bottom="0" percent="0" rank="0" text="" dxfId="48">
      <formula>ABS($A20)=1</formula>
    </cfRule>
  </conditionalFormatting>
  <conditionalFormatting sqref="K29">
    <cfRule type="expression" priority="20" aboveAverage="0" equalAverage="0" bottom="0" percent="0" rank="0" text="" dxfId="49">
      <formula>ABS($A29)=1</formula>
    </cfRule>
    <cfRule type="expression" priority="21" aboveAverage="0" equalAverage="0" bottom="0" percent="0" rank="0" text="" dxfId="50">
      <formula>WEEKDAY($B29,2)=6</formula>
    </cfRule>
    <cfRule type="expression" priority="22" aboveAverage="0" equalAverage="0" bottom="0" percent="0" rank="0" text="" dxfId="51">
      <formula>WEEKDAY($B29,2)=7</formula>
    </cfRule>
  </conditionalFormatting>
  <conditionalFormatting sqref="L30">
    <cfRule type="expression" priority="23" aboveAverage="0" equalAverage="0" bottom="0" percent="0" rank="0" text="" dxfId="52">
      <formula>ABS($A30)=1</formula>
    </cfRule>
    <cfRule type="expression" priority="24" aboveAverage="0" equalAverage="0" bottom="0" percent="0" rank="0" text="" dxfId="53">
      <formula>WEEKDAY($B30,2)=6</formula>
    </cfRule>
    <cfRule type="expression" priority="25" aboveAverage="0" equalAverage="0" bottom="0" percent="0" rank="0" text="" dxfId="54">
      <formula>WEEKDAY($B30,2)=7</formula>
    </cfRule>
  </conditionalFormatting>
  <conditionalFormatting sqref="N16">
    <cfRule type="expression" priority="26" aboveAverage="0" equalAverage="0" bottom="0" percent="0" rank="0" text="" dxfId="55">
      <formula>ABS($A16)=1</formula>
    </cfRule>
    <cfRule type="expression" priority="27" aboveAverage="0" equalAverage="0" bottom="0" percent="0" rank="0" text="" dxfId="56">
      <formula>WEEKDAY($B16,2)=6</formula>
    </cfRule>
    <cfRule type="expression" priority="28" aboveAverage="0" equalAverage="0" bottom="0" percent="0" rank="0" text="" dxfId="57">
      <formula>WEEKDAY($B16,2)=7</formula>
    </cfRule>
  </conditionalFormatting>
  <conditionalFormatting sqref="N20:N24 P20:Q24">
    <cfRule type="expression" priority="29" aboveAverage="0" equalAverage="0" bottom="0" percent="0" rank="0" text="" dxfId="58">
      <formula>WEEKDAY($B20,2)=6</formula>
    </cfRule>
    <cfRule type="expression" priority="30" aboveAverage="0" equalAverage="0" bottom="0" percent="0" rank="0" text="" dxfId="59">
      <formula>WEEKDAY($B20,2)=7</formula>
    </cfRule>
    <cfRule type="expression" priority="31" aboveAverage="0" equalAverage="0" bottom="0" percent="0" rank="0" text="" dxfId="60">
      <formula>ABS($A20)=1</formula>
    </cfRule>
  </conditionalFormatting>
  <conditionalFormatting sqref="O28">
    <cfRule type="expression" priority="32" aboveAverage="0" equalAverage="0" bottom="0" percent="0" rank="0" text="" dxfId="61">
      <formula>ABS($A28)=1</formula>
    </cfRule>
    <cfRule type="expression" priority="33" aboveAverage="0" equalAverage="0" bottom="0" percent="0" rank="0" text="" dxfId="62">
      <formula>WEEKDAY($B28,2)=6</formula>
    </cfRule>
    <cfRule type="expression" priority="34" aboveAverage="0" equalAverage="0" bottom="0" percent="0" rank="0" text="" dxfId="63">
      <formula>WEEKDAY($B28,2)=7</formula>
    </cfRule>
  </conditionalFormatting>
  <conditionalFormatting sqref="P2 R2:T2 V2:V3 P3:S3 D4:F4 H4:I4 K4:W4 D5:N5 P5 R5:W5 U6:V6 V7:V8 B9:J9 L9 N9:W9 B10:C10 E10:I10 P10:T10 V10:W10 B11:L11 O11:W11 B12:I12 K12:T12 V12:W13 P13:P14 B13:C18 S13:S18 V14:V16 P15:Q16 D17:F17 N17:R17 V17:W17 E18:Q18 U18:W18 B19:F19 H19:Q19 S19:W19 U20:W20 S20:S24 U21:V21 U22:W24 E24:E25 G25:R25 S25:W26 D26:K26 M26:Q26 P27:P28 S27:T30 V27:V30">
    <cfRule type="expression" priority="35" aboveAverage="0" equalAverage="0" bottom="0" percent="0" rank="0" text="" dxfId="64">
      <formula>ABS(#ref!)=1</formula>
    </cfRule>
    <cfRule type="expression" priority="36" aboveAverage="0" equalAverage="0" bottom="0" percent="0" rank="0" text="" dxfId="65">
      <formula>WEEKDAY(#ref!,2)=6</formula>
    </cfRule>
    <cfRule type="expression" priority="37" aboveAverage="0" equalAverage="0" bottom="0" percent="0" rank="0" text="" dxfId="66">
      <formula>WEEKDAY(#ref!,2)=7</formula>
    </cfRule>
  </conditionalFormatting>
  <conditionalFormatting sqref="P29:Q30">
    <cfRule type="expression" priority="38" aboveAverage="0" equalAverage="0" bottom="0" percent="0" rank="0" text="" dxfId="67">
      <formula>ABS($A29)=1</formula>
    </cfRule>
    <cfRule type="expression" priority="39" aboveAverage="0" equalAverage="0" bottom="0" percent="0" rank="0" text="" dxfId="68">
      <formula>WEEKDAY($B29,2)=6</formula>
    </cfRule>
    <cfRule type="expression" priority="40" aboveAverage="0" equalAverage="0" bottom="0" percent="0" rank="0" text="" dxfId="69">
      <formula>WEEKDAY($B29,2)=7</formula>
    </cfRule>
  </conditionalFormatting>
  <conditionalFormatting sqref="T24">
    <cfRule type="expression" priority="41" aboveAverage="0" equalAverage="0" bottom="0" percent="0" rank="0" text="" dxfId="70">
      <formula>WEEKDAY($B24,2)=6</formula>
    </cfRule>
    <cfRule type="expression" priority="42" aboveAverage="0" equalAverage="0" bottom="0" percent="0" rank="0" text="" dxfId="71">
      <formula>WEEKDAY($B24,2)=7</formula>
    </cfRule>
    <cfRule type="expression" priority="43" aboveAverage="0" equalAverage="0" bottom="0" percent="0" rank="0" text="" dxfId="72">
      <formula>ABS($A24)=1</formula>
    </cfRule>
  </conditionalFormatting>
  <conditionalFormatting sqref="X2:AE30">
    <cfRule type="cellIs" priority="44" operator="lessThan" aboveAverage="0" equalAverage="0" bottom="0" percent="0" rank="0" text="" dxfId="73">
      <formula>1</formula>
    </cfRule>
    <cfRule type="cellIs" priority="45" operator="greaterThan" aboveAverage="0" equalAverage="0" bottom="0" percent="0" rank="0" text="" dxfId="74">
      <formula>1</formula>
    </cfRule>
  </conditionalFormatting>
  <conditionalFormatting sqref="AF2:AF30">
    <cfRule type="cellIs" priority="46" operator="notEqual" aboveAverage="0" equalAverage="0" bottom="0" percent="0" rank="0" text="" dxfId="75">
      <formula>0</formula>
    </cfRule>
  </conditionalFormatting>
  <conditionalFormatting sqref="AG2:AG30">
    <cfRule type="cellIs" priority="47" operator="equal" aboveAverage="0" equalAverage="0" bottom="0" percent="0" rank="0" text="" dxfId="76">
      <formula>1</formula>
    </cfRule>
    <cfRule type="cellIs" priority="48" operator="greaterThan" aboveAverage="0" equalAverage="0" bottom="0" percent="0" rank="0" text="" dxfId="77">
      <formula>1</formula>
    </cfRule>
  </conditionalFormatting>
  <conditionalFormatting sqref="AH2:AH30">
    <cfRule type="cellIs" priority="49" operator="lessThan" aboveAverage="0" equalAverage="0" bottom="0" percent="0" rank="0" text="" dxfId="78">
      <formula>2</formula>
    </cfRule>
    <cfRule type="cellIs" priority="50" operator="greaterThan" aboveAverage="0" equalAverage="0" bottom="0" percent="0" rank="0" text="" dxfId="7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24" colorId="64" zoomScale="120" zoomScaleNormal="120" zoomScalePageLayoutView="100" workbookViewId="0">
      <selection pane="topLeft" activeCell="Q27" activeCellId="0" sqref="Q27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76</v>
      </c>
      <c r="B2" s="53" t="n">
        <v>45352</v>
      </c>
      <c r="C2" s="54" t="str">
        <f aca="false">TEXT(B2,"Ddd")</f>
        <v>Fri</v>
      </c>
      <c r="D2" s="7" t="str">
        <f aca="false">Predloge!$B$4</f>
        <v>51</v>
      </c>
      <c r="E2" s="55" t="s">
        <v>74</v>
      </c>
      <c r="F2" s="7" t="str">
        <f aca="false">Predloge!$B$6</f>
        <v>KVIT</v>
      </c>
      <c r="G2" s="7" t="str">
        <f aca="false">Predloge!$B$6</f>
        <v>KVIT</v>
      </c>
      <c r="H2" s="7" t="str">
        <f aca="false">Predloge!$B$4</f>
        <v>51</v>
      </c>
      <c r="I2" s="7" t="str">
        <f aca="false">Predloge!$B$5</f>
        <v>52</v>
      </c>
      <c r="J2" s="20" t="str">
        <f aca="false">Predloge!$B$20</f>
        <v>☺</v>
      </c>
      <c r="K2" s="7" t="str">
        <f aca="false">Predloge!$B$6</f>
        <v>KVIT</v>
      </c>
      <c r="L2" s="55" t="str">
        <f aca="false">Predloge!$B$12</f>
        <v>D</v>
      </c>
      <c r="M2" s="55" t="str">
        <f aca="false">Predloge!$B$12</f>
        <v>D</v>
      </c>
      <c r="N2" s="12" t="str">
        <f aca="false">Predloge!$B$11</f>
        <v>X</v>
      </c>
      <c r="O2" s="12" t="str">
        <f aca="false">Predloge!$B$16</f>
        <v>☻</v>
      </c>
      <c r="P2" s="55"/>
      <c r="Q2" s="7" t="str">
        <f aca="false">Predloge!$B$15</f>
        <v>SO</v>
      </c>
      <c r="R2" s="12" t="str">
        <f aca="false">Predloge!$B$11</f>
        <v>X</v>
      </c>
      <c r="S2" s="55"/>
      <c r="T2" s="55" t="str">
        <f aca="false">Predloge!$B$12</f>
        <v>D</v>
      </c>
      <c r="U2" s="55" t="str">
        <f aca="false">Predloge!$B$12</f>
        <v>D</v>
      </c>
      <c r="V2" s="55" t="s">
        <v>14</v>
      </c>
      <c r="W2" s="56" t="s">
        <v>8</v>
      </c>
      <c r="X2" s="57" t="n">
        <f aca="false">COUNTIF(AJ2:BA2,"☻")</f>
        <v>1</v>
      </c>
      <c r="Y2" s="57" t="n">
        <f aca="false">COUNTIF(AJ2:BA2,"☺")</f>
        <v>1</v>
      </c>
      <c r="Z2" s="57" t="n">
        <f aca="false">COUNTIF(D2:V2,"51")+COUNTIF(D2:V2,"51$")+COUNTIF(D2:V2,"51☻")</f>
        <v>2</v>
      </c>
      <c r="AA2" s="57" t="n">
        <f aca="false">COUNTIF(D2:V2,"52")+COUNTIF(D2:V2,"52$")+COUNTIF(D2:V2,"52☻")</f>
        <v>1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3</v>
      </c>
      <c r="AF2" s="58" t="n">
        <f aca="false">COUNTBLANK(D2:U2)-3</f>
        <v>-1</v>
      </c>
      <c r="AG2" s="58" t="n">
        <f aca="false">COUNTIF(D2:V2,"x")</f>
        <v>2</v>
      </c>
      <c r="AH2" s="57" t="n">
        <f aca="false">COUNTIF(D2:V2,"51")+COUNTIF(D2:V2,"51☻")+COUNTIF(D2:V2,"2")+COUNTIF(D2:V2,"52")+COUNTIF(D2:V2,"52☻")+COUNTIF(D2:V2,"51$")+COUNTIF(D2:V2,"52$")</f>
        <v>3</v>
      </c>
      <c r="AI2" s="7" t="str">
        <f aca="false">Predloge!$B$2</f>
        <v>51☻</v>
      </c>
      <c r="AJ2" s="59" t="str">
        <f aca="false">RIGHT(D2,1)</f>
        <v>1</v>
      </c>
      <c r="AK2" s="59" t="str">
        <f aca="false">RIGHT(E2,1)</f>
        <v>F</v>
      </c>
      <c r="AL2" s="59" t="str">
        <f aca="false">RIGHT(F2,1)</f>
        <v>T</v>
      </c>
      <c r="AM2" s="59" t="str">
        <f aca="false">RIGHT(G2,1)</f>
        <v>T</v>
      </c>
      <c r="AN2" s="59" t="str">
        <f aca="false">RIGHT(H2,1)</f>
        <v>1</v>
      </c>
      <c r="AO2" s="59" t="str">
        <f aca="false">RIGHT(I2,1)</f>
        <v>2</v>
      </c>
      <c r="AP2" s="59" t="str">
        <f aca="false">RIGHT(J2,1)</f>
        <v>☺</v>
      </c>
      <c r="AQ2" s="59" t="str">
        <f aca="false">RIGHT(K2,1)</f>
        <v>T</v>
      </c>
      <c r="AR2" s="59" t="str">
        <f aca="false">RIGHT(L2,1)</f>
        <v>D</v>
      </c>
      <c r="AS2" s="59" t="str">
        <f aca="false">RIGHT(M2,1)</f>
        <v>D</v>
      </c>
      <c r="AT2" s="59" t="str">
        <f aca="false">RIGHT(N2,1)</f>
        <v>X</v>
      </c>
      <c r="AU2" s="59" t="str">
        <f aca="false">RIGHT(O2,1)</f>
        <v>☻</v>
      </c>
      <c r="AV2" s="59" t="str">
        <f aca="false">RIGHT(P2,1)</f>
        <v/>
      </c>
      <c r="AW2" s="59" t="str">
        <f aca="false">RIGHT(Q2,1)</f>
        <v>O</v>
      </c>
      <c r="AX2" s="59" t="str">
        <f aca="false">RIGHT(R2,1)</f>
        <v>X</v>
      </c>
      <c r="AY2" s="59" t="str">
        <f aca="false">RIGHT(S2,1)</f>
        <v/>
      </c>
      <c r="AZ2" s="59" t="str">
        <f aca="false">RIGHT(T2,1)</f>
        <v>D</v>
      </c>
      <c r="BA2" s="59" t="str">
        <f aca="false">RIGHT(U2,1)</f>
        <v>D</v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76</v>
      </c>
      <c r="B3" s="53" t="n">
        <v>45353</v>
      </c>
      <c r="C3" s="54" t="str">
        <f aca="false">TEXT(B3,"Ddd")</f>
        <v>Sat</v>
      </c>
      <c r="D3" s="55"/>
      <c r="E3" s="55"/>
      <c r="F3" s="55"/>
      <c r="G3" s="55"/>
      <c r="H3" s="55"/>
      <c r="I3" s="55"/>
      <c r="J3" s="55"/>
      <c r="K3" s="14" t="str">
        <f aca="false">Predloge!$B$14</f>
        <v>☻</v>
      </c>
      <c r="L3" s="55"/>
      <c r="M3" s="55"/>
      <c r="N3" s="55"/>
      <c r="O3" s="55"/>
      <c r="P3" s="55"/>
      <c r="Q3" s="55"/>
      <c r="R3" s="55"/>
      <c r="S3" s="55"/>
      <c r="T3" s="55"/>
      <c r="U3" s="55"/>
      <c r="V3" s="55" t="s">
        <v>38</v>
      </c>
      <c r="W3" s="56" t="s">
        <v>2</v>
      </c>
      <c r="X3" s="57" t="n">
        <f aca="false">COUNTIF(AJ3:BA3,"☻")</f>
        <v>1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14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>☻</v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45354</v>
      </c>
      <c r="C4" s="54" t="str">
        <f aca="false">TEXT(B4,"Ddd")</f>
        <v>Sun</v>
      </c>
      <c r="D4" s="55"/>
      <c r="E4" s="55"/>
      <c r="F4" s="14" t="str">
        <f aca="false">Predloge!$B$14</f>
        <v>☻</v>
      </c>
      <c r="G4" s="55"/>
      <c r="H4" s="55"/>
      <c r="I4" s="55"/>
      <c r="J4" s="22" t="str">
        <f aca="false">Predloge!$B$21</f>
        <v>☺</v>
      </c>
      <c r="K4" s="55"/>
      <c r="L4" s="55"/>
      <c r="M4" s="55"/>
      <c r="N4" s="55"/>
      <c r="O4" s="14" t="str">
        <f aca="false">Predloge!$B$21</f>
        <v>☺</v>
      </c>
      <c r="P4" s="55"/>
      <c r="Q4" s="55"/>
      <c r="R4" s="55"/>
      <c r="S4" s="55"/>
      <c r="T4" s="55"/>
      <c r="U4" s="55"/>
      <c r="V4" s="55" t="s">
        <v>78</v>
      </c>
      <c r="W4" s="56" t="s">
        <v>22</v>
      </c>
      <c r="X4" s="57" t="n">
        <f aca="false">COUNTIF(AJ4:BA4,"☻")</f>
        <v>1</v>
      </c>
      <c r="Y4" s="57" t="n">
        <f aca="false">COUNTIF(AJ4:BA4,"☺")</f>
        <v>2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12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>☻</v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>☺</v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>☺</v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45355</v>
      </c>
      <c r="C5" s="54" t="str">
        <f aca="false">TEXT(B5,"Ddd")</f>
        <v>Mon</v>
      </c>
      <c r="D5" s="7" t="str">
        <f aca="false">Predloge!$B$5</f>
        <v>52</v>
      </c>
      <c r="E5" s="55" t="str">
        <f aca="false">Predloge!$B$12</f>
        <v>D</v>
      </c>
      <c r="F5" s="12" t="str">
        <f aca="false">Predloge!$B$11</f>
        <v>X</v>
      </c>
      <c r="G5" s="12" t="str">
        <f aca="false">Predloge!$B$16</f>
        <v>☻</v>
      </c>
      <c r="H5" s="55" t="s">
        <v>45</v>
      </c>
      <c r="I5" s="7" t="str">
        <f aca="false">Predloge!$B$4</f>
        <v>51</v>
      </c>
      <c r="J5" s="12" t="str">
        <f aca="false">Predloge!$B$11</f>
        <v>X</v>
      </c>
      <c r="K5" s="7" t="str">
        <f aca="false">Predloge!$B$6</f>
        <v>KVIT</v>
      </c>
      <c r="L5" s="78" t="str">
        <f aca="false">Predloge!$B$6</f>
        <v>KVIT</v>
      </c>
      <c r="M5" s="12" t="str">
        <f aca="false">Predloge!$B$11</f>
        <v>X</v>
      </c>
      <c r="N5" s="7" t="str">
        <f aca="false">Predloge!$B$6</f>
        <v>KVIT</v>
      </c>
      <c r="O5" s="12" t="str">
        <f aca="false">Predloge!$B$11</f>
        <v>X</v>
      </c>
      <c r="P5" s="55"/>
      <c r="Q5" s="7" t="str">
        <f aca="false">Predloge!$B$15</f>
        <v>SO</v>
      </c>
      <c r="R5" s="20" t="str">
        <f aca="false">Predloge!$B$20</f>
        <v>☺</v>
      </c>
      <c r="S5" s="55"/>
      <c r="T5" s="55" t="s">
        <v>74</v>
      </c>
      <c r="U5" s="55" t="str">
        <f aca="false">Predloge!$B$12</f>
        <v>D</v>
      </c>
      <c r="V5" s="55" t="s">
        <v>29</v>
      </c>
      <c r="W5" s="9" t="str">
        <f aca="false">Predloge!$E$2</f>
        <v>POČ</v>
      </c>
      <c r="X5" s="57" t="n">
        <f aca="false">COUNTIF(AJ5:BA5,"☻")</f>
        <v>1</v>
      </c>
      <c r="Y5" s="57" t="n">
        <f aca="false">COUNTIF(AJ5:BA5,"☺")</f>
        <v>1</v>
      </c>
      <c r="Z5" s="57" t="n">
        <f aca="false">COUNTIF(D5:V5,"51")+COUNTIF(D5:V5,"51$")+COUNTIF(D5:V5,"51☻")</f>
        <v>1</v>
      </c>
      <c r="AA5" s="57" t="n">
        <f aca="false">COUNTIF(D5:V5,"52")+COUNTIF(D5:V5,"52$")+COUNTIF(D5:V5,"52☻")</f>
        <v>1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3</v>
      </c>
      <c r="AF5" s="58" t="n">
        <f aca="false">COUNTBLANK(D5:U5)-3</f>
        <v>-1</v>
      </c>
      <c r="AG5" s="58" t="n">
        <f aca="false">COUNTIF(D5:V5,"x")</f>
        <v>4</v>
      </c>
      <c r="AH5" s="57" t="n">
        <f aca="false">COUNTIF(D5:V5,"51")+COUNTIF(D5:V5,"51☻")+COUNTIF(D5:V5,"2")+COUNTIF(D5:V5,"52")+COUNTIF(D5:V5,"52☻")+COUNTIF(D5:V5,"51$")+COUNTIF(D5:V5,"52$")</f>
        <v>2</v>
      </c>
      <c r="AI5" s="7" t="str">
        <f aca="false">Predloge!$B$5</f>
        <v>52</v>
      </c>
      <c r="AJ5" s="59" t="str">
        <f aca="false">RIGHT(D5,1)</f>
        <v>2</v>
      </c>
      <c r="AK5" s="59" t="str">
        <f aca="false">RIGHT(E5,1)</f>
        <v>D</v>
      </c>
      <c r="AL5" s="59" t="str">
        <f aca="false">RIGHT(F5,1)</f>
        <v>X</v>
      </c>
      <c r="AM5" s="59" t="str">
        <f aca="false">RIGHT(G5,1)</f>
        <v>☻</v>
      </c>
      <c r="AN5" s="59" t="str">
        <f aca="false">RIGHT(H5,1)</f>
        <v>O</v>
      </c>
      <c r="AO5" s="59" t="str">
        <f aca="false">RIGHT(I5,1)</f>
        <v>1</v>
      </c>
      <c r="AP5" s="59" t="str">
        <f aca="false">RIGHT(J5,1)</f>
        <v>X</v>
      </c>
      <c r="AQ5" s="59" t="str">
        <f aca="false">RIGHT(K5,1)</f>
        <v>T</v>
      </c>
      <c r="AR5" s="59" t="str">
        <f aca="false">RIGHT(L5,1)</f>
        <v>T</v>
      </c>
      <c r="AS5" s="59" t="str">
        <f aca="false">RIGHT(M5,1)</f>
        <v>X</v>
      </c>
      <c r="AT5" s="59" t="str">
        <f aca="false">RIGHT(N5,1)</f>
        <v>T</v>
      </c>
      <c r="AU5" s="59" t="str">
        <f aca="false">RIGHT(O5,1)</f>
        <v>X</v>
      </c>
      <c r="AV5" s="59" t="str">
        <f aca="false">RIGHT(P5,1)</f>
        <v/>
      </c>
      <c r="AW5" s="59" t="str">
        <f aca="false">RIGHT(Q5,1)</f>
        <v>O</v>
      </c>
      <c r="AX5" s="59" t="str">
        <f aca="false">RIGHT(R5,1)</f>
        <v>☺</v>
      </c>
      <c r="AY5" s="59" t="str">
        <f aca="false">RIGHT(S5,1)</f>
        <v/>
      </c>
      <c r="AZ5" s="59" t="str">
        <f aca="false">RIGHT(T5,1)</f>
        <v>F</v>
      </c>
      <c r="BA5" s="59" t="str">
        <f aca="false">RIGHT(U5,1)</f>
        <v>D</v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45356</v>
      </c>
      <c r="C6" s="54" t="str">
        <f aca="false">TEXT(B6,"Ddd")</f>
        <v>Tue</v>
      </c>
      <c r="D6" s="7" t="str">
        <f aca="false">Predloge!$B$5</f>
        <v>52</v>
      </c>
      <c r="E6" s="55" t="str">
        <f aca="false">Predloge!$B$12</f>
        <v>D</v>
      </c>
      <c r="F6" s="78" t="str">
        <f aca="false">Predloge!$B$6</f>
        <v>KVIT</v>
      </c>
      <c r="G6" s="12" t="str">
        <f aca="false">Predloge!$B$11</f>
        <v>X</v>
      </c>
      <c r="H6" s="55" t="s">
        <v>45</v>
      </c>
      <c r="I6" s="12" t="str">
        <f aca="false">Predloge!$B$32</f>
        <v>Am</v>
      </c>
      <c r="J6" s="12" t="str">
        <f aca="false">Predloge!$B$11</f>
        <v>X</v>
      </c>
      <c r="K6" s="7" t="str">
        <f aca="false">Predloge!$B$15</f>
        <v>SO</v>
      </c>
      <c r="L6" s="7" t="str">
        <f aca="false">Predloge!$B$6</f>
        <v>KVIT</v>
      </c>
      <c r="M6" s="20" t="str">
        <f aca="false">Predloge!$B$20</f>
        <v>☺</v>
      </c>
      <c r="N6" s="12" t="str">
        <f aca="false">Predloge!$B$16</f>
        <v>☻</v>
      </c>
      <c r="O6" s="7" t="str">
        <f aca="false">Predloge!$B$4</f>
        <v>51</v>
      </c>
      <c r="P6" s="55"/>
      <c r="Q6" s="7" t="str">
        <f aca="false">Predloge!$B$15</f>
        <v>SO</v>
      </c>
      <c r="R6" s="12" t="str">
        <f aca="false">Predloge!$B$11</f>
        <v>X</v>
      </c>
      <c r="S6" s="55"/>
      <c r="T6" s="7" t="str">
        <f aca="false">Predloge!$B$6</f>
        <v>KVIT</v>
      </c>
      <c r="U6" s="55" t="str">
        <f aca="false">Predloge!$B$12</f>
        <v>D</v>
      </c>
      <c r="V6" s="55" t="s">
        <v>20</v>
      </c>
      <c r="W6" s="9" t="str">
        <f aca="false">Predloge!$E$2</f>
        <v>POČ</v>
      </c>
      <c r="X6" s="57" t="n">
        <f aca="false">COUNTIF(AJ6:BA6,"☻")</f>
        <v>1</v>
      </c>
      <c r="Y6" s="57" t="n">
        <f aca="false">COUNTIF(AJ6:BA6,"☺")</f>
        <v>1</v>
      </c>
      <c r="Z6" s="57" t="n">
        <f aca="false">COUNTIF(D6:V6,"51")+COUNTIF(D6:V6,"51$")+COUNTIF(D6:V6,"51☻")</f>
        <v>1</v>
      </c>
      <c r="AA6" s="57" t="n">
        <f aca="false">COUNTIF(D6:V6,"52")+COUNTIF(D6:V6,"52$")+COUNTIF(D6:V6,"52☻")</f>
        <v>1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3</v>
      </c>
      <c r="AF6" s="58" t="n">
        <f aca="false">COUNTBLANK(D6:U6)-3</f>
        <v>-1</v>
      </c>
      <c r="AG6" s="58" t="n">
        <f aca="false">COUNTIF(D6:V6,"x")</f>
        <v>3</v>
      </c>
      <c r="AH6" s="57" t="n">
        <f aca="false">COUNTIF(D6:V6,"51")+COUNTIF(D6:V6,"51☻")+COUNTIF(D6:V6,"2")+COUNTIF(D6:V6,"52")+COUNTIF(D6:V6,"52☻")+COUNTIF(D6:V6,"51$")+COUNTIF(D6:V6,"52$")</f>
        <v>2</v>
      </c>
      <c r="AI6" s="7" t="str">
        <f aca="false">Predloge!$B$6</f>
        <v>KVIT</v>
      </c>
      <c r="AJ6" s="59" t="str">
        <f aca="false">RIGHT(D6,1)</f>
        <v>2</v>
      </c>
      <c r="AK6" s="59" t="str">
        <f aca="false">RIGHT(E6,1)</f>
        <v>D</v>
      </c>
      <c r="AL6" s="59" t="str">
        <f aca="false">RIGHT(F6,1)</f>
        <v>T</v>
      </c>
      <c r="AM6" s="59" t="str">
        <f aca="false">RIGHT(G6,1)</f>
        <v>X</v>
      </c>
      <c r="AN6" s="59" t="str">
        <f aca="false">RIGHT(H6,1)</f>
        <v>O</v>
      </c>
      <c r="AO6" s="59" t="str">
        <f aca="false">RIGHT(I6,1)</f>
        <v>m</v>
      </c>
      <c r="AP6" s="59" t="str">
        <f aca="false">RIGHT(J6,1)</f>
        <v>X</v>
      </c>
      <c r="AQ6" s="59" t="str">
        <f aca="false">RIGHT(K6,1)</f>
        <v>O</v>
      </c>
      <c r="AR6" s="59" t="str">
        <f aca="false">RIGHT(L6,1)</f>
        <v>T</v>
      </c>
      <c r="AS6" s="59" t="str">
        <f aca="false">RIGHT(M6,1)</f>
        <v>☺</v>
      </c>
      <c r="AT6" s="59" t="str">
        <f aca="false">RIGHT(N6,1)</f>
        <v>☻</v>
      </c>
      <c r="AU6" s="59" t="str">
        <f aca="false">RIGHT(O6,1)</f>
        <v>1</v>
      </c>
      <c r="AV6" s="59" t="str">
        <f aca="false">RIGHT(P6,1)</f>
        <v/>
      </c>
      <c r="AW6" s="59" t="str">
        <f aca="false">RIGHT(Q6,1)</f>
        <v>O</v>
      </c>
      <c r="AX6" s="59" t="str">
        <f aca="false">RIGHT(R6,1)</f>
        <v>X</v>
      </c>
      <c r="AY6" s="59" t="str">
        <f aca="false">RIGHT(S6,1)</f>
        <v/>
      </c>
      <c r="AZ6" s="59" t="str">
        <f aca="false">RIGHT(T6,1)</f>
        <v>T</v>
      </c>
      <c r="BA6" s="59" t="str">
        <f aca="false">RIGHT(U6,1)</f>
        <v>D</v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45357</v>
      </c>
      <c r="C7" s="54" t="str">
        <f aca="false">TEXT(B7,"Ddd")</f>
        <v>Wed</v>
      </c>
      <c r="D7" s="7" t="str">
        <f aca="false">Predloge!$B$5</f>
        <v>52</v>
      </c>
      <c r="E7" s="55" t="str">
        <f aca="false">Predloge!$B$12</f>
        <v>D</v>
      </c>
      <c r="F7" s="7" t="str">
        <f aca="false">Predloge!$B$6</f>
        <v>KVIT</v>
      </c>
      <c r="G7" s="12" t="str">
        <f aca="false">Predloge!$B$11</f>
        <v>X</v>
      </c>
      <c r="H7" s="55" t="s">
        <v>45</v>
      </c>
      <c r="I7" s="24" t="str">
        <f aca="false">Predloge!$B$23</f>
        <v>51☺</v>
      </c>
      <c r="J7" s="12" t="str">
        <f aca="false">Predloge!$B$35</f>
        <v>Ta</v>
      </c>
      <c r="K7" s="7" t="str">
        <f aca="false">Predloge!$B$6</f>
        <v>KVIT</v>
      </c>
      <c r="L7" s="7" t="str">
        <f aca="false">Predloge!$B$6</f>
        <v>KVIT</v>
      </c>
      <c r="M7" s="12" t="str">
        <f aca="false">Predloge!$B$11</f>
        <v>X</v>
      </c>
      <c r="N7" s="12" t="str">
        <f aca="false">Predloge!$B$11</f>
        <v>X</v>
      </c>
      <c r="O7" s="12" t="str">
        <f aca="false">Predloge!$B$26</f>
        <v>52¶</v>
      </c>
      <c r="P7" s="55"/>
      <c r="Q7" s="7" t="str">
        <f aca="false">Predloge!$B$15</f>
        <v>SO</v>
      </c>
      <c r="R7" s="7" t="str">
        <f aca="false">Predloge!$B$4</f>
        <v>51</v>
      </c>
      <c r="S7" s="55"/>
      <c r="T7" s="12" t="str">
        <f aca="false">Predloge!$B$16</f>
        <v>☻</v>
      </c>
      <c r="U7" s="55"/>
      <c r="V7" s="55" t="s">
        <v>12</v>
      </c>
      <c r="W7" s="9" t="str">
        <f aca="false">Predloge!$E$2</f>
        <v>POČ</v>
      </c>
      <c r="X7" s="57" t="n">
        <f aca="false">COUNTIF(AJ7:BA7,"☻")</f>
        <v>1</v>
      </c>
      <c r="Y7" s="57" t="n">
        <f aca="false">COUNTIF(AJ7:BA7,"☺")</f>
        <v>1</v>
      </c>
      <c r="Z7" s="57" t="n">
        <f aca="false">COUNTIF(D7:V7,"51")+COUNTIF(D7:V7,"51$")+COUNTIF(D7:V7,"51☻")</f>
        <v>1</v>
      </c>
      <c r="AA7" s="57" t="n">
        <f aca="false">COUNTIF(D7:V7,"52")+COUNTIF(D7:V7,"52$")+COUNTIF(D7:V7,"52☻")</f>
        <v>1</v>
      </c>
      <c r="AB7" s="57" t="n">
        <f aca="false">COUNTIF(D7:V7,"51¶")</f>
        <v>0</v>
      </c>
      <c r="AC7" s="57" t="n">
        <f aca="false">COUNTIF(D7:V7,"52¶")</f>
        <v>1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3</v>
      </c>
      <c r="AF7" s="58" t="n">
        <f aca="false">COUNTBLANK(D7:U7)-3</f>
        <v>0</v>
      </c>
      <c r="AG7" s="58" t="n">
        <f aca="false">COUNTIF(D7:V7,"x")</f>
        <v>3</v>
      </c>
      <c r="AH7" s="57" t="n">
        <f aca="false">COUNTIF(D7:V7,"51")+COUNTIF(D7:V7,"51☻")+COUNTIF(D7:V7,"2")+COUNTIF(D7:V7,"52")+COUNTIF(D7:V7,"52☻")+COUNTIF(D7:V7,"51$")+COUNTIF(D7:V7,"52$")</f>
        <v>2</v>
      </c>
      <c r="AI7" s="10" t="str">
        <f aca="false">Predloge!$B$7</f>
        <v>KVIT☻</v>
      </c>
      <c r="AJ7" s="59" t="str">
        <f aca="false">RIGHT(D7,1)</f>
        <v>2</v>
      </c>
      <c r="AK7" s="59" t="str">
        <f aca="false">RIGHT(E7,1)</f>
        <v>D</v>
      </c>
      <c r="AL7" s="59" t="str">
        <f aca="false">RIGHT(F7,1)</f>
        <v>T</v>
      </c>
      <c r="AM7" s="59" t="str">
        <f aca="false">RIGHT(G7,1)</f>
        <v>X</v>
      </c>
      <c r="AN7" s="59" t="str">
        <f aca="false">RIGHT(H7,1)</f>
        <v>O</v>
      </c>
      <c r="AO7" s="59" t="str">
        <f aca="false">RIGHT(I7,1)</f>
        <v>☺</v>
      </c>
      <c r="AP7" s="59" t="str">
        <f aca="false">RIGHT(J7,1)</f>
        <v>a</v>
      </c>
      <c r="AQ7" s="59" t="str">
        <f aca="false">RIGHT(K7,1)</f>
        <v>T</v>
      </c>
      <c r="AR7" s="59" t="str">
        <f aca="false">RIGHT(L7,1)</f>
        <v>T</v>
      </c>
      <c r="AS7" s="59" t="str">
        <f aca="false">RIGHT(M7,1)</f>
        <v>X</v>
      </c>
      <c r="AT7" s="59" t="str">
        <f aca="false">RIGHT(N7,1)</f>
        <v>X</v>
      </c>
      <c r="AU7" s="59" t="str">
        <f aca="false">RIGHT(O7,1)</f>
        <v>¶</v>
      </c>
      <c r="AV7" s="59" t="str">
        <f aca="false">RIGHT(P7,1)</f>
        <v/>
      </c>
      <c r="AW7" s="59" t="str">
        <f aca="false">RIGHT(Q7,1)</f>
        <v>O</v>
      </c>
      <c r="AX7" s="59" t="str">
        <f aca="false">RIGHT(R7,1)</f>
        <v>1</v>
      </c>
      <c r="AY7" s="59" t="str">
        <f aca="false">RIGHT(S7,1)</f>
        <v/>
      </c>
      <c r="AZ7" s="59" t="str">
        <f aca="false">RIGHT(T7,1)</f>
        <v>☻</v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45358</v>
      </c>
      <c r="C8" s="54" t="str">
        <f aca="false">TEXT(B8,"Ddd")</f>
        <v>Thu</v>
      </c>
      <c r="D8" s="7" t="str">
        <f aca="false">Predloge!$B$5</f>
        <v>52</v>
      </c>
      <c r="E8" s="55" t="str">
        <f aca="false">Predloge!$B$12</f>
        <v>D</v>
      </c>
      <c r="F8" s="10" t="str">
        <f aca="false">Predloge!$B$7</f>
        <v>KVIT☻</v>
      </c>
      <c r="G8" s="7" t="str">
        <f aca="false">Predloge!$B$6</f>
        <v>KVIT</v>
      </c>
      <c r="H8" s="12" t="str">
        <f aca="false">Predloge!$B$26</f>
        <v>52¶</v>
      </c>
      <c r="I8" s="12" t="str">
        <f aca="false">Predloge!$B$11</f>
        <v>X</v>
      </c>
      <c r="J8" s="7" t="str">
        <f aca="false">Predloge!$B$4</f>
        <v>51</v>
      </c>
      <c r="K8" s="7" t="str">
        <f aca="false">Predloge!$B$6</f>
        <v>KVIT</v>
      </c>
      <c r="L8" s="12" t="str">
        <f aca="false">Predloge!$B$11</f>
        <v>X</v>
      </c>
      <c r="M8" s="55" t="s">
        <v>73</v>
      </c>
      <c r="N8" s="78" t="str">
        <f aca="false">Predloge!$B$6</f>
        <v>KVIT</v>
      </c>
      <c r="O8" s="20" t="str">
        <f aca="false">Predloge!$B$20</f>
        <v>☺</v>
      </c>
      <c r="P8" s="55"/>
      <c r="Q8" s="7" t="str">
        <f aca="false">Predloge!$B$15</f>
        <v>SO</v>
      </c>
      <c r="R8" s="55" t="s">
        <v>73</v>
      </c>
      <c r="S8" s="55"/>
      <c r="T8" s="12" t="str">
        <f aca="false">Predloge!$B$11</f>
        <v>X</v>
      </c>
      <c r="U8" s="55"/>
      <c r="V8" s="55" t="s">
        <v>24</v>
      </c>
      <c r="W8" s="9" t="str">
        <f aca="false">Predloge!$E$2</f>
        <v>POČ</v>
      </c>
      <c r="X8" s="57" t="n">
        <f aca="false">COUNTIF(AJ8:BA8,"☻")</f>
        <v>1</v>
      </c>
      <c r="Y8" s="57" t="n">
        <f aca="false">COUNTIF(AJ8:BA8,"☺")</f>
        <v>1</v>
      </c>
      <c r="Z8" s="57" t="n">
        <f aca="false">COUNTIF(D8:V8,"51")+COUNTIF(D8:V8,"51$")+COUNTIF(D8:V8,"51☻")</f>
        <v>1</v>
      </c>
      <c r="AA8" s="57" t="n">
        <f aca="false">COUNTIF(D8:V8,"52")+COUNTIF(D8:V8,"52$")+COUNTIF(D8:V8,"52☻")</f>
        <v>1</v>
      </c>
      <c r="AB8" s="57" t="n">
        <f aca="false">COUNTIF(D8:V8,"51¶")</f>
        <v>0</v>
      </c>
      <c r="AC8" s="57" t="n">
        <f aca="false">COUNTIF(D8:V8,"52¶")</f>
        <v>1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4</v>
      </c>
      <c r="AF8" s="58" t="n">
        <f aca="false">COUNTBLANK(D8:U8)-3</f>
        <v>0</v>
      </c>
      <c r="AG8" s="58" t="n">
        <f aca="false">COUNTIF(D8:V8,"x")</f>
        <v>3</v>
      </c>
      <c r="AH8" s="57" t="n">
        <f aca="false">COUNTIF(D8:V8,"51")+COUNTIF(D8:V8,"51☻")+COUNTIF(D8:V8,"2")+COUNTIF(D8:V8,"52")+COUNTIF(D8:V8,"52☻")+COUNTIF(D8:V8,"51$")+COUNTIF(D8:V8,"52$")</f>
        <v>2</v>
      </c>
      <c r="AI8" s="7" t="str">
        <f aca="false">Predloge!$B$8</f>
        <v>U</v>
      </c>
      <c r="AJ8" s="59" t="str">
        <f aca="false">RIGHT(D8,1)</f>
        <v>2</v>
      </c>
      <c r="AK8" s="59" t="str">
        <f aca="false">RIGHT(E8,1)</f>
        <v>D</v>
      </c>
      <c r="AL8" s="59" t="str">
        <f aca="false">RIGHT(F8,1)</f>
        <v>☻</v>
      </c>
      <c r="AM8" s="59" t="str">
        <f aca="false">RIGHT(G8,1)</f>
        <v>T</v>
      </c>
      <c r="AN8" s="59" t="str">
        <f aca="false">RIGHT(H8,1)</f>
        <v>¶</v>
      </c>
      <c r="AO8" s="59" t="str">
        <f aca="false">RIGHT(I8,1)</f>
        <v>X</v>
      </c>
      <c r="AP8" s="59" t="str">
        <f aca="false">RIGHT(J8,1)</f>
        <v>1</v>
      </c>
      <c r="AQ8" s="59" t="str">
        <f aca="false">RIGHT(K8,1)</f>
        <v>T</v>
      </c>
      <c r="AR8" s="59" t="str">
        <f aca="false">RIGHT(L8,1)</f>
        <v>X</v>
      </c>
      <c r="AS8" s="59" t="str">
        <f aca="false">RIGHT(M8,1)</f>
        <v>K</v>
      </c>
      <c r="AT8" s="59" t="str">
        <f aca="false">RIGHT(N8,1)</f>
        <v>T</v>
      </c>
      <c r="AU8" s="59" t="str">
        <f aca="false">RIGHT(O8,1)</f>
        <v>☺</v>
      </c>
      <c r="AV8" s="59" t="str">
        <f aca="false">RIGHT(P8,1)</f>
        <v/>
      </c>
      <c r="AW8" s="59" t="str">
        <f aca="false">RIGHT(Q8,1)</f>
        <v>O</v>
      </c>
      <c r="AX8" s="59" t="str">
        <f aca="false">RIGHT(R8,1)</f>
        <v>K</v>
      </c>
      <c r="AY8" s="59" t="str">
        <f aca="false">RIGHT(S8,1)</f>
        <v/>
      </c>
      <c r="AZ8" s="59" t="str">
        <f aca="false">RIGHT(T8,1)</f>
        <v>X</v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45359</v>
      </c>
      <c r="C9" s="54" t="str">
        <f aca="false">TEXT(B9,"Ddd")</f>
        <v>Fri</v>
      </c>
      <c r="D9" s="7" t="str">
        <f aca="false">Predloge!$B$5</f>
        <v>52</v>
      </c>
      <c r="E9" s="55" t="str">
        <f aca="false">Predloge!$B$12</f>
        <v>D</v>
      </c>
      <c r="F9" s="12" t="str">
        <f aca="false">Predloge!$B$11</f>
        <v>X</v>
      </c>
      <c r="G9" s="7" t="str">
        <f aca="false">Predloge!$B$6</f>
        <v>KVIT</v>
      </c>
      <c r="H9" s="20" t="str">
        <f aca="false">Predloge!$B$20</f>
        <v>☺</v>
      </c>
      <c r="I9" s="55" t="s">
        <v>74</v>
      </c>
      <c r="J9" s="7" t="str">
        <f aca="false">Predloge!$B$4</f>
        <v>51</v>
      </c>
      <c r="K9" s="10" t="str">
        <f aca="false">Predloge!$B$7</f>
        <v>KVIT☻</v>
      </c>
      <c r="L9" s="7" t="str">
        <f aca="false">Predloge!$B$6</f>
        <v>KVIT</v>
      </c>
      <c r="M9" s="55" t="s">
        <v>73</v>
      </c>
      <c r="N9" s="55" t="s">
        <v>74</v>
      </c>
      <c r="O9" s="12" t="str">
        <f aca="false">Predloge!$B$11</f>
        <v>X</v>
      </c>
      <c r="P9" s="55"/>
      <c r="Q9" s="7" t="str">
        <f aca="false">Predloge!$B$15</f>
        <v>SO</v>
      </c>
      <c r="R9" s="55" t="s">
        <v>73</v>
      </c>
      <c r="S9" s="55"/>
      <c r="T9" s="7" t="str">
        <f aca="false">Predloge!$B$6</f>
        <v>KVIT</v>
      </c>
      <c r="U9" s="55"/>
      <c r="V9" s="55" t="s">
        <v>10</v>
      </c>
      <c r="W9" s="56" t="s">
        <v>33</v>
      </c>
      <c r="X9" s="57" t="n">
        <f aca="false">COUNTIF(AJ9:BA9,"☻")</f>
        <v>1</v>
      </c>
      <c r="Y9" s="57" t="n">
        <f aca="false">COUNTIF(AJ9:BA9,"☺")</f>
        <v>1</v>
      </c>
      <c r="Z9" s="57" t="n">
        <f aca="false">COUNTIF(D9:V9,"51")+COUNTIF(D9:V9,"51$")+COUNTIF(D9:V9,"51☻")</f>
        <v>1</v>
      </c>
      <c r="AA9" s="57" t="n">
        <f aca="false">COUNTIF(D9:V9,"52")+COUNTIF(D9:V9,"52$")+COUNTIF(D9:V9,"52☻")</f>
        <v>1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4</v>
      </c>
      <c r="AF9" s="58" t="n">
        <f aca="false">COUNTBLANK(D9:U9)-3</f>
        <v>0</v>
      </c>
      <c r="AG9" s="58" t="n">
        <f aca="false">COUNTIF(D9:V9,"x")</f>
        <v>2</v>
      </c>
      <c r="AH9" s="57" t="n">
        <f aca="false">COUNTIF(D9:V9,"51")+COUNTIF(D9:V9,"51☻")+COUNTIF(D9:V9,"2")+COUNTIF(D9:V9,"52")+COUNTIF(D9:V9,"52☻")+COUNTIF(D9:V9,"51$")+COUNTIF(D9:V9,"52$")</f>
        <v>2</v>
      </c>
      <c r="AI9" s="7" t="str">
        <f aca="false">Predloge!$B$9</f>
        <v>U☻</v>
      </c>
      <c r="AJ9" s="59" t="str">
        <f aca="false">RIGHT(D9,1)</f>
        <v>2</v>
      </c>
      <c r="AK9" s="59" t="str">
        <f aca="false">RIGHT(E9,1)</f>
        <v>D</v>
      </c>
      <c r="AL9" s="59" t="str">
        <f aca="false">RIGHT(F9,1)</f>
        <v>X</v>
      </c>
      <c r="AM9" s="59" t="str">
        <f aca="false">RIGHT(G9,1)</f>
        <v>T</v>
      </c>
      <c r="AN9" s="59" t="str">
        <f aca="false">RIGHT(H9,1)</f>
        <v>☺</v>
      </c>
      <c r="AO9" s="59" t="str">
        <f aca="false">RIGHT(I9,1)</f>
        <v>F</v>
      </c>
      <c r="AP9" s="59" t="str">
        <f aca="false">RIGHT(J9,1)</f>
        <v>1</v>
      </c>
      <c r="AQ9" s="59" t="str">
        <f aca="false">RIGHT(K9,1)</f>
        <v>☻</v>
      </c>
      <c r="AR9" s="59" t="str">
        <f aca="false">RIGHT(L9,1)</f>
        <v>T</v>
      </c>
      <c r="AS9" s="59" t="str">
        <f aca="false">RIGHT(M9,1)</f>
        <v>K</v>
      </c>
      <c r="AT9" s="59" t="str">
        <f aca="false">RIGHT(N9,1)</f>
        <v>F</v>
      </c>
      <c r="AU9" s="59" t="str">
        <f aca="false">RIGHT(O9,1)</f>
        <v>X</v>
      </c>
      <c r="AV9" s="59" t="str">
        <f aca="false">RIGHT(P9,1)</f>
        <v/>
      </c>
      <c r="AW9" s="59" t="str">
        <f aca="false">RIGHT(Q9,1)</f>
        <v>O</v>
      </c>
      <c r="AX9" s="59" t="str">
        <f aca="false">RIGHT(R9,1)</f>
        <v>K</v>
      </c>
      <c r="AY9" s="59" t="str">
        <f aca="false">RIGHT(S9,1)</f>
        <v/>
      </c>
      <c r="AZ9" s="59" t="str">
        <f aca="false">RIGHT(T9,1)</f>
        <v>T</v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45360</v>
      </c>
      <c r="C10" s="54" t="str">
        <f aca="false">TEXT(B10,"Ddd")</f>
        <v>Sat</v>
      </c>
      <c r="D10" s="55"/>
      <c r="E10" s="55"/>
      <c r="F10" s="55"/>
      <c r="G10" s="84" t="str">
        <f aca="false">Predloge!$B$14</f>
        <v>☻</v>
      </c>
      <c r="H10" s="55"/>
      <c r="I10" s="55"/>
      <c r="J10" s="55"/>
      <c r="K10" s="55"/>
      <c r="L10" s="14" t="str">
        <f aca="false">Predloge!$B$14</f>
        <v>☻</v>
      </c>
      <c r="M10" s="14" t="str">
        <f aca="false">Predloge!$B$21</f>
        <v>☺</v>
      </c>
      <c r="N10" s="55"/>
      <c r="O10" s="55"/>
      <c r="P10" s="55"/>
      <c r="Q10" s="55"/>
      <c r="R10" s="22" t="str">
        <f aca="false">Predloge!$B$21</f>
        <v>☺</v>
      </c>
      <c r="S10" s="55"/>
      <c r="T10" s="55"/>
      <c r="U10" s="55"/>
      <c r="V10" s="55" t="s">
        <v>79</v>
      </c>
      <c r="W10" s="56" t="s">
        <v>33</v>
      </c>
      <c r="X10" s="57" t="n">
        <f aca="false">COUNTIF(AJ10:BA10,"☻")</f>
        <v>2</v>
      </c>
      <c r="Y10" s="57" t="n">
        <f aca="false">COUNTIF(AJ10:BA10,"☺")</f>
        <v>2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11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>☻</v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>☻</v>
      </c>
      <c r="AS10" s="59" t="str">
        <f aca="false">RIGHT(M10,1)</f>
        <v>☺</v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>☺</v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45361</v>
      </c>
      <c r="C11" s="54" t="str">
        <f aca="false">TEXT(B11,"Ddd")</f>
        <v>Sun</v>
      </c>
      <c r="D11" s="55"/>
      <c r="E11" s="55"/>
      <c r="F11" s="55"/>
      <c r="G11" s="55"/>
      <c r="H11" s="55"/>
      <c r="I11" s="55"/>
      <c r="J11" s="55"/>
      <c r="K11" s="14" t="str">
        <f aca="false">Predloge!$B$14</f>
        <v>☻</v>
      </c>
      <c r="L11" s="55"/>
      <c r="M11" s="55"/>
      <c r="N11" s="55"/>
      <c r="O11" s="55"/>
      <c r="P11" s="55"/>
      <c r="Q11" s="14" t="str">
        <f aca="false">Predloge!$B$21</f>
        <v>☺</v>
      </c>
      <c r="R11" s="55"/>
      <c r="S11" s="55"/>
      <c r="T11" s="55"/>
      <c r="U11" s="22" t="str">
        <f aca="false">Predloge!$B$21</f>
        <v>☺</v>
      </c>
      <c r="V11" s="55" t="s">
        <v>80</v>
      </c>
      <c r="W11" s="56" t="s">
        <v>33</v>
      </c>
      <c r="X11" s="57" t="n">
        <f aca="false">COUNTIF(AJ11:BA11,"☻")</f>
        <v>1</v>
      </c>
      <c r="Y11" s="57" t="n">
        <f aca="false">COUNTIF(AJ11:BA11,"☺")</f>
        <v>2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12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>☻</v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>☺</v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>☺</v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45362</v>
      </c>
      <c r="C12" s="54" t="str">
        <f aca="false">TEXT(B12,"Ddd")</f>
        <v>Mon</v>
      </c>
      <c r="D12" s="7" t="str">
        <f aca="false">Predloge!$B$5</f>
        <v>52</v>
      </c>
      <c r="E12" s="55" t="str">
        <f aca="false">Predloge!$B$12</f>
        <v>D</v>
      </c>
      <c r="F12" s="55" t="str">
        <f aca="false">Predloge!$B$12</f>
        <v>D</v>
      </c>
      <c r="G12" s="78" t="str">
        <f aca="false">Predloge!$B$6</f>
        <v>KVIT</v>
      </c>
      <c r="H12" s="55" t="s">
        <v>45</v>
      </c>
      <c r="I12" s="7" t="str">
        <f aca="false">Predloge!$B$4</f>
        <v>51</v>
      </c>
      <c r="J12" s="12" t="str">
        <f aca="false">Predloge!$B$26</f>
        <v>52¶</v>
      </c>
      <c r="K12" s="12" t="str">
        <f aca="false">Predloge!$B$11</f>
        <v>X</v>
      </c>
      <c r="L12" s="12" t="str">
        <f aca="false">Predloge!$B$16</f>
        <v>☻</v>
      </c>
      <c r="M12" s="20" t="str">
        <f aca="false">Predloge!$B$20</f>
        <v>☺</v>
      </c>
      <c r="N12" s="55" t="str">
        <f aca="false">Predloge!$B$12</f>
        <v>D</v>
      </c>
      <c r="O12" s="7" t="str">
        <f aca="false">Predloge!$B$6</f>
        <v>KVIT</v>
      </c>
      <c r="P12" s="55"/>
      <c r="Q12" s="12" t="str">
        <f aca="false">Predloge!$B$11</f>
        <v>X</v>
      </c>
      <c r="R12" s="7" t="str">
        <f aca="false">Predloge!$B$4</f>
        <v>51</v>
      </c>
      <c r="S12" s="55"/>
      <c r="T12" s="7" t="str">
        <f aca="false">Predloge!$B$6</f>
        <v>KVIT</v>
      </c>
      <c r="U12" s="55"/>
      <c r="V12" s="55" t="s">
        <v>20</v>
      </c>
      <c r="W12" s="56" t="s">
        <v>12</v>
      </c>
      <c r="X12" s="57" t="n">
        <f aca="false">COUNTIF(AJ12:BA12,"☻")</f>
        <v>1</v>
      </c>
      <c r="Y12" s="57" t="n">
        <f aca="false">COUNTIF(AJ12:BA12,"☺")</f>
        <v>1</v>
      </c>
      <c r="Z12" s="57" t="n">
        <f aca="false">COUNTIF(D12:V12,"51")+COUNTIF(D12:V12,"51$")+COUNTIF(D12:V12,"51☻")</f>
        <v>2</v>
      </c>
      <c r="AA12" s="57" t="n">
        <f aca="false">COUNTIF(D12:V12,"52")+COUNTIF(D12:V12,"52$")+COUNTIF(D12:V12,"52☻")</f>
        <v>1</v>
      </c>
      <c r="AB12" s="57" t="n">
        <f aca="false">COUNTIF(D12:V12,"51¶")</f>
        <v>0</v>
      </c>
      <c r="AC12" s="57" t="n">
        <f aca="false">COUNTIF(D12:V12,"52¶")</f>
        <v>1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3</v>
      </c>
      <c r="AF12" s="58" t="n">
        <f aca="false">COUNTBLANK(D12:U12)-3</f>
        <v>0</v>
      </c>
      <c r="AG12" s="58" t="n">
        <f aca="false">COUNTIF(D12:V12,"x")</f>
        <v>2</v>
      </c>
      <c r="AH12" s="57" t="n">
        <f aca="false">COUNTIF(D12:V12,"51")+COUNTIF(D12:V12,"51☻")+COUNTIF(D12:V12,"2")+COUNTIF(D12:V12,"52")+COUNTIF(D12:V12,"52☻")+COUNTIF(D12:V12,"51$")+COUNTIF(D12:V12,"52$")</f>
        <v>3</v>
      </c>
      <c r="AI12" s="7" t="str">
        <f aca="false">Predloge!$B$12</f>
        <v>D</v>
      </c>
      <c r="AJ12" s="59" t="str">
        <f aca="false">RIGHT(D12,1)</f>
        <v>2</v>
      </c>
      <c r="AK12" s="59" t="str">
        <f aca="false">RIGHT(E12,1)</f>
        <v>D</v>
      </c>
      <c r="AL12" s="59" t="str">
        <f aca="false">RIGHT(F12,1)</f>
        <v>D</v>
      </c>
      <c r="AM12" s="59" t="str">
        <f aca="false">RIGHT(G12,1)</f>
        <v>T</v>
      </c>
      <c r="AN12" s="59" t="str">
        <f aca="false">RIGHT(H12,1)</f>
        <v>O</v>
      </c>
      <c r="AO12" s="59" t="str">
        <f aca="false">RIGHT(I12,1)</f>
        <v>1</v>
      </c>
      <c r="AP12" s="59" t="str">
        <f aca="false">RIGHT(J12,1)</f>
        <v>¶</v>
      </c>
      <c r="AQ12" s="59" t="str">
        <f aca="false">RIGHT(K12,1)</f>
        <v>X</v>
      </c>
      <c r="AR12" s="59" t="str">
        <f aca="false">RIGHT(L12,1)</f>
        <v>☻</v>
      </c>
      <c r="AS12" s="59" t="str">
        <f aca="false">RIGHT(M12,1)</f>
        <v>☺</v>
      </c>
      <c r="AT12" s="59" t="str">
        <f aca="false">RIGHT(N12,1)</f>
        <v>D</v>
      </c>
      <c r="AU12" s="59" t="str">
        <f aca="false">RIGHT(O12,1)</f>
        <v>T</v>
      </c>
      <c r="AV12" s="59" t="str">
        <f aca="false">RIGHT(P12,1)</f>
        <v/>
      </c>
      <c r="AW12" s="59" t="str">
        <f aca="false">RIGHT(Q12,1)</f>
        <v>X</v>
      </c>
      <c r="AX12" s="59" t="str">
        <f aca="false">RIGHT(R12,1)</f>
        <v>1</v>
      </c>
      <c r="AY12" s="59" t="str">
        <f aca="false">RIGHT(S12,1)</f>
        <v/>
      </c>
      <c r="AZ12" s="59" t="str">
        <f aca="false">RIGHT(T12,1)</f>
        <v>T</v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45363</v>
      </c>
      <c r="C13" s="54" t="str">
        <f aca="false">TEXT(B13,"Ddd")</f>
        <v>Tue</v>
      </c>
      <c r="D13" s="12" t="str">
        <f aca="false">Predloge!$B$32</f>
        <v>Am</v>
      </c>
      <c r="E13" s="55" t="str">
        <f aca="false">Predloge!$B$12</f>
        <v>D</v>
      </c>
      <c r="F13" s="55" t="str">
        <f aca="false">Predloge!$B$12</f>
        <v>D</v>
      </c>
      <c r="G13" s="55" t="str">
        <f aca="false">Predloge!$B$12</f>
        <v>D</v>
      </c>
      <c r="H13" s="55" t="s">
        <v>45</v>
      </c>
      <c r="I13" s="7" t="str">
        <f aca="false">Predloge!$B$5</f>
        <v>52</v>
      </c>
      <c r="J13" s="20" t="str">
        <f aca="false">Predloge!$B$20</f>
        <v>☺</v>
      </c>
      <c r="K13" s="7" t="str">
        <f aca="false">Predloge!$B$6</f>
        <v>KVIT</v>
      </c>
      <c r="L13" s="12" t="str">
        <f aca="false">Predloge!$B$11</f>
        <v>X</v>
      </c>
      <c r="M13" s="12" t="str">
        <f aca="false">Predloge!$B$11</f>
        <v>X</v>
      </c>
      <c r="N13" s="55" t="str">
        <f aca="false">Predloge!$B$12</f>
        <v>D</v>
      </c>
      <c r="O13" s="12" t="str">
        <f aca="false">Predloge!$B$16</f>
        <v>☻</v>
      </c>
      <c r="P13" s="55"/>
      <c r="Q13" s="7" t="str">
        <f aca="false">Predloge!$B$15</f>
        <v>SO</v>
      </c>
      <c r="R13" s="7" t="str">
        <f aca="false">Predloge!$B$4</f>
        <v>51</v>
      </c>
      <c r="S13" s="55"/>
      <c r="T13" s="78" t="str">
        <f aca="false">Predloge!$B$6</f>
        <v>KVIT</v>
      </c>
      <c r="U13" s="55"/>
      <c r="V13" s="55" t="s">
        <v>14</v>
      </c>
      <c r="W13" s="56" t="s">
        <v>12</v>
      </c>
      <c r="X13" s="57" t="n">
        <f aca="false">COUNTIF(AJ13:BA13,"☻")</f>
        <v>1</v>
      </c>
      <c r="Y13" s="57" t="n">
        <f aca="false">COUNTIF(AJ13:BA13,"☺")</f>
        <v>1</v>
      </c>
      <c r="Z13" s="57" t="n">
        <f aca="false">COUNTIF(D13:V13,"51")+COUNTIF(D13:V13,"51$")+COUNTIF(D13:V13,"51☻")</f>
        <v>1</v>
      </c>
      <c r="AA13" s="57" t="n">
        <f aca="false">COUNTIF(D13:V13,"52")+COUNTIF(D13:V13,"52$")+COUNTIF(D13:V13,"52☻")</f>
        <v>1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2</v>
      </c>
      <c r="AF13" s="58" t="n">
        <f aca="false">COUNTBLANK(D13:U13)-3</f>
        <v>0</v>
      </c>
      <c r="AG13" s="58" t="n">
        <f aca="false">COUNTIF(D13:V13,"x")</f>
        <v>2</v>
      </c>
      <c r="AH13" s="57" t="n">
        <f aca="false">COUNTIF(D13:V13,"51")+COUNTIF(D13:V13,"51☻")+COUNTIF(D13:V13,"2")+COUNTIF(D13:V13,"52")+COUNTIF(D13:V13,"52☻")+COUNTIF(D13:V13,"51$")+COUNTIF(D13:V13,"52$")</f>
        <v>2</v>
      </c>
      <c r="AI13" s="7" t="str">
        <f aca="false">Predloge!$B$13</f>
        <v>BOL</v>
      </c>
      <c r="AJ13" s="59" t="str">
        <f aca="false">RIGHT(D13,1)</f>
        <v>m</v>
      </c>
      <c r="AK13" s="59" t="str">
        <f aca="false">RIGHT(E13,1)</f>
        <v>D</v>
      </c>
      <c r="AL13" s="59" t="str">
        <f aca="false">RIGHT(F13,1)</f>
        <v>D</v>
      </c>
      <c r="AM13" s="59" t="str">
        <f aca="false">RIGHT(G13,1)</f>
        <v>D</v>
      </c>
      <c r="AN13" s="59" t="str">
        <f aca="false">RIGHT(H13,1)</f>
        <v>O</v>
      </c>
      <c r="AO13" s="59" t="str">
        <f aca="false">RIGHT(I13,1)</f>
        <v>2</v>
      </c>
      <c r="AP13" s="59" t="str">
        <f aca="false">RIGHT(J13,1)</f>
        <v>☺</v>
      </c>
      <c r="AQ13" s="59" t="str">
        <f aca="false">RIGHT(K14,1)</f>
        <v>T</v>
      </c>
      <c r="AR13" s="59" t="str">
        <f aca="false">RIGHT(L13,1)</f>
        <v>X</v>
      </c>
      <c r="AS13" s="59" t="str">
        <f aca="false">RIGHT(M13,1)</f>
        <v>X</v>
      </c>
      <c r="AT13" s="59" t="str">
        <f aca="false">RIGHT(N13,1)</f>
        <v>D</v>
      </c>
      <c r="AU13" s="59" t="str">
        <f aca="false">RIGHT(O13,1)</f>
        <v>☻</v>
      </c>
      <c r="AV13" s="59" t="str">
        <f aca="false">RIGHT(P13,1)</f>
        <v/>
      </c>
      <c r="AW13" s="59" t="str">
        <f aca="false">RIGHT(Q13,1)</f>
        <v>O</v>
      </c>
      <c r="AX13" s="59" t="str">
        <f aca="false">RIGHT(R13,1)</f>
        <v>1</v>
      </c>
      <c r="AY13" s="59" t="str">
        <f aca="false">RIGHT(S13,1)</f>
        <v/>
      </c>
      <c r="AZ13" s="59" t="str">
        <f aca="false">RIGHT(T13,1)</f>
        <v>T</v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45364</v>
      </c>
      <c r="C14" s="54" t="str">
        <f aca="false">TEXT(B14,"Ddd")</f>
        <v>Wed</v>
      </c>
      <c r="D14" s="24" t="str">
        <f aca="false">Predloge!$B$23</f>
        <v>51☺</v>
      </c>
      <c r="E14" s="55" t="str">
        <f aca="false">Predloge!$B$12</f>
        <v>D</v>
      </c>
      <c r="F14" s="55" t="str">
        <f aca="false">Predloge!$B$12</f>
        <v>D</v>
      </c>
      <c r="G14" s="55" t="str">
        <f aca="false">Predloge!$B$12</f>
        <v>D</v>
      </c>
      <c r="H14" s="55" t="s">
        <v>45</v>
      </c>
      <c r="I14" s="7" t="str">
        <f aca="false">Predloge!$B$5</f>
        <v>52</v>
      </c>
      <c r="J14" s="12" t="str">
        <f aca="false">Predloge!$B$11</f>
        <v>X</v>
      </c>
      <c r="K14" s="7" t="str">
        <f aca="false">Predloge!$B$6</f>
        <v>KVIT</v>
      </c>
      <c r="L14" s="7" t="str">
        <f aca="false">Predloge!$B$6</f>
        <v>KVIT</v>
      </c>
      <c r="M14" s="7" t="str">
        <f aca="false">Predloge!$B$4</f>
        <v>51</v>
      </c>
      <c r="N14" s="55" t="str">
        <f aca="false">Predloge!$B$12</f>
        <v>D</v>
      </c>
      <c r="O14" s="12" t="str">
        <f aca="false">Predloge!$B$11</f>
        <v>X</v>
      </c>
      <c r="P14" s="55"/>
      <c r="Q14" s="7" t="str">
        <f aca="false">Predloge!$B$15</f>
        <v>SO</v>
      </c>
      <c r="R14" s="12" t="str">
        <f aca="false">Predloge!$B$35</f>
        <v>Ta</v>
      </c>
      <c r="S14" s="55"/>
      <c r="T14" s="7" t="str">
        <f aca="false">Predloge!$B$6</f>
        <v>KVIT</v>
      </c>
      <c r="U14" s="55"/>
      <c r="V14" s="55" t="s">
        <v>75</v>
      </c>
      <c r="W14" s="56" t="s">
        <v>12</v>
      </c>
      <c r="X14" s="57" t="n">
        <f aca="false">COUNTIF(AJ14:BA14,"☻")</f>
        <v>0</v>
      </c>
      <c r="Y14" s="57" t="n">
        <f aca="false">COUNTIF(AJ14:BA14,"☺")</f>
        <v>1</v>
      </c>
      <c r="Z14" s="57" t="n">
        <f aca="false">COUNTIF(D14:V14,"51")+COUNTIF(D14:V14,"51$")+COUNTIF(D14:V14,"51☻")</f>
        <v>1</v>
      </c>
      <c r="AA14" s="57" t="n">
        <f aca="false">COUNTIF(D14:V14,"52")+COUNTIF(D14:V14,"52$")+COUNTIF(D14:V14,"52☻")</f>
        <v>1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3</v>
      </c>
      <c r="AF14" s="58" t="n">
        <f aca="false">COUNTBLANK(D14:U14)-3</f>
        <v>0</v>
      </c>
      <c r="AG14" s="58" t="n">
        <f aca="false">COUNTIF(D14:V14,"x")</f>
        <v>2</v>
      </c>
      <c r="AH14" s="57" t="n">
        <f aca="false">COUNTIF(D14:V14,"51")+COUNTIF(D14:V14,"51☻")+COUNTIF(D14:V14,"2")+COUNTIF(D14:V14,"52")+COUNTIF(D14:V14,"52☻")+COUNTIF(D14:V14,"51$")+COUNTIF(D14:V14,"52$")</f>
        <v>2</v>
      </c>
      <c r="AI14" s="14" t="str">
        <f aca="false">Predloge!$B$14</f>
        <v>☻</v>
      </c>
      <c r="AJ14" s="59" t="str">
        <f aca="false">RIGHT(D14,1)</f>
        <v>☺</v>
      </c>
      <c r="AK14" s="59" t="str">
        <f aca="false">RIGHT(E14,1)</f>
        <v>D</v>
      </c>
      <c r="AL14" s="59" t="str">
        <f aca="false">RIGHT(F14,1)</f>
        <v>D</v>
      </c>
      <c r="AM14" s="59" t="str">
        <f aca="false">RIGHT(G14,1)</f>
        <v>D</v>
      </c>
      <c r="AN14" s="59" t="str">
        <f aca="false">RIGHT(H14,1)</f>
        <v>O</v>
      </c>
      <c r="AO14" s="59" t="str">
        <f aca="false">RIGHT(I14,1)</f>
        <v>2</v>
      </c>
      <c r="AP14" s="59" t="str">
        <f aca="false">RIGHT(J14,1)</f>
        <v>X</v>
      </c>
      <c r="AQ14" s="59" t="str">
        <f aca="false">RIGHT(K14,1)</f>
        <v>T</v>
      </c>
      <c r="AR14" s="59" t="str">
        <f aca="false">RIGHT(L14,1)</f>
        <v>T</v>
      </c>
      <c r="AS14" s="59" t="str">
        <f aca="false">RIGHT(M14,1)</f>
        <v>1</v>
      </c>
      <c r="AT14" s="59" t="str">
        <f aca="false">RIGHT(N14,1)</f>
        <v>D</v>
      </c>
      <c r="AU14" s="59" t="str">
        <f aca="false">RIGHT(O14,1)</f>
        <v>X</v>
      </c>
      <c r="AV14" s="59" t="str">
        <f aca="false">RIGHT(P14,1)</f>
        <v/>
      </c>
      <c r="AW14" s="59" t="str">
        <f aca="false">RIGHT(Q14,1)</f>
        <v>O</v>
      </c>
      <c r="AX14" s="59" t="str">
        <f aca="false">RIGHT(R14,1)</f>
        <v>a</v>
      </c>
      <c r="AY14" s="59" t="str">
        <f aca="false">RIGHT(S14,1)</f>
        <v/>
      </c>
      <c r="AZ14" s="59" t="str">
        <f aca="false">RIGHT(T14,1)</f>
        <v>T</v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45365</v>
      </c>
      <c r="C15" s="54" t="str">
        <f aca="false">TEXT(B15,"Ddd")</f>
        <v>Thu</v>
      </c>
      <c r="D15" s="7" t="str">
        <f aca="false">Predloge!$B$4</f>
        <v>51</v>
      </c>
      <c r="E15" s="7" t="str">
        <f aca="false">Predloge!$B$6</f>
        <v>KVIT</v>
      </c>
      <c r="F15" s="55" t="str">
        <f aca="false">Predloge!$B$12</f>
        <v>D</v>
      </c>
      <c r="G15" s="55" t="str">
        <f aca="false">Predloge!$B$12</f>
        <v>D</v>
      </c>
      <c r="H15" s="7" t="str">
        <f aca="false">Predloge!$B$15</f>
        <v>SO</v>
      </c>
      <c r="I15" s="12" t="str">
        <f aca="false">Predloge!$B$26</f>
        <v>52¶</v>
      </c>
      <c r="J15" s="7" t="str">
        <f aca="false">Predloge!$B$5</f>
        <v>52</v>
      </c>
      <c r="K15" s="10" t="str">
        <f aca="false">Predloge!$B$7</f>
        <v>KVIT☻</v>
      </c>
      <c r="L15" s="12" t="str">
        <f aca="false">Predloge!$B$11</f>
        <v>X</v>
      </c>
      <c r="M15" s="12" t="str">
        <f aca="false">Predloge!$B$11</f>
        <v>X</v>
      </c>
      <c r="N15" s="55" t="str">
        <f aca="false">Predloge!$B$12</f>
        <v>D</v>
      </c>
      <c r="O15" s="12" t="str">
        <f aca="false">Predloge!$B$11</f>
        <v>X</v>
      </c>
      <c r="P15" s="55"/>
      <c r="Q15" s="7" t="str">
        <f aca="false">Predloge!$B$15</f>
        <v>SO</v>
      </c>
      <c r="R15" s="20" t="str">
        <f aca="false">Predloge!$B$20</f>
        <v>☺</v>
      </c>
      <c r="S15" s="55"/>
      <c r="T15" s="78" t="str">
        <f aca="false">Predloge!$B$6</f>
        <v>KVIT</v>
      </c>
      <c r="U15" s="55"/>
      <c r="V15" s="55" t="s">
        <v>2</v>
      </c>
      <c r="W15" s="56" t="s">
        <v>14</v>
      </c>
      <c r="X15" s="57" t="n">
        <f aca="false">COUNTIF(AJ15:BA15,"☻")</f>
        <v>1</v>
      </c>
      <c r="Y15" s="57" t="n">
        <f aca="false">COUNTIF(AJ15:BA15,"☺")</f>
        <v>1</v>
      </c>
      <c r="Z15" s="57" t="n">
        <f aca="false">COUNTIF(D15:V15,"51")+COUNTIF(D15:V15,"51$")+COUNTIF(D15:V15,"51☻")</f>
        <v>1</v>
      </c>
      <c r="AA15" s="57" t="n">
        <f aca="false">COUNTIF(D15:V15,"52")+COUNTIF(D15:V15,"52$")+COUNTIF(D15:V15,"52☻")</f>
        <v>1</v>
      </c>
      <c r="AB15" s="57" t="n">
        <f aca="false">COUNTIF(D15:V15,"51¶")</f>
        <v>0</v>
      </c>
      <c r="AC15" s="57" t="n">
        <f aca="false">COUNTIF(D15:V15,"52¶")</f>
        <v>1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3</v>
      </c>
      <c r="AF15" s="58" t="n">
        <f aca="false">COUNTBLANK(D15:U15)-3</f>
        <v>0</v>
      </c>
      <c r="AG15" s="58" t="n">
        <f aca="false">COUNTIF(D15:V15,"x")</f>
        <v>3</v>
      </c>
      <c r="AH15" s="57" t="n">
        <f aca="false">COUNTIF(D15:V15,"51")+COUNTIF(D15:V15,"51☻")+COUNTIF(D15:V15,"2")+COUNTIF(D15:V15,"52")+COUNTIF(D15:V15,"52☻")+COUNTIF(D15:V15,"51$")+COUNTIF(D15:V15,"52$")</f>
        <v>2</v>
      </c>
      <c r="AI15" s="7" t="str">
        <f aca="false">Predloge!$B$15</f>
        <v>SO</v>
      </c>
      <c r="AJ15" s="59" t="str">
        <f aca="false">RIGHT(D15,1)</f>
        <v>1</v>
      </c>
      <c r="AK15" s="59" t="str">
        <f aca="false">RIGHT(E15,1)</f>
        <v>T</v>
      </c>
      <c r="AL15" s="59" t="str">
        <f aca="false">RIGHT(F15,1)</f>
        <v>D</v>
      </c>
      <c r="AM15" s="59" t="str">
        <f aca="false">RIGHT(G15,1)</f>
        <v>D</v>
      </c>
      <c r="AN15" s="59" t="str">
        <f aca="false">RIGHT(H15,1)</f>
        <v>O</v>
      </c>
      <c r="AO15" s="59" t="str">
        <f aca="false">RIGHT(I15,1)</f>
        <v>¶</v>
      </c>
      <c r="AP15" s="59" t="str">
        <f aca="false">RIGHT(J15,1)</f>
        <v>2</v>
      </c>
      <c r="AQ15" s="59" t="str">
        <f aca="false">RIGHT(K15,1)</f>
        <v>☻</v>
      </c>
      <c r="AR15" s="59" t="str">
        <f aca="false">RIGHT(L15,1)</f>
        <v>X</v>
      </c>
      <c r="AS15" s="59" t="str">
        <f aca="false">RIGHT(M15,1)</f>
        <v>X</v>
      </c>
      <c r="AT15" s="59" t="str">
        <f aca="false">RIGHT(N15,1)</f>
        <v>D</v>
      </c>
      <c r="AU15" s="59" t="str">
        <f aca="false">RIGHT(O15,1)</f>
        <v>X</v>
      </c>
      <c r="AV15" s="59" t="str">
        <f aca="false">RIGHT(P15,1)</f>
        <v/>
      </c>
      <c r="AW15" s="59" t="str">
        <f aca="false">RIGHT(Q15,1)</f>
        <v>O</v>
      </c>
      <c r="AX15" s="59" t="str">
        <f aca="false">RIGHT(R15,1)</f>
        <v>☺</v>
      </c>
      <c r="AY15" s="59" t="str">
        <f aca="false">RIGHT(S15,1)</f>
        <v/>
      </c>
      <c r="AZ15" s="59" t="str">
        <f aca="false">RIGHT(T15,1)</f>
        <v>T</v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45366</v>
      </c>
      <c r="C16" s="54" t="str">
        <f aca="false">TEXT(B16,"Ddd")</f>
        <v>Fri</v>
      </c>
      <c r="D16" s="7" t="str">
        <f aca="false">Predloge!$B$6</f>
        <v>KVIT</v>
      </c>
      <c r="E16" s="55" t="s">
        <v>74</v>
      </c>
      <c r="F16" s="55" t="str">
        <f aca="false">Predloge!$B$12</f>
        <v>D</v>
      </c>
      <c r="G16" s="55" t="str">
        <f aca="false">Predloge!$B$12</f>
        <v>D</v>
      </c>
      <c r="H16" s="20" t="str">
        <f aca="false">Predloge!$B$20</f>
        <v>☺</v>
      </c>
      <c r="I16" s="12" t="str">
        <f aca="false">Predloge!$B$26</f>
        <v>52¶</v>
      </c>
      <c r="J16" s="7" t="str">
        <f aca="false">Predloge!$B$4</f>
        <v>51</v>
      </c>
      <c r="K16" s="12" t="str">
        <f aca="false">Predloge!$B$11</f>
        <v>X</v>
      </c>
      <c r="L16" s="7" t="str">
        <f aca="false">Predloge!$B$6</f>
        <v>KVIT</v>
      </c>
      <c r="M16" s="7" t="str">
        <f aca="false">Predloge!$B$5</f>
        <v>52</v>
      </c>
      <c r="N16" s="55" t="str">
        <f aca="false">Predloge!$B$12</f>
        <v>D</v>
      </c>
      <c r="O16" s="7" t="str">
        <f aca="false">Predloge!$B$6</f>
        <v>KVIT</v>
      </c>
      <c r="P16" s="55"/>
      <c r="Q16" s="7" t="str">
        <f aca="false">Predloge!$B$15</f>
        <v>SO</v>
      </c>
      <c r="R16" s="12" t="str">
        <f aca="false">Predloge!$B$11</f>
        <v>X</v>
      </c>
      <c r="S16" s="55"/>
      <c r="T16" s="12" t="str">
        <f aca="false">Predloge!$B$16</f>
        <v>☻</v>
      </c>
      <c r="U16" s="55" t="str">
        <f aca="false">Predloge!$B$12</f>
        <v>D</v>
      </c>
      <c r="V16" s="55" t="s">
        <v>38</v>
      </c>
      <c r="W16" s="56" t="s">
        <v>14</v>
      </c>
      <c r="X16" s="57" t="n">
        <f aca="false">COUNTIF(AJ16:BA16,"☻")</f>
        <v>1</v>
      </c>
      <c r="Y16" s="57" t="n">
        <f aca="false">COUNTIF(AJ16:BA16,"☺")</f>
        <v>1</v>
      </c>
      <c r="Z16" s="57" t="n">
        <f aca="false">COUNTIF(D16:V16,"51")+COUNTIF(D16:V16,"51$")+COUNTIF(D16:V16,"51☻")</f>
        <v>1</v>
      </c>
      <c r="AA16" s="57" t="n">
        <f aca="false">COUNTIF(D16:V16,"52")+COUNTIF(D16:V16,"52$")+COUNTIF(D16:V16,"52☻")</f>
        <v>1</v>
      </c>
      <c r="AB16" s="57" t="n">
        <f aca="false">COUNTIF(D16:V16,"51¶")</f>
        <v>0</v>
      </c>
      <c r="AC16" s="57" t="n">
        <f aca="false">COUNTIF(D16:V16,"52¶")</f>
        <v>1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3</v>
      </c>
      <c r="AF16" s="58" t="n">
        <f aca="false">COUNTBLANK(D16:U16)-3</f>
        <v>-1</v>
      </c>
      <c r="AG16" s="58" t="n">
        <f aca="false">COUNTIF(D16:V16,"x")</f>
        <v>2</v>
      </c>
      <c r="AH16" s="57" t="n">
        <f aca="false">COUNTIF(D16:V16,"51")+COUNTIF(D16:V16,"51☻")+COUNTIF(D16:V16,"2")+COUNTIF(D16:V16,"52")+COUNTIF(D16:V16,"52☻")+COUNTIF(D16:V16,"51$")+COUNTIF(D16:V16,"52$")</f>
        <v>2</v>
      </c>
      <c r="AI16" s="12" t="str">
        <f aca="false">Predloge!$B$16</f>
        <v>☻</v>
      </c>
      <c r="AJ16" s="59" t="str">
        <f aca="false">RIGHT(D16,1)</f>
        <v>T</v>
      </c>
      <c r="AK16" s="59" t="str">
        <f aca="false">RIGHT(E16,1)</f>
        <v>F</v>
      </c>
      <c r="AL16" s="59" t="str">
        <f aca="false">RIGHT(F16,1)</f>
        <v>D</v>
      </c>
      <c r="AM16" s="59" t="str">
        <f aca="false">RIGHT(G16,1)</f>
        <v>D</v>
      </c>
      <c r="AN16" s="59" t="str">
        <f aca="false">RIGHT(H16,1)</f>
        <v>☺</v>
      </c>
      <c r="AO16" s="59" t="str">
        <f aca="false">RIGHT(I16,1)</f>
        <v>¶</v>
      </c>
      <c r="AP16" s="59" t="str">
        <f aca="false">RIGHT(J16,1)</f>
        <v>1</v>
      </c>
      <c r="AQ16" s="59" t="str">
        <f aca="false">RIGHT(K16,1)</f>
        <v>X</v>
      </c>
      <c r="AR16" s="59" t="str">
        <f aca="false">RIGHT(L16,1)</f>
        <v>T</v>
      </c>
      <c r="AS16" s="59" t="str">
        <f aca="false">RIGHT(M16,1)</f>
        <v>2</v>
      </c>
      <c r="AT16" s="59" t="str">
        <f aca="false">RIGHT(N16,1)</f>
        <v>D</v>
      </c>
      <c r="AU16" s="59" t="str">
        <f aca="false">RIGHT(O16,1)</f>
        <v>T</v>
      </c>
      <c r="AV16" s="59" t="str">
        <f aca="false">RIGHT(P16,1)</f>
        <v/>
      </c>
      <c r="AW16" s="59" t="str">
        <f aca="false">RIGHT(Q16,1)</f>
        <v>O</v>
      </c>
      <c r="AX16" s="59" t="str">
        <f aca="false">RIGHT(R16,1)</f>
        <v>X</v>
      </c>
      <c r="AY16" s="59" t="str">
        <f aca="false">RIGHT(S16,1)</f>
        <v/>
      </c>
      <c r="AZ16" s="59" t="str">
        <f aca="false">RIGHT(T16,1)</f>
        <v>☻</v>
      </c>
      <c r="BA16" s="59" t="str">
        <f aca="false">RIGHT(U16,1)</f>
        <v>D</v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45367</v>
      </c>
      <c r="C17" s="54" t="str">
        <f aca="false">TEXT(B17,"Ddd")</f>
        <v>Sat</v>
      </c>
      <c r="D17" s="55"/>
      <c r="E17" s="55"/>
      <c r="F17" s="55"/>
      <c r="G17" s="55"/>
      <c r="H17" s="55"/>
      <c r="I17" s="22" t="str">
        <f aca="false">Predloge!$B$21</f>
        <v>☺</v>
      </c>
      <c r="J17" s="55"/>
      <c r="K17" s="55"/>
      <c r="L17" s="84" t="str">
        <f aca="false">Predloge!$B$14</f>
        <v>☻</v>
      </c>
      <c r="M17" s="14" t="str">
        <f aca="false">Predloge!$B$21</f>
        <v>☺</v>
      </c>
      <c r="N17" s="55"/>
      <c r="O17" s="14" t="str">
        <f aca="false">Predloge!$B$14</f>
        <v>☻</v>
      </c>
      <c r="P17" s="55"/>
      <c r="Q17" s="55"/>
      <c r="R17" s="55"/>
      <c r="S17" s="55"/>
      <c r="T17" s="55"/>
      <c r="U17" s="55"/>
      <c r="V17" s="55" t="s">
        <v>81</v>
      </c>
      <c r="W17" s="56" t="s">
        <v>14</v>
      </c>
      <c r="X17" s="57" t="n">
        <f aca="false">COUNTIF(AJ17:BA17,"☻")</f>
        <v>2</v>
      </c>
      <c r="Y17" s="57" t="n">
        <f aca="false">COUNTIF(AJ17:BA17,"☺")</f>
        <v>2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11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>☺</v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>☻</v>
      </c>
      <c r="AS17" s="59" t="str">
        <f aca="false">RIGHT(M17,1)</f>
        <v>☺</v>
      </c>
      <c r="AT17" s="59" t="str">
        <f aca="false">RIGHT(N17,1)</f>
        <v/>
      </c>
      <c r="AU17" s="59" t="str">
        <f aca="false">RIGHT(O17,1)</f>
        <v>☻</v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45368</v>
      </c>
      <c r="C18" s="54" t="str">
        <f aca="false">TEXT(B18,"Ddd")</f>
        <v>Sun</v>
      </c>
      <c r="D18" s="22" t="str">
        <f aca="false">Predloge!$B$21</f>
        <v>☺</v>
      </c>
      <c r="E18" s="55"/>
      <c r="F18" s="55"/>
      <c r="G18" s="55"/>
      <c r="H18" s="55"/>
      <c r="I18" s="55"/>
      <c r="J18" s="55"/>
      <c r="K18" s="55"/>
      <c r="L18" s="84" t="str">
        <f aca="false">Predloge!$B$14</f>
        <v>☻</v>
      </c>
      <c r="M18" s="55"/>
      <c r="N18" s="55"/>
      <c r="O18" s="14" t="str">
        <f aca="false">Predloge!$B$14</f>
        <v>☻</v>
      </c>
      <c r="P18" s="55"/>
      <c r="Q18" s="55"/>
      <c r="R18" s="14" t="str">
        <f aca="false">Predloge!$B$21</f>
        <v>☺</v>
      </c>
      <c r="S18" s="55"/>
      <c r="T18" s="55"/>
      <c r="U18" s="55"/>
      <c r="V18" s="55" t="s">
        <v>82</v>
      </c>
      <c r="W18" s="56" t="s">
        <v>2</v>
      </c>
      <c r="X18" s="57" t="n">
        <f aca="false">COUNTIF(AJ18:BA18,"☻")</f>
        <v>2</v>
      </c>
      <c r="Y18" s="57" t="n">
        <f aca="false">COUNTIF(AJ18:BA18,"☺")</f>
        <v>2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11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>☺</v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>☻</v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>☻</v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>☺</v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45369</v>
      </c>
      <c r="C19" s="54" t="str">
        <f aca="false">TEXT(B19,"Ddd")</f>
        <v>Mon</v>
      </c>
      <c r="D19" s="7" t="str">
        <f aca="false">Predloge!$B$4</f>
        <v>51</v>
      </c>
      <c r="E19" s="78" t="str">
        <f aca="false">Predloge!$B$6</f>
        <v>KVIT</v>
      </c>
      <c r="F19" s="7" t="str">
        <f aca="false">Predloge!$B$6</f>
        <v>KVIT</v>
      </c>
      <c r="G19" s="55" t="str">
        <f aca="false">Predloge!$B$12</f>
        <v>D</v>
      </c>
      <c r="H19" s="55" t="s">
        <v>45</v>
      </c>
      <c r="I19" s="7" t="str">
        <f aca="false">Predloge!$B$5</f>
        <v>52</v>
      </c>
      <c r="J19" s="20" t="str">
        <f aca="false">Predloge!$B$20</f>
        <v>☺</v>
      </c>
      <c r="K19" s="55" t="str">
        <f aca="false">Predloge!$B$12</f>
        <v>D</v>
      </c>
      <c r="L19" s="12" t="str">
        <f aca="false">Predloge!$B$11</f>
        <v>X</v>
      </c>
      <c r="M19" s="12" t="str">
        <f aca="false">Predloge!$B$26</f>
        <v>52¶</v>
      </c>
      <c r="N19" s="7" t="str">
        <f aca="false">Predloge!$B$6</f>
        <v>KVIT</v>
      </c>
      <c r="O19" s="12" t="str">
        <f aca="false">Predloge!$B$11</f>
        <v>X</v>
      </c>
      <c r="P19" s="55"/>
      <c r="Q19" s="7" t="str">
        <f aca="false">Predloge!$B$15</f>
        <v>SO</v>
      </c>
      <c r="R19" s="12" t="str">
        <f aca="false">Predloge!$B$11</f>
        <v>X</v>
      </c>
      <c r="S19" s="55"/>
      <c r="T19" s="7" t="str">
        <f aca="false">Predloge!$B$15</f>
        <v>SO</v>
      </c>
      <c r="U19" s="55" t="str">
        <f aca="false">Predloge!$B$12</f>
        <v>D</v>
      </c>
      <c r="V19" s="55" t="s">
        <v>75</v>
      </c>
      <c r="W19" s="56" t="s">
        <v>12</v>
      </c>
      <c r="X19" s="57" t="n">
        <f aca="false">COUNTIF(AJ19:BA19,"☻")</f>
        <v>0</v>
      </c>
      <c r="Y19" s="57" t="n">
        <f aca="false">COUNTIF(AJ19:BA19,"☺")</f>
        <v>1</v>
      </c>
      <c r="Z19" s="57" t="n">
        <f aca="false">COUNTIF(D19:V19,"51")+COUNTIF(D19:V19,"51$")+COUNTIF(D19:V19,"51☻")</f>
        <v>1</v>
      </c>
      <c r="AA19" s="57" t="n">
        <f aca="false">COUNTIF(D19:V19,"52")+COUNTIF(D19:V19,"52$")+COUNTIF(D19:V19,"52☻")</f>
        <v>1</v>
      </c>
      <c r="AB19" s="57" t="n">
        <f aca="false">COUNTIF(D19:V19,"51¶")</f>
        <v>0</v>
      </c>
      <c r="AC19" s="57" t="n">
        <f aca="false">COUNTIF(D19:V19,"52¶")</f>
        <v>1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3</v>
      </c>
      <c r="AF19" s="58" t="n">
        <f aca="false">COUNTBLANK(D19:U19)-3</f>
        <v>-1</v>
      </c>
      <c r="AG19" s="58" t="n">
        <f aca="false">COUNTIF(D19:V19,"x")</f>
        <v>3</v>
      </c>
      <c r="AH19" s="57" t="n">
        <f aca="false">COUNTIF(D19:V19,"51")+COUNTIF(D19:V19,"51☻")+COUNTIF(D19:V19,"2")+COUNTIF(D19:V19,"52")+COUNTIF(D19:V19,"52☻")+COUNTIF(D19:V19,"51$")+COUNTIF(D19:V19,"52$")</f>
        <v>2</v>
      </c>
      <c r="AI19" s="18" t="str">
        <f aca="false">Predloge!$B$19</f>
        <v>KVIT$</v>
      </c>
      <c r="AJ19" s="59" t="str">
        <f aca="false">RIGHT(D19,1)</f>
        <v>1</v>
      </c>
      <c r="AK19" s="59" t="str">
        <f aca="false">RIGHT(E19,1)</f>
        <v>T</v>
      </c>
      <c r="AL19" s="59" t="str">
        <f aca="false">RIGHT(F19,1)</f>
        <v>T</v>
      </c>
      <c r="AM19" s="59" t="str">
        <f aca="false">RIGHT(G19,1)</f>
        <v>D</v>
      </c>
      <c r="AN19" s="59" t="str">
        <f aca="false">RIGHT(H19,1)</f>
        <v>O</v>
      </c>
      <c r="AO19" s="59" t="str">
        <f aca="false">RIGHT(I19,1)</f>
        <v>2</v>
      </c>
      <c r="AP19" s="59" t="str">
        <f aca="false">RIGHT(J19,1)</f>
        <v>☺</v>
      </c>
      <c r="AQ19" s="59" t="str">
        <f aca="false">RIGHT(K19,1)</f>
        <v>D</v>
      </c>
      <c r="AR19" s="59" t="str">
        <f aca="false">RIGHT(L19,1)</f>
        <v>X</v>
      </c>
      <c r="AS19" s="59" t="str">
        <f aca="false">RIGHT(M19,1)</f>
        <v>¶</v>
      </c>
      <c r="AT19" s="59" t="str">
        <f aca="false">RIGHT(N19,1)</f>
        <v>T</v>
      </c>
      <c r="AU19" s="59" t="str">
        <f aca="false">RIGHT(O19,1)</f>
        <v>X</v>
      </c>
      <c r="AV19" s="59" t="str">
        <f aca="false">RIGHT(P19,1)</f>
        <v/>
      </c>
      <c r="AW19" s="59" t="str">
        <f aca="false">RIGHT(Q19,1)</f>
        <v>O</v>
      </c>
      <c r="AX19" s="59" t="str">
        <f aca="false">RIGHT(R19,1)</f>
        <v>X</v>
      </c>
      <c r="AY19" s="59" t="str">
        <f aca="false">RIGHT(S19,1)</f>
        <v/>
      </c>
      <c r="AZ19" s="59" t="str">
        <f aca="false">RIGHT(T19,1)</f>
        <v>O</v>
      </c>
      <c r="BA19" s="59" t="str">
        <f aca="false">RIGHT(U19,1)</f>
        <v>D</v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45370</v>
      </c>
      <c r="C20" s="54" t="str">
        <f aca="false">TEXT(B20,"Ddd")</f>
        <v>Tue</v>
      </c>
      <c r="D20" s="7" t="str">
        <f aca="false">Predloge!$B$4</f>
        <v>51</v>
      </c>
      <c r="E20" s="7" t="str">
        <f aca="false">Predloge!$B$6</f>
        <v>KVIT</v>
      </c>
      <c r="F20" s="10" t="str">
        <f aca="false">Predloge!$B$7</f>
        <v>KVIT☻</v>
      </c>
      <c r="G20" s="55" t="str">
        <f aca="false">Predloge!$B$12</f>
        <v>D</v>
      </c>
      <c r="H20" s="55" t="s">
        <v>45</v>
      </c>
      <c r="I20" s="7" t="str">
        <f aca="false">Predloge!$B$5</f>
        <v>52</v>
      </c>
      <c r="J20" s="12" t="str">
        <f aca="false">Predloge!$B$11</f>
        <v>X</v>
      </c>
      <c r="K20" s="55" t="str">
        <f aca="false">Predloge!$B$12</f>
        <v>D</v>
      </c>
      <c r="L20" s="12" t="str">
        <f aca="false">Predloge!$B$11</f>
        <v>X</v>
      </c>
      <c r="M20" s="20" t="str">
        <f aca="false">Predloge!$B$20</f>
        <v>☺</v>
      </c>
      <c r="N20" s="12" t="str">
        <f aca="false">Predloge!$B$11</f>
        <v>X</v>
      </c>
      <c r="O20" s="78" t="str">
        <f aca="false">Predloge!$B$6</f>
        <v>KVIT</v>
      </c>
      <c r="P20" s="55"/>
      <c r="Q20" s="7" t="str">
        <f aca="false">Predloge!$B$15</f>
        <v>SO</v>
      </c>
      <c r="R20" s="12" t="str">
        <f aca="false">Predloge!$B$32</f>
        <v>Am</v>
      </c>
      <c r="S20" s="55"/>
      <c r="T20" s="7" t="str">
        <f aca="false">Predloge!$B$15</f>
        <v>SO</v>
      </c>
      <c r="U20" s="55" t="str">
        <f aca="false">Predloge!$B$12</f>
        <v>D</v>
      </c>
      <c r="V20" s="55" t="s">
        <v>20</v>
      </c>
      <c r="W20" s="56" t="s">
        <v>12</v>
      </c>
      <c r="X20" s="57" t="n">
        <f aca="false">COUNTIF(AJ20:BA20,"☻")</f>
        <v>1</v>
      </c>
      <c r="Y20" s="57" t="n">
        <f aca="false">COUNTIF(AJ20:BA20,"☺")</f>
        <v>1</v>
      </c>
      <c r="Z20" s="57" t="n">
        <f aca="false">COUNTIF(D20:V20,"51")+COUNTIF(D20:V20,"51$")+COUNTIF(D20:V20,"51☻")</f>
        <v>1</v>
      </c>
      <c r="AA20" s="57" t="n">
        <f aca="false">COUNTIF(D20:V20,"52")+COUNTIF(D20:V20,"52$")+COUNTIF(D20:V20,"52☻")</f>
        <v>1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3</v>
      </c>
      <c r="AF20" s="58" t="n">
        <f aca="false">COUNTBLANK(D20:U20)-3</f>
        <v>-1</v>
      </c>
      <c r="AG20" s="58" t="n">
        <f aca="false">COUNTIF(D20:V20,"x")</f>
        <v>3</v>
      </c>
      <c r="AH20" s="57" t="n">
        <f aca="false">COUNTIF(D20:V20,"51")+COUNTIF(D20:V20,"51☻")+COUNTIF(D20:V20,"2")+COUNTIF(D20:V20,"52")+COUNTIF(D20:V20,"52☻")+COUNTIF(D20:V20,"51$")+COUNTIF(D20:V20,"52$")</f>
        <v>2</v>
      </c>
      <c r="AI20" s="20" t="str">
        <f aca="false">Predloge!$B$20</f>
        <v>☺</v>
      </c>
      <c r="AJ20" s="59" t="str">
        <f aca="false">RIGHT(D20,1)</f>
        <v>1</v>
      </c>
      <c r="AK20" s="59" t="str">
        <f aca="false">RIGHT(E20,1)</f>
        <v>T</v>
      </c>
      <c r="AL20" s="59" t="str">
        <f aca="false">RIGHT(F20,1)</f>
        <v>☻</v>
      </c>
      <c r="AM20" s="59" t="str">
        <f aca="false">RIGHT(G20,1)</f>
        <v>D</v>
      </c>
      <c r="AN20" s="59" t="str">
        <f aca="false">RIGHT(H20,1)</f>
        <v>O</v>
      </c>
      <c r="AO20" s="59" t="str">
        <f aca="false">RIGHT(I20,1)</f>
        <v>2</v>
      </c>
      <c r="AP20" s="59" t="str">
        <f aca="false">RIGHT(J20,1)</f>
        <v>X</v>
      </c>
      <c r="AQ20" s="59" t="str">
        <f aca="false">RIGHT(K20,1)</f>
        <v>D</v>
      </c>
      <c r="AR20" s="59" t="str">
        <f aca="false">RIGHT(L20,1)</f>
        <v>X</v>
      </c>
      <c r="AS20" s="59" t="str">
        <f aca="false">RIGHT(M20,1)</f>
        <v>☺</v>
      </c>
      <c r="AT20" s="59" t="str">
        <f aca="false">RIGHT(N20,1)</f>
        <v>X</v>
      </c>
      <c r="AU20" s="59" t="str">
        <f aca="false">RIGHT(O20,1)</f>
        <v>T</v>
      </c>
      <c r="AV20" s="59" t="str">
        <f aca="false">RIGHT(P20,1)</f>
        <v/>
      </c>
      <c r="AW20" s="59" t="str">
        <f aca="false">RIGHT(Q20,1)</f>
        <v>O</v>
      </c>
      <c r="AX20" s="59" t="str">
        <f aca="false">RIGHT(R20,1)</f>
        <v>m</v>
      </c>
      <c r="AY20" s="59" t="str">
        <f aca="false">RIGHT(S20,1)</f>
        <v/>
      </c>
      <c r="AZ20" s="59" t="str">
        <f aca="false">RIGHT(T20,1)</f>
        <v>O</v>
      </c>
      <c r="BA20" s="59" t="str">
        <f aca="false">RIGHT(U20,1)</f>
        <v>D</v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45371</v>
      </c>
      <c r="C21" s="54" t="str">
        <f aca="false">TEXT(B21,"Ddd")</f>
        <v>Wed</v>
      </c>
      <c r="D21" s="26" t="str">
        <f aca="false">Predloge!$B$27</f>
        <v>KVIT☺</v>
      </c>
      <c r="E21" s="55" t="s">
        <v>74</v>
      </c>
      <c r="F21" s="12" t="str">
        <f aca="false">Predloge!$B$11</f>
        <v>X</v>
      </c>
      <c r="G21" s="55" t="str">
        <f aca="false">Predloge!$B$12</f>
        <v>D</v>
      </c>
      <c r="H21" s="55" t="s">
        <v>45</v>
      </c>
      <c r="I21" s="7" t="str">
        <f aca="false">Predloge!$B$5</f>
        <v>52</v>
      </c>
      <c r="J21" s="7" t="str">
        <f aca="false">Predloge!$B$4</f>
        <v>51</v>
      </c>
      <c r="K21" s="55" t="str">
        <f aca="false">Predloge!$B$12</f>
        <v>D</v>
      </c>
      <c r="L21" s="7" t="str">
        <f aca="false">Predloge!$B$6</f>
        <v>KVIT</v>
      </c>
      <c r="M21" s="12" t="str">
        <f aca="false">Predloge!$B$11</f>
        <v>X</v>
      </c>
      <c r="N21" s="7" t="str">
        <f aca="false">Predloge!$B$6</f>
        <v>KVIT</v>
      </c>
      <c r="O21" s="12" t="str">
        <f aca="false">Predloge!$B$16</f>
        <v>☻</v>
      </c>
      <c r="P21" s="55"/>
      <c r="Q21" s="7" t="str">
        <f aca="false">Predloge!$B$15</f>
        <v>SO</v>
      </c>
      <c r="R21" s="12" t="str">
        <f aca="false">Predloge!$B$35</f>
        <v>Ta</v>
      </c>
      <c r="S21" s="55"/>
      <c r="T21" s="7" t="str">
        <f aca="false">Predloge!$B$15</f>
        <v>SO</v>
      </c>
      <c r="U21" s="55" t="str">
        <f aca="false">Predloge!$B$12</f>
        <v>D</v>
      </c>
      <c r="V21" s="55" t="s">
        <v>29</v>
      </c>
      <c r="W21" s="56" t="s">
        <v>22</v>
      </c>
      <c r="X21" s="57" t="n">
        <f aca="false">COUNTIF(AJ21:BA21,"☻")</f>
        <v>1</v>
      </c>
      <c r="Y21" s="57" t="n">
        <f aca="false">COUNTIF(AJ21:BA21,"☺")</f>
        <v>1</v>
      </c>
      <c r="Z21" s="57" t="n">
        <f aca="false">COUNTIF(D21:V21,"51")+COUNTIF(D21:V21,"51$")+COUNTIF(D21:V21,"51☻")</f>
        <v>1</v>
      </c>
      <c r="AA21" s="57" t="n">
        <f aca="false">COUNTIF(D21:V21,"52")+COUNTIF(D21:V21,"52$")+COUNTIF(D21:V21,"52☻")</f>
        <v>1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2</v>
      </c>
      <c r="AF21" s="58" t="n">
        <f aca="false">COUNTBLANK(D21:U21)-3</f>
        <v>-1</v>
      </c>
      <c r="AG21" s="58" t="n">
        <f aca="false">COUNTIF(D21:V21,"x")</f>
        <v>2</v>
      </c>
      <c r="AH21" s="57" t="n">
        <f aca="false">COUNTIF(D21:V21,"51")+COUNTIF(D21:V21,"51☻")+COUNTIF(D21:V21,"2")+COUNTIF(D21:V21,"52")+COUNTIF(D21:V21,"52☻")+COUNTIF(D21:V21,"51$")+COUNTIF(D21:V21,"52$")</f>
        <v>2</v>
      </c>
      <c r="AI21" s="22" t="str">
        <f aca="false">Predloge!$B$21</f>
        <v>☺</v>
      </c>
      <c r="AJ21" s="59" t="str">
        <f aca="false">RIGHT(D21,1)</f>
        <v>☺</v>
      </c>
      <c r="AK21" s="59" t="str">
        <f aca="false">RIGHT(E21,1)</f>
        <v>F</v>
      </c>
      <c r="AL21" s="59" t="str">
        <f aca="false">RIGHT(F21,1)</f>
        <v>X</v>
      </c>
      <c r="AM21" s="59" t="str">
        <f aca="false">RIGHT(G21,1)</f>
        <v>D</v>
      </c>
      <c r="AN21" s="59" t="str">
        <f aca="false">RIGHT(H21,1)</f>
        <v>O</v>
      </c>
      <c r="AO21" s="59" t="str">
        <f aca="false">RIGHT(I21,1)</f>
        <v>2</v>
      </c>
      <c r="AP21" s="59" t="str">
        <f aca="false">RIGHT(J21,1)</f>
        <v>1</v>
      </c>
      <c r="AQ21" s="59" t="str">
        <f aca="false">RIGHT(K21,1)</f>
        <v>D</v>
      </c>
      <c r="AR21" s="59" t="str">
        <f aca="false">RIGHT(L21,1)</f>
        <v>T</v>
      </c>
      <c r="AS21" s="59" t="str">
        <f aca="false">RIGHT(M21,1)</f>
        <v>X</v>
      </c>
      <c r="AT21" s="59" t="str">
        <f aca="false">RIGHT(N21,1)</f>
        <v>T</v>
      </c>
      <c r="AU21" s="59" t="str">
        <f aca="false">RIGHT(O21,1)</f>
        <v>☻</v>
      </c>
      <c r="AV21" s="59" t="str">
        <f aca="false">RIGHT(P21,1)</f>
        <v/>
      </c>
      <c r="AW21" s="59" t="str">
        <f aca="false">RIGHT(Q21,1)</f>
        <v>O</v>
      </c>
      <c r="AX21" s="59" t="str">
        <f aca="false">RIGHT(R21,1)</f>
        <v>a</v>
      </c>
      <c r="AY21" s="59" t="str">
        <f aca="false">RIGHT(S21,1)</f>
        <v/>
      </c>
      <c r="AZ21" s="59" t="str">
        <f aca="false">RIGHT(T21,1)</f>
        <v>O</v>
      </c>
      <c r="BA21" s="59" t="str">
        <f aca="false">RIGHT(U21,1)</f>
        <v>D</v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45372</v>
      </c>
      <c r="C22" s="54" t="str">
        <f aca="false">TEXT(B22,"Ddd")</f>
        <v>Thu</v>
      </c>
      <c r="D22" s="12" t="str">
        <f aca="false">Predloge!$B$11</f>
        <v>X</v>
      </c>
      <c r="E22" s="12" t="str">
        <f aca="false">Predloge!$B$16</f>
        <v>☻</v>
      </c>
      <c r="F22" s="7" t="str">
        <f aca="false">Predloge!$B$6</f>
        <v>KVIT</v>
      </c>
      <c r="G22" s="55" t="str">
        <f aca="false">Predloge!$B$12</f>
        <v>D</v>
      </c>
      <c r="H22" s="7" t="str">
        <f aca="false">Predloge!$B$5</f>
        <v>52</v>
      </c>
      <c r="I22" s="55" t="str">
        <f aca="false">Predloge!$B$12</f>
        <v>D</v>
      </c>
      <c r="J22" s="7" t="str">
        <f aca="false">Predloge!$B$4</f>
        <v>51</v>
      </c>
      <c r="K22" s="12" t="str">
        <f aca="false">Predloge!$B$26</f>
        <v>52¶</v>
      </c>
      <c r="L22" s="78" t="str">
        <f aca="false">Predloge!$B$6</f>
        <v>KVIT</v>
      </c>
      <c r="M22" s="55" t="s">
        <v>73</v>
      </c>
      <c r="N22" s="7" t="str">
        <f aca="false">Predloge!$B$6</f>
        <v>KVIT</v>
      </c>
      <c r="O22" s="12" t="str">
        <f aca="false">Predloge!$B$11</f>
        <v>X</v>
      </c>
      <c r="P22" s="55"/>
      <c r="Q22" s="7" t="str">
        <f aca="false">Predloge!$B$15</f>
        <v>SO</v>
      </c>
      <c r="R22" s="20" t="str">
        <f aca="false">Predloge!$B$20</f>
        <v>☺</v>
      </c>
      <c r="S22" s="55"/>
      <c r="T22" s="7" t="str">
        <f aca="false">Predloge!$B$15</f>
        <v>SO</v>
      </c>
      <c r="U22" s="55" t="str">
        <f aca="false">Predloge!$B$12</f>
        <v>D</v>
      </c>
      <c r="V22" s="55" t="s">
        <v>2</v>
      </c>
      <c r="W22" s="56" t="s">
        <v>18</v>
      </c>
      <c r="X22" s="57" t="n">
        <f aca="false">COUNTIF(AJ22:BA22,"☻")</f>
        <v>1</v>
      </c>
      <c r="Y22" s="57" t="n">
        <f aca="false">COUNTIF(AJ22:BA22,"☺")</f>
        <v>1</v>
      </c>
      <c r="Z22" s="57" t="n">
        <f aca="false">COUNTIF(D22:V22,"51")+COUNTIF(D22:V22,"51$")+COUNTIF(D22:V22,"51☻")</f>
        <v>1</v>
      </c>
      <c r="AA22" s="57" t="n">
        <f aca="false">COUNTIF(D22:V22,"52")+COUNTIF(D22:V22,"52$")+COUNTIF(D22:V22,"52☻")</f>
        <v>1</v>
      </c>
      <c r="AB22" s="57" t="n">
        <f aca="false">COUNTIF(D22:V22,"51¶")</f>
        <v>0</v>
      </c>
      <c r="AC22" s="57" t="n">
        <f aca="false">COUNTIF(D22:V22,"52¶")</f>
        <v>1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3</v>
      </c>
      <c r="AF22" s="58" t="n">
        <f aca="false">COUNTBLANK(D22:U22)-3</f>
        <v>-1</v>
      </c>
      <c r="AG22" s="58" t="n">
        <f aca="false">COUNTIF(D22:V22,"x")</f>
        <v>2</v>
      </c>
      <c r="AH22" s="57" t="n">
        <f aca="false">COUNTIF(D22:V22,"51")+COUNTIF(D22:V22,"51☻")+COUNTIF(D22:V22,"2")+COUNTIF(D22:V22,"52")+COUNTIF(D22:V22,"52☻")+COUNTIF(D22:V22,"51$")+COUNTIF(D22:V22,"52$")</f>
        <v>2</v>
      </c>
      <c r="AI22" s="24" t="str">
        <f aca="false">Predloge!$B$22</f>
        <v>U☺</v>
      </c>
      <c r="AJ22" s="59" t="str">
        <f aca="false">RIGHT(D22,1)</f>
        <v>X</v>
      </c>
      <c r="AK22" s="59" t="str">
        <f aca="false">RIGHT(E22,1)</f>
        <v>☻</v>
      </c>
      <c r="AL22" s="59" t="str">
        <f aca="false">RIGHT(F22,1)</f>
        <v>T</v>
      </c>
      <c r="AM22" s="59" t="str">
        <f aca="false">RIGHT(G22,1)</f>
        <v>D</v>
      </c>
      <c r="AN22" s="59" t="str">
        <f aca="false">RIGHT(H22,1)</f>
        <v>2</v>
      </c>
      <c r="AO22" s="59" t="str">
        <f aca="false">RIGHT(I22,1)</f>
        <v>D</v>
      </c>
      <c r="AP22" s="59" t="str">
        <f aca="false">RIGHT(J22,1)</f>
        <v>1</v>
      </c>
      <c r="AQ22" s="59" t="str">
        <f aca="false">RIGHT(K22,1)</f>
        <v>¶</v>
      </c>
      <c r="AR22" s="59" t="str">
        <f aca="false">RIGHT(L22,1)</f>
        <v>T</v>
      </c>
      <c r="AS22" s="59" t="str">
        <f aca="false">RIGHT(M22,1)</f>
        <v>K</v>
      </c>
      <c r="AT22" s="59" t="str">
        <f aca="false">RIGHT(N22,1)</f>
        <v>T</v>
      </c>
      <c r="AU22" s="59" t="str">
        <f aca="false">RIGHT(O22,1)</f>
        <v>X</v>
      </c>
      <c r="AV22" s="59" t="str">
        <f aca="false">RIGHT(P22,1)</f>
        <v/>
      </c>
      <c r="AW22" s="59" t="str">
        <f aca="false">RIGHT(Q22,1)</f>
        <v>O</v>
      </c>
      <c r="AX22" s="59" t="str">
        <f aca="false">RIGHT(R22,1)</f>
        <v>☺</v>
      </c>
      <c r="AY22" s="59" t="str">
        <f aca="false">RIGHT(S22,1)</f>
        <v/>
      </c>
      <c r="AZ22" s="59" t="str">
        <f aca="false">RIGHT(T22,1)</f>
        <v>O</v>
      </c>
      <c r="BA22" s="59" t="str">
        <f aca="false">RIGHT(U22,1)</f>
        <v>D</v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45373</v>
      </c>
      <c r="C23" s="54" t="str">
        <f aca="false">TEXT(B23,"Ddd")</f>
        <v>Fri</v>
      </c>
      <c r="D23" s="7" t="str">
        <f aca="false">Predloge!$B$5</f>
        <v>52</v>
      </c>
      <c r="E23" s="12" t="str">
        <f aca="false">Predloge!$B$11</f>
        <v>X</v>
      </c>
      <c r="F23" s="55" t="str">
        <f aca="false">Predloge!$B$12</f>
        <v>D</v>
      </c>
      <c r="G23" s="55" t="str">
        <f aca="false">Predloge!$B$12</f>
        <v>D</v>
      </c>
      <c r="H23" s="20" t="str">
        <f aca="false">Predloge!$B$20</f>
        <v>☺</v>
      </c>
      <c r="I23" s="55" t="str">
        <f aca="false">Predloge!$B$12</f>
        <v>D</v>
      </c>
      <c r="J23" s="7" t="str">
        <f aca="false">Predloge!$B$4</f>
        <v>51</v>
      </c>
      <c r="K23" s="7" t="str">
        <f aca="false">Predloge!$B$6</f>
        <v>KVIT</v>
      </c>
      <c r="L23" s="7" t="str">
        <f aca="false">Predloge!$B$6</f>
        <v>KVIT</v>
      </c>
      <c r="M23" s="7" t="str">
        <f aca="false">Predloge!$B$5</f>
        <v>52</v>
      </c>
      <c r="N23" s="12" t="str">
        <f aca="false">Predloge!$B$16</f>
        <v>☻</v>
      </c>
      <c r="O23" s="7" t="str">
        <f aca="false">Predloge!$B$6</f>
        <v>KVIT</v>
      </c>
      <c r="P23" s="55"/>
      <c r="Q23" s="7" t="str">
        <f aca="false">Predloge!$B$15</f>
        <v>SO</v>
      </c>
      <c r="R23" s="12" t="str">
        <f aca="false">Predloge!$B$11</f>
        <v>X</v>
      </c>
      <c r="S23" s="55"/>
      <c r="T23" s="7" t="str">
        <f aca="false">Predloge!$B$15</f>
        <v>SO</v>
      </c>
      <c r="U23" s="55" t="str">
        <f aca="false">Predloge!$B$12</f>
        <v>D</v>
      </c>
      <c r="V23" s="55" t="s">
        <v>10</v>
      </c>
      <c r="W23" s="56" t="s">
        <v>18</v>
      </c>
      <c r="X23" s="57" t="n">
        <f aca="false">COUNTIF(AJ23:BA23,"☻")</f>
        <v>1</v>
      </c>
      <c r="Y23" s="57" t="n">
        <f aca="false">COUNTIF(AJ23:BA23,"☺")</f>
        <v>1</v>
      </c>
      <c r="Z23" s="57" t="n">
        <f aca="false">COUNTIF(D23:V23,"51")+COUNTIF(D23:V23,"51$")+COUNTIF(D23:V23,"51☻")</f>
        <v>1</v>
      </c>
      <c r="AA23" s="57" t="n">
        <f aca="false">COUNTIF(D23:V23,"52")+COUNTIF(D23:V23,"52$")+COUNTIF(D23:V23,"52☻")</f>
        <v>2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3</v>
      </c>
      <c r="AF23" s="58" t="n">
        <f aca="false">COUNTBLANK(D23:U23)-3</f>
        <v>-1</v>
      </c>
      <c r="AG23" s="58" t="n">
        <f aca="false">COUNTIF(D23:V23,"x")</f>
        <v>2</v>
      </c>
      <c r="AH23" s="57" t="n">
        <f aca="false">COUNTIF(D23:V23,"51")+COUNTIF(D23:V23,"51☻")+COUNTIF(D23:V23,"2")+COUNTIF(D23:V23,"52")+COUNTIF(D23:V23,"52☻")+COUNTIF(D23:V23,"51$")+COUNTIF(D23:V23,"52$")</f>
        <v>3</v>
      </c>
      <c r="AI23" s="24" t="str">
        <f aca="false">Predloge!$B$23</f>
        <v>51☺</v>
      </c>
      <c r="AJ23" s="59" t="str">
        <f aca="false">RIGHT(D23,1)</f>
        <v>2</v>
      </c>
      <c r="AK23" s="59" t="str">
        <f aca="false">RIGHT(E23,1)</f>
        <v>X</v>
      </c>
      <c r="AL23" s="59" t="str">
        <f aca="false">RIGHT(F23,1)</f>
        <v>D</v>
      </c>
      <c r="AM23" s="59" t="str">
        <f aca="false">RIGHT(G23,1)</f>
        <v>D</v>
      </c>
      <c r="AN23" s="59" t="str">
        <f aca="false">RIGHT(H23,1)</f>
        <v>☺</v>
      </c>
      <c r="AO23" s="59" t="str">
        <f aca="false">RIGHT(I23,1)</f>
        <v>D</v>
      </c>
      <c r="AP23" s="59" t="str">
        <f aca="false">RIGHT(J23,1)</f>
        <v>1</v>
      </c>
      <c r="AQ23" s="59" t="str">
        <f aca="false">RIGHT(K23,1)</f>
        <v>T</v>
      </c>
      <c r="AR23" s="59" t="str">
        <f aca="false">RIGHT(L23,1)</f>
        <v>T</v>
      </c>
      <c r="AS23" s="59" t="str">
        <f aca="false">RIGHT(M23,1)</f>
        <v>2</v>
      </c>
      <c r="AT23" s="59" t="str">
        <f aca="false">RIGHT(N23,1)</f>
        <v>☻</v>
      </c>
      <c r="AU23" s="59" t="str">
        <f aca="false">RIGHT(O23,1)</f>
        <v>T</v>
      </c>
      <c r="AV23" s="59" t="str">
        <f aca="false">RIGHT(P23,1)</f>
        <v/>
      </c>
      <c r="AW23" s="59" t="str">
        <f aca="false">RIGHT(Q23,1)</f>
        <v>O</v>
      </c>
      <c r="AX23" s="59" t="str">
        <f aca="false">RIGHT(R23,1)</f>
        <v>X</v>
      </c>
      <c r="AY23" s="59" t="str">
        <f aca="false">RIGHT(S23,1)</f>
        <v/>
      </c>
      <c r="AZ23" s="59" t="str">
        <f aca="false">RIGHT(T23,1)</f>
        <v>O</v>
      </c>
      <c r="BA23" s="59" t="str">
        <f aca="false">RIGHT(U23,1)</f>
        <v>D</v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45374</v>
      </c>
      <c r="C24" s="54" t="str">
        <f aca="false">TEXT(B24,"Ddd")</f>
        <v>Sat</v>
      </c>
      <c r="D24" s="14" t="str">
        <f aca="false">Predloge!$B$21</f>
        <v>☺</v>
      </c>
      <c r="E24" s="55"/>
      <c r="F24" s="55"/>
      <c r="G24" s="55"/>
      <c r="H24" s="55"/>
      <c r="I24" s="55"/>
      <c r="J24" s="55"/>
      <c r="K24" s="14" t="str">
        <f aca="false">Predloge!$B$14</f>
        <v>☻</v>
      </c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 t="s">
        <v>38</v>
      </c>
      <c r="W24" s="56" t="s">
        <v>20</v>
      </c>
      <c r="X24" s="57" t="n">
        <f aca="false">COUNTIF(AJ24:BA24,"☻")</f>
        <v>1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13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>X</v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>☻</v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45375</v>
      </c>
      <c r="C25" s="54" t="str">
        <f aca="false">TEXT(B25,"Ddd")</f>
        <v>Sun</v>
      </c>
      <c r="D25" s="55"/>
      <c r="E25" s="55"/>
      <c r="F25" s="55"/>
      <c r="G25" s="55"/>
      <c r="H25" s="55"/>
      <c r="I25" s="55"/>
      <c r="J25" s="14" t="str">
        <f aca="false">Predloge!$B$21</f>
        <v>☺</v>
      </c>
      <c r="K25" s="55"/>
      <c r="L25" s="55"/>
      <c r="M25" s="55"/>
      <c r="N25" s="14" t="str">
        <f aca="false">Predloge!$B$14</f>
        <v>☻</v>
      </c>
      <c r="O25" s="22" t="str">
        <f aca="false">Predloge!$B$21</f>
        <v>☺</v>
      </c>
      <c r="P25" s="55"/>
      <c r="Q25" s="84" t="str">
        <f aca="false">Predloge!$B$14</f>
        <v>☻</v>
      </c>
      <c r="R25" s="55"/>
      <c r="S25" s="55"/>
      <c r="T25" s="55"/>
      <c r="U25" s="55"/>
      <c r="V25" s="55" t="s">
        <v>83</v>
      </c>
      <c r="W25" s="56" t="s">
        <v>20</v>
      </c>
      <c r="X25" s="57" t="n">
        <f aca="false">COUNTIF(AJ25:BA25,"☻")</f>
        <v>2</v>
      </c>
      <c r="Y25" s="57" t="n">
        <f aca="false">COUNTIF(AJ25:BA25,"☺")</f>
        <v>2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11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>☺</v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>☻</v>
      </c>
      <c r="AU25" s="59" t="str">
        <f aca="false">RIGHT(O25,1)</f>
        <v>☺</v>
      </c>
      <c r="AV25" s="59" t="str">
        <f aca="false">RIGHT(P25,1)</f>
        <v/>
      </c>
      <c r="AW25" s="59" t="str">
        <f aca="false">RIGHT(Q25,1)</f>
        <v>☻</v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45376</v>
      </c>
      <c r="C26" s="67" t="str">
        <f aca="false">TEXT(B26,"Ddd")</f>
        <v>Mon</v>
      </c>
      <c r="D26" s="7" t="str">
        <f aca="false">Predloge!$B$4</f>
        <v>51</v>
      </c>
      <c r="E26" s="78" t="str">
        <f aca="false">Predloge!$B$6</f>
        <v>KVIT</v>
      </c>
      <c r="F26" s="10" t="str">
        <f aca="false">Predloge!$B$7</f>
        <v>KVIT☻</v>
      </c>
      <c r="G26" s="55" t="str">
        <f aca="false">Predloge!$B$12</f>
        <v>D</v>
      </c>
      <c r="H26" s="55" t="str">
        <f aca="false">Predloge!$B$12</f>
        <v>D</v>
      </c>
      <c r="I26" s="66" t="str">
        <f aca="false">Predloge!$B$12</f>
        <v>D</v>
      </c>
      <c r="J26" s="12" t="str">
        <f aca="false">Predloge!$B$11</f>
        <v>X</v>
      </c>
      <c r="K26" s="7" t="str">
        <f aca="false">Predloge!$B$6</f>
        <v>KVIT</v>
      </c>
      <c r="L26" s="7" t="str">
        <f aca="false">Predloge!$B$6</f>
        <v>KVIT</v>
      </c>
      <c r="M26" s="7" t="str">
        <f aca="false">Predloge!$B$5</f>
        <v>52</v>
      </c>
      <c r="N26" s="12" t="str">
        <f aca="false">Predloge!$B$11</f>
        <v>X</v>
      </c>
      <c r="O26" s="12" t="str">
        <f aca="false">Predloge!$B$11</f>
        <v>X</v>
      </c>
      <c r="P26" s="55"/>
      <c r="Q26" s="7" t="str">
        <f aca="false">Predloge!$B$15</f>
        <v>SO</v>
      </c>
      <c r="R26" s="20" t="str">
        <f aca="false">Predloge!$B$20</f>
        <v>☺</v>
      </c>
      <c r="S26" s="55"/>
      <c r="T26" s="55" t="s">
        <v>74</v>
      </c>
      <c r="U26" s="12" t="str">
        <f aca="false">Predloge!$B$26</f>
        <v>52¶</v>
      </c>
      <c r="V26" s="55" t="s">
        <v>29</v>
      </c>
      <c r="W26" s="56" t="s">
        <v>16</v>
      </c>
      <c r="X26" s="57" t="n">
        <f aca="false">COUNTIF(AJ26:BA26,"☻")</f>
        <v>1</v>
      </c>
      <c r="Y26" s="57" t="n">
        <f aca="false">COUNTIF(AJ26:BA26,"☺")</f>
        <v>1</v>
      </c>
      <c r="Z26" s="57" t="n">
        <f aca="false">COUNTIF(D26:V26,"51")+COUNTIF(D26:V26,"51$")+COUNTIF(D26:V26,"51☻")</f>
        <v>1</v>
      </c>
      <c r="AA26" s="57" t="n">
        <f aca="false">COUNTIF(D26:V26,"52")+COUNTIF(D26:V26,"52$")+COUNTIF(D26:V26,"52☻")</f>
        <v>1</v>
      </c>
      <c r="AB26" s="57" t="n">
        <f aca="false">COUNTIF(D26:V26,"51¶")</f>
        <v>0</v>
      </c>
      <c r="AC26" s="57" t="n">
        <f aca="false">COUNTIF(D26:V26,"52¶")</f>
        <v>1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4</v>
      </c>
      <c r="AF26" s="58" t="n">
        <f aca="false">COUNTBLANK(D26:U26)-3</f>
        <v>-1</v>
      </c>
      <c r="AG26" s="58" t="n">
        <f aca="false">COUNTIF(D26:V26,"x")</f>
        <v>3</v>
      </c>
      <c r="AH26" s="57" t="n">
        <f aca="false">COUNTIF(D26:V26,"51")+COUNTIF(D26:V26,"51☻")+COUNTIF(D26:V26,"2")+COUNTIF(D26:V26,"52")+COUNTIF(D26:V26,"52☻")+COUNTIF(D26:V26,"51$")+COUNTIF(D26:V26,"52$")</f>
        <v>2</v>
      </c>
      <c r="AI26" s="12" t="str">
        <f aca="false">Predloge!$B$26</f>
        <v>52¶</v>
      </c>
      <c r="AJ26" s="59" t="str">
        <f aca="false">RIGHT(D26,1)</f>
        <v>1</v>
      </c>
      <c r="AK26" s="59" t="str">
        <f aca="false">RIGHT(E26,1)</f>
        <v>T</v>
      </c>
      <c r="AL26" s="59" t="str">
        <f aca="false">RIGHT(F26,1)</f>
        <v>☻</v>
      </c>
      <c r="AM26" s="59" t="str">
        <f aca="false">RIGHT(G26,1)</f>
        <v>D</v>
      </c>
      <c r="AN26" s="59" t="str">
        <f aca="false">RIGHT(H26,1)</f>
        <v>D</v>
      </c>
      <c r="AO26" s="59" t="str">
        <f aca="false">RIGHT(I26,1)</f>
        <v>D</v>
      </c>
      <c r="AP26" s="59" t="str">
        <f aca="false">RIGHT(J26,1)</f>
        <v>X</v>
      </c>
      <c r="AQ26" s="59" t="str">
        <f aca="false">RIGHT(K26,1)</f>
        <v>T</v>
      </c>
      <c r="AR26" s="59" t="str">
        <f aca="false">RIGHT(L26,1)</f>
        <v>T</v>
      </c>
      <c r="AS26" s="59" t="str">
        <f aca="false">RIGHT(M26,1)</f>
        <v>2</v>
      </c>
      <c r="AT26" s="59" t="str">
        <f aca="false">RIGHT(N26,1)</f>
        <v>X</v>
      </c>
      <c r="AU26" s="59" t="str">
        <f aca="false">RIGHT(O26,1)</f>
        <v>X</v>
      </c>
      <c r="AV26" s="59" t="str">
        <f aca="false">RIGHT(P26,1)</f>
        <v/>
      </c>
      <c r="AW26" s="59" t="str">
        <f aca="false">RIGHT(Q26,1)</f>
        <v>O</v>
      </c>
      <c r="AX26" s="59" t="str">
        <f aca="false">RIGHT(R26,1)</f>
        <v>☺</v>
      </c>
      <c r="AY26" s="59" t="str">
        <f aca="false">RIGHT(S26,1)</f>
        <v/>
      </c>
      <c r="AZ26" s="59" t="str">
        <f aca="false">RIGHT(T26,1)</f>
        <v>F</v>
      </c>
      <c r="BA26" s="59" t="str">
        <f aca="false">RIGHT(U26,1)</f>
        <v>¶</v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45377</v>
      </c>
      <c r="C27" s="67" t="str">
        <f aca="false">TEXT(B27,"Ddd")</f>
        <v>Tue</v>
      </c>
      <c r="D27" s="12" t="str">
        <f aca="false">Predloge!$B$32</f>
        <v>Am</v>
      </c>
      <c r="E27" s="7" t="str">
        <f aca="false">Predloge!$B$6</f>
        <v>KVIT</v>
      </c>
      <c r="F27" s="12" t="str">
        <f aca="false">Predloge!$B$11</f>
        <v>X</v>
      </c>
      <c r="G27" s="55" t="str">
        <f aca="false">Predloge!$B$12</f>
        <v>D</v>
      </c>
      <c r="H27" s="55" t="str">
        <f aca="false">Predloge!$B$12</f>
        <v>D</v>
      </c>
      <c r="I27" s="66" t="str">
        <f aca="false">Predloge!$B$12</f>
        <v>D</v>
      </c>
      <c r="J27" s="7" t="str">
        <f aca="false">Predloge!$B$4</f>
        <v>51</v>
      </c>
      <c r="K27" s="7" t="str">
        <f aca="false">Predloge!$B$6</f>
        <v>KVIT</v>
      </c>
      <c r="L27" s="7" t="str">
        <f aca="false">Predloge!$B$6</f>
        <v>KVIT</v>
      </c>
      <c r="M27" s="7" t="str">
        <f aca="false">Predloge!$B$5</f>
        <v>52</v>
      </c>
      <c r="N27" s="78" t="str">
        <f aca="false">Predloge!$B$6</f>
        <v>KVIT</v>
      </c>
      <c r="O27" s="12" t="str">
        <f aca="false">Predloge!$B$16</f>
        <v>☻</v>
      </c>
      <c r="P27" s="55"/>
      <c r="Q27" s="7" t="str">
        <f aca="false">Predloge!$B$15</f>
        <v>SO</v>
      </c>
      <c r="R27" s="12" t="str">
        <f aca="false">Predloge!$B$11</f>
        <v>X</v>
      </c>
      <c r="S27" s="55"/>
      <c r="T27" s="20" t="str">
        <f aca="false">Predloge!$B$20</f>
        <v>☺</v>
      </c>
      <c r="U27" s="12" t="str">
        <f aca="false">Predloge!$B$26</f>
        <v>52¶</v>
      </c>
      <c r="V27" s="55" t="s">
        <v>33</v>
      </c>
      <c r="W27" s="56" t="s">
        <v>16</v>
      </c>
      <c r="X27" s="57" t="n">
        <f aca="false">COUNTIF(AJ27:BA27,"☻")</f>
        <v>1</v>
      </c>
      <c r="Y27" s="57" t="n">
        <f aca="false">COUNTIF(AJ27:BA27,"☺")</f>
        <v>1</v>
      </c>
      <c r="Z27" s="57" t="n">
        <f aca="false">COUNTIF(D27:V27,"51")+COUNTIF(D27:V27,"51$")+COUNTIF(D27:V27,"51☻")</f>
        <v>1</v>
      </c>
      <c r="AA27" s="57" t="n">
        <f aca="false">COUNTIF(D27:V27,"52")+COUNTIF(D27:V27,"52$")+COUNTIF(D27:V27,"52☻")</f>
        <v>1</v>
      </c>
      <c r="AB27" s="57" t="n">
        <f aca="false">COUNTIF(D27:V27,"51¶")</f>
        <v>0</v>
      </c>
      <c r="AC27" s="57" t="n">
        <f aca="false">COUNTIF(D27:V27,"52¶")</f>
        <v>1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4</v>
      </c>
      <c r="AF27" s="58" t="n">
        <f aca="false">COUNTBLANK(D27:U27)-3</f>
        <v>-1</v>
      </c>
      <c r="AG27" s="58" t="n">
        <f aca="false">COUNTIF(D27:V27,"x")</f>
        <v>2</v>
      </c>
      <c r="AH27" s="57" t="n">
        <f aca="false">COUNTIF(D27:V27,"51")+COUNTIF(D27:V27,"51☻")+COUNTIF(D27:V27,"2")+COUNTIF(D27:V27,"52")+COUNTIF(D27:V27,"52☻")+COUNTIF(D27:V27,"51$")+COUNTIF(D27:V27,"52$")</f>
        <v>2</v>
      </c>
      <c r="AI27" s="26" t="str">
        <f aca="false">Predloge!$B$27</f>
        <v>KVIT☺</v>
      </c>
      <c r="AJ27" s="59" t="str">
        <f aca="false">RIGHT(D27,1)</f>
        <v>m</v>
      </c>
      <c r="AK27" s="59" t="str">
        <f aca="false">RIGHT(E27,1)</f>
        <v>T</v>
      </c>
      <c r="AL27" s="59" t="str">
        <f aca="false">RIGHT(F27,1)</f>
        <v>X</v>
      </c>
      <c r="AM27" s="59" t="str">
        <f aca="false">RIGHT(G27,1)</f>
        <v>D</v>
      </c>
      <c r="AN27" s="59" t="str">
        <f aca="false">RIGHT(H27,1)</f>
        <v>D</v>
      </c>
      <c r="AO27" s="59" t="str">
        <f aca="false">RIGHT(I27,1)</f>
        <v>D</v>
      </c>
      <c r="AP27" s="59" t="str">
        <f aca="false">RIGHT(J27,1)</f>
        <v>1</v>
      </c>
      <c r="AQ27" s="59" t="str">
        <f aca="false">RIGHT(K27,1)</f>
        <v>T</v>
      </c>
      <c r="AR27" s="59" t="str">
        <f aca="false">RIGHT(L27,1)</f>
        <v>T</v>
      </c>
      <c r="AS27" s="59" t="str">
        <f aca="false">RIGHT(M27,1)</f>
        <v>2</v>
      </c>
      <c r="AT27" s="59" t="str">
        <f aca="false">RIGHT(N27,1)</f>
        <v>T</v>
      </c>
      <c r="AU27" s="59" t="str">
        <f aca="false">RIGHT(O27,1)</f>
        <v>☻</v>
      </c>
      <c r="AV27" s="59" t="str">
        <f aca="false">RIGHT(P27,1)</f>
        <v/>
      </c>
      <c r="AW27" s="59" t="str">
        <f aca="false">RIGHT(Q27,1)</f>
        <v>O</v>
      </c>
      <c r="AX27" s="59" t="str">
        <f aca="false">RIGHT(R27,1)</f>
        <v>X</v>
      </c>
      <c r="AY27" s="59" t="str">
        <f aca="false">RIGHT(S27,1)</f>
        <v/>
      </c>
      <c r="AZ27" s="59" t="str">
        <f aca="false">RIGHT(T27,1)</f>
        <v>☺</v>
      </c>
      <c r="BA27" s="59" t="str">
        <f aca="false">RIGHT(U27,1)</f>
        <v>¶</v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45378</v>
      </c>
      <c r="C28" s="54" t="str">
        <f aca="false">TEXT(B28,"Ddd")</f>
        <v>Wed</v>
      </c>
      <c r="D28" s="7" t="str">
        <f aca="false">Predloge!$B$4</f>
        <v>51</v>
      </c>
      <c r="E28" s="12" t="str">
        <f aca="false">Predloge!$B$16</f>
        <v>☻</v>
      </c>
      <c r="F28" s="7" t="str">
        <f aca="false">Predloge!$B$6</f>
        <v>KVIT</v>
      </c>
      <c r="G28" s="12" t="str">
        <f aca="false">Predloge!$B$35</f>
        <v>Ta</v>
      </c>
      <c r="H28" s="55" t="str">
        <f aca="false">Predloge!$B$12</f>
        <v>D</v>
      </c>
      <c r="I28" s="7" t="str">
        <f aca="false">Predloge!$B$4</f>
        <v>51</v>
      </c>
      <c r="J28" s="20" t="str">
        <f aca="false">Predloge!$B$20</f>
        <v>☺</v>
      </c>
      <c r="K28" s="7" t="str">
        <f aca="false">Predloge!$B$6</f>
        <v>KVIT</v>
      </c>
      <c r="L28" s="7" t="str">
        <f aca="false">Predloge!$B$6</f>
        <v>KVIT</v>
      </c>
      <c r="M28" s="7" t="str">
        <f aca="false">Predloge!$B$5</f>
        <v>52</v>
      </c>
      <c r="N28" s="7" t="str">
        <f aca="false">Predloge!$B$6</f>
        <v>KVIT</v>
      </c>
      <c r="O28" s="12" t="str">
        <f aca="false">Predloge!$B$11</f>
        <v>X</v>
      </c>
      <c r="P28" s="55"/>
      <c r="Q28" s="7" t="str">
        <f aca="false">Predloge!$B$15</f>
        <v>SO</v>
      </c>
      <c r="R28" s="12" t="str">
        <f aca="false">Predloge!$B$25</f>
        <v>51¶</v>
      </c>
      <c r="S28" s="55"/>
      <c r="T28" s="12" t="str">
        <f aca="false">Predloge!$B$11</f>
        <v>X</v>
      </c>
      <c r="U28" s="12" t="str">
        <f aca="false">Predloge!$B$26</f>
        <v>52¶</v>
      </c>
      <c r="V28" s="55" t="s">
        <v>14</v>
      </c>
      <c r="W28" s="56" t="s">
        <v>16</v>
      </c>
      <c r="X28" s="57" t="n">
        <f aca="false">COUNTIF(AJ28:BA28,"☻")</f>
        <v>1</v>
      </c>
      <c r="Y28" s="57" t="n">
        <f aca="false">COUNTIF(AJ28:BA28,"☺")</f>
        <v>1</v>
      </c>
      <c r="Z28" s="57" t="n">
        <f aca="false">COUNTIF(D28:V28,"51")+COUNTIF(D28:V28,"51$")+COUNTIF(D28:V28,"51☻")</f>
        <v>2</v>
      </c>
      <c r="AA28" s="57" t="n">
        <f aca="false">COUNTIF(D28:V28,"52")+COUNTIF(D28:V28,"52$")+COUNTIF(D28:V28,"52☻")</f>
        <v>1</v>
      </c>
      <c r="AB28" s="57" t="n">
        <f aca="false">COUNTIF(D28:V28,"51¶")</f>
        <v>1</v>
      </c>
      <c r="AC28" s="57" t="n">
        <f aca="false">COUNTIF(D28:V28,"52¶")</f>
        <v>1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4</v>
      </c>
      <c r="AF28" s="58" t="n">
        <f aca="false">COUNTBLANK(D28:U28)-3</f>
        <v>-1</v>
      </c>
      <c r="AG28" s="58" t="n">
        <f aca="false">COUNTIF(D28:V28,"x")</f>
        <v>2</v>
      </c>
      <c r="AH28" s="57" t="n">
        <f aca="false">COUNTIF(D28:V28,"51")+COUNTIF(D28:V28,"51☻")+COUNTIF(D28:V28,"2")+COUNTIF(D28:V28,"52")+COUNTIF(D28:V28,"52☻")+COUNTIF(D28:V28,"51$")+COUNTIF(D28:V28,"52$")</f>
        <v>3</v>
      </c>
      <c r="AI28" s="28" t="str">
        <f aca="false">Predloge!$B$28</f>
        <v>KO</v>
      </c>
      <c r="AJ28" s="59" t="str">
        <f aca="false">RIGHT(D28,1)</f>
        <v>1</v>
      </c>
      <c r="AK28" s="59" t="str">
        <f aca="false">RIGHT(E28,1)</f>
        <v>☻</v>
      </c>
      <c r="AL28" s="59" t="str">
        <f aca="false">RIGHT(F28,1)</f>
        <v>T</v>
      </c>
      <c r="AM28" s="59" t="str">
        <f aca="false">RIGHT(G28,1)</f>
        <v>a</v>
      </c>
      <c r="AN28" s="59" t="str">
        <f aca="false">RIGHT(H28,1)</f>
        <v>D</v>
      </c>
      <c r="AO28" s="59" t="str">
        <f aca="false">RIGHT(I28,1)</f>
        <v>1</v>
      </c>
      <c r="AP28" s="59" t="str">
        <f aca="false">RIGHT(J28,1)</f>
        <v>☺</v>
      </c>
      <c r="AQ28" s="59" t="str">
        <f aca="false">RIGHT(K28,1)</f>
        <v>T</v>
      </c>
      <c r="AR28" s="59" t="str">
        <f aca="false">RIGHT(L28,1)</f>
        <v>T</v>
      </c>
      <c r="AS28" s="59" t="str">
        <f aca="false">RIGHT(M28,1)</f>
        <v>2</v>
      </c>
      <c r="AT28" s="59" t="str">
        <f aca="false">RIGHT(N28,1)</f>
        <v>T</v>
      </c>
      <c r="AU28" s="59" t="str">
        <f aca="false">RIGHT(O28,1)</f>
        <v>X</v>
      </c>
      <c r="AV28" s="59" t="str">
        <f aca="false">RIGHT(P28,1)</f>
        <v/>
      </c>
      <c r="AW28" s="59" t="str">
        <f aca="false">RIGHT(Q28,1)</f>
        <v>O</v>
      </c>
      <c r="AX28" s="59" t="str">
        <f aca="false">RIGHT(R28,1)</f>
        <v>¶</v>
      </c>
      <c r="AY28" s="59" t="str">
        <f aca="false">RIGHT(S28,1)</f>
        <v/>
      </c>
      <c r="AZ28" s="59" t="str">
        <f aca="false">RIGHT(T28,1)</f>
        <v>X</v>
      </c>
      <c r="BA28" s="59" t="str">
        <f aca="false">RIGHT(U28,1)</f>
        <v>¶</v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45379</v>
      </c>
      <c r="C29" s="54" t="str">
        <f aca="false">TEXT(B29,"Ddd")</f>
        <v>Thu</v>
      </c>
      <c r="D29" s="24" t="str">
        <f aca="false">Predloge!$B$23</f>
        <v>51☺</v>
      </c>
      <c r="E29" s="12" t="str">
        <f aca="false">Predloge!$B$11</f>
        <v>X</v>
      </c>
      <c r="F29" s="7" t="str">
        <f aca="false">Predloge!$B$6</f>
        <v>KVIT</v>
      </c>
      <c r="G29" s="7" t="str">
        <f aca="false">Predloge!$B$6</f>
        <v>KVIT</v>
      </c>
      <c r="H29" s="55" t="str">
        <f aca="false">Predloge!$B$12</f>
        <v>D</v>
      </c>
      <c r="I29" s="12" t="str">
        <f aca="false">Predloge!$B$26</f>
        <v>52¶</v>
      </c>
      <c r="J29" s="12" t="str">
        <f aca="false">Predloge!$B$11</f>
        <v>X</v>
      </c>
      <c r="K29" s="7" t="str">
        <f aca="false">Predloge!$B$4</f>
        <v>51</v>
      </c>
      <c r="L29" s="7" t="str">
        <f aca="false">Predloge!$B$6</f>
        <v>KVIT</v>
      </c>
      <c r="M29" s="55" t="s">
        <v>73</v>
      </c>
      <c r="N29" s="12" t="str">
        <f aca="false">Predloge!$B$16</f>
        <v>☻</v>
      </c>
      <c r="O29" s="12" t="str">
        <f aca="false">Predloge!$B$26</f>
        <v>52¶</v>
      </c>
      <c r="P29" s="55"/>
      <c r="Q29" s="7" t="str">
        <f aca="false">Predloge!$B$15</f>
        <v>SO</v>
      </c>
      <c r="R29" s="7" t="str">
        <f aca="false">Predloge!$B$5</f>
        <v>52</v>
      </c>
      <c r="S29" s="55"/>
      <c r="T29" s="78" t="str">
        <f aca="false">Predloge!$B$6</f>
        <v>KVIT</v>
      </c>
      <c r="U29" s="66"/>
      <c r="V29" s="66" t="s">
        <v>2</v>
      </c>
      <c r="W29" s="56" t="s">
        <v>16</v>
      </c>
      <c r="X29" s="57" t="n">
        <f aca="false">COUNTIF(AJ29:BA29,"☻")</f>
        <v>1</v>
      </c>
      <c r="Y29" s="57" t="n">
        <f aca="false">COUNTIF(AJ29:BA29,"☺")</f>
        <v>1</v>
      </c>
      <c r="Z29" s="57" t="n">
        <f aca="false">COUNTIF(D29:V29,"51")+COUNTIF(D29:V29,"51$")+COUNTIF(D29:V29,"51☻")</f>
        <v>1</v>
      </c>
      <c r="AA29" s="57" t="n">
        <f aca="false">COUNTIF(D29:V29,"52")+COUNTIF(D29:V29,"52$")+COUNTIF(D29:V29,"52☻")</f>
        <v>1</v>
      </c>
      <c r="AB29" s="57" t="n">
        <f aca="false">COUNTIF(D29:V29,"51¶")</f>
        <v>0</v>
      </c>
      <c r="AC29" s="57" t="n">
        <f aca="false">COUNTIF(D29:V29,"52¶")</f>
        <v>2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4</v>
      </c>
      <c r="AF29" s="58" t="n">
        <f aca="false">COUNTBLANK(D29:U29)-3</f>
        <v>0</v>
      </c>
      <c r="AG29" s="58" t="n">
        <f aca="false">COUNTIF(D29:V29,"x")</f>
        <v>2</v>
      </c>
      <c r="AH29" s="57" t="n">
        <f aca="false">COUNTIF(D29:V29,"51")+COUNTIF(D29:V29,"51☻")+COUNTIF(D29:V29,"2")+COUNTIF(D29:V29,"52")+COUNTIF(D29:V29,"52☻")+COUNTIF(D29:V29,"51$")+COUNTIF(D29:V29,"52$")</f>
        <v>2</v>
      </c>
      <c r="AI29" s="28" t="str">
        <f aca="false">Predloge!$B$29</f>
        <v>Rt</v>
      </c>
      <c r="AJ29" s="59" t="str">
        <f aca="false">RIGHT(D29,1)</f>
        <v>☺</v>
      </c>
      <c r="AK29" s="59" t="str">
        <f aca="false">RIGHT(E29,1)</f>
        <v>X</v>
      </c>
      <c r="AL29" s="59" t="str">
        <f aca="false">RIGHT(F29,1)</f>
        <v>T</v>
      </c>
      <c r="AM29" s="59" t="str">
        <f aca="false">RIGHT(G29,1)</f>
        <v>T</v>
      </c>
      <c r="AN29" s="59" t="str">
        <f aca="false">RIGHT(H29,1)</f>
        <v>D</v>
      </c>
      <c r="AO29" s="59" t="str">
        <f aca="false">RIGHT(I29,1)</f>
        <v>¶</v>
      </c>
      <c r="AP29" s="59" t="str">
        <f aca="false">RIGHT(J29,1)</f>
        <v>X</v>
      </c>
      <c r="AQ29" s="59" t="str">
        <f aca="false">RIGHT(K29,1)</f>
        <v>1</v>
      </c>
      <c r="AR29" s="59" t="str">
        <f aca="false">RIGHT(L29,1)</f>
        <v>T</v>
      </c>
      <c r="AS29" s="59" t="str">
        <f aca="false">RIGHT(M29,1)</f>
        <v>K</v>
      </c>
      <c r="AT29" s="59" t="str">
        <f aca="false">RIGHT(N29,1)</f>
        <v>☻</v>
      </c>
      <c r="AU29" s="59" t="str">
        <f aca="false">RIGHT(O29,1)</f>
        <v>¶</v>
      </c>
      <c r="AV29" s="59" t="str">
        <f aca="false">RIGHT(P29,1)</f>
        <v/>
      </c>
      <c r="AW29" s="59" t="str">
        <f aca="false">RIGHT(Q29,1)</f>
        <v>O</v>
      </c>
      <c r="AX29" s="59" t="str">
        <f aca="false">RIGHT(R29,1)</f>
        <v>2</v>
      </c>
      <c r="AY29" s="59" t="str">
        <f aca="false">RIGHT(S29,1)</f>
        <v/>
      </c>
      <c r="AZ29" s="59" t="str">
        <f aca="false">RIGHT(T29,1)</f>
        <v>T</v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45380</v>
      </c>
      <c r="C30" s="54" t="str">
        <f aca="false">TEXT(B30,"Ddd")</f>
        <v>Fri</v>
      </c>
      <c r="D30" s="12" t="str">
        <f aca="false">Predloge!$B$11</f>
        <v>X</v>
      </c>
      <c r="E30" s="55" t="s">
        <v>74</v>
      </c>
      <c r="F30" s="7" t="str">
        <f aca="false">Predloge!$B$6</f>
        <v>KVIT</v>
      </c>
      <c r="G30" s="7" t="str">
        <f aca="false">Predloge!$B$6</f>
        <v>KVIT</v>
      </c>
      <c r="H30" s="55" t="str">
        <f aca="false">Predloge!$B$12</f>
        <v>D</v>
      </c>
      <c r="I30" s="12" t="str">
        <f aca="false">Predloge!$B$25</f>
        <v>51¶</v>
      </c>
      <c r="J30" s="7" t="str">
        <f aca="false">Predloge!$B$5</f>
        <v>52</v>
      </c>
      <c r="K30" s="7" t="str">
        <f aca="false">Predloge!$B$6</f>
        <v>KVIT</v>
      </c>
      <c r="L30" s="7" t="str">
        <f aca="false">Predloge!$B$6</f>
        <v>KVIT</v>
      </c>
      <c r="M30" s="55" t="s">
        <v>73</v>
      </c>
      <c r="N30" s="12" t="str">
        <f aca="false">Predloge!$B$11</f>
        <v>X</v>
      </c>
      <c r="O30" s="7" t="str">
        <f aca="false">Predloge!$B$4</f>
        <v>51</v>
      </c>
      <c r="P30" s="55"/>
      <c r="Q30" s="7" t="str">
        <f aca="false">Predloge!$B$15</f>
        <v>SO</v>
      </c>
      <c r="R30" s="7" t="str">
        <f aca="false">Predloge!$B$5</f>
        <v>52</v>
      </c>
      <c r="S30" s="55"/>
      <c r="T30" s="12" t="str">
        <f aca="false">Predloge!$B$16</f>
        <v>☻</v>
      </c>
      <c r="U30" s="12" t="str">
        <f aca="false">Predloge!$B$26</f>
        <v>52¶</v>
      </c>
      <c r="V30" s="55" t="s">
        <v>38</v>
      </c>
      <c r="W30" s="56" t="s">
        <v>16</v>
      </c>
      <c r="X30" s="57" t="n">
        <f aca="false">COUNTIF(AJ30:BA30,"☻")</f>
        <v>1</v>
      </c>
      <c r="Y30" s="57" t="n">
        <f aca="false">COUNTIF(AJ30:BA30,"☺")</f>
        <v>0</v>
      </c>
      <c r="Z30" s="57" t="n">
        <f aca="false">COUNTIF(D30:V30,"51")+COUNTIF(D30:V30,"51$")+COUNTIF(D30:V30,"51☻")</f>
        <v>1</v>
      </c>
      <c r="AA30" s="57" t="n">
        <f aca="false">COUNTIF(D30:V30,"52")+COUNTIF(D30:V30,"52$")+COUNTIF(D30:V30,"52☻")</f>
        <v>2</v>
      </c>
      <c r="AB30" s="57" t="n">
        <f aca="false">COUNTIF(D30:V30,"51¶")</f>
        <v>1</v>
      </c>
      <c r="AC30" s="57" t="n">
        <f aca="false">COUNTIF(D30:V30,"52¶")</f>
        <v>1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4</v>
      </c>
      <c r="AF30" s="58" t="n">
        <f aca="false">COUNTBLANK(D30:U30)-3</f>
        <v>-1</v>
      </c>
      <c r="AG30" s="58" t="n">
        <f aca="false">COUNTIF(D30:V30,"x")</f>
        <v>2</v>
      </c>
      <c r="AH30" s="57" t="n">
        <f aca="false">COUNTIF(D30:V30,"51")+COUNTIF(D30:V30,"51☻")+COUNTIF(D30:V30,"2")+COUNTIF(D30:V30,"52")+COUNTIF(D30:V30,"52☻")+COUNTIF(D30:V30,"51$")+COUNTIF(D30:V30,"52$")</f>
        <v>3</v>
      </c>
      <c r="AI30" s="7" t="str">
        <f aca="false">Predloge!$B$30</f>
        <v>Rt☻</v>
      </c>
      <c r="AJ30" s="59" t="str">
        <f aca="false">RIGHT(D30,1)</f>
        <v>X</v>
      </c>
      <c r="AK30" s="59" t="str">
        <f aca="false">RIGHT(E30,1)</f>
        <v>F</v>
      </c>
      <c r="AL30" s="59" t="str">
        <f aca="false">RIGHT(F30,1)</f>
        <v>T</v>
      </c>
      <c r="AM30" s="59" t="str">
        <f aca="false">RIGHT(G30,1)</f>
        <v>T</v>
      </c>
      <c r="AN30" s="59" t="str">
        <f aca="false">RIGHT(H30,1)</f>
        <v>D</v>
      </c>
      <c r="AO30" s="59" t="str">
        <f aca="false">RIGHT(I30,1)</f>
        <v>¶</v>
      </c>
      <c r="AP30" s="59" t="str">
        <f aca="false">RIGHT(J30,1)</f>
        <v>2</v>
      </c>
      <c r="AQ30" s="59" t="str">
        <f aca="false">RIGHT(K30,1)</f>
        <v>T</v>
      </c>
      <c r="AR30" s="59" t="str">
        <f aca="false">RIGHT(L30,1)</f>
        <v>T</v>
      </c>
      <c r="AS30" s="59" t="str">
        <f aca="false">RIGHT(M30,1)</f>
        <v>K</v>
      </c>
      <c r="AT30" s="59" t="str">
        <f aca="false">RIGHT(N30,1)</f>
        <v>X</v>
      </c>
      <c r="AU30" s="59" t="str">
        <f aca="false">RIGHT(O30,1)</f>
        <v>1</v>
      </c>
      <c r="AV30" s="59" t="str">
        <f aca="false">RIGHT(P30,1)</f>
        <v/>
      </c>
      <c r="AW30" s="59" t="str">
        <f aca="false">RIGHT(Q30,1)</f>
        <v>O</v>
      </c>
      <c r="AX30" s="59" t="str">
        <f aca="false">RIGHT(R30,1)</f>
        <v>2</v>
      </c>
      <c r="AY30" s="59" t="str">
        <f aca="false">RIGHT(S30,1)</f>
        <v/>
      </c>
      <c r="AZ30" s="59" t="str">
        <f aca="false">RIGHT(T30,1)</f>
        <v>☻</v>
      </c>
      <c r="BA30" s="59" t="str">
        <f aca="false">RIGHT(U30,1)</f>
        <v>¶</v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45381</v>
      </c>
      <c r="C31" s="54" t="str">
        <f aca="false">TEXT(B31,"Ddd")</f>
        <v>Sat</v>
      </c>
      <c r="D31" s="55"/>
      <c r="E31" s="55"/>
      <c r="F31" s="14" t="str">
        <f aca="false">Predloge!$B$14</f>
        <v>☻</v>
      </c>
      <c r="G31" s="14" t="str">
        <f aca="false">Predloge!$B$21</f>
        <v>☺</v>
      </c>
      <c r="H31" s="55"/>
      <c r="I31" s="55"/>
      <c r="J31" s="55"/>
      <c r="K31" s="55"/>
      <c r="L31" s="55"/>
      <c r="M31" s="22" t="str">
        <f aca="false">Predloge!$B$21</f>
        <v>☺</v>
      </c>
      <c r="N31" s="55"/>
      <c r="O31" s="55"/>
      <c r="P31" s="55"/>
      <c r="Q31" s="55"/>
      <c r="R31" s="55"/>
      <c r="S31" s="55"/>
      <c r="T31" s="55"/>
      <c r="U31" s="55"/>
      <c r="V31" s="55" t="s">
        <v>84</v>
      </c>
      <c r="W31" s="56" t="s">
        <v>2</v>
      </c>
      <c r="X31" s="57" t="n">
        <f aca="false">COUNTIF(AJ31:BA31,"☻")</f>
        <v>1</v>
      </c>
      <c r="Y31" s="57" t="n">
        <f aca="false">COUNTIF(AJ31:BA31,"☺")</f>
        <v>2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12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>☻</v>
      </c>
      <c r="AM31" s="59" t="str">
        <f aca="false">RIGHT(G31,1)</f>
        <v>☺</v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>☺</v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3" t="n">
        <v>45382</v>
      </c>
      <c r="C32" s="54" t="str">
        <f aca="false">TEXT(B32,"Ddd")</f>
        <v>Sun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14" t="str">
        <f aca="false">Predloge!$B$21</f>
        <v>☺</v>
      </c>
      <c r="S32" s="55"/>
      <c r="T32" s="14" t="str">
        <f aca="false">Predloge!$B$14</f>
        <v>☻</v>
      </c>
      <c r="U32" s="84" t="str">
        <f aca="false">Predloge!$B$14</f>
        <v>☻</v>
      </c>
      <c r="V32" s="55" t="s">
        <v>38</v>
      </c>
      <c r="W32" s="56" t="s">
        <v>2</v>
      </c>
      <c r="X32" s="57" t="n">
        <f aca="false">COUNTIF(AJ32:BA32,"☻")</f>
        <v>2</v>
      </c>
      <c r="Y32" s="57" t="n">
        <f aca="false">COUNTIF(AJ32:BA32,"☺")</f>
        <v>1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0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0</v>
      </c>
      <c r="AF32" s="58" t="n">
        <f aca="false">COUNTBLANK(D32:U32)-3</f>
        <v>12</v>
      </c>
      <c r="AG32" s="58" t="n">
        <f aca="false">COUNTIF(D32:V32,"x")</f>
        <v>0</v>
      </c>
      <c r="AH32" s="57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>☺</v>
      </c>
      <c r="AY32" s="59" t="str">
        <f aca="false">RIGHT(S32,1)</f>
        <v/>
      </c>
      <c r="AZ32" s="59" t="str">
        <f aca="false">RIGHT(T32,1)</f>
        <v>☻</v>
      </c>
      <c r="BA32" s="59" t="str">
        <f aca="false">RIGHT(U32,1)</f>
        <v>☻</v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4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1</v>
      </c>
      <c r="H35" s="70" t="n">
        <f aca="false">COUNTIF(AN2:AN32,"☺")</f>
        <v>3</v>
      </c>
      <c r="I35" s="70" t="n">
        <f aca="false">COUNTIF(AO2:AO32,"☺")</f>
        <v>2</v>
      </c>
      <c r="J35" s="70" t="n">
        <f aca="false">COUNTIF(AP2:AP32,"☺")</f>
        <v>6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6</v>
      </c>
      <c r="N35" s="70" t="n">
        <f aca="false">COUNTIF(AT2:AT32,"☺")</f>
        <v>0</v>
      </c>
      <c r="O35" s="70" t="n">
        <f aca="false">COUNTIF(AU2:AU32,"☺")</f>
        <v>3</v>
      </c>
      <c r="P35" s="70" t="n">
        <f aca="false">COUNTIF(AV2:AV32,"☺")</f>
        <v>0</v>
      </c>
      <c r="Q35" s="70" t="n">
        <f aca="false">COUNTIF(AW2:AW32,"☺")</f>
        <v>1</v>
      </c>
      <c r="R35" s="70" t="n">
        <f aca="false">COUNTIF(AX2:AX32,"☺")</f>
        <v>7</v>
      </c>
      <c r="S35" s="70" t="n">
        <f aca="false">COUNTIF(AY2:AY32,"☺")</f>
        <v>0</v>
      </c>
      <c r="T35" s="70" t="n">
        <f aca="false">COUNTIF(AZ2:AZ32,"☺")</f>
        <v>1</v>
      </c>
      <c r="U35" s="70" t="n">
        <f aca="false">COUNTIF(BA2:BA32,"☺")</f>
        <v>1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2</v>
      </c>
      <c r="F36" s="70" t="n">
        <f aca="false">COUNTIF(AL3:AL33,"☻")</f>
        <v>5</v>
      </c>
      <c r="G36" s="70" t="n">
        <f aca="false">COUNTIF(AM3:AM33,"☻")</f>
        <v>2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5</v>
      </c>
      <c r="L36" s="70" t="n">
        <f aca="false">COUNTIF(AR3:AR33,"☻")</f>
        <v>4</v>
      </c>
      <c r="M36" s="70" t="n">
        <f aca="false">COUNTIF(AS3:AS33,"☻")</f>
        <v>0</v>
      </c>
      <c r="N36" s="70" t="n">
        <f aca="false">COUNTIF(AT3:AT33,"☻")</f>
        <v>4</v>
      </c>
      <c r="O36" s="70" t="n">
        <f aca="false">COUNTIF(AU3:AU33,"☻")</f>
        <v>5</v>
      </c>
      <c r="P36" s="70" t="n">
        <f aca="false">COUNTIF(AV3:AV33,"☻")</f>
        <v>0</v>
      </c>
      <c r="Q36" s="70" t="n">
        <f aca="false">COUNTIF(AW3:AW33,"☻")</f>
        <v>1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4</v>
      </c>
      <c r="U36" s="70" t="n">
        <f aca="false">COUNTIF(BA3:BA33,"☻")</f>
        <v>1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4</v>
      </c>
      <c r="E37" s="75" t="n">
        <f aca="false">SUM(E35:E36)</f>
        <v>2</v>
      </c>
      <c r="F37" s="75" t="n">
        <f aca="false">SUM(F35:F36)</f>
        <v>5</v>
      </c>
      <c r="G37" s="75" t="n">
        <f aca="false">SUM(G35:G36)</f>
        <v>3</v>
      </c>
      <c r="H37" s="75" t="n">
        <f aca="false">SUM(H35:H36)</f>
        <v>3</v>
      </c>
      <c r="I37" s="75" t="n">
        <f aca="false">SUM(I35:I36)</f>
        <v>2</v>
      </c>
      <c r="J37" s="75" t="n">
        <f aca="false">SUM(J35:J36)</f>
        <v>6</v>
      </c>
      <c r="K37" s="75" t="n">
        <f aca="false">SUM(K35:K36)</f>
        <v>5</v>
      </c>
      <c r="L37" s="75" t="n">
        <f aca="false">SUM(L35:L36)</f>
        <v>4</v>
      </c>
      <c r="M37" s="75" t="n">
        <f aca="false">SUM(M35:M36)</f>
        <v>6</v>
      </c>
      <c r="N37" s="75" t="n">
        <f aca="false">SUM(N35:N36)</f>
        <v>4</v>
      </c>
      <c r="O37" s="75" t="n">
        <f aca="false">SUM(O35:O36)</f>
        <v>8</v>
      </c>
      <c r="P37" s="75" t="n">
        <f aca="false">SUM(P35:P36)</f>
        <v>0</v>
      </c>
      <c r="Q37" s="75" t="n">
        <f aca="false">SUM(Q35:Q36)</f>
        <v>2</v>
      </c>
      <c r="R37" s="75" t="n">
        <f aca="false">SUM(R35:R36)</f>
        <v>7</v>
      </c>
      <c r="S37" s="75" t="n">
        <f aca="false">SUM(S35:S36)</f>
        <v>0</v>
      </c>
      <c r="T37" s="75" t="n">
        <f aca="false">SUM(T35:T36)</f>
        <v>5</v>
      </c>
      <c r="U37" s="75" t="n">
        <f aca="false">SUM(U35:U36)</f>
        <v>2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2</v>
      </c>
      <c r="E38" s="70" t="n">
        <f aca="false">COUNTIF(E2:E32,"KVIT")+COUNTIF(E2:E32,"51KVIT")+COUNTIF(E2:E32,"52KVIT")+COUNTIF(E2:E32,"KVIT$")+COUNTIF(E2:E32,"KVIT☻")+COUNTIF(E2:E32,"KVIT☺")</f>
        <v>5</v>
      </c>
      <c r="F38" s="70" t="n">
        <f aca="false">COUNTIF(F2:F32,"KVIT")+COUNTIF(F2:F32,"51KVIT")+COUNTIF(F2:F32,"52KVIT")+COUNTIF(F2:F32,"KVIT$")+COUNTIF(F2:F32,"KVIT☻")+COUNTIF(F2:F32,"KVIT☺")</f>
        <v>11</v>
      </c>
      <c r="G38" s="70" t="n">
        <f aca="false">COUNTIF(G2:G32,"KVIT")+COUNTIF(G2:G32,"51KVIT")+COUNTIF(G2:G32,"52KVIT")+COUNTIF(G2:G32,"KVIT$")+COUNTIF(G2:G32,"KVIT☻")+COUNTIF(G2:G32,"KVIT☺")</f>
        <v>6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13</v>
      </c>
      <c r="L38" s="70" t="n">
        <f aca="false">COUNTIF(L2:L32,"KVIT")+COUNTIF(L2:L32,"51KVIT")+COUNTIF(L2:L32,"52KVIT")+COUNTIF(L2:L32,"KVIT$")+COUNTIF(L2:L32,"KVIT☻")+COUNTIF(L2:L32,"KVIT☺")</f>
        <v>14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7</v>
      </c>
      <c r="O38" s="70" t="n">
        <f aca="false">COUNTIF(O2:O32,"KVIT")+COUNTIF(O2:O32,"51KVIT")+COUNTIF(O2:O32,"52KVIT")+COUNTIF(O2:O32,"KVIT$")+COUNTIF(O2:O32,"KVIT☻")+COUNTIF(O2:O32,"KVIT☺")</f>
        <v>4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7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8</v>
      </c>
      <c r="F40" s="70" t="n">
        <f aca="false">COUNTIF(F2:F32,"D")</f>
        <v>6</v>
      </c>
      <c r="G40" s="70" t="n">
        <f aca="false">COUNTIF(G2:G32,"D")</f>
        <v>11</v>
      </c>
      <c r="H40" s="70" t="n">
        <f aca="false">COUNTIF(H2:H32,"D")</f>
        <v>5</v>
      </c>
      <c r="I40" s="70" t="n">
        <f aca="false">COUNTIF(I2:I32,"D")</f>
        <v>4</v>
      </c>
      <c r="J40" s="70" t="n">
        <f aca="false">COUNTIF(J2:J32,"D")</f>
        <v>0</v>
      </c>
      <c r="K40" s="70" t="n">
        <f aca="false">COUNTIF(K2:K32,"D")</f>
        <v>3</v>
      </c>
      <c r="L40" s="70" t="n">
        <f aca="false">COUNTIF(L2:L32,"D")</f>
        <v>1</v>
      </c>
      <c r="M40" s="70" t="n">
        <f aca="false">COUNTIF(M2:M32,"D")</f>
        <v>1</v>
      </c>
      <c r="N40" s="70" t="n">
        <f aca="false">COUNTIF(N2:N32,"D")</f>
        <v>5</v>
      </c>
      <c r="O40" s="70" t="n">
        <f aca="false">COUNTIF(O2:O32,"D")</f>
        <v>0</v>
      </c>
      <c r="P40" s="70" t="n">
        <f aca="false">COUNTIF(P2:P32,"D")</f>
        <v>0</v>
      </c>
      <c r="Q40" s="70" t="n">
        <f aca="false">COUNTIF(Q2:Q32,"D")</f>
        <v>0</v>
      </c>
      <c r="R40" s="70" t="n">
        <f aca="false">COUNTIF(R2:R32,"D")</f>
        <v>0</v>
      </c>
      <c r="S40" s="70" t="n">
        <f aca="false">COUNTIF(S2:S32,"D")</f>
        <v>0</v>
      </c>
      <c r="T40" s="70" t="n">
        <f aca="false">COUNTIF(T2:T32,"D")</f>
        <v>1</v>
      </c>
      <c r="U40" s="70" t="n">
        <f aca="false">COUNTIF(U2:U32,"D")</f>
        <v>9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1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1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20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5</v>
      </c>
      <c r="U41" s="70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2</v>
      </c>
      <c r="E43" s="70" t="n">
        <f aca="false">COUNTIF(E2:E32,"X")</f>
        <v>2</v>
      </c>
      <c r="F43" s="70" t="n">
        <f aca="false">COUNTIF(F2:F32,"X")</f>
        <v>4</v>
      </c>
      <c r="G43" s="70" t="n">
        <f aca="false">COUNTIF(G2:G32,"X")</f>
        <v>2</v>
      </c>
      <c r="H43" s="70" t="n">
        <f aca="false">COUNTIF(H2:H32,"X")</f>
        <v>0</v>
      </c>
      <c r="I43" s="70" t="n">
        <f aca="false">COUNTIF(I2:I32,"X")</f>
        <v>1</v>
      </c>
      <c r="J43" s="70" t="n">
        <f aca="false">COUNTIF(J2:J32,"X")</f>
        <v>6</v>
      </c>
      <c r="K43" s="70" t="n">
        <f aca="false">COUNTIF(K2:K32,"X")</f>
        <v>2</v>
      </c>
      <c r="L43" s="70" t="n">
        <f aca="false">COUNTIF(L2:L32,"X")</f>
        <v>5</v>
      </c>
      <c r="M43" s="70" t="n">
        <f aca="false">COUNTIF(M2:M32,"X")</f>
        <v>5</v>
      </c>
      <c r="N43" s="70" t="n">
        <f aca="false">COUNTIF(N2:N32,"X")</f>
        <v>5</v>
      </c>
      <c r="O43" s="70" t="n">
        <f aca="false">COUNTIF(O2:O32,"X")</f>
        <v>8</v>
      </c>
      <c r="P43" s="70" t="n">
        <f aca="false">COUNTIF(P2:P32,"X")</f>
        <v>0</v>
      </c>
      <c r="Q43" s="70" t="n">
        <f aca="false">COUNTIF(Q2:Q32,"X")</f>
        <v>1</v>
      </c>
      <c r="R43" s="70" t="n">
        <f aca="false">COUNTIF(R2:R32,"X")</f>
        <v>6</v>
      </c>
      <c r="S43" s="70" t="n">
        <f aca="false">COUNTIF(S2:S32,"X")</f>
        <v>0</v>
      </c>
      <c r="T43" s="70" t="n">
        <f aca="false">COUNTIF(T2:T32,"X")</f>
        <v>2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1</v>
      </c>
      <c r="H44" s="70" t="n">
        <f aca="false">COUNTIF(W2:W32,"oro")</f>
        <v>0</v>
      </c>
      <c r="I44" s="70" t="n">
        <f aca="false">COUNTIF(W2:W32,"MIO")</f>
        <v>5</v>
      </c>
      <c r="J44" s="70" t="n">
        <f aca="false">COUNTIF(W2:W32,"BOŽ")</f>
        <v>3</v>
      </c>
      <c r="K44" s="70" t="n">
        <f aca="false">COUNTIF(W2:W32,"TOM")</f>
        <v>5</v>
      </c>
      <c r="L44" s="70" t="n">
        <f aca="false">COUNTIF(W2:W32,"MŠŠ")</f>
        <v>2</v>
      </c>
      <c r="M44" s="70" t="n">
        <f aca="false">COUNTIF(W2:W32,"ŽIV")</f>
        <v>2</v>
      </c>
      <c r="N44" s="70" t="n">
        <f aca="false">COUNTIF(W2:W32,"TAL")</f>
        <v>2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1</v>
      </c>
      <c r="I45" s="70" t="n">
        <f aca="false">COUNTIF(I2:I32,"51¶")+COUNTIF(I2:I32,"52¶")+COUNTIF(I2:I32,"kvit¶")</f>
        <v>4</v>
      </c>
      <c r="J45" s="70" t="n">
        <f aca="false">COUNTIF(J2:J32,"51¶")+COUNTIF(J2:J32,"52¶")+COUNTIF(J2:J32,"kvit¶")</f>
        <v>1</v>
      </c>
      <c r="K45" s="70" t="n">
        <f aca="false">COUNTIF(K2:K32,"51¶")+COUNTIF(K2:K32,"52¶")+COUNTIF(K2:K32,"kvit¶")</f>
        <v>1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1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2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1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4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M2">
    <cfRule type="expression" priority="2" aboveAverage="0" equalAverage="0" bottom="0" percent="0" rank="0" text="" dxfId="80">
      <formula>ABS($A2)=1</formula>
    </cfRule>
    <cfRule type="expression" priority="3" aboveAverage="0" equalAverage="0" bottom="0" percent="0" rank="0" text="" dxfId="81">
      <formula>WEEKDAY($B2,2)=6</formula>
    </cfRule>
    <cfRule type="expression" priority="4" aboveAverage="0" equalAverage="0" bottom="0" percent="0" rank="0" text="" dxfId="82">
      <formula>WEEKDAY($B2,2)=7</formula>
    </cfRule>
  </conditionalFormatting>
  <conditionalFormatting sqref="P2 S2:W2 B2:C3 L2:L3 D3:J3 M3:W3 B4:E4 G4:I4 K4:N4 P4:W4 H5:H7 U5:V8 E5:E9 P5:P9 S5:S9 B5:C10 R8:R9 M8:M9 U9:W9 D10:F10 H10:K10 N10:Q10 S10:W10 B11:J11 L11:P11 R11:T11 V11:W13 E12:F12 H12 B12:C16 P12:P16 S12:S16 N12:N17 E13:H14 U14:W16 F15:G16 B17:H17 J17:K17 P17:W17 E18:K18 M18:N18 P18:Q18 S18:W18 B18:C24 G19:H21 K19:K21 P19:P23 S19:S23 U19:W23 G22 M22 I22:I23 F23:G23 E24:J24 L24:W24 B25:I25 K25:M25 R25:W25 P25:P30 G26:H27 B26:C30 S26:S30 K27:K28 V26:W28 H28:H30 M29:M30 K30 V30:W30 B31:E31 H31:L31 N31:W31 B32:Q32 S32 V32:W32">
    <cfRule type="expression" priority="5" aboveAverage="0" equalAverage="0" bottom="0" percent="0" rank="0" text="" dxfId="83">
      <formula>ABS($A2)=1</formula>
    </cfRule>
    <cfRule type="expression" priority="6" aboveAverage="0" equalAverage="0" bottom="0" percent="0" rank="0" text="" dxfId="84">
      <formula>WEEKDAY($B2,2)=6</formula>
    </cfRule>
    <cfRule type="expression" priority="7" aboveAverage="0" equalAverage="0" bottom="0" percent="0" rank="0" text="" dxfId="85">
      <formula>WEEKDAY($B2,2)=7</formula>
    </cfRule>
  </conditionalFormatting>
  <conditionalFormatting sqref="U12:U13">
    <cfRule type="expression" priority="8" aboveAverage="0" equalAverage="0" bottom="0" percent="0" rank="0" text="" dxfId="86">
      <formula>ABS($A12)=1</formula>
    </cfRule>
    <cfRule type="expression" priority="9" aboveAverage="0" equalAverage="0" bottom="0" percent="0" rank="0" text="" dxfId="87">
      <formula>WEEKDAY($B12,2)=6</formula>
    </cfRule>
    <cfRule type="expression" priority="10" aboveAverage="0" equalAverage="0" bottom="0" percent="0" rank="0" text="" dxfId="88">
      <formula>WEEKDAY($B12,2)=7</formula>
    </cfRule>
  </conditionalFormatting>
  <conditionalFormatting sqref="U29:W29">
    <cfRule type="expression" priority="11" aboveAverage="0" equalAverage="0" bottom="0" percent="0" rank="0" text="" dxfId="89">
      <formula>ABS($A29)=1</formula>
    </cfRule>
    <cfRule type="expression" priority="12" aboveAverage="0" equalAverage="0" bottom="0" percent="0" rank="0" text="" dxfId="90">
      <formula>WEEKDAY($B29,2)=6</formula>
    </cfRule>
    <cfRule type="expression" priority="13" aboveAverage="0" equalAverage="0" bottom="0" percent="0" rank="0" text="" dxfId="91">
      <formula>WEEKDAY($B29,2)=7</formula>
    </cfRule>
  </conditionalFormatting>
  <conditionalFormatting sqref="X2:AE32">
    <cfRule type="cellIs" priority="14" operator="lessThan" aboveAverage="0" equalAverage="0" bottom="0" percent="0" rank="0" text="" dxfId="92">
      <formula>1</formula>
    </cfRule>
    <cfRule type="cellIs" priority="15" operator="greaterThan" aboveAverage="0" equalAverage="0" bottom="0" percent="0" rank="0" text="" dxfId="93">
      <formula>1</formula>
    </cfRule>
  </conditionalFormatting>
  <conditionalFormatting sqref="AF2:AF32">
    <cfRule type="cellIs" priority="16" operator="notEqual" aboveAverage="0" equalAverage="0" bottom="0" percent="0" rank="0" text="" dxfId="94">
      <formula>0</formula>
    </cfRule>
  </conditionalFormatting>
  <conditionalFormatting sqref="AG2:AG32">
    <cfRule type="cellIs" priority="17" operator="equal" aboveAverage="0" equalAverage="0" bottom="0" percent="0" rank="0" text="" dxfId="95">
      <formula>1</formula>
    </cfRule>
    <cfRule type="cellIs" priority="18" operator="greaterThan" aboveAverage="0" equalAverage="0" bottom="0" percent="0" rank="0" text="" dxfId="96">
      <formula>1</formula>
    </cfRule>
  </conditionalFormatting>
  <conditionalFormatting sqref="AH2:AH32">
    <cfRule type="cellIs" priority="19" operator="lessThan" aboveAverage="0" equalAverage="0" bottom="0" percent="0" rank="0" text="" dxfId="97">
      <formula>2</formula>
    </cfRule>
    <cfRule type="cellIs" priority="20" operator="greaterThan" aboveAverage="0" equalAverage="0" bottom="0" percent="0" rank="0" text="" dxfId="98">
      <formula>2</formula>
    </cfRule>
  </conditionalFormatting>
  <conditionalFormatting sqref="I26:I27">
    <cfRule type="expression" priority="21" aboveAverage="0" equalAverage="0" bottom="0" percent="0" rank="0" text="" dxfId="99">
      <formula>ABS($A26)=1</formula>
    </cfRule>
    <cfRule type="expression" priority="22" aboveAverage="0" equalAverage="0" bottom="0" percent="0" rank="0" text="" dxfId="100">
      <formula>WEEKDAY($B26,2)=6</formula>
    </cfRule>
    <cfRule type="expression" priority="23" aboveAverage="0" equalAverage="0" bottom="0" percent="0" rank="0" text="" dxfId="101">
      <formula>WEEKDAY($B26,2)=7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21" colorId="64" zoomScale="130" zoomScaleNormal="130" zoomScalePageLayoutView="100" workbookViewId="0">
      <selection pane="topLeft" activeCell="O30" activeCellId="0" sqref="O30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76</v>
      </c>
      <c r="B2" s="85" t="n">
        <v>45383</v>
      </c>
      <c r="C2" s="86" t="str">
        <f aca="false">TEXT(B2,"Ddd")</f>
        <v>Mon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8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76</v>
      </c>
      <c r="B3" s="53" t="n">
        <v>45384</v>
      </c>
      <c r="C3" s="54" t="str">
        <f aca="false">TEXT(B3,"Ddd")</f>
        <v>Tue</v>
      </c>
      <c r="D3" s="55"/>
      <c r="E3" s="7" t="str">
        <f aca="false">Predloge!$B$15</f>
        <v>SO</v>
      </c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14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>O</v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45385</v>
      </c>
      <c r="C4" s="54" t="str">
        <f aca="false">TEXT(B4,"Ddd")</f>
        <v>Wed</v>
      </c>
      <c r="D4" s="55"/>
      <c r="E4" s="7" t="str">
        <f aca="false">Predloge!$B$15</f>
        <v>SO</v>
      </c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14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>O</v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45386</v>
      </c>
      <c r="C5" s="54" t="str">
        <f aca="false">TEXT(B5,"Ddd")</f>
        <v>Thu</v>
      </c>
      <c r="D5" s="55"/>
      <c r="E5" s="7" t="str">
        <f aca="false">Predloge!$B$15</f>
        <v>SO</v>
      </c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14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>O</v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45387</v>
      </c>
      <c r="C6" s="54" t="str">
        <f aca="false">TEXT(B6,"Ddd")</f>
        <v>Fri</v>
      </c>
      <c r="D6" s="55"/>
      <c r="E6" s="7" t="str">
        <f aca="false">Predloge!$B$15</f>
        <v>SO</v>
      </c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14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>O</v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45388</v>
      </c>
      <c r="C7" s="54" t="str">
        <f aca="false">TEXT(B7,"Ddd")</f>
        <v>Sat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45389</v>
      </c>
      <c r="C8" s="54" t="str">
        <f aca="false">TEXT(B8,"Ddd")</f>
        <v>Sun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45390</v>
      </c>
      <c r="C9" s="54" t="str">
        <f aca="false">TEXT(B9,"Ddd")</f>
        <v>Mon</v>
      </c>
      <c r="D9" s="55"/>
      <c r="E9" s="7" t="str">
        <f aca="false">Predloge!$B$15</f>
        <v>SO</v>
      </c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14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>O</v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45391</v>
      </c>
      <c r="C10" s="54" t="str">
        <f aca="false">TEXT(B10,"Ddd")</f>
        <v>Tue</v>
      </c>
      <c r="D10" s="55"/>
      <c r="E10" s="7" t="str">
        <f aca="false">Predloge!$B$15</f>
        <v>SO</v>
      </c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14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>O</v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45392</v>
      </c>
      <c r="C11" s="54" t="str">
        <f aca="false">TEXT(B11,"Ddd")</f>
        <v>Wed</v>
      </c>
      <c r="D11" s="55"/>
      <c r="E11" s="55"/>
      <c r="F11" s="55"/>
      <c r="G11" s="55"/>
      <c r="H11" s="55"/>
      <c r="I11" s="55"/>
      <c r="J11" s="55"/>
      <c r="K11" s="55"/>
      <c r="L11" s="55"/>
      <c r="M11" s="55" t="s">
        <v>73</v>
      </c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14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>K</v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45393</v>
      </c>
      <c r="C12" s="54" t="str">
        <f aca="false">TEXT(B12,"Ddd")</f>
        <v>Thu</v>
      </c>
      <c r="D12" s="55"/>
      <c r="E12" s="55"/>
      <c r="F12" s="55"/>
      <c r="G12" s="55"/>
      <c r="H12" s="55"/>
      <c r="I12" s="55"/>
      <c r="J12" s="55"/>
      <c r="K12" s="55"/>
      <c r="L12" s="55"/>
      <c r="M12" s="55" t="s">
        <v>73</v>
      </c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14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>K</v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45394</v>
      </c>
      <c r="C13" s="54" t="str">
        <f aca="false">TEXT(B13,"Ddd")</f>
        <v>Fri</v>
      </c>
      <c r="D13" s="55"/>
      <c r="E13" s="55"/>
      <c r="F13" s="55"/>
      <c r="G13" s="55"/>
      <c r="H13" s="55"/>
      <c r="I13" s="55"/>
      <c r="J13" s="55"/>
      <c r="K13" s="55"/>
      <c r="L13" s="55"/>
      <c r="M13" s="55" t="s">
        <v>73</v>
      </c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14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>K</v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45395</v>
      </c>
      <c r="C14" s="54" t="str">
        <f aca="false">TEXT(B14,"Ddd")</f>
        <v>Sat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45396</v>
      </c>
      <c r="C15" s="54" t="str">
        <f aca="false">TEXT(B15,"Ddd")</f>
        <v>Sun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45397</v>
      </c>
      <c r="C16" s="54" t="str">
        <f aca="false">TEXT(B16,"Ddd")</f>
        <v>Mon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45398</v>
      </c>
      <c r="C17" s="54" t="str">
        <f aca="false">TEXT(B17,"Ddd")</f>
        <v>Tue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45399</v>
      </c>
      <c r="C18" s="54" t="str">
        <f aca="false">TEXT(B18,"Ddd")</f>
        <v>Wed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45400</v>
      </c>
      <c r="C19" s="54" t="str">
        <f aca="false">TEXT(B19,"Ddd")</f>
        <v>Thu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45401</v>
      </c>
      <c r="C20" s="54" t="str">
        <f aca="false">TEXT(B20,"Ddd")</f>
        <v>Fri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45402</v>
      </c>
      <c r="C21" s="54" t="str">
        <f aca="false">TEXT(B21,"Ddd")</f>
        <v>Sat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45403</v>
      </c>
      <c r="C22" s="54" t="str">
        <f aca="false">TEXT(B22,"Ddd")</f>
        <v>Sun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45404</v>
      </c>
      <c r="C23" s="54" t="str">
        <f aca="false">TEXT(B23,"Ddd")</f>
        <v>Mon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45405</v>
      </c>
      <c r="C24" s="54" t="str">
        <f aca="false">TEXT(B24,"Ddd")</f>
        <v>Tue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45406</v>
      </c>
      <c r="C25" s="54" t="str">
        <f aca="false">TEXT(B25,"Ddd")</f>
        <v>Wed</v>
      </c>
      <c r="D25" s="55"/>
      <c r="E25" s="55"/>
      <c r="F25" s="55"/>
      <c r="G25" s="55"/>
      <c r="H25" s="55"/>
      <c r="I25" s="55"/>
      <c r="J25" s="55"/>
      <c r="K25" s="55"/>
      <c r="L25" s="55"/>
      <c r="M25" s="55" t="str">
        <f aca="false">Predloge!$B$12</f>
        <v>D</v>
      </c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14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>D</v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45407</v>
      </c>
      <c r="C26" s="67" t="str">
        <f aca="false">TEXT(B26,"Ddd")</f>
        <v>Thu</v>
      </c>
      <c r="D26" s="55"/>
      <c r="E26" s="55"/>
      <c r="F26" s="55"/>
      <c r="G26" s="55"/>
      <c r="H26" s="55"/>
      <c r="I26" s="55"/>
      <c r="J26" s="55"/>
      <c r="K26" s="55"/>
      <c r="L26" s="55"/>
      <c r="M26" s="55" t="str">
        <f aca="false">Predloge!$B$12</f>
        <v>D</v>
      </c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14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>D</v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45408</v>
      </c>
      <c r="C27" s="67" t="str">
        <f aca="false">TEXT(B27,"Ddd")</f>
        <v>Fri</v>
      </c>
      <c r="D27" s="55"/>
      <c r="E27" s="55"/>
      <c r="F27" s="55"/>
      <c r="G27" s="55"/>
      <c r="H27" s="55"/>
      <c r="I27" s="55"/>
      <c r="J27" s="55"/>
      <c r="K27" s="55"/>
      <c r="L27" s="55"/>
      <c r="M27" s="55" t="str">
        <f aca="false">Predloge!$B$12</f>
        <v>D</v>
      </c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14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>D</v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45409</v>
      </c>
      <c r="C28" s="54" t="str">
        <f aca="false">TEXT(B28,"Ddd")</f>
        <v>Sat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45410</v>
      </c>
      <c r="C29" s="54" t="str">
        <f aca="false">TEXT(B29,"Ddd")</f>
        <v>Sun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45411</v>
      </c>
      <c r="C30" s="54" t="str">
        <f aca="false">TEXT(B30,"Ddd")</f>
        <v>Mon</v>
      </c>
      <c r="D30" s="55"/>
      <c r="E30" s="55"/>
      <c r="F30" s="55" t="str">
        <f aca="false">Predloge!$B$12</f>
        <v>D</v>
      </c>
      <c r="G30" s="55"/>
      <c r="H30" s="55"/>
      <c r="I30" s="55"/>
      <c r="J30" s="55"/>
      <c r="K30" s="55"/>
      <c r="L30" s="55"/>
      <c r="M30" s="55" t="str">
        <f aca="false">Predloge!$B$12</f>
        <v>D</v>
      </c>
      <c r="N30" s="55"/>
      <c r="O30" s="55" t="str">
        <f aca="false">Predloge!$B$12</f>
        <v>D</v>
      </c>
      <c r="P30" s="55"/>
      <c r="Q30" s="55" t="str">
        <f aca="false">Predloge!$B$12</f>
        <v>D</v>
      </c>
      <c r="R30" s="55" t="str">
        <f aca="false">Predloge!$B$12</f>
        <v>D</v>
      </c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10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>D</v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>D</v>
      </c>
      <c r="AT30" s="59" t="str">
        <f aca="false">RIGHT(N30,1)</f>
        <v/>
      </c>
      <c r="AU30" s="59" t="str">
        <f aca="false">RIGHT(O30,1)</f>
        <v>D</v>
      </c>
      <c r="AV30" s="59" t="str">
        <f aca="false">RIGHT(P30,1)</f>
        <v/>
      </c>
      <c r="AW30" s="59" t="str">
        <f aca="false">RIGHT(Q30,1)</f>
        <v>D</v>
      </c>
      <c r="AX30" s="59" t="str">
        <f aca="false">RIGHT(R30,1)</f>
        <v>D</v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45412</v>
      </c>
      <c r="C31" s="54" t="str">
        <f aca="false">TEXT(B31,"Ddd")</f>
        <v>Tue</v>
      </c>
      <c r="D31" s="55"/>
      <c r="E31" s="55"/>
      <c r="F31" s="55" t="str">
        <f aca="false">Predloge!$B$12</f>
        <v>D</v>
      </c>
      <c r="G31" s="55"/>
      <c r="H31" s="55"/>
      <c r="I31" s="55"/>
      <c r="J31" s="55"/>
      <c r="K31" s="55"/>
      <c r="L31" s="55"/>
      <c r="M31" s="55" t="str">
        <f aca="false">Predloge!$B$12</f>
        <v>D</v>
      </c>
      <c r="N31" s="55"/>
      <c r="O31" s="55" t="str">
        <f aca="false">Predloge!$B$12</f>
        <v>D</v>
      </c>
      <c r="P31" s="55"/>
      <c r="Q31" s="55" t="str">
        <f aca="false">Predloge!$B$12</f>
        <v>D</v>
      </c>
      <c r="R31" s="55" t="str">
        <f aca="false">Predloge!$B$12</f>
        <v>D</v>
      </c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10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>D</v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>D</v>
      </c>
      <c r="AT31" s="59" t="str">
        <f aca="false">RIGHT(N31,1)</f>
        <v/>
      </c>
      <c r="AU31" s="59" t="str">
        <f aca="false">RIGHT(O31,1)</f>
        <v>D</v>
      </c>
      <c r="AV31" s="59" t="str">
        <f aca="false">RIGHT(P31,1)</f>
        <v/>
      </c>
      <c r="AW31" s="59" t="str">
        <f aca="false">RIGHT(Q31,1)</f>
        <v>D</v>
      </c>
      <c r="AX31" s="59" t="str">
        <f aca="false">RIGHT(R31,1)</f>
        <v>D</v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0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0</v>
      </c>
      <c r="I35" s="70" t="n">
        <f aca="false">COUNTIF(AO2:AO32,"☺")</f>
        <v>0</v>
      </c>
      <c r="J35" s="70" t="n">
        <f aca="false">COUNTIF(AP2:AP32,"☺")</f>
        <v>0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0</v>
      </c>
      <c r="N35" s="70" t="n">
        <f aca="false">COUNTIF(AT2:AT32,"☺")</f>
        <v>0</v>
      </c>
      <c r="O35" s="70" t="n">
        <f aca="false">COUNTIF(AU2:AU32,"☺")</f>
        <v>0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0</v>
      </c>
      <c r="S35" s="70" t="n">
        <f aca="false">COUNTIF(AY2:AY32,"☺")</f>
        <v>0</v>
      </c>
      <c r="T35" s="70" t="n">
        <f aca="false">COUNTIF(AZ2:AZ32,"☺")</f>
        <v>0</v>
      </c>
      <c r="U35" s="70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0</v>
      </c>
      <c r="F36" s="70" t="n">
        <f aca="false">COUNTIF(AL3:AL33,"☻")</f>
        <v>0</v>
      </c>
      <c r="G36" s="70" t="n">
        <f aca="false">COUNTIF(AM3:AM33,"☻")</f>
        <v>0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0</v>
      </c>
      <c r="L36" s="70" t="n">
        <f aca="false">COUNTIF(AR3:AR33,"☻")</f>
        <v>0</v>
      </c>
      <c r="M36" s="70" t="n">
        <f aca="false">COUNTIF(AS3:AS33,"☻")</f>
        <v>0</v>
      </c>
      <c r="N36" s="70" t="n">
        <f aca="false">COUNTIF(AT3:AT33,"☻")</f>
        <v>0</v>
      </c>
      <c r="O36" s="70" t="n">
        <f aca="false">COUNTIF(AU3:AU33,"☻")</f>
        <v>0</v>
      </c>
      <c r="P36" s="70" t="n">
        <f aca="false">COUNTIF(AV3:AV33,"☻")</f>
        <v>0</v>
      </c>
      <c r="Q36" s="70" t="n">
        <f aca="false">COUNTIF(AW3:AW33,"☻")</f>
        <v>0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0</v>
      </c>
      <c r="U36" s="70" t="n">
        <f aca="false">COUNTIF(BA3:BA33,"☻")</f>
        <v>0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0</v>
      </c>
      <c r="E37" s="75" t="n">
        <f aca="false">SUM(E35:E36)</f>
        <v>0</v>
      </c>
      <c r="F37" s="75" t="n">
        <f aca="false">SUM(F35:F36)</f>
        <v>0</v>
      </c>
      <c r="G37" s="75" t="n">
        <f aca="false">SUM(G35:G36)</f>
        <v>0</v>
      </c>
      <c r="H37" s="75" t="n">
        <f aca="false">SUM(H35:H36)</f>
        <v>0</v>
      </c>
      <c r="I37" s="75" t="n">
        <f aca="false">SUM(I35:I36)</f>
        <v>0</v>
      </c>
      <c r="J37" s="75" t="n">
        <f aca="false">SUM(J35:J36)</f>
        <v>0</v>
      </c>
      <c r="K37" s="75" t="n">
        <f aca="false">SUM(K35:K36)</f>
        <v>0</v>
      </c>
      <c r="L37" s="75" t="n">
        <f aca="false">SUM(L35:L36)</f>
        <v>0</v>
      </c>
      <c r="M37" s="75" t="n">
        <f aca="false">SUM(M35:M36)</f>
        <v>0</v>
      </c>
      <c r="N37" s="75" t="n">
        <f aca="false">SUM(N35:N36)</f>
        <v>0</v>
      </c>
      <c r="O37" s="75" t="n">
        <f aca="false">SUM(O35:O36)</f>
        <v>0</v>
      </c>
      <c r="P37" s="75" t="n">
        <f aca="false">SUM(P35:P36)</f>
        <v>0</v>
      </c>
      <c r="Q37" s="75" t="n">
        <f aca="false">SUM(Q35:Q36)</f>
        <v>0</v>
      </c>
      <c r="R37" s="75" t="n">
        <f aca="false">SUM(R35:R36)</f>
        <v>0</v>
      </c>
      <c r="S37" s="75" t="n">
        <f aca="false">SUM(S35:S36)</f>
        <v>0</v>
      </c>
      <c r="T37" s="75" t="n">
        <f aca="false">SUM(T35:T36)</f>
        <v>0</v>
      </c>
      <c r="U37" s="75" t="n">
        <f aca="false">SUM(U35:U36)</f>
        <v>0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0</v>
      </c>
      <c r="F38" s="70" t="n">
        <f aca="false">COUNTIF(F2:F32,"KVIT")+COUNTIF(F2:F32,"51KVIT")+COUNTIF(F2:F32,"52KVIT")+COUNTIF(F2:F32,"KVIT$")+COUNTIF(F2:F32,"KVIT☻")+COUNTIF(F2:F32,"KVIT☺")</f>
        <v>0</v>
      </c>
      <c r="G38" s="70" t="n">
        <f aca="false">COUNTIF(G2:G32,"KVIT")+COUNTIF(G2:G32,"51KVIT")+COUNTIF(G2:G32,"52KVIT")+COUNTIF(G2:G32,"KVIT$")+COUNTIF(G2:G32,"KVIT☻")+COUNTIF(G2:G32,"KVIT☺")</f>
        <v>0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0</v>
      </c>
      <c r="L38" s="70" t="n">
        <f aca="false">COUNTIF(L2:L32,"KVIT")+COUNTIF(L2:L32,"51KVIT")+COUNTIF(L2:L32,"52KVIT")+COUNTIF(L2:L32,"KVIT$")+COUNTIF(L2:L32,"KVIT☻")+COUNTIF(L2:L32,"KVIT☺")</f>
        <v>0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0</v>
      </c>
      <c r="O38" s="70" t="n">
        <f aca="false">COUNTIF(O2:O32,"KVIT")+COUNTIF(O2:O32,"51KVIT")+COUNTIF(O2:O32,"52KVIT")+COUNTIF(O2:O32,"KVIT$")+COUNTIF(O2:O32,"KVIT☻")+COUNTIF(O2:O32,"KVIT☺")</f>
        <v>0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0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0</v>
      </c>
      <c r="F40" s="70" t="n">
        <f aca="false">COUNTIF(F2:F32,"D")</f>
        <v>2</v>
      </c>
      <c r="G40" s="70" t="n">
        <f aca="false">COUNTIF(G2:G32,"D")</f>
        <v>0</v>
      </c>
      <c r="H40" s="70" t="n">
        <f aca="false">COUNTIF(H2:H32,"D")</f>
        <v>0</v>
      </c>
      <c r="I40" s="70" t="n">
        <f aca="false">COUNTIF(I2:I32,"D")</f>
        <v>0</v>
      </c>
      <c r="J40" s="70" t="n">
        <f aca="false">COUNTIF(J2:J32,"D")</f>
        <v>0</v>
      </c>
      <c r="K40" s="70" t="n">
        <f aca="false">COUNTIF(K2:K32,"D")</f>
        <v>0</v>
      </c>
      <c r="L40" s="70" t="n">
        <f aca="false">COUNTIF(L2:L32,"D")</f>
        <v>0</v>
      </c>
      <c r="M40" s="70" t="n">
        <f aca="false">COUNTIF(M2:M32,"D")</f>
        <v>5</v>
      </c>
      <c r="N40" s="70" t="n">
        <f aca="false">COUNTIF(N2:N32,"D")</f>
        <v>0</v>
      </c>
      <c r="O40" s="70" t="n">
        <f aca="false">COUNTIF(O2:O32,"D")</f>
        <v>2</v>
      </c>
      <c r="P40" s="70" t="n">
        <f aca="false">COUNTIF(P2:P32,"D")</f>
        <v>0</v>
      </c>
      <c r="Q40" s="70" t="n">
        <f aca="false">COUNTIF(Q2:Q32,"D")</f>
        <v>2</v>
      </c>
      <c r="R40" s="70" t="n">
        <f aca="false">COUNTIF(R2:R32,"D")</f>
        <v>2</v>
      </c>
      <c r="S40" s="70" t="n">
        <f aca="false">COUNTIF(S2:S32,"D")</f>
        <v>0</v>
      </c>
      <c r="T40" s="70" t="n">
        <f aca="false">COUNTIF(T2:T32,"D")</f>
        <v>0</v>
      </c>
      <c r="U40" s="70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6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0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0</v>
      </c>
      <c r="E43" s="70" t="n">
        <f aca="false">COUNTIF(E2:E32,"X")</f>
        <v>0</v>
      </c>
      <c r="F43" s="70" t="n">
        <f aca="false">COUNTIF(F2:F32,"X")</f>
        <v>0</v>
      </c>
      <c r="G43" s="70" t="n">
        <f aca="false">COUNTIF(G2:G32,"X")</f>
        <v>0</v>
      </c>
      <c r="H43" s="70" t="n">
        <f aca="false">COUNTIF(H2:H32,"X")</f>
        <v>0</v>
      </c>
      <c r="I43" s="70" t="n">
        <f aca="false">COUNTIF(I2:I32,"X")</f>
        <v>0</v>
      </c>
      <c r="J43" s="70" t="n">
        <f aca="false">COUNTIF(J2:J32,"X")</f>
        <v>0</v>
      </c>
      <c r="K43" s="70" t="n">
        <f aca="false">COUNTIF(K2:K32,"X")</f>
        <v>0</v>
      </c>
      <c r="L43" s="70" t="n">
        <f aca="false">COUNTIF(L2:L32,"X")</f>
        <v>0</v>
      </c>
      <c r="M43" s="70" t="n">
        <f aca="false">COUNTIF(M2:M32,"X")</f>
        <v>0</v>
      </c>
      <c r="N43" s="70" t="n">
        <f aca="false">COUNTIF(N2:N32,"X")</f>
        <v>0</v>
      </c>
      <c r="O43" s="70" t="n">
        <f aca="false">COUNTIF(O2:O32,"X")</f>
        <v>0</v>
      </c>
      <c r="P43" s="70" t="n">
        <f aca="false">COUNTIF(P2:P32,"X")</f>
        <v>0</v>
      </c>
      <c r="Q43" s="70" t="n">
        <f aca="false">COUNTIF(Q2:Q32,"X")</f>
        <v>0</v>
      </c>
      <c r="R43" s="70" t="n">
        <f aca="false">COUNTIF(R2:R32,"X")</f>
        <v>0</v>
      </c>
      <c r="S43" s="70" t="n">
        <f aca="false">COUNTIF(S2:S32,"X")</f>
        <v>0</v>
      </c>
      <c r="T43" s="70" t="n">
        <f aca="false">COUNTIF(T2:T32,"X")</f>
        <v>0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0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0</v>
      </c>
      <c r="K44" s="70" t="n">
        <f aca="false">COUNTIF(W2:W32,"TOM")</f>
        <v>0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0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0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B2:W2 B3:D6 F3:W6 B7:W8 B9:D10 F9:W10">
    <cfRule type="expression" priority="2" aboveAverage="0" equalAverage="0" bottom="0" percent="0" rank="0" text="" dxfId="102">
      <formula>ABS($A2)=1</formula>
    </cfRule>
    <cfRule type="expression" priority="3" aboveAverage="0" equalAverage="0" bottom="0" percent="0" rank="0" text="" dxfId="103">
      <formula>WEEKDAY($B2,2)=6</formula>
    </cfRule>
    <cfRule type="expression" priority="4" aboveAverage="0" equalAverage="0" bottom="0" percent="0" rank="0" text="" dxfId="104">
      <formula>WEEKDAY($B2,2)=7</formula>
    </cfRule>
  </conditionalFormatting>
  <conditionalFormatting sqref="B11:W31">
    <cfRule type="expression" priority="5" aboveAverage="0" equalAverage="0" bottom="0" percent="0" rank="0" text="" dxfId="105">
      <formula>ABS($A11)=1</formula>
    </cfRule>
    <cfRule type="expression" priority="6" aboveAverage="0" equalAverage="0" bottom="0" percent="0" rank="0" text="" dxfId="106">
      <formula>WEEKDAY($B11,2)=6</formula>
    </cfRule>
    <cfRule type="expression" priority="7" aboveAverage="0" equalAverage="0" bottom="0" percent="0" rank="0" text="" dxfId="107">
      <formula>WEEKDAY($B11,2)=7</formula>
    </cfRule>
  </conditionalFormatting>
  <conditionalFormatting sqref="X2:AE31">
    <cfRule type="cellIs" priority="8" operator="lessThan" aboveAverage="0" equalAverage="0" bottom="0" percent="0" rank="0" text="" dxfId="108">
      <formula>1</formula>
    </cfRule>
    <cfRule type="cellIs" priority="9" operator="greaterThan" aboveAverage="0" equalAverage="0" bottom="0" percent="0" rank="0" text="" dxfId="109">
      <formula>1</formula>
    </cfRule>
  </conditionalFormatting>
  <conditionalFormatting sqref="AF2:AF31">
    <cfRule type="cellIs" priority="10" operator="notEqual" aboveAverage="0" equalAverage="0" bottom="0" percent="0" rank="0" text="" dxfId="110">
      <formula>0</formula>
    </cfRule>
  </conditionalFormatting>
  <conditionalFormatting sqref="AG2:AG31">
    <cfRule type="cellIs" priority="11" operator="equal" aboveAverage="0" equalAverage="0" bottom="0" percent="0" rank="0" text="" dxfId="111">
      <formula>1</formula>
    </cfRule>
    <cfRule type="cellIs" priority="12" operator="greaterThan" aboveAverage="0" equalAverage="0" bottom="0" percent="0" rank="0" text="" dxfId="112">
      <formula>1</formula>
    </cfRule>
  </conditionalFormatting>
  <conditionalFormatting sqref="AH2:AH31">
    <cfRule type="cellIs" priority="13" operator="lessThan" aboveAverage="0" equalAverage="0" bottom="0" percent="0" rank="0" text="" dxfId="113">
      <formula>2</formula>
    </cfRule>
    <cfRule type="cellIs" priority="14" operator="greaterThan" aboveAverage="0" equalAverage="0" bottom="0" percent="0" rank="0" text="" dxfId="11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9" colorId="64" zoomScale="110" zoomScaleNormal="110" zoomScalePageLayoutView="100" workbookViewId="0">
      <selection pane="topLeft" activeCell="O4" activeCellId="0" sqref="O4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76</v>
      </c>
      <c r="B2" s="89" t="n">
        <v>45413</v>
      </c>
      <c r="C2" s="90" t="str">
        <f aca="false">TEXT(B2,"Ddd")</f>
        <v>Wed</v>
      </c>
      <c r="D2" s="91"/>
      <c r="E2" s="91"/>
      <c r="F2" s="91" t="str">
        <f aca="false">Predloge!$B$12</f>
        <v>D</v>
      </c>
      <c r="G2" s="91"/>
      <c r="H2" s="91"/>
      <c r="I2" s="91"/>
      <c r="J2" s="91"/>
      <c r="K2" s="91"/>
      <c r="L2" s="91"/>
      <c r="M2" s="91" t="str">
        <f aca="false">Predloge!$B$12</f>
        <v>D</v>
      </c>
      <c r="N2" s="91"/>
      <c r="O2" s="91"/>
      <c r="P2" s="91"/>
      <c r="Q2" s="91" t="str">
        <f aca="false">Predloge!$B$12</f>
        <v>D</v>
      </c>
      <c r="R2" s="91" t="str">
        <f aca="false">Predloge!$B$12</f>
        <v>D</v>
      </c>
      <c r="S2" s="91"/>
      <c r="T2" s="91"/>
      <c r="U2" s="91"/>
      <c r="V2" s="91"/>
      <c r="W2" s="92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11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>D</v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>D</v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>D</v>
      </c>
      <c r="AX2" s="59" t="str">
        <f aca="false">RIGHT(R2,1)</f>
        <v>D</v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76</v>
      </c>
      <c r="B3" s="89" t="n">
        <v>45414</v>
      </c>
      <c r="C3" s="90" t="str">
        <f aca="false">TEXT(B3,"Ddd")</f>
        <v>Thu</v>
      </c>
      <c r="D3" s="91"/>
      <c r="E3" s="91"/>
      <c r="F3" s="91" t="str">
        <f aca="false">Predloge!$B$12</f>
        <v>D</v>
      </c>
      <c r="G3" s="91"/>
      <c r="H3" s="91"/>
      <c r="I3" s="91"/>
      <c r="J3" s="91"/>
      <c r="K3" s="91"/>
      <c r="L3" s="91"/>
      <c r="M3" s="91" t="str">
        <f aca="false">Predloge!$B$12</f>
        <v>D</v>
      </c>
      <c r="N3" s="91"/>
      <c r="O3" s="91"/>
      <c r="P3" s="91"/>
      <c r="Q3" s="91" t="str">
        <f aca="false">Predloge!$B$12</f>
        <v>D</v>
      </c>
      <c r="R3" s="91" t="str">
        <f aca="false">Predloge!$B$12</f>
        <v>D</v>
      </c>
      <c r="S3" s="91"/>
      <c r="T3" s="91"/>
      <c r="U3" s="91"/>
      <c r="V3" s="91"/>
      <c r="W3" s="92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11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>D</v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>D</v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>D</v>
      </c>
      <c r="AX3" s="59" t="str">
        <f aca="false">RIGHT(R3,1)</f>
        <v>D</v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45415</v>
      </c>
      <c r="C4" s="54" t="str">
        <f aca="false">TEXT(B4,"Ddd")</f>
        <v>Fri</v>
      </c>
      <c r="D4" s="55"/>
      <c r="E4" s="55"/>
      <c r="F4" s="55" t="str">
        <f aca="false">Predloge!$B$12</f>
        <v>D</v>
      </c>
      <c r="G4" s="55"/>
      <c r="H4" s="55"/>
      <c r="I4" s="55"/>
      <c r="J4" s="55"/>
      <c r="K4" s="55"/>
      <c r="L4" s="55"/>
      <c r="M4" s="55" t="str">
        <f aca="false">Predloge!$B$12</f>
        <v>D</v>
      </c>
      <c r="N4" s="55"/>
      <c r="O4" s="55" t="str">
        <f aca="false">Predloge!$B$12</f>
        <v>D</v>
      </c>
      <c r="P4" s="55"/>
      <c r="Q4" s="55" t="str">
        <f aca="false">Predloge!$B$12</f>
        <v>D</v>
      </c>
      <c r="R4" s="55" t="str">
        <f aca="false">Predloge!$B$12</f>
        <v>D</v>
      </c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10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>D</v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>D</v>
      </c>
      <c r="AT4" s="59" t="str">
        <f aca="false">RIGHT(N4,1)</f>
        <v/>
      </c>
      <c r="AU4" s="59" t="str">
        <f aca="false">RIGHT(O4,1)</f>
        <v>D</v>
      </c>
      <c r="AV4" s="59" t="str">
        <f aca="false">RIGHT(P4,1)</f>
        <v/>
      </c>
      <c r="AW4" s="59" t="str">
        <f aca="false">RIGHT(Q4,1)</f>
        <v>D</v>
      </c>
      <c r="AX4" s="59" t="str">
        <f aca="false">RIGHT(R4,1)</f>
        <v>D</v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45416</v>
      </c>
      <c r="C5" s="54" t="str">
        <f aca="false">TEXT(B5,"Ddd")</f>
        <v>Sat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45417</v>
      </c>
      <c r="C6" s="54" t="str">
        <f aca="false">TEXT(B6,"Ddd")</f>
        <v>Sun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45418</v>
      </c>
      <c r="C7" s="54" t="str">
        <f aca="false">TEXT(B7,"Ddd")</f>
        <v>Mon</v>
      </c>
      <c r="D7" s="55"/>
      <c r="E7" s="55"/>
      <c r="F7" s="55" t="str">
        <f aca="false">Predloge!$B$12</f>
        <v>D</v>
      </c>
      <c r="G7" s="55"/>
      <c r="H7" s="55"/>
      <c r="I7" s="55"/>
      <c r="J7" s="55"/>
      <c r="K7" s="55"/>
      <c r="L7" s="55"/>
      <c r="M7" s="55" t="str">
        <f aca="false">Predloge!$B$12</f>
        <v>D</v>
      </c>
      <c r="N7" s="55"/>
      <c r="O7" s="55"/>
      <c r="P7" s="55"/>
      <c r="Q7" s="55" t="str">
        <f aca="false">Predloge!$B$12</f>
        <v>D</v>
      </c>
      <c r="R7" s="55" t="str">
        <f aca="false">Predloge!$B$12</f>
        <v>D</v>
      </c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11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>D</v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>D</v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>D</v>
      </c>
      <c r="AX7" s="59" t="str">
        <f aca="false">RIGHT(R7,1)</f>
        <v>D</v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45419</v>
      </c>
      <c r="C8" s="54" t="str">
        <f aca="false">TEXT(B8,"Ddd")</f>
        <v>Tue</v>
      </c>
      <c r="D8" s="55"/>
      <c r="E8" s="55"/>
      <c r="F8" s="55" t="str">
        <f aca="false">Predloge!$B$12</f>
        <v>D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 t="str">
        <f aca="false">Predloge!$B$12</f>
        <v>D</v>
      </c>
      <c r="R8" s="55" t="str">
        <f aca="false">Predloge!$B$12</f>
        <v>D</v>
      </c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12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>D</v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>D</v>
      </c>
      <c r="AX8" s="59" t="str">
        <f aca="false">RIGHT(R8,1)</f>
        <v>D</v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45420</v>
      </c>
      <c r="C9" s="54" t="str">
        <f aca="false">TEXT(B9,"Ddd")</f>
        <v>Wed</v>
      </c>
      <c r="D9" s="55"/>
      <c r="E9" s="55"/>
      <c r="F9" s="55" t="str">
        <f aca="false">Predloge!$B$12</f>
        <v>D</v>
      </c>
      <c r="G9" s="55"/>
      <c r="H9" s="55"/>
      <c r="I9" s="55"/>
      <c r="J9" s="55"/>
      <c r="K9" s="55"/>
      <c r="L9" s="55"/>
      <c r="M9" s="12" t="s">
        <v>73</v>
      </c>
      <c r="N9" s="55"/>
      <c r="O9" s="55"/>
      <c r="P9" s="55"/>
      <c r="Q9" s="55" t="str">
        <f aca="false">Predloge!$B$12</f>
        <v>D</v>
      </c>
      <c r="R9" s="55" t="str">
        <f aca="false">Predloge!$B$12</f>
        <v>D</v>
      </c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11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>D</v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>K</v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>D</v>
      </c>
      <c r="AX9" s="59" t="str">
        <f aca="false">RIGHT(R9,1)</f>
        <v>D</v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45421</v>
      </c>
      <c r="C10" s="54" t="str">
        <f aca="false">TEXT(B10,"Ddd")</f>
        <v>Thu</v>
      </c>
      <c r="D10" s="55"/>
      <c r="E10" s="55"/>
      <c r="F10" s="55" t="str">
        <f aca="false">Predloge!$B$12</f>
        <v>D</v>
      </c>
      <c r="G10" s="55"/>
      <c r="H10" s="55"/>
      <c r="I10" s="55"/>
      <c r="J10" s="55"/>
      <c r="K10" s="55"/>
      <c r="L10" s="55"/>
      <c r="M10" s="12" t="s">
        <v>73</v>
      </c>
      <c r="N10" s="55"/>
      <c r="O10" s="55"/>
      <c r="P10" s="55"/>
      <c r="Q10" s="55" t="str">
        <f aca="false">Predloge!$B$12</f>
        <v>D</v>
      </c>
      <c r="R10" s="55" t="str">
        <f aca="false">Predloge!$B$12</f>
        <v>D</v>
      </c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11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>D</v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>K</v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>D</v>
      </c>
      <c r="AX10" s="59" t="str">
        <f aca="false">RIGHT(R10,1)</f>
        <v>D</v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45422</v>
      </c>
      <c r="C11" s="54" t="str">
        <f aca="false">TEXT(B11,"Ddd")</f>
        <v>Fri</v>
      </c>
      <c r="D11" s="55"/>
      <c r="E11" s="55"/>
      <c r="F11" s="55" t="str">
        <f aca="false">Predloge!$B$12</f>
        <v>D</v>
      </c>
      <c r="G11" s="55"/>
      <c r="H11" s="55"/>
      <c r="I11" s="55"/>
      <c r="J11" s="55"/>
      <c r="K11" s="55"/>
      <c r="L11" s="55"/>
      <c r="M11" s="12" t="s">
        <v>73</v>
      </c>
      <c r="N11" s="55"/>
      <c r="O11" s="55"/>
      <c r="P11" s="55"/>
      <c r="Q11" s="55" t="str">
        <f aca="false">Predloge!$B$12</f>
        <v>D</v>
      </c>
      <c r="R11" s="55" t="str">
        <f aca="false">Predloge!$B$12</f>
        <v>D</v>
      </c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11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>D</v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>K</v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>D</v>
      </c>
      <c r="AX11" s="59" t="str">
        <f aca="false">RIGHT(R11,1)</f>
        <v>D</v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45423</v>
      </c>
      <c r="C12" s="54" t="str">
        <f aca="false">TEXT(B12,"Ddd")</f>
        <v>Sat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45424</v>
      </c>
      <c r="C13" s="54" t="str">
        <f aca="false">TEXT(B13,"Ddd")</f>
        <v>Sun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45425</v>
      </c>
      <c r="C14" s="54" t="str">
        <f aca="false">TEXT(B14,"Ddd")</f>
        <v>Mon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45426</v>
      </c>
      <c r="C15" s="54" t="str">
        <f aca="false">TEXT(B15,"Ddd")</f>
        <v>Tue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45427</v>
      </c>
      <c r="C16" s="54" t="str">
        <f aca="false">TEXT(B16,"Ddd")</f>
        <v>Wed</v>
      </c>
      <c r="D16" s="55"/>
      <c r="E16" s="55" t="str">
        <f aca="false">Predloge!$B$15</f>
        <v>SO</v>
      </c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14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>O</v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45428</v>
      </c>
      <c r="C17" s="54" t="str">
        <f aca="false">TEXT(B17,"Ddd")</f>
        <v>Thu</v>
      </c>
      <c r="D17" s="55"/>
      <c r="E17" s="55" t="str">
        <f aca="false">Predloge!$B$15</f>
        <v>SO</v>
      </c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14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>O</v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45429</v>
      </c>
      <c r="C18" s="54" t="str">
        <f aca="false">TEXT(B18,"Ddd")</f>
        <v>Fri</v>
      </c>
      <c r="D18" s="55"/>
      <c r="E18" s="55" t="str">
        <f aca="false">Predloge!$B$15</f>
        <v>SO</v>
      </c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14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>O</v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45430</v>
      </c>
      <c r="C19" s="54" t="str">
        <f aca="false">TEXT(B19,"Ddd")</f>
        <v>Sat</v>
      </c>
      <c r="D19" s="55"/>
      <c r="E19" s="55" t="str">
        <f aca="false">Predloge!$B$15</f>
        <v>SO</v>
      </c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14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>O</v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45431</v>
      </c>
      <c r="C20" s="54" t="str">
        <f aca="false">TEXT(B20,"Ddd")</f>
        <v>Sun</v>
      </c>
      <c r="D20" s="55"/>
      <c r="E20" s="55" t="str">
        <f aca="false">Predloge!$B$15</f>
        <v>SO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14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>O</v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45432</v>
      </c>
      <c r="C21" s="54" t="str">
        <f aca="false">TEXT(B21,"Ddd")</f>
        <v>Mon</v>
      </c>
      <c r="D21" s="55"/>
      <c r="E21" s="55" t="str">
        <f aca="false">Predloge!$B$12</f>
        <v>D</v>
      </c>
      <c r="F21" s="55"/>
      <c r="G21" s="55"/>
      <c r="H21" s="55"/>
      <c r="I21" s="55"/>
      <c r="J21" s="55"/>
      <c r="K21" s="55"/>
      <c r="L21" s="55"/>
      <c r="M21" s="12" t="s">
        <v>73</v>
      </c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13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>D</v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>K</v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45433</v>
      </c>
      <c r="C22" s="54" t="str">
        <f aca="false">TEXT(B22,"Ddd")</f>
        <v>Tue</v>
      </c>
      <c r="D22" s="55"/>
      <c r="E22" s="55" t="str">
        <f aca="false">Predloge!$B$12</f>
        <v>D</v>
      </c>
      <c r="F22" s="55"/>
      <c r="G22" s="55"/>
      <c r="H22" s="55"/>
      <c r="I22" s="55"/>
      <c r="J22" s="55"/>
      <c r="K22" s="55"/>
      <c r="L22" s="55"/>
      <c r="M22" s="12" t="s">
        <v>73</v>
      </c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13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>D</v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>K</v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45434</v>
      </c>
      <c r="C23" s="54" t="str">
        <f aca="false">TEXT(B23,"Ddd")</f>
        <v>Wed</v>
      </c>
      <c r="D23" s="55"/>
      <c r="E23" s="55" t="str">
        <f aca="false">Predloge!$B$12</f>
        <v>D</v>
      </c>
      <c r="F23" s="55"/>
      <c r="G23" s="55"/>
      <c r="H23" s="55"/>
      <c r="I23" s="55"/>
      <c r="J23" s="55"/>
      <c r="K23" s="55"/>
      <c r="L23" s="55"/>
      <c r="M23" s="12" t="s">
        <v>73</v>
      </c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13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>D</v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>K</v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45435</v>
      </c>
      <c r="C24" s="54" t="str">
        <f aca="false">TEXT(B24,"Ddd")</f>
        <v>Thu</v>
      </c>
      <c r="D24" s="55"/>
      <c r="E24" s="55" t="str">
        <f aca="false">Predloge!$B$12</f>
        <v>D</v>
      </c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14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>D</v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45436</v>
      </c>
      <c r="C25" s="54" t="str">
        <f aca="false">TEXT(B25,"Ddd")</f>
        <v>Fri</v>
      </c>
      <c r="D25" s="55"/>
      <c r="E25" s="55" t="str">
        <f aca="false">Predloge!$B$12</f>
        <v>D</v>
      </c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14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>D</v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45437</v>
      </c>
      <c r="C26" s="67" t="str">
        <f aca="false">TEXT(B26,"Ddd")</f>
        <v>Sat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45438</v>
      </c>
      <c r="C27" s="67" t="str">
        <f aca="false">TEXT(B27,"Ddd")</f>
        <v>Sun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45439</v>
      </c>
      <c r="C28" s="54" t="str">
        <f aca="false">TEXT(B28,"Ddd")</f>
        <v>Mon</v>
      </c>
      <c r="D28" s="55"/>
      <c r="E28" s="55" t="str">
        <f aca="false">Predloge!$B$12</f>
        <v>D</v>
      </c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14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>D</v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45440</v>
      </c>
      <c r="C29" s="54" t="str">
        <f aca="false">TEXT(B29,"Ddd")</f>
        <v>Tue</v>
      </c>
      <c r="D29" s="55"/>
      <c r="E29" s="55" t="str">
        <f aca="false">Predloge!$B$12</f>
        <v>D</v>
      </c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14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>D</v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45441</v>
      </c>
      <c r="C30" s="54" t="str">
        <f aca="false">TEXT(B30,"Ddd")</f>
        <v>Wed</v>
      </c>
      <c r="D30" s="55"/>
      <c r="E30" s="55" t="str">
        <f aca="false">Predloge!$B$12</f>
        <v>D</v>
      </c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14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>D</v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45442</v>
      </c>
      <c r="C31" s="54" t="str">
        <f aca="false">TEXT(B31,"Ddd")</f>
        <v>Thu</v>
      </c>
      <c r="D31" s="55"/>
      <c r="E31" s="55" t="str">
        <f aca="false">Predloge!$B$12</f>
        <v>D</v>
      </c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14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>D</v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3" t="n">
        <v>45443</v>
      </c>
      <c r="C32" s="54" t="str">
        <f aca="false">TEXT(B32,"Ddd")</f>
        <v>Fri</v>
      </c>
      <c r="D32" s="55"/>
      <c r="E32" s="55" t="str">
        <f aca="false">Predloge!$B$12</f>
        <v>D</v>
      </c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6"/>
      <c r="X32" s="57" t="n">
        <f aca="false">COUNTIF(AJ32:BA32,"☻")</f>
        <v>0</v>
      </c>
      <c r="Y32" s="57" t="n">
        <f aca="false">COUNTIF(AJ32:BA32,"☺")</f>
        <v>0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0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0</v>
      </c>
      <c r="AF32" s="58" t="n">
        <f aca="false">COUNTBLANK(D32:U32)-3</f>
        <v>14</v>
      </c>
      <c r="AG32" s="58" t="n">
        <f aca="false">COUNTIF(D32:V32,"x")</f>
        <v>0</v>
      </c>
      <c r="AH32" s="57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>D</v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0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0</v>
      </c>
      <c r="I35" s="70" t="n">
        <f aca="false">COUNTIF(AO2:AO32,"☺")</f>
        <v>0</v>
      </c>
      <c r="J35" s="70" t="n">
        <f aca="false">COUNTIF(AP2:AP32,"☺")</f>
        <v>0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0</v>
      </c>
      <c r="N35" s="70" t="n">
        <f aca="false">COUNTIF(AT2:AT32,"☺")</f>
        <v>0</v>
      </c>
      <c r="O35" s="70" t="n">
        <f aca="false">COUNTIF(AU2:AU32,"☺")</f>
        <v>0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0</v>
      </c>
      <c r="S35" s="70" t="n">
        <f aca="false">COUNTIF(AY2:AY32,"☺")</f>
        <v>0</v>
      </c>
      <c r="T35" s="70" t="n">
        <f aca="false">COUNTIF(AZ2:AZ32,"☺")</f>
        <v>0</v>
      </c>
      <c r="U35" s="70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0</v>
      </c>
      <c r="F36" s="70" t="n">
        <f aca="false">COUNTIF(AL3:AL33,"☻")</f>
        <v>0</v>
      </c>
      <c r="G36" s="70" t="n">
        <f aca="false">COUNTIF(AM3:AM33,"☻")</f>
        <v>0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0</v>
      </c>
      <c r="L36" s="70" t="n">
        <f aca="false">COUNTIF(AR3:AR33,"☻")</f>
        <v>0</v>
      </c>
      <c r="M36" s="70" t="n">
        <f aca="false">COUNTIF(AS3:AS33,"☻")</f>
        <v>0</v>
      </c>
      <c r="N36" s="70" t="n">
        <f aca="false">COUNTIF(AT3:AT33,"☻")</f>
        <v>0</v>
      </c>
      <c r="O36" s="70" t="n">
        <f aca="false">COUNTIF(AU3:AU33,"☻")</f>
        <v>0</v>
      </c>
      <c r="P36" s="70" t="n">
        <f aca="false">COUNTIF(AV3:AV33,"☻")</f>
        <v>0</v>
      </c>
      <c r="Q36" s="70" t="n">
        <f aca="false">COUNTIF(AW3:AW33,"☻")</f>
        <v>0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0</v>
      </c>
      <c r="U36" s="70" t="n">
        <f aca="false">COUNTIF(BA3:BA33,"☻")</f>
        <v>0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0</v>
      </c>
      <c r="E37" s="75" t="n">
        <f aca="false">SUM(E35:E36)</f>
        <v>0</v>
      </c>
      <c r="F37" s="75" t="n">
        <f aca="false">SUM(F35:F36)</f>
        <v>0</v>
      </c>
      <c r="G37" s="75" t="n">
        <f aca="false">SUM(G35:G36)</f>
        <v>0</v>
      </c>
      <c r="H37" s="75" t="n">
        <f aca="false">SUM(H35:H36)</f>
        <v>0</v>
      </c>
      <c r="I37" s="75" t="n">
        <f aca="false">SUM(I35:I36)</f>
        <v>0</v>
      </c>
      <c r="J37" s="75" t="n">
        <f aca="false">SUM(J35:J36)</f>
        <v>0</v>
      </c>
      <c r="K37" s="75" t="n">
        <f aca="false">SUM(K35:K36)</f>
        <v>0</v>
      </c>
      <c r="L37" s="75" t="n">
        <f aca="false">SUM(L35:L36)</f>
        <v>0</v>
      </c>
      <c r="M37" s="75" t="n">
        <f aca="false">SUM(M35:M36)</f>
        <v>0</v>
      </c>
      <c r="N37" s="75" t="n">
        <f aca="false">SUM(N35:N36)</f>
        <v>0</v>
      </c>
      <c r="O37" s="75" t="n">
        <f aca="false">SUM(O35:O36)</f>
        <v>0</v>
      </c>
      <c r="P37" s="75" t="n">
        <f aca="false">SUM(P35:P36)</f>
        <v>0</v>
      </c>
      <c r="Q37" s="75" t="n">
        <f aca="false">SUM(Q35:Q36)</f>
        <v>0</v>
      </c>
      <c r="R37" s="75" t="n">
        <f aca="false">SUM(R35:R36)</f>
        <v>0</v>
      </c>
      <c r="S37" s="75" t="n">
        <f aca="false">SUM(S35:S36)</f>
        <v>0</v>
      </c>
      <c r="T37" s="75" t="n">
        <f aca="false">SUM(T35:T36)</f>
        <v>0</v>
      </c>
      <c r="U37" s="75" t="n">
        <f aca="false">SUM(U35:U36)</f>
        <v>0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0</v>
      </c>
      <c r="F38" s="70" t="n">
        <f aca="false">COUNTIF(F2:F32,"KVIT")+COUNTIF(F2:F32,"51KVIT")+COUNTIF(F2:F32,"52KVIT")+COUNTIF(F2:F32,"KVIT$")+COUNTIF(F2:F32,"KVIT☻")+COUNTIF(F2:F32,"KVIT☺")</f>
        <v>0</v>
      </c>
      <c r="G38" s="70" t="n">
        <f aca="false">COUNTIF(G2:G32,"KVIT")+COUNTIF(G2:G32,"51KVIT")+COUNTIF(G2:G32,"52KVIT")+COUNTIF(G2:G32,"KVIT$")+COUNTIF(G2:G32,"KVIT☻")+COUNTIF(G2:G32,"KVIT☺")</f>
        <v>0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0</v>
      </c>
      <c r="L38" s="70" t="n">
        <f aca="false">COUNTIF(L2:L32,"KVIT")+COUNTIF(L2:L32,"51KVIT")+COUNTIF(L2:L32,"52KVIT")+COUNTIF(L2:L32,"KVIT$")+COUNTIF(L2:L32,"KVIT☻")+COUNTIF(L2:L32,"KVIT☺")</f>
        <v>0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0</v>
      </c>
      <c r="O38" s="70" t="n">
        <f aca="false">COUNTIF(O2:O32,"KVIT")+COUNTIF(O2:O32,"51KVIT")+COUNTIF(O2:O32,"52KVIT")+COUNTIF(O2:O32,"KVIT$")+COUNTIF(O2:O32,"KVIT☻")+COUNTIF(O2:O32,"KVIT☺")</f>
        <v>0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0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10</v>
      </c>
      <c r="F40" s="70" t="n">
        <f aca="false">COUNTIF(F2:F32,"D")</f>
        <v>8</v>
      </c>
      <c r="G40" s="70" t="n">
        <f aca="false">COUNTIF(G2:G32,"D")</f>
        <v>0</v>
      </c>
      <c r="H40" s="70" t="n">
        <f aca="false">COUNTIF(H2:H32,"D")</f>
        <v>0</v>
      </c>
      <c r="I40" s="70" t="n">
        <f aca="false">COUNTIF(I2:I32,"D")</f>
        <v>0</v>
      </c>
      <c r="J40" s="70" t="n">
        <f aca="false">COUNTIF(J2:J32,"D")</f>
        <v>0</v>
      </c>
      <c r="K40" s="70" t="n">
        <f aca="false">COUNTIF(K2:K32,"D")</f>
        <v>0</v>
      </c>
      <c r="L40" s="70" t="n">
        <f aca="false">COUNTIF(L2:L32,"D")</f>
        <v>0</v>
      </c>
      <c r="M40" s="70" t="n">
        <f aca="false">COUNTIF(M2:M32,"D")</f>
        <v>4</v>
      </c>
      <c r="N40" s="70" t="n">
        <f aca="false">COUNTIF(N2:N32,"D")</f>
        <v>0</v>
      </c>
      <c r="O40" s="70" t="n">
        <f aca="false">COUNTIF(O2:O32,"D")</f>
        <v>1</v>
      </c>
      <c r="P40" s="70" t="n">
        <f aca="false">COUNTIF(P2:P32,"D")</f>
        <v>0</v>
      </c>
      <c r="Q40" s="70" t="n">
        <f aca="false">COUNTIF(Q2:Q32,"D")</f>
        <v>8</v>
      </c>
      <c r="R40" s="70" t="n">
        <f aca="false">COUNTIF(R2:R32,"D")</f>
        <v>8</v>
      </c>
      <c r="S40" s="70" t="n">
        <f aca="false">COUNTIF(S2:S32,"D")</f>
        <v>0</v>
      </c>
      <c r="T40" s="70" t="n">
        <f aca="false">COUNTIF(T2:T32,"D")</f>
        <v>0</v>
      </c>
      <c r="U40" s="70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5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0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0</v>
      </c>
      <c r="E43" s="70" t="n">
        <f aca="false">COUNTIF(E2:E32,"X")</f>
        <v>0</v>
      </c>
      <c r="F43" s="70" t="n">
        <f aca="false">COUNTIF(F2:F32,"X")</f>
        <v>0</v>
      </c>
      <c r="G43" s="70" t="n">
        <f aca="false">COUNTIF(G2:G32,"X")</f>
        <v>0</v>
      </c>
      <c r="H43" s="70" t="n">
        <f aca="false">COUNTIF(H2:H32,"X")</f>
        <v>0</v>
      </c>
      <c r="I43" s="70" t="n">
        <f aca="false">COUNTIF(I2:I32,"X")</f>
        <v>0</v>
      </c>
      <c r="J43" s="70" t="n">
        <f aca="false">COUNTIF(J2:J32,"X")</f>
        <v>0</v>
      </c>
      <c r="K43" s="70" t="n">
        <f aca="false">COUNTIF(K2:K32,"X")</f>
        <v>0</v>
      </c>
      <c r="L43" s="70" t="n">
        <f aca="false">COUNTIF(L2:L32,"X")</f>
        <v>0</v>
      </c>
      <c r="M43" s="70" t="n">
        <f aca="false">COUNTIF(M2:M32,"X")</f>
        <v>0</v>
      </c>
      <c r="N43" s="70" t="n">
        <f aca="false">COUNTIF(N2:N32,"X")</f>
        <v>0</v>
      </c>
      <c r="O43" s="70" t="n">
        <f aca="false">COUNTIF(O2:O32,"X")</f>
        <v>0</v>
      </c>
      <c r="P43" s="70" t="n">
        <f aca="false">COUNTIF(P2:P32,"X")</f>
        <v>0</v>
      </c>
      <c r="Q43" s="70" t="n">
        <f aca="false">COUNTIF(Q2:Q32,"X")</f>
        <v>0</v>
      </c>
      <c r="R43" s="70" t="n">
        <f aca="false">COUNTIF(R2:R32,"X")</f>
        <v>0</v>
      </c>
      <c r="S43" s="70" t="n">
        <f aca="false">COUNTIF(S2:S32,"X")</f>
        <v>0</v>
      </c>
      <c r="T43" s="70" t="n">
        <f aca="false">COUNTIF(T2:T32,"X")</f>
        <v>0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0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0</v>
      </c>
      <c r="K44" s="70" t="n">
        <f aca="false">COUNTIF(W2:W32,"TOM")</f>
        <v>0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0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0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B2:W32">
    <cfRule type="expression" priority="2" aboveAverage="0" equalAverage="0" bottom="0" percent="0" rank="0" text="" dxfId="115">
      <formula>ABS($A2)=1</formula>
    </cfRule>
    <cfRule type="expression" priority="3" aboveAverage="0" equalAverage="0" bottom="0" percent="0" rank="0" text="" dxfId="116">
      <formula>WEEKDAY($B2,2)=6</formula>
    </cfRule>
    <cfRule type="expression" priority="4" aboveAverage="0" equalAverage="0" bottom="0" percent="0" rank="0" text="" dxfId="117">
      <formula>WEEKDAY($B2,2)=7</formula>
    </cfRule>
  </conditionalFormatting>
  <conditionalFormatting sqref="X2:AE32">
    <cfRule type="cellIs" priority="5" operator="lessThan" aboveAverage="0" equalAverage="0" bottom="0" percent="0" rank="0" text="" dxfId="118">
      <formula>1</formula>
    </cfRule>
    <cfRule type="cellIs" priority="6" operator="greaterThan" aboveAverage="0" equalAverage="0" bottom="0" percent="0" rank="0" text="" dxfId="119">
      <formula>1</formula>
    </cfRule>
  </conditionalFormatting>
  <conditionalFormatting sqref="AF2:AF32">
    <cfRule type="cellIs" priority="7" operator="notEqual" aboveAverage="0" equalAverage="0" bottom="0" percent="0" rank="0" text="" dxfId="120">
      <formula>0</formula>
    </cfRule>
  </conditionalFormatting>
  <conditionalFormatting sqref="AG2:AG32">
    <cfRule type="cellIs" priority="8" operator="equal" aboveAverage="0" equalAverage="0" bottom="0" percent="0" rank="0" text="" dxfId="121">
      <formula>1</formula>
    </cfRule>
    <cfRule type="cellIs" priority="9" operator="greaterThan" aboveAverage="0" equalAverage="0" bottom="0" percent="0" rank="0" text="" dxfId="122">
      <formula>1</formula>
    </cfRule>
  </conditionalFormatting>
  <conditionalFormatting sqref="AH2:AH32">
    <cfRule type="cellIs" priority="10" operator="lessThan" aboveAverage="0" equalAverage="0" bottom="0" percent="0" rank="0" text="" dxfId="123">
      <formula>2</formula>
    </cfRule>
    <cfRule type="cellIs" priority="11" operator="greaterThan" aboveAverage="0" equalAverage="0" bottom="0" percent="0" rank="0" text="" dxfId="12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20" colorId="64" zoomScale="130" zoomScaleNormal="130" zoomScalePageLayoutView="100" workbookViewId="0">
      <selection pane="topLeft" activeCell="O25" activeCellId="0" sqref="O25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76</v>
      </c>
      <c r="B2" s="53" t="n">
        <v>45444</v>
      </c>
      <c r="C2" s="54" t="str">
        <f aca="false">TEXT(B2,"Ddd")</f>
        <v>Sat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76</v>
      </c>
      <c r="B3" s="53" t="n">
        <v>45445</v>
      </c>
      <c r="C3" s="54" t="str">
        <f aca="false">TEXT(B3,"Ddd")</f>
        <v>Sun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45446</v>
      </c>
      <c r="C4" s="54" t="str">
        <f aca="false">TEXT(B4,"Ddd")</f>
        <v>Mon</v>
      </c>
      <c r="D4" s="55"/>
      <c r="E4" s="55" t="str">
        <f aca="false">Predloge!$B$12</f>
        <v>D</v>
      </c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14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>D</v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45447</v>
      </c>
      <c r="C5" s="54" t="str">
        <f aca="false">TEXT(B5,"Ddd")</f>
        <v>Tue</v>
      </c>
      <c r="D5" s="55"/>
      <c r="E5" s="55" t="str">
        <f aca="false">Predloge!$B$12</f>
        <v>D</v>
      </c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14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>D</v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45448</v>
      </c>
      <c r="C6" s="54" t="str">
        <f aca="false">TEXT(B6,"Ddd")</f>
        <v>Wed</v>
      </c>
      <c r="D6" s="55"/>
      <c r="E6" s="55" t="str">
        <f aca="false">Predloge!$B$12</f>
        <v>D</v>
      </c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14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>D</v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45449</v>
      </c>
      <c r="C7" s="54" t="str">
        <f aca="false">TEXT(B7,"Ddd")</f>
        <v>Thu</v>
      </c>
      <c r="D7" s="55"/>
      <c r="E7" s="55" t="str">
        <f aca="false">Predloge!$B$12</f>
        <v>D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14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>D</v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45450</v>
      </c>
      <c r="C8" s="54" t="str">
        <f aca="false">TEXT(B8,"Ddd")</f>
        <v>Fri</v>
      </c>
      <c r="D8" s="55"/>
      <c r="E8" s="55" t="str">
        <f aca="false">Predloge!$B$12</f>
        <v>D</v>
      </c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14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>D</v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45451</v>
      </c>
      <c r="C9" s="54" t="str">
        <f aca="false">TEXT(B9,"Ddd")</f>
        <v>Sat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45452</v>
      </c>
      <c r="C10" s="54" t="str">
        <f aca="false">TEXT(B10,"Ddd")</f>
        <v>Sun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45453</v>
      </c>
      <c r="C11" s="54" t="str">
        <f aca="false">TEXT(B11,"Ddd")</f>
        <v>Mon</v>
      </c>
      <c r="D11" s="55"/>
      <c r="E11" s="55"/>
      <c r="F11" s="55"/>
      <c r="G11" s="55"/>
      <c r="H11" s="55"/>
      <c r="I11" s="55"/>
      <c r="J11" s="55"/>
      <c r="K11" s="55"/>
      <c r="L11" s="55"/>
      <c r="M11" s="55" t="str">
        <f aca="false">Predloge!$B$12</f>
        <v>D</v>
      </c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14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>D</v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45454</v>
      </c>
      <c r="C12" s="54" t="str">
        <f aca="false">TEXT(B12,"Ddd")</f>
        <v>Tue</v>
      </c>
      <c r="D12" s="55"/>
      <c r="E12" s="55"/>
      <c r="F12" s="55"/>
      <c r="G12" s="55"/>
      <c r="H12" s="55"/>
      <c r="I12" s="55"/>
      <c r="J12" s="55"/>
      <c r="K12" s="55"/>
      <c r="L12" s="55"/>
      <c r="M12" s="55" t="str">
        <f aca="false">Predloge!$B$12</f>
        <v>D</v>
      </c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14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>D</v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45455</v>
      </c>
      <c r="C13" s="54" t="str">
        <f aca="false">TEXT(B13,"Ddd")</f>
        <v>Wed</v>
      </c>
      <c r="D13" s="55"/>
      <c r="E13" s="55"/>
      <c r="F13" s="55"/>
      <c r="G13" s="55"/>
      <c r="H13" s="55"/>
      <c r="I13" s="55"/>
      <c r="J13" s="55"/>
      <c r="K13" s="55"/>
      <c r="L13" s="55"/>
      <c r="M13" s="55" t="str">
        <f aca="false">Predloge!$B$12</f>
        <v>D</v>
      </c>
      <c r="N13" s="12" t="s">
        <v>73</v>
      </c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13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>D</v>
      </c>
      <c r="AT13" s="59" t="str">
        <f aca="false">RIGHT(N13,1)</f>
        <v>K</v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45456</v>
      </c>
      <c r="C14" s="54" t="str">
        <f aca="false">TEXT(B14,"Ddd")</f>
        <v>Thu</v>
      </c>
      <c r="D14" s="55"/>
      <c r="E14" s="55"/>
      <c r="F14" s="55"/>
      <c r="G14" s="55"/>
      <c r="H14" s="55"/>
      <c r="I14" s="55"/>
      <c r="J14" s="55"/>
      <c r="K14" s="55"/>
      <c r="L14" s="55"/>
      <c r="M14" s="55" t="str">
        <f aca="false">Predloge!$B$12</f>
        <v>D</v>
      </c>
      <c r="N14" s="12" t="s">
        <v>73</v>
      </c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13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>D</v>
      </c>
      <c r="AT14" s="59" t="str">
        <f aca="false">RIGHT(N14,1)</f>
        <v>K</v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45457</v>
      </c>
      <c r="C15" s="54" t="str">
        <f aca="false">TEXT(B15,"Ddd")</f>
        <v>Fri</v>
      </c>
      <c r="D15" s="55"/>
      <c r="E15" s="55"/>
      <c r="F15" s="55"/>
      <c r="G15" s="55"/>
      <c r="H15" s="55"/>
      <c r="I15" s="55"/>
      <c r="J15" s="55"/>
      <c r="K15" s="55"/>
      <c r="L15" s="55"/>
      <c r="M15" s="55" t="str">
        <f aca="false">Predloge!$B$12</f>
        <v>D</v>
      </c>
      <c r="N15" s="12" t="s">
        <v>73</v>
      </c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13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>D</v>
      </c>
      <c r="AT15" s="59" t="str">
        <f aca="false">RIGHT(N15,1)</f>
        <v>K</v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45458</v>
      </c>
      <c r="C16" s="54" t="str">
        <f aca="false">TEXT(B16,"Ddd")</f>
        <v>Sat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45459</v>
      </c>
      <c r="C17" s="54" t="str">
        <f aca="false">TEXT(B17,"Ddd")</f>
        <v>Sun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45460</v>
      </c>
      <c r="C18" s="54" t="str">
        <f aca="false">TEXT(B18,"Ddd")</f>
        <v>Mon</v>
      </c>
      <c r="D18" s="55"/>
      <c r="E18" s="55"/>
      <c r="F18" s="55"/>
      <c r="G18" s="55"/>
      <c r="H18" s="55"/>
      <c r="I18" s="55"/>
      <c r="J18" s="55"/>
      <c r="K18" s="55"/>
      <c r="L18" s="55"/>
      <c r="M18" s="55" t="str">
        <f aca="false">Predloge!$B$12</f>
        <v>D</v>
      </c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14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>D</v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45461</v>
      </c>
      <c r="C19" s="54" t="str">
        <f aca="false">TEXT(B19,"Ddd")</f>
        <v>Tue</v>
      </c>
      <c r="D19" s="55"/>
      <c r="E19" s="55"/>
      <c r="F19" s="55"/>
      <c r="G19" s="55"/>
      <c r="H19" s="55"/>
      <c r="I19" s="55"/>
      <c r="J19" s="55"/>
      <c r="K19" s="55"/>
      <c r="L19" s="55"/>
      <c r="M19" s="55" t="str">
        <f aca="false">Predloge!$B$12</f>
        <v>D</v>
      </c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14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>D</v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45462</v>
      </c>
      <c r="C20" s="54" t="str">
        <f aca="false">TEXT(B20,"Ddd")</f>
        <v>Wed</v>
      </c>
      <c r="D20" s="55"/>
      <c r="E20" s="55"/>
      <c r="F20" s="55"/>
      <c r="G20" s="55"/>
      <c r="H20" s="55"/>
      <c r="I20" s="55"/>
      <c r="J20" s="55"/>
      <c r="K20" s="55"/>
      <c r="L20" s="55"/>
      <c r="M20" s="55" t="str">
        <f aca="false">Predloge!$B$12</f>
        <v>D</v>
      </c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14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>D</v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45463</v>
      </c>
      <c r="C21" s="54" t="str">
        <f aca="false">TEXT(B21,"Ddd")</f>
        <v>Thu</v>
      </c>
      <c r="D21" s="55"/>
      <c r="E21" s="55"/>
      <c r="F21" s="55"/>
      <c r="G21" s="55"/>
      <c r="H21" s="55"/>
      <c r="I21" s="55"/>
      <c r="J21" s="55"/>
      <c r="K21" s="55"/>
      <c r="L21" s="55"/>
      <c r="M21" s="55" t="str">
        <f aca="false">Predloge!$B$12</f>
        <v>D</v>
      </c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14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>D</v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45464</v>
      </c>
      <c r="C22" s="54" t="str">
        <f aca="false">TEXT(B22,"Ddd")</f>
        <v>Fri</v>
      </c>
      <c r="D22" s="55"/>
      <c r="E22" s="55"/>
      <c r="F22" s="55"/>
      <c r="G22" s="55"/>
      <c r="H22" s="55"/>
      <c r="I22" s="55"/>
      <c r="J22" s="55"/>
      <c r="K22" s="55"/>
      <c r="L22" s="55"/>
      <c r="M22" s="55" t="str">
        <f aca="false">Predloge!$B$12</f>
        <v>D</v>
      </c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14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>D</v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45465</v>
      </c>
      <c r="C23" s="54" t="str">
        <f aca="false">TEXT(B23,"Ddd")</f>
        <v>Sat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45466</v>
      </c>
      <c r="C24" s="54" t="str">
        <f aca="false">TEXT(B24,"Ddd")</f>
        <v>Sun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45467</v>
      </c>
      <c r="C25" s="54" t="str">
        <f aca="false">TEXT(B25,"Ddd")</f>
        <v>Mon</v>
      </c>
      <c r="D25" s="55"/>
      <c r="E25" s="55"/>
      <c r="F25" s="55"/>
      <c r="G25" s="55"/>
      <c r="H25" s="55"/>
      <c r="I25" s="55"/>
      <c r="J25" s="55"/>
      <c r="K25" s="55"/>
      <c r="L25" s="55"/>
      <c r="M25" s="55" t="str">
        <f aca="false">Predloge!$B$12</f>
        <v>D</v>
      </c>
      <c r="N25" s="55"/>
      <c r="O25" s="55" t="str">
        <f aca="false">Predloge!$B$12</f>
        <v>D</v>
      </c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13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>D</v>
      </c>
      <c r="AT25" s="59" t="str">
        <f aca="false">RIGHT(N25,1)</f>
        <v/>
      </c>
      <c r="AU25" s="59" t="str">
        <f aca="false">RIGHT(O25,1)</f>
        <v>D</v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45468</v>
      </c>
      <c r="C26" s="67" t="str">
        <f aca="false">TEXT(B26,"Ddd")</f>
        <v>Tue</v>
      </c>
      <c r="D26" s="55"/>
      <c r="E26" s="55"/>
      <c r="F26" s="55"/>
      <c r="G26" s="55"/>
      <c r="H26" s="55"/>
      <c r="I26" s="55"/>
      <c r="J26" s="55"/>
      <c r="K26" s="55"/>
      <c r="L26" s="55"/>
      <c r="M26" s="55" t="str">
        <f aca="false">Predloge!$B$12</f>
        <v>D</v>
      </c>
      <c r="N26" s="55"/>
      <c r="O26" s="55" t="str">
        <f aca="false">Predloge!$B$12</f>
        <v>D</v>
      </c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13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>D</v>
      </c>
      <c r="AT26" s="59" t="str">
        <f aca="false">RIGHT(N26,1)</f>
        <v/>
      </c>
      <c r="AU26" s="59" t="str">
        <f aca="false">RIGHT(O26,1)</f>
        <v>D</v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45469</v>
      </c>
      <c r="C27" s="67" t="str">
        <f aca="false">TEXT(B27,"Ddd")</f>
        <v>Wed</v>
      </c>
      <c r="D27" s="55"/>
      <c r="E27" s="55"/>
      <c r="F27" s="55"/>
      <c r="G27" s="55"/>
      <c r="H27" s="55"/>
      <c r="I27" s="55"/>
      <c r="J27" s="55"/>
      <c r="K27" s="55"/>
      <c r="L27" s="55"/>
      <c r="M27" s="55" t="str">
        <f aca="false">Predloge!$B$12</f>
        <v>D</v>
      </c>
      <c r="N27" s="55"/>
      <c r="O27" s="55" t="str">
        <f aca="false">Predloge!$B$12</f>
        <v>D</v>
      </c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13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>D</v>
      </c>
      <c r="AT27" s="59" t="str">
        <f aca="false">RIGHT(N27,1)</f>
        <v/>
      </c>
      <c r="AU27" s="59" t="str">
        <f aca="false">RIGHT(O27,1)</f>
        <v>D</v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45470</v>
      </c>
      <c r="C28" s="54" t="str">
        <f aca="false">TEXT(B28,"Ddd")</f>
        <v>Thu</v>
      </c>
      <c r="D28" s="55"/>
      <c r="E28" s="55"/>
      <c r="F28" s="55"/>
      <c r="G28" s="55"/>
      <c r="H28" s="55"/>
      <c r="I28" s="55"/>
      <c r="J28" s="55"/>
      <c r="K28" s="55"/>
      <c r="L28" s="55"/>
      <c r="M28" s="55" t="str">
        <f aca="false">Predloge!$B$12</f>
        <v>D</v>
      </c>
      <c r="N28" s="55"/>
      <c r="O28" s="55" t="str">
        <f aca="false">Predloge!$B$12</f>
        <v>D</v>
      </c>
      <c r="P28" s="55"/>
      <c r="Q28" s="55"/>
      <c r="R28" s="55"/>
      <c r="S28" s="55"/>
      <c r="T28" s="55" t="s">
        <v>73</v>
      </c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12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>D</v>
      </c>
      <c r="AT28" s="59" t="str">
        <f aca="false">RIGHT(N28,1)</f>
        <v/>
      </c>
      <c r="AU28" s="59" t="str">
        <f aca="false">RIGHT(O28,1)</f>
        <v>D</v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>K</v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45471</v>
      </c>
      <c r="C29" s="54" t="str">
        <f aca="false">TEXT(B29,"Ddd")</f>
        <v>Fri</v>
      </c>
      <c r="D29" s="55"/>
      <c r="E29" s="55"/>
      <c r="F29" s="55"/>
      <c r="G29" s="55"/>
      <c r="H29" s="55"/>
      <c r="I29" s="55"/>
      <c r="J29" s="55"/>
      <c r="K29" s="55"/>
      <c r="L29" s="55"/>
      <c r="M29" s="55" t="str">
        <f aca="false">Predloge!$B$12</f>
        <v>D</v>
      </c>
      <c r="N29" s="55"/>
      <c r="O29" s="55" t="str">
        <f aca="false">Predloge!$B$12</f>
        <v>D</v>
      </c>
      <c r="P29" s="55"/>
      <c r="Q29" s="55"/>
      <c r="R29" s="55"/>
      <c r="S29" s="55"/>
      <c r="T29" s="55" t="s">
        <v>73</v>
      </c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12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>D</v>
      </c>
      <c r="AT29" s="59" t="str">
        <f aca="false">RIGHT(N29,1)</f>
        <v/>
      </c>
      <c r="AU29" s="59" t="str">
        <f aca="false">RIGHT(O29,1)</f>
        <v>D</v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>K</v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45472</v>
      </c>
      <c r="C30" s="54" t="str">
        <f aca="false">TEXT(B30,"Ddd")</f>
        <v>Sat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45473</v>
      </c>
      <c r="C31" s="54" t="str">
        <f aca="false">TEXT(B31,"Ddd")</f>
        <v>Sun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0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0</v>
      </c>
      <c r="I35" s="70" t="n">
        <f aca="false">COUNTIF(AO2:AO32,"☺")</f>
        <v>0</v>
      </c>
      <c r="J35" s="70" t="n">
        <f aca="false">COUNTIF(AP2:AP32,"☺")</f>
        <v>0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0</v>
      </c>
      <c r="N35" s="70" t="n">
        <f aca="false">COUNTIF(AT2:AT32,"☺")</f>
        <v>0</v>
      </c>
      <c r="O35" s="70" t="n">
        <f aca="false">COUNTIF(AU2:AU32,"☺")</f>
        <v>0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0</v>
      </c>
      <c r="S35" s="70" t="n">
        <f aca="false">COUNTIF(AY2:AY32,"☺")</f>
        <v>0</v>
      </c>
      <c r="T35" s="70" t="n">
        <f aca="false">COUNTIF(AZ2:AZ32,"☺")</f>
        <v>0</v>
      </c>
      <c r="U35" s="70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0</v>
      </c>
      <c r="F36" s="70" t="n">
        <f aca="false">COUNTIF(AL3:AL33,"☻")</f>
        <v>0</v>
      </c>
      <c r="G36" s="70" t="n">
        <f aca="false">COUNTIF(AM3:AM33,"☻")</f>
        <v>0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0</v>
      </c>
      <c r="L36" s="70" t="n">
        <f aca="false">COUNTIF(AR3:AR33,"☻")</f>
        <v>0</v>
      </c>
      <c r="M36" s="70" t="n">
        <f aca="false">COUNTIF(AS3:AS33,"☻")</f>
        <v>0</v>
      </c>
      <c r="N36" s="70" t="n">
        <f aca="false">COUNTIF(AT3:AT33,"☻")</f>
        <v>0</v>
      </c>
      <c r="O36" s="70" t="n">
        <f aca="false">COUNTIF(AU3:AU33,"☻")</f>
        <v>0</v>
      </c>
      <c r="P36" s="70" t="n">
        <f aca="false">COUNTIF(AV3:AV33,"☻")</f>
        <v>0</v>
      </c>
      <c r="Q36" s="70" t="n">
        <f aca="false">COUNTIF(AW3:AW33,"☻")</f>
        <v>0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0</v>
      </c>
      <c r="U36" s="70" t="n">
        <f aca="false">COUNTIF(BA3:BA33,"☻")</f>
        <v>0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0</v>
      </c>
      <c r="E37" s="75" t="n">
        <f aca="false">SUM(E35:E36)</f>
        <v>0</v>
      </c>
      <c r="F37" s="75" t="n">
        <f aca="false">SUM(F35:F36)</f>
        <v>0</v>
      </c>
      <c r="G37" s="75" t="n">
        <f aca="false">SUM(G35:G36)</f>
        <v>0</v>
      </c>
      <c r="H37" s="75" t="n">
        <f aca="false">SUM(H35:H36)</f>
        <v>0</v>
      </c>
      <c r="I37" s="75" t="n">
        <f aca="false">SUM(I35:I36)</f>
        <v>0</v>
      </c>
      <c r="J37" s="75" t="n">
        <f aca="false">SUM(J35:J36)</f>
        <v>0</v>
      </c>
      <c r="K37" s="75" t="n">
        <f aca="false">SUM(K35:K36)</f>
        <v>0</v>
      </c>
      <c r="L37" s="75" t="n">
        <f aca="false">SUM(L35:L36)</f>
        <v>0</v>
      </c>
      <c r="M37" s="75" t="n">
        <f aca="false">SUM(M35:M36)</f>
        <v>0</v>
      </c>
      <c r="N37" s="75" t="n">
        <f aca="false">SUM(N35:N36)</f>
        <v>0</v>
      </c>
      <c r="O37" s="75" t="n">
        <f aca="false">SUM(O35:O36)</f>
        <v>0</v>
      </c>
      <c r="P37" s="75" t="n">
        <f aca="false">SUM(P35:P36)</f>
        <v>0</v>
      </c>
      <c r="Q37" s="75" t="n">
        <f aca="false">SUM(Q35:Q36)</f>
        <v>0</v>
      </c>
      <c r="R37" s="75" t="n">
        <f aca="false">SUM(R35:R36)</f>
        <v>0</v>
      </c>
      <c r="S37" s="75" t="n">
        <f aca="false">SUM(S35:S36)</f>
        <v>0</v>
      </c>
      <c r="T37" s="75" t="n">
        <f aca="false">SUM(T35:T36)</f>
        <v>0</v>
      </c>
      <c r="U37" s="75" t="n">
        <f aca="false">SUM(U35:U36)</f>
        <v>0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0</v>
      </c>
      <c r="F38" s="70" t="n">
        <f aca="false">COUNTIF(F2:F32,"KVIT")+COUNTIF(F2:F32,"51KVIT")+COUNTIF(F2:F32,"52KVIT")+COUNTIF(F2:F32,"KVIT$")+COUNTIF(F2:F32,"KVIT☻")+COUNTIF(F2:F32,"KVIT☺")</f>
        <v>0</v>
      </c>
      <c r="G38" s="70" t="n">
        <f aca="false">COUNTIF(G2:G32,"KVIT")+COUNTIF(G2:G32,"51KVIT")+COUNTIF(G2:G32,"52KVIT")+COUNTIF(G2:G32,"KVIT$")+COUNTIF(G2:G32,"KVIT☻")+COUNTIF(G2:G32,"KVIT☺")</f>
        <v>0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0</v>
      </c>
      <c r="L38" s="70" t="n">
        <f aca="false">COUNTIF(L2:L32,"KVIT")+COUNTIF(L2:L32,"51KVIT")+COUNTIF(L2:L32,"52KVIT")+COUNTIF(L2:L32,"KVIT$")+COUNTIF(L2:L32,"KVIT☻")+COUNTIF(L2:L32,"KVIT☺")</f>
        <v>0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0</v>
      </c>
      <c r="O38" s="70" t="n">
        <f aca="false">COUNTIF(O2:O32,"KVIT")+COUNTIF(O2:O32,"51KVIT")+COUNTIF(O2:O32,"52KVIT")+COUNTIF(O2:O32,"KVIT$")+COUNTIF(O2:O32,"KVIT☻")+COUNTIF(O2:O32,"KVIT☺")</f>
        <v>0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0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5</v>
      </c>
      <c r="F40" s="70" t="n">
        <f aca="false">COUNTIF(F2:F32,"D")</f>
        <v>0</v>
      </c>
      <c r="G40" s="70" t="n">
        <f aca="false">COUNTIF(G2:G32,"D")</f>
        <v>0</v>
      </c>
      <c r="H40" s="70" t="n">
        <f aca="false">COUNTIF(H2:H32,"D")</f>
        <v>0</v>
      </c>
      <c r="I40" s="70" t="n">
        <f aca="false">COUNTIF(I2:I32,"D")</f>
        <v>0</v>
      </c>
      <c r="J40" s="70" t="n">
        <f aca="false">COUNTIF(J2:J32,"D")</f>
        <v>0</v>
      </c>
      <c r="K40" s="70" t="n">
        <f aca="false">COUNTIF(K2:K32,"D")</f>
        <v>0</v>
      </c>
      <c r="L40" s="70" t="n">
        <f aca="false">COUNTIF(L2:L32,"D")</f>
        <v>0</v>
      </c>
      <c r="M40" s="70" t="n">
        <f aca="false">COUNTIF(M2:M32,"D")</f>
        <v>15</v>
      </c>
      <c r="N40" s="70" t="n">
        <f aca="false">COUNTIF(N2:N32,"D")</f>
        <v>0</v>
      </c>
      <c r="O40" s="70" t="n">
        <f aca="false">COUNTIF(O2:O32,"D")</f>
        <v>5</v>
      </c>
      <c r="P40" s="70" t="n">
        <f aca="false">COUNTIF(P2:P32,"D")</f>
        <v>0</v>
      </c>
      <c r="Q40" s="70" t="n">
        <f aca="false">COUNTIF(Q2:Q32,"D")</f>
        <v>0</v>
      </c>
      <c r="R40" s="70" t="n">
        <f aca="false">COUNTIF(R2:R32,"D")</f>
        <v>0</v>
      </c>
      <c r="S40" s="70" t="n">
        <f aca="false">COUNTIF(S2:S32,"D")</f>
        <v>0</v>
      </c>
      <c r="T40" s="70" t="n">
        <f aca="false">COUNTIF(T2:T32,"D")</f>
        <v>0</v>
      </c>
      <c r="U40" s="70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0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0</v>
      </c>
      <c r="E43" s="70" t="n">
        <f aca="false">COUNTIF(E2:E32,"X")</f>
        <v>0</v>
      </c>
      <c r="F43" s="70" t="n">
        <f aca="false">COUNTIF(F2:F32,"X")</f>
        <v>0</v>
      </c>
      <c r="G43" s="70" t="n">
        <f aca="false">COUNTIF(G2:G32,"X")</f>
        <v>0</v>
      </c>
      <c r="H43" s="70" t="n">
        <f aca="false">COUNTIF(H2:H32,"X")</f>
        <v>0</v>
      </c>
      <c r="I43" s="70" t="n">
        <f aca="false">COUNTIF(I2:I32,"X")</f>
        <v>0</v>
      </c>
      <c r="J43" s="70" t="n">
        <f aca="false">COUNTIF(J2:J32,"X")</f>
        <v>0</v>
      </c>
      <c r="K43" s="70" t="n">
        <f aca="false">COUNTIF(K2:K32,"X")</f>
        <v>0</v>
      </c>
      <c r="L43" s="70" t="n">
        <f aca="false">COUNTIF(L2:L32,"X")</f>
        <v>0</v>
      </c>
      <c r="M43" s="70" t="n">
        <f aca="false">COUNTIF(M2:M32,"X")</f>
        <v>0</v>
      </c>
      <c r="N43" s="70" t="n">
        <f aca="false">COUNTIF(N2:N32,"X")</f>
        <v>0</v>
      </c>
      <c r="O43" s="70" t="n">
        <f aca="false">COUNTIF(O2:O32,"X")</f>
        <v>0</v>
      </c>
      <c r="P43" s="70" t="n">
        <f aca="false">COUNTIF(P2:P32,"X")</f>
        <v>0</v>
      </c>
      <c r="Q43" s="70" t="n">
        <f aca="false">COUNTIF(Q2:Q32,"X")</f>
        <v>0</v>
      </c>
      <c r="R43" s="70" t="n">
        <f aca="false">COUNTIF(R2:R32,"X")</f>
        <v>0</v>
      </c>
      <c r="S43" s="70" t="n">
        <f aca="false">COUNTIF(S2:S32,"X")</f>
        <v>0</v>
      </c>
      <c r="T43" s="70" t="n">
        <f aca="false">COUNTIF(T2:T32,"X")</f>
        <v>0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0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0</v>
      </c>
      <c r="K44" s="70" t="n">
        <f aca="false">COUNTIF(W2:W32,"TOM")</f>
        <v>0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0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0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B2:W31">
    <cfRule type="expression" priority="2" aboveAverage="0" equalAverage="0" bottom="0" percent="0" rank="0" text="" dxfId="125">
      <formula>ABS($A2)=1</formula>
    </cfRule>
    <cfRule type="expression" priority="3" aboveAverage="0" equalAverage="0" bottom="0" percent="0" rank="0" text="" dxfId="126">
      <formula>WEEKDAY($B2,2)=6</formula>
    </cfRule>
    <cfRule type="expression" priority="4" aboveAverage="0" equalAverage="0" bottom="0" percent="0" rank="0" text="" dxfId="127">
      <formula>WEEKDAY($B2,2)=7</formula>
    </cfRule>
  </conditionalFormatting>
  <conditionalFormatting sqref="X2:AE31">
    <cfRule type="cellIs" priority="5" operator="lessThan" aboveAverage="0" equalAverage="0" bottom="0" percent="0" rank="0" text="" dxfId="128">
      <formula>1</formula>
    </cfRule>
    <cfRule type="cellIs" priority="6" operator="greaterThan" aboveAverage="0" equalAverage="0" bottom="0" percent="0" rank="0" text="" dxfId="129">
      <formula>1</formula>
    </cfRule>
  </conditionalFormatting>
  <conditionalFormatting sqref="AF2:AF31">
    <cfRule type="cellIs" priority="7" operator="notEqual" aboveAverage="0" equalAverage="0" bottom="0" percent="0" rank="0" text="" dxfId="130">
      <formula>0</formula>
    </cfRule>
  </conditionalFormatting>
  <conditionalFormatting sqref="AG2:AG31">
    <cfRule type="cellIs" priority="8" operator="equal" aboveAverage="0" equalAverage="0" bottom="0" percent="0" rank="0" text="" dxfId="131">
      <formula>1</formula>
    </cfRule>
    <cfRule type="cellIs" priority="9" operator="greaterThan" aboveAverage="0" equalAverage="0" bottom="0" percent="0" rank="0" text="" dxfId="132">
      <formula>1</formula>
    </cfRule>
  </conditionalFormatting>
  <conditionalFormatting sqref="AH2:AH31">
    <cfRule type="cellIs" priority="10" operator="lessThan" aboveAverage="0" equalAverage="0" bottom="0" percent="0" rank="0" text="" dxfId="133">
      <formula>2</formula>
    </cfRule>
    <cfRule type="cellIs" priority="11" operator="greaterThan" aboveAverage="0" equalAverage="0" bottom="0" percent="0" rank="0" text="" dxfId="13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B18" colorId="64" zoomScale="133" zoomScaleNormal="133" zoomScalePageLayoutView="100" workbookViewId="0">
      <selection pane="topLeft" activeCell="B31" activeCellId="0" sqref="B3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76</v>
      </c>
      <c r="B2" s="53" t="n">
        <v>45474</v>
      </c>
      <c r="C2" s="54" t="str">
        <f aca="false">TEXT(B2,"Ddd")</f>
        <v>po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76</v>
      </c>
      <c r="B3" s="53" t="n">
        <v>45475</v>
      </c>
      <c r="C3" s="54" t="str">
        <f aca="false">TEXT(B3,"Ddd")</f>
        <v>út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45476</v>
      </c>
      <c r="C4" s="54" t="str">
        <f aca="false">TEXT(B4,"Ddd")</f>
        <v>st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45477</v>
      </c>
      <c r="C5" s="54" t="str">
        <f aca="false">TEXT(B5,"Ddd")</f>
        <v>čt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45478</v>
      </c>
      <c r="C6" s="54" t="str">
        <f aca="false">TEXT(B6,"Ddd")</f>
        <v>pá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45479</v>
      </c>
      <c r="C7" s="54" t="str">
        <f aca="false">TEXT(B7,"Ddd")</f>
        <v>so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45480</v>
      </c>
      <c r="C8" s="54" t="str">
        <f aca="false">TEXT(B8,"Ddd")</f>
        <v>ne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45481</v>
      </c>
      <c r="C9" s="54" t="str">
        <f aca="false">TEXT(B9,"Ddd")</f>
        <v>po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45482</v>
      </c>
      <c r="C10" s="54" t="str">
        <f aca="false">TEXT(B10,"Ddd")</f>
        <v>út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45483</v>
      </c>
      <c r="C11" s="54" t="str">
        <f aca="false">TEXT(B11,"Ddd")</f>
        <v>st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45484</v>
      </c>
      <c r="C12" s="54" t="str">
        <f aca="false">TEXT(B12,"Ddd")</f>
        <v>čt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45485</v>
      </c>
      <c r="C13" s="54" t="str">
        <f aca="false">TEXT(B13,"Ddd")</f>
        <v>pá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45486</v>
      </c>
      <c r="C14" s="54" t="str">
        <f aca="false">TEXT(B14,"Ddd")</f>
        <v>so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45487</v>
      </c>
      <c r="C15" s="54" t="str">
        <f aca="false">TEXT(B15,"Ddd")</f>
        <v>ne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45488</v>
      </c>
      <c r="C16" s="54" t="str">
        <f aca="false">TEXT(B16,"Ddd")</f>
        <v>po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45489</v>
      </c>
      <c r="C17" s="54" t="str">
        <f aca="false">TEXT(B17,"Ddd")</f>
        <v>út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45490</v>
      </c>
      <c r="C18" s="54" t="str">
        <f aca="false">TEXT(B18,"Ddd")</f>
        <v>st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45491</v>
      </c>
      <c r="C19" s="54" t="str">
        <f aca="false">TEXT(B19,"Ddd")</f>
        <v>čt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45492</v>
      </c>
      <c r="C20" s="54" t="str">
        <f aca="false">TEXT(B20,"Ddd")</f>
        <v>pá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45493</v>
      </c>
      <c r="C21" s="54" t="str">
        <f aca="false">TEXT(B21,"Ddd")</f>
        <v>so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45494</v>
      </c>
      <c r="C22" s="54" t="str">
        <f aca="false">TEXT(B22,"Ddd")</f>
        <v>ne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45495</v>
      </c>
      <c r="C23" s="54" t="str">
        <f aca="false">TEXT(B23,"Ddd")</f>
        <v>po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45496</v>
      </c>
      <c r="C24" s="54" t="str">
        <f aca="false">TEXT(B24,"Ddd")</f>
        <v>út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45497</v>
      </c>
      <c r="C25" s="54" t="str">
        <f aca="false">TEXT(B25,"Ddd")</f>
        <v>st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45498</v>
      </c>
      <c r="C26" s="67" t="str">
        <f aca="false">TEXT(B26,"Ddd")</f>
        <v>čt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45499</v>
      </c>
      <c r="C27" s="67" t="str">
        <f aca="false">TEXT(B27,"Ddd")</f>
        <v>pá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45500</v>
      </c>
      <c r="C28" s="54" t="str">
        <f aca="false">TEXT(B28,"Ddd")</f>
        <v>so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45501</v>
      </c>
      <c r="C29" s="54" t="str">
        <f aca="false">TEXT(B29,"Ddd")</f>
        <v>ne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45502</v>
      </c>
      <c r="C30" s="54" t="str">
        <f aca="false">TEXT(B30,"Ddd")</f>
        <v>po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45503</v>
      </c>
      <c r="C31" s="54" t="str">
        <f aca="false">TEXT(B31,"Ddd")</f>
        <v>út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3" t="n">
        <v>45504</v>
      </c>
      <c r="C32" s="54" t="str">
        <f aca="false">TEXT(B32,"Ddd")</f>
        <v>st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Q32" s="55"/>
      <c r="R32" s="55"/>
      <c r="T32" s="55"/>
      <c r="U32" s="55"/>
      <c r="V32" s="55"/>
      <c r="W32" s="56"/>
      <c r="X32" s="57" t="n">
        <f aca="false">COUNTIF(AJ32:BA32,"☻")</f>
        <v>0</v>
      </c>
      <c r="Y32" s="57" t="n">
        <f aca="false">COUNTIF(AJ32:BA32,"☺")</f>
        <v>0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0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0</v>
      </c>
      <c r="AF32" s="58" t="n">
        <f aca="false">COUNTBLANK(D32:U32)-3</f>
        <v>15</v>
      </c>
      <c r="AG32" s="58" t="n">
        <f aca="false">COUNTIF(D32:V32,"x")</f>
        <v>0</v>
      </c>
      <c r="AH32" s="57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0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0</v>
      </c>
      <c r="I35" s="70" t="n">
        <f aca="false">COUNTIF(AO2:AO32,"☺")</f>
        <v>0</v>
      </c>
      <c r="J35" s="70" t="n">
        <f aca="false">COUNTIF(AP2:AP32,"☺")</f>
        <v>0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0</v>
      </c>
      <c r="N35" s="70" t="n">
        <f aca="false">COUNTIF(AT2:AT32,"☺")</f>
        <v>0</v>
      </c>
      <c r="O35" s="70" t="n">
        <f aca="false">COUNTIF(AU2:AU32,"☺")</f>
        <v>0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0</v>
      </c>
      <c r="S35" s="70" t="n">
        <f aca="false">COUNTIF(AY2:AY32,"☺")</f>
        <v>0</v>
      </c>
      <c r="T35" s="70" t="n">
        <f aca="false">COUNTIF(AZ2:AZ32,"☺")</f>
        <v>0</v>
      </c>
      <c r="U35" s="70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0</v>
      </c>
      <c r="F36" s="70" t="n">
        <f aca="false">COUNTIF(AL3:AL33,"☻")</f>
        <v>0</v>
      </c>
      <c r="G36" s="70" t="n">
        <f aca="false">COUNTIF(AM3:AM33,"☻")</f>
        <v>0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0</v>
      </c>
      <c r="L36" s="70" t="n">
        <f aca="false">COUNTIF(AR3:AR33,"☻")</f>
        <v>0</v>
      </c>
      <c r="M36" s="70" t="n">
        <f aca="false">COUNTIF(AS3:AS33,"☻")</f>
        <v>0</v>
      </c>
      <c r="N36" s="70" t="n">
        <f aca="false">COUNTIF(AT3:AT33,"☻")</f>
        <v>0</v>
      </c>
      <c r="O36" s="70" t="n">
        <f aca="false">COUNTIF(AU3:AU33,"☻")</f>
        <v>0</v>
      </c>
      <c r="P36" s="70" t="n">
        <f aca="false">COUNTIF(AV3:AV33,"☻")</f>
        <v>0</v>
      </c>
      <c r="Q36" s="70" t="n">
        <f aca="false">COUNTIF(AW3:AW33,"☻")</f>
        <v>0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0</v>
      </c>
      <c r="U36" s="70" t="n">
        <f aca="false">COUNTIF(BA3:BA33,"☻")</f>
        <v>0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0</v>
      </c>
      <c r="E37" s="75" t="n">
        <f aca="false">SUM(E35:E36)</f>
        <v>0</v>
      </c>
      <c r="F37" s="75" t="n">
        <f aca="false">SUM(F35:F36)</f>
        <v>0</v>
      </c>
      <c r="G37" s="75" t="n">
        <f aca="false">SUM(G35:G36)</f>
        <v>0</v>
      </c>
      <c r="H37" s="75" t="n">
        <f aca="false">SUM(H35:H36)</f>
        <v>0</v>
      </c>
      <c r="I37" s="75" t="n">
        <f aca="false">SUM(I35:I36)</f>
        <v>0</v>
      </c>
      <c r="J37" s="75" t="n">
        <f aca="false">SUM(J35:J36)</f>
        <v>0</v>
      </c>
      <c r="K37" s="75" t="n">
        <f aca="false">SUM(K35:K36)</f>
        <v>0</v>
      </c>
      <c r="L37" s="75" t="n">
        <f aca="false">SUM(L35:L36)</f>
        <v>0</v>
      </c>
      <c r="M37" s="75" t="n">
        <f aca="false">SUM(M35:M36)</f>
        <v>0</v>
      </c>
      <c r="N37" s="75" t="n">
        <f aca="false">SUM(N35:N36)</f>
        <v>0</v>
      </c>
      <c r="O37" s="75" t="n">
        <f aca="false">SUM(O35:O36)</f>
        <v>0</v>
      </c>
      <c r="P37" s="75" t="n">
        <f aca="false">SUM(P35:P36)</f>
        <v>0</v>
      </c>
      <c r="Q37" s="75" t="n">
        <f aca="false">SUM(Q35:Q36)</f>
        <v>0</v>
      </c>
      <c r="R37" s="75" t="n">
        <f aca="false">SUM(R35:R36)</f>
        <v>0</v>
      </c>
      <c r="S37" s="75" t="n">
        <f aca="false">SUM(S35:S36)</f>
        <v>0</v>
      </c>
      <c r="T37" s="75" t="n">
        <f aca="false">SUM(T35:T36)</f>
        <v>0</v>
      </c>
      <c r="U37" s="75" t="n">
        <f aca="false">SUM(U35:U36)</f>
        <v>0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0</v>
      </c>
      <c r="F38" s="70" t="n">
        <f aca="false">COUNTIF(F2:F32,"KVIT")+COUNTIF(F2:F32,"51KVIT")+COUNTIF(F2:F32,"52KVIT")+COUNTIF(F2:F32,"KVIT$")+COUNTIF(F2:F32,"KVIT☻")+COUNTIF(F2:F32,"KVIT☺")</f>
        <v>0</v>
      </c>
      <c r="G38" s="70" t="n">
        <f aca="false">COUNTIF(G2:G32,"KVIT")+COUNTIF(G2:G32,"51KVIT")+COUNTIF(G2:G32,"52KVIT")+COUNTIF(G2:G32,"KVIT$")+COUNTIF(G2:G32,"KVIT☻")+COUNTIF(G2:G32,"KVIT☺")</f>
        <v>0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0</v>
      </c>
      <c r="L38" s="70" t="n">
        <f aca="false">COUNTIF(L2:L32,"KVIT")+COUNTIF(L2:L32,"51KVIT")+COUNTIF(L2:L32,"52KVIT")+COUNTIF(L2:L32,"KVIT$")+COUNTIF(L2:L32,"KVIT☻")+COUNTIF(L2:L32,"KVIT☺")</f>
        <v>0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0</v>
      </c>
      <c r="O38" s="70" t="n">
        <f aca="false">COUNTIF(O2:O32,"KVIT")+COUNTIF(O2:O32,"51KVIT")+COUNTIF(O2:O32,"52KVIT")+COUNTIF(O2:O32,"KVIT$")+COUNTIF(O2:O32,"KVIT☻")+COUNTIF(O2:O32,"KVIT☺")</f>
        <v>0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0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0</v>
      </c>
      <c r="F40" s="70" t="n">
        <f aca="false">COUNTIF(F2:F32,"D")</f>
        <v>0</v>
      </c>
      <c r="G40" s="70" t="n">
        <f aca="false">COUNTIF(G2:G32,"D")</f>
        <v>0</v>
      </c>
      <c r="H40" s="70" t="n">
        <f aca="false">COUNTIF(H2:H32,"D")</f>
        <v>0</v>
      </c>
      <c r="I40" s="70" t="n">
        <f aca="false">COUNTIF(I2:I32,"D")</f>
        <v>0</v>
      </c>
      <c r="J40" s="70" t="n">
        <f aca="false">COUNTIF(J2:J32,"D")</f>
        <v>0</v>
      </c>
      <c r="K40" s="70" t="n">
        <f aca="false">COUNTIF(K2:K32,"D")</f>
        <v>0</v>
      </c>
      <c r="L40" s="70" t="n">
        <f aca="false">COUNTIF(L2:L32,"D")</f>
        <v>0</v>
      </c>
      <c r="M40" s="70" t="n">
        <f aca="false">COUNTIF(M2:M32,"D")</f>
        <v>0</v>
      </c>
      <c r="N40" s="70" t="n">
        <f aca="false">COUNTIF(N2:N32,"D")</f>
        <v>0</v>
      </c>
      <c r="O40" s="70" t="n">
        <f aca="false">COUNTIF(O2:O32,"D")</f>
        <v>0</v>
      </c>
      <c r="P40" s="70" t="n">
        <f aca="false">COUNTIF(P2:P32,"D")</f>
        <v>0</v>
      </c>
      <c r="Q40" s="70" t="n">
        <f aca="false">COUNTIF(Q2:Q32,"D")</f>
        <v>0</v>
      </c>
      <c r="R40" s="70" t="n">
        <f aca="false">COUNTIF(R2:R32,"D")</f>
        <v>0</v>
      </c>
      <c r="S40" s="70" t="n">
        <f aca="false">COUNTIF(S2:S32,"D")</f>
        <v>0</v>
      </c>
      <c r="T40" s="70" t="n">
        <f aca="false">COUNTIF(T2:T32,"D")</f>
        <v>0</v>
      </c>
      <c r="U40" s="70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0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0</v>
      </c>
      <c r="E43" s="70" t="n">
        <f aca="false">COUNTIF(E2:E32,"X")</f>
        <v>0</v>
      </c>
      <c r="F43" s="70" t="n">
        <f aca="false">COUNTIF(F2:F32,"X")</f>
        <v>0</v>
      </c>
      <c r="G43" s="70" t="n">
        <f aca="false">COUNTIF(G2:G32,"X")</f>
        <v>0</v>
      </c>
      <c r="H43" s="70" t="n">
        <f aca="false">COUNTIF(H2:H32,"X")</f>
        <v>0</v>
      </c>
      <c r="I43" s="70" t="n">
        <f aca="false">COUNTIF(I2:I32,"X")</f>
        <v>0</v>
      </c>
      <c r="J43" s="70" t="n">
        <f aca="false">COUNTIF(J2:J32,"X")</f>
        <v>0</v>
      </c>
      <c r="K43" s="70" t="n">
        <f aca="false">COUNTIF(K2:K32,"X")</f>
        <v>0</v>
      </c>
      <c r="L43" s="70" t="n">
        <f aca="false">COUNTIF(L2:L32,"X")</f>
        <v>0</v>
      </c>
      <c r="M43" s="70" t="n">
        <f aca="false">COUNTIF(M2:M32,"X")</f>
        <v>0</v>
      </c>
      <c r="N43" s="70" t="n">
        <f aca="false">COUNTIF(N2:N32,"X")</f>
        <v>0</v>
      </c>
      <c r="O43" s="70" t="n">
        <f aca="false">COUNTIF(O2:O32,"X")</f>
        <v>0</v>
      </c>
      <c r="P43" s="70" t="n">
        <f aca="false">COUNTIF(P2:P32,"X")</f>
        <v>0</v>
      </c>
      <c r="Q43" s="70" t="n">
        <f aca="false">COUNTIF(Q2:Q32,"X")</f>
        <v>0</v>
      </c>
      <c r="R43" s="70" t="n">
        <f aca="false">COUNTIF(R2:R32,"X")</f>
        <v>0</v>
      </c>
      <c r="S43" s="70" t="n">
        <f aca="false">COUNTIF(S2:S32,"X")</f>
        <v>0</v>
      </c>
      <c r="T43" s="70" t="n">
        <f aca="false">COUNTIF(T2:T32,"X")</f>
        <v>0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0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0</v>
      </c>
      <c r="K44" s="70" t="n">
        <f aca="false">COUNTIF(W2:W32,"TOM")</f>
        <v>0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0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0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sheetProtection sheet="true" objects="true" scenarios="true"/>
  <conditionalFormatting sqref="C2:W31 B32:O32 Q32:R32 T32:W32">
    <cfRule type="expression" priority="2" aboveAverage="0" equalAverage="0" bottom="0" percent="0" rank="0" text="" dxfId="135">
      <formula>ABS($A2)=1</formula>
    </cfRule>
    <cfRule type="expression" priority="3" aboveAverage="0" equalAverage="0" bottom="0" percent="0" rank="0" text="" dxfId="136">
      <formula>WEEKDAY($AD4,2)=6</formula>
    </cfRule>
    <cfRule type="expression" priority="4" aboveAverage="0" equalAverage="0" bottom="0" percent="0" rank="0" text="" dxfId="137">
      <formula>WEEKDAY($AD4,2)=7</formula>
    </cfRule>
  </conditionalFormatting>
  <conditionalFormatting sqref="X2:AE32">
    <cfRule type="cellIs" priority="5" operator="lessThan" aboveAverage="0" equalAverage="0" bottom="0" percent="0" rank="0" text="" dxfId="138">
      <formula>1</formula>
    </cfRule>
    <cfRule type="cellIs" priority="6" operator="greaterThan" aboveAverage="0" equalAverage="0" bottom="0" percent="0" rank="0" text="" dxfId="139">
      <formula>1</formula>
    </cfRule>
  </conditionalFormatting>
  <conditionalFormatting sqref="AF2:AF32">
    <cfRule type="cellIs" priority="7" operator="notEqual" aboveAverage="0" equalAverage="0" bottom="0" percent="0" rank="0" text="" dxfId="140">
      <formula>0</formula>
    </cfRule>
  </conditionalFormatting>
  <conditionalFormatting sqref="AG2:AG32">
    <cfRule type="cellIs" priority="8" operator="equal" aboveAverage="0" equalAverage="0" bottom="0" percent="0" rank="0" text="" dxfId="141">
      <formula>1</formula>
    </cfRule>
    <cfRule type="cellIs" priority="9" operator="greaterThan" aboveAverage="0" equalAverage="0" bottom="0" percent="0" rank="0" text="" dxfId="142">
      <formula>1</formula>
    </cfRule>
  </conditionalFormatting>
  <conditionalFormatting sqref="AH2:AH32">
    <cfRule type="cellIs" priority="10" operator="lessThan" aboveAverage="0" equalAverage="0" bottom="0" percent="0" rank="0" text="" dxfId="143">
      <formula>2</formula>
    </cfRule>
    <cfRule type="cellIs" priority="11" operator="greaterThan" aboveAverage="0" equalAverage="0" bottom="0" percent="0" rank="0" text="" dxfId="144">
      <formula>2</formula>
    </cfRule>
  </conditionalFormatting>
  <conditionalFormatting sqref="B2:B32">
    <cfRule type="expression" priority="12" aboveAverage="0" equalAverage="0" bottom="0" percent="0" rank="0" text="" dxfId="135">
      <formula>ABS($A2)=1</formula>
    </cfRule>
    <cfRule type="expression" priority="13" aboveAverage="0" equalAverage="0" bottom="0" percent="0" rank="0" text="" dxfId="136">
      <formula>WEEKDAY($B2,2)=6</formula>
    </cfRule>
    <cfRule type="expression" priority="14" aboveAverage="0" equalAverage="0" bottom="0" percent="0" rank="0" text="" dxfId="137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76</v>
      </c>
      <c r="B2" s="53" t="n">
        <v>45505</v>
      </c>
      <c r="C2" s="54" t="str">
        <f aca="false">TEXT(B2,"Ddd")</f>
        <v>Thu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76</v>
      </c>
      <c r="B3" s="53" t="n">
        <v>45506</v>
      </c>
      <c r="C3" s="54" t="str">
        <f aca="false">TEXT(B3,"Ddd")</f>
        <v>Fri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45507</v>
      </c>
      <c r="C4" s="54" t="str">
        <f aca="false">TEXT(B4,"Ddd")</f>
        <v>Sat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45508</v>
      </c>
      <c r="C5" s="54" t="str">
        <f aca="false">TEXT(B5,"Ddd")</f>
        <v>Sun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45509</v>
      </c>
      <c r="C6" s="54" t="str">
        <f aca="false">TEXT(B6,"Ddd")</f>
        <v>Mon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45510</v>
      </c>
      <c r="C7" s="54" t="str">
        <f aca="false">TEXT(B7,"Ddd")</f>
        <v>Tue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45511</v>
      </c>
      <c r="C8" s="54" t="str">
        <f aca="false">TEXT(B8,"Ddd")</f>
        <v>Wed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45512</v>
      </c>
      <c r="C9" s="54" t="str">
        <f aca="false">TEXT(B9,"Ddd")</f>
        <v>Thu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45513</v>
      </c>
      <c r="C10" s="54" t="str">
        <f aca="false">TEXT(B10,"Ddd")</f>
        <v>Fri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45514</v>
      </c>
      <c r="C11" s="54" t="str">
        <f aca="false">TEXT(B11,"Ddd")</f>
        <v>Sat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45515</v>
      </c>
      <c r="C12" s="54" t="str">
        <f aca="false">TEXT(B12,"Ddd")</f>
        <v>Sun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45516</v>
      </c>
      <c r="C13" s="54" t="str">
        <f aca="false">TEXT(B13,"Ddd")</f>
        <v>Mon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45517</v>
      </c>
      <c r="C14" s="54" t="str">
        <f aca="false">TEXT(B14,"Ddd")</f>
        <v>Tue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45518</v>
      </c>
      <c r="C15" s="54" t="str">
        <f aca="false">TEXT(B15,"Ddd")</f>
        <v>Wed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45519</v>
      </c>
      <c r="C16" s="54" t="str">
        <f aca="false">TEXT(B16,"Ddd")</f>
        <v>Thu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 t="s">
        <v>85</v>
      </c>
      <c r="BG16" s="5"/>
      <c r="BH16" s="5"/>
    </row>
    <row r="17" customFormat="false" ht="19.5" hidden="false" customHeight="true" outlineLevel="0" collapsed="false">
      <c r="B17" s="53" t="n">
        <v>45520</v>
      </c>
      <c r="C17" s="54" t="str">
        <f aca="false">TEXT(B17,"Ddd")</f>
        <v>Fri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45521</v>
      </c>
      <c r="C18" s="54" t="str">
        <f aca="false">TEXT(B18,"Ddd")</f>
        <v>Sat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45522</v>
      </c>
      <c r="C19" s="54" t="str">
        <f aca="false">TEXT(B19,"Ddd")</f>
        <v>Sun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45523</v>
      </c>
      <c r="C20" s="54" t="str">
        <f aca="false">TEXT(B20,"Ddd")</f>
        <v>Mon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45524</v>
      </c>
      <c r="C21" s="54" t="str">
        <f aca="false">TEXT(B21,"Ddd")</f>
        <v>Tue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45525</v>
      </c>
      <c r="C22" s="54" t="str">
        <f aca="false">TEXT(B22,"Ddd")</f>
        <v>Wed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45526</v>
      </c>
      <c r="C23" s="54" t="str">
        <f aca="false">TEXT(B23,"Ddd")</f>
        <v>Thu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45527</v>
      </c>
      <c r="C24" s="54" t="str">
        <f aca="false">TEXT(B24,"Ddd")</f>
        <v>Fri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45528</v>
      </c>
      <c r="C25" s="54" t="str">
        <f aca="false">TEXT(B25,"Ddd")</f>
        <v>Sat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45529</v>
      </c>
      <c r="C26" s="67" t="str">
        <f aca="false">TEXT(B26,"Ddd")</f>
        <v>Sun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45530</v>
      </c>
      <c r="C27" s="67" t="str">
        <f aca="false">TEXT(B27,"Ddd")</f>
        <v>Mon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45531</v>
      </c>
      <c r="C28" s="54" t="str">
        <f aca="false">TEXT(B28,"Ddd")</f>
        <v>Tue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45532</v>
      </c>
      <c r="C29" s="54" t="str">
        <f aca="false">TEXT(B29,"Ddd")</f>
        <v>Wed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45533</v>
      </c>
      <c r="C30" s="54" t="str">
        <f aca="false">TEXT(B30,"Ddd")</f>
        <v>Thu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45534</v>
      </c>
      <c r="C31" s="54" t="str">
        <f aca="false">TEXT(B31,"Ddd")</f>
        <v>Fri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3" t="n">
        <v>45535</v>
      </c>
      <c r="C32" s="54" t="str">
        <f aca="false">TEXT(B32,"Ddd")</f>
        <v>Sat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6"/>
      <c r="X32" s="57" t="n">
        <f aca="false">COUNTIF(AJ32:BA32,"☻")</f>
        <v>0</v>
      </c>
      <c r="Y32" s="57" t="n">
        <f aca="false">COUNTIF(AJ32:BA32,"☺")</f>
        <v>0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0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0</v>
      </c>
      <c r="AF32" s="58" t="n">
        <f aca="false">COUNTBLANK(D32:U32)-3</f>
        <v>15</v>
      </c>
      <c r="AG32" s="58" t="n">
        <f aca="false">COUNTIF(D32:V32,"x")</f>
        <v>0</v>
      </c>
      <c r="AH32" s="57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0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0</v>
      </c>
      <c r="I35" s="70" t="n">
        <f aca="false">COUNTIF(AO2:AO32,"☺")</f>
        <v>0</v>
      </c>
      <c r="J35" s="70" t="n">
        <f aca="false">COUNTIF(AP2:AP32,"☺")</f>
        <v>0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0</v>
      </c>
      <c r="N35" s="70" t="n">
        <f aca="false">COUNTIF(AT2:AT32,"☺")</f>
        <v>0</v>
      </c>
      <c r="O35" s="70" t="n">
        <f aca="false">COUNTIF(AU2:AU32,"☺")</f>
        <v>0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0</v>
      </c>
      <c r="S35" s="70" t="n">
        <f aca="false">COUNTIF(AY2:AY32,"☺")</f>
        <v>0</v>
      </c>
      <c r="T35" s="70" t="n">
        <f aca="false">COUNTIF(AZ2:AZ32,"☺")</f>
        <v>0</v>
      </c>
      <c r="U35" s="70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0</v>
      </c>
      <c r="F36" s="70" t="n">
        <f aca="false">COUNTIF(AL3:AL33,"☻")</f>
        <v>0</v>
      </c>
      <c r="G36" s="70" t="n">
        <f aca="false">COUNTIF(AM3:AM33,"☻")</f>
        <v>0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0</v>
      </c>
      <c r="L36" s="70" t="n">
        <f aca="false">COUNTIF(AR3:AR33,"☻")</f>
        <v>0</v>
      </c>
      <c r="M36" s="70" t="n">
        <f aca="false">COUNTIF(AS3:AS33,"☻")</f>
        <v>0</v>
      </c>
      <c r="N36" s="70" t="n">
        <f aca="false">COUNTIF(AT3:AT33,"☻")</f>
        <v>0</v>
      </c>
      <c r="O36" s="70" t="n">
        <f aca="false">COUNTIF(AU3:AU33,"☻")</f>
        <v>0</v>
      </c>
      <c r="P36" s="70" t="n">
        <f aca="false">COUNTIF(AV3:AV33,"☻")</f>
        <v>0</v>
      </c>
      <c r="Q36" s="70" t="n">
        <f aca="false">COUNTIF(AW3:AW33,"☻")</f>
        <v>0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0</v>
      </c>
      <c r="U36" s="70" t="n">
        <f aca="false">COUNTIF(BA3:BA33,"☻")</f>
        <v>0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0</v>
      </c>
      <c r="E37" s="75" t="n">
        <f aca="false">SUM(E35:E36)</f>
        <v>0</v>
      </c>
      <c r="F37" s="75" t="n">
        <f aca="false">SUM(F35:F36)</f>
        <v>0</v>
      </c>
      <c r="G37" s="75" t="n">
        <f aca="false">SUM(G35:G36)</f>
        <v>0</v>
      </c>
      <c r="H37" s="75" t="n">
        <f aca="false">SUM(H35:H36)</f>
        <v>0</v>
      </c>
      <c r="I37" s="75" t="n">
        <f aca="false">SUM(I35:I36)</f>
        <v>0</v>
      </c>
      <c r="J37" s="75" t="n">
        <f aca="false">SUM(J35:J36)</f>
        <v>0</v>
      </c>
      <c r="K37" s="75" t="n">
        <f aca="false">SUM(K35:K36)</f>
        <v>0</v>
      </c>
      <c r="L37" s="75" t="n">
        <f aca="false">SUM(L35:L36)</f>
        <v>0</v>
      </c>
      <c r="M37" s="75" t="n">
        <f aca="false">SUM(M35:M36)</f>
        <v>0</v>
      </c>
      <c r="N37" s="75" t="n">
        <f aca="false">SUM(N35:N36)</f>
        <v>0</v>
      </c>
      <c r="O37" s="75" t="n">
        <f aca="false">SUM(O35:O36)</f>
        <v>0</v>
      </c>
      <c r="P37" s="75" t="n">
        <f aca="false">SUM(P35:P36)</f>
        <v>0</v>
      </c>
      <c r="Q37" s="75" t="n">
        <f aca="false">SUM(Q35:Q36)</f>
        <v>0</v>
      </c>
      <c r="R37" s="75" t="n">
        <f aca="false">SUM(R35:R36)</f>
        <v>0</v>
      </c>
      <c r="S37" s="75" t="n">
        <f aca="false">SUM(S35:S36)</f>
        <v>0</v>
      </c>
      <c r="T37" s="75" t="n">
        <f aca="false">SUM(T35:T36)</f>
        <v>0</v>
      </c>
      <c r="U37" s="75" t="n">
        <f aca="false">SUM(U35:U36)</f>
        <v>0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0</v>
      </c>
      <c r="F38" s="70" t="n">
        <f aca="false">COUNTIF(F2:F32,"KVIT")+COUNTIF(F2:F32,"51KVIT")+COUNTIF(F2:F32,"52KVIT")+COUNTIF(F2:F32,"KVIT$")+COUNTIF(F2:F32,"KVIT☻")+COUNTIF(F2:F32,"KVIT☺")</f>
        <v>0</v>
      </c>
      <c r="G38" s="70" t="n">
        <f aca="false">COUNTIF(G2:G32,"KVIT")+COUNTIF(G2:G32,"51KVIT")+COUNTIF(G2:G32,"52KVIT")+COUNTIF(G2:G32,"KVIT$")+COUNTIF(G2:G32,"KVIT☻")+COUNTIF(G2:G32,"KVIT☺")</f>
        <v>0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0</v>
      </c>
      <c r="L38" s="70" t="n">
        <f aca="false">COUNTIF(L2:L32,"KVIT")+COUNTIF(L2:L32,"51KVIT")+COUNTIF(L2:L32,"52KVIT")+COUNTIF(L2:L32,"KVIT$")+COUNTIF(L2:L32,"KVIT☻")+COUNTIF(L2:L32,"KVIT☺")</f>
        <v>0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0</v>
      </c>
      <c r="O38" s="70" t="n">
        <f aca="false">COUNTIF(O2:O32,"KVIT")+COUNTIF(O2:O32,"51KVIT")+COUNTIF(O2:O32,"52KVIT")+COUNTIF(O2:O32,"KVIT$")+COUNTIF(O2:O32,"KVIT☻")+COUNTIF(O2:O32,"KVIT☺")</f>
        <v>0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0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0</v>
      </c>
      <c r="F40" s="70" t="n">
        <f aca="false">COUNTIF(F2:F32,"D")</f>
        <v>0</v>
      </c>
      <c r="G40" s="70" t="n">
        <f aca="false">COUNTIF(G2:G32,"D")</f>
        <v>0</v>
      </c>
      <c r="H40" s="70" t="n">
        <f aca="false">COUNTIF(H2:H32,"D")</f>
        <v>0</v>
      </c>
      <c r="I40" s="70" t="n">
        <f aca="false">COUNTIF(I2:I32,"D")</f>
        <v>0</v>
      </c>
      <c r="J40" s="70" t="n">
        <f aca="false">COUNTIF(J2:J32,"D")</f>
        <v>0</v>
      </c>
      <c r="K40" s="70" t="n">
        <f aca="false">COUNTIF(K2:K32,"D")</f>
        <v>0</v>
      </c>
      <c r="L40" s="70" t="n">
        <f aca="false">COUNTIF(L2:L32,"D")</f>
        <v>0</v>
      </c>
      <c r="M40" s="70" t="n">
        <f aca="false">COUNTIF(M2:M32,"D")</f>
        <v>0</v>
      </c>
      <c r="N40" s="70" t="n">
        <f aca="false">COUNTIF(N2:N32,"D")</f>
        <v>0</v>
      </c>
      <c r="O40" s="70" t="n">
        <f aca="false">COUNTIF(O2:O32,"D")</f>
        <v>0</v>
      </c>
      <c r="P40" s="70" t="n">
        <f aca="false">COUNTIF(P2:P32,"D")</f>
        <v>0</v>
      </c>
      <c r="Q40" s="70" t="n">
        <f aca="false">COUNTIF(Q2:Q32,"D")</f>
        <v>0</v>
      </c>
      <c r="R40" s="70" t="n">
        <f aca="false">COUNTIF(R2:R32,"D")</f>
        <v>0</v>
      </c>
      <c r="S40" s="70" t="n">
        <f aca="false">COUNTIF(S2:S32,"D")</f>
        <v>0</v>
      </c>
      <c r="T40" s="70" t="n">
        <f aca="false">COUNTIF(T2:T32,"D")</f>
        <v>0</v>
      </c>
      <c r="U40" s="70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0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0</v>
      </c>
      <c r="E43" s="70" t="n">
        <f aca="false">COUNTIF(E2:E32,"X")</f>
        <v>0</v>
      </c>
      <c r="F43" s="70" t="n">
        <f aca="false">COUNTIF(F2:F32,"X")</f>
        <v>0</v>
      </c>
      <c r="G43" s="70" t="n">
        <f aca="false">COUNTIF(G2:G32,"X")</f>
        <v>0</v>
      </c>
      <c r="H43" s="70" t="n">
        <f aca="false">COUNTIF(H2:H32,"X")</f>
        <v>0</v>
      </c>
      <c r="I43" s="70" t="n">
        <f aca="false">COUNTIF(I2:I32,"X")</f>
        <v>0</v>
      </c>
      <c r="J43" s="70" t="n">
        <f aca="false">COUNTIF(J2:J32,"X")</f>
        <v>0</v>
      </c>
      <c r="K43" s="70" t="n">
        <f aca="false">COUNTIF(K2:K32,"X")</f>
        <v>0</v>
      </c>
      <c r="L43" s="70" t="n">
        <f aca="false">COUNTIF(L2:L32,"X")</f>
        <v>0</v>
      </c>
      <c r="M43" s="70" t="n">
        <f aca="false">COUNTIF(M2:M32,"X")</f>
        <v>0</v>
      </c>
      <c r="N43" s="70" t="n">
        <f aca="false">COUNTIF(N2:N32,"X")</f>
        <v>0</v>
      </c>
      <c r="O43" s="70" t="n">
        <f aca="false">COUNTIF(O2:O32,"X")</f>
        <v>0</v>
      </c>
      <c r="P43" s="70" t="n">
        <f aca="false">COUNTIF(P2:P32,"X")</f>
        <v>0</v>
      </c>
      <c r="Q43" s="70" t="n">
        <f aca="false">COUNTIF(Q2:Q32,"X")</f>
        <v>0</v>
      </c>
      <c r="R43" s="70" t="n">
        <f aca="false">COUNTIF(R2:R32,"X")</f>
        <v>0</v>
      </c>
      <c r="S43" s="70" t="n">
        <f aca="false">COUNTIF(S2:S32,"X")</f>
        <v>0</v>
      </c>
      <c r="T43" s="70" t="n">
        <f aca="false">COUNTIF(T2:T32,"X")</f>
        <v>0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0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0</v>
      </c>
      <c r="K44" s="70" t="n">
        <f aca="false">COUNTIF(W2:W32,"TOM")</f>
        <v>0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0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0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145">
      <formula>ABS($A2)=1</formula>
    </cfRule>
    <cfRule type="expression" priority="3" aboveAverage="0" equalAverage="0" bottom="0" percent="0" rank="0" text="" dxfId="146">
      <formula>WEEKDAY($B2,2)=6</formula>
    </cfRule>
    <cfRule type="expression" priority="4" aboveAverage="0" equalAverage="0" bottom="0" percent="0" rank="0" text="" dxfId="147">
      <formula>WEEKDAY($B2,2)=7</formula>
    </cfRule>
  </conditionalFormatting>
  <conditionalFormatting sqref="X2:AE32">
    <cfRule type="cellIs" priority="5" operator="lessThan" aboveAverage="0" equalAverage="0" bottom="0" percent="0" rank="0" text="" dxfId="148">
      <formula>1</formula>
    </cfRule>
    <cfRule type="cellIs" priority="6" operator="greaterThan" aboveAverage="0" equalAverage="0" bottom="0" percent="0" rank="0" text="" dxfId="149">
      <formula>1</formula>
    </cfRule>
  </conditionalFormatting>
  <conditionalFormatting sqref="AF2:AF32">
    <cfRule type="cellIs" priority="7" operator="notEqual" aboveAverage="0" equalAverage="0" bottom="0" percent="0" rank="0" text="" dxfId="150">
      <formula>0</formula>
    </cfRule>
  </conditionalFormatting>
  <conditionalFormatting sqref="AG2:AG32">
    <cfRule type="cellIs" priority="8" operator="equal" aboveAverage="0" equalAverage="0" bottom="0" percent="0" rank="0" text="" dxfId="151">
      <formula>1</formula>
    </cfRule>
    <cfRule type="cellIs" priority="9" operator="greaterThan" aboveAverage="0" equalAverage="0" bottom="0" percent="0" rank="0" text="" dxfId="152">
      <formula>1</formula>
    </cfRule>
  </conditionalFormatting>
  <conditionalFormatting sqref="AH2:AH32">
    <cfRule type="cellIs" priority="10" operator="lessThan" aboveAverage="0" equalAverage="0" bottom="0" percent="0" rank="0" text="" dxfId="153">
      <formula>2</formula>
    </cfRule>
    <cfRule type="cellIs" priority="11" operator="greaterThan" aboveAverage="0" equalAverage="0" bottom="0" percent="0" rank="0" text="" dxfId="15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2020-11-01T16:40:29Z</dcterms:created>
  <dc:creator/>
  <dc:description/>
  <dc:language>hr-HR</dc:language>
  <cp:lastModifiedBy/>
  <cp:lastPrinted>2024-02-29T17:15:30Z</cp:lastPrinted>
  <dcterms:modified xsi:type="dcterms:W3CDTF">2024-02-29T19:00:04Z</dcterms:modified>
  <cp:revision>199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